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Admin\Documents\Intern Pulse\Tasks\"/>
    </mc:Choice>
  </mc:AlternateContent>
  <xr:revisionPtr revIDLastSave="0" documentId="13_ncr:1_{7903C83B-5CD7-4282-9AD1-6FBE241EB7D3}" xr6:coauthVersionLast="47" xr6:coauthVersionMax="47" xr10:uidLastSave="{00000000-0000-0000-0000-000000000000}"/>
  <bookViews>
    <workbookView xWindow="-120" yWindow="-120" windowWidth="20730" windowHeight="11040" firstSheet="7" activeTab="7" xr2:uid="{00000000-000D-0000-FFFF-FFFF00000000}"/>
  </bookViews>
  <sheets>
    <sheet name="Cleaned_Data" sheetId="1" r:id="rId1"/>
    <sheet name="Lead Generation" sheetId="3" r:id="rId2"/>
    <sheet name="Conversion Challenge" sheetId="10" r:id="rId3"/>
    <sheet name="Willingness to Subscribe" sheetId="11" r:id="rId4"/>
    <sheet name="Customer Loss Freq." sheetId="12" r:id="rId5"/>
    <sheet name="Total respondent" sheetId="15" r:id="rId6"/>
    <sheet name="Lead Genertion_PivotTable" sheetId="4" r:id="rId7"/>
    <sheet name="DASHBOARD" sheetId="13" r:id="rId8"/>
  </sheets>
  <definedNames>
    <definedName name="_xlcn.WorksheetConnection_SurveyResponses.xlsxTable1" hidden="1">Table1[]</definedName>
    <definedName name="_xlcn.WorksheetConnection_SurveyResponses.xlsxTable2" hidden="1">Table2[]</definedName>
    <definedName name="Slicer_Conversion_Challenge">#N/A</definedName>
    <definedName name="Slicer_Customer_Loss_Frequency">#N/A</definedName>
  </definedNames>
  <calcPr calcId="191029"/>
  <pivotCaches>
    <pivotCache cacheId="128" r:id="rId9"/>
    <pivotCache cacheId="131" r:id="rId10"/>
    <pivotCache cacheId="134" r:id="rId11"/>
    <pivotCache cacheId="137" r:id="rId12"/>
    <pivotCache cacheId="140" r:id="rId13"/>
  </pivotCaches>
  <extLst>
    <ext xmlns:x14="http://schemas.microsoft.com/office/spreadsheetml/2009/9/main" uri="{876F7934-8845-4945-9796-88D515C7AA90}">
      <x14:pivotCaches>
        <pivotCache cacheId="5"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Survey Responses.xlsx!Table2"/>
          <x15:modelTable id="Table1" name="Table1" connection="WorksheetConnection_Survey Response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C91AD5-37EA-4007-B45B-B981097A100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D5191F63-1552-476D-AEA0-FEB2F2D18931}" name="WorksheetConnection_Survey Responses.xlsx!Table1" type="102" refreshedVersion="8" minRefreshableVersion="5">
    <extLst>
      <ext xmlns:x15="http://schemas.microsoft.com/office/spreadsheetml/2010/11/main" uri="{DE250136-89BD-433C-8126-D09CA5730AF9}">
        <x15:connection id="Table1">
          <x15:rangePr sourceName="_xlcn.WorksheetConnection_SurveyResponses.xlsxTable1"/>
        </x15:connection>
      </ext>
    </extLst>
  </connection>
  <connection id="3" xr16:uid="{53C32A59-ECF0-4E1C-9E17-0218ACE7AFA5}" name="WorksheetConnection_Survey Responses.xlsx!Table2" type="102" refreshedVersion="8" minRefreshableVersion="5">
    <extLst>
      <ext xmlns:x15="http://schemas.microsoft.com/office/spreadsheetml/2010/11/main" uri="{DE250136-89BD-433C-8126-D09CA5730AF9}">
        <x15:connection id="Table2">
          <x15:rangePr sourceName="_xlcn.WorksheetConnection_SurveyResponses.xlsxTable2"/>
        </x15:connection>
      </ext>
    </extLst>
  </connection>
</connections>
</file>

<file path=xl/sharedStrings.xml><?xml version="1.0" encoding="utf-8"?>
<sst xmlns="http://schemas.openxmlformats.org/spreadsheetml/2006/main" count="589" uniqueCount="146">
  <si>
    <t>WhatsApp, Tiktok</t>
  </si>
  <si>
    <t>Customers not being serious</t>
  </si>
  <si>
    <t>Yes</t>
  </si>
  <si>
    <t>Sometimes (monthly)</t>
  </si>
  <si>
    <t>WhatsApp, Tiktok, Referrals</t>
  </si>
  <si>
    <t>Calls, WhatsApp</t>
  </si>
  <si>
    <t>Yes, I allow some negotiation.</t>
  </si>
  <si>
    <t>No</t>
  </si>
  <si>
    <t>₦5,000 – ₦20,000 per month</t>
  </si>
  <si>
    <t>A feature to group different category of costumers</t>
  </si>
  <si>
    <t>Facebook</t>
  </si>
  <si>
    <t>Difficulty keeping tracks of inquiries</t>
  </si>
  <si>
    <t>Yes, Maybe</t>
  </si>
  <si>
    <t>Maybe</t>
  </si>
  <si>
    <t>Facebook, Tiktok</t>
  </si>
  <si>
    <t>Yes, but I stand firm on my price.</t>
  </si>
  <si>
    <t>I don’t spend anything (free leads only)</t>
  </si>
  <si>
    <t xml:space="preserve">A feature to send out reminders to me </t>
  </si>
  <si>
    <t>WhatsApp</t>
  </si>
  <si>
    <t>Customers delaying payments</t>
  </si>
  <si>
    <t>Rarely (a few times a year)</t>
  </si>
  <si>
    <t>WhatsApp, Referrals</t>
  </si>
  <si>
    <t>WhatsApp, Tiktok, Snapchat</t>
  </si>
  <si>
    <t xml:space="preserve">WhatsApp, Tiktok, Snapchat </t>
  </si>
  <si>
    <t>WhatsApp, Broadcast</t>
  </si>
  <si>
    <t xml:space="preserve">None actually </t>
  </si>
  <si>
    <t>Forgetting to follow up on time</t>
  </si>
  <si>
    <t>Yes, I offer discounts or flexible pricing.</t>
  </si>
  <si>
    <t xml:space="preserve">Don’t know </t>
  </si>
  <si>
    <t>Calls, WhatsApp, Broadcast</t>
  </si>
  <si>
    <t>Less than ₦5,000 per month</t>
  </si>
  <si>
    <t>Voice notes</t>
  </si>
  <si>
    <t>Tiktok</t>
  </si>
  <si>
    <t>Instagram, Tiktok</t>
  </si>
  <si>
    <t>More than ₦50,000 per month</t>
  </si>
  <si>
    <t xml:space="preserve">Automation </t>
  </si>
  <si>
    <t xml:space="preserve">Snapchat </t>
  </si>
  <si>
    <t>Very often (daily/weekly)</t>
  </si>
  <si>
    <t>Referrals</t>
  </si>
  <si>
    <t>Calls, SMS, WhatsApp</t>
  </si>
  <si>
    <t>Maybe billboard or banner advertisements</t>
  </si>
  <si>
    <t>SMS</t>
  </si>
  <si>
    <t xml:space="preserve">An online market place </t>
  </si>
  <si>
    <t>Lack of reminders/automation</t>
  </si>
  <si>
    <t>Reminder to customers</t>
  </si>
  <si>
    <t>Instagram</t>
  </si>
  <si>
    <t>WhatsApp, Newsletters</t>
  </si>
  <si>
    <t>WhatsApp, Instagram</t>
  </si>
  <si>
    <t>Newsletter inspo</t>
  </si>
  <si>
    <t>Free wifi</t>
  </si>
  <si>
    <t xml:space="preserve">An automated system that helps me post/put my products out there daily or reach out to them (reminder) without stress will be very much helpful </t>
  </si>
  <si>
    <t>WhatsApp, Facebook, Instagram, Tiktok, Referrals</t>
  </si>
  <si>
    <t xml:space="preserve">A proper follow-up feature </t>
  </si>
  <si>
    <t>WhatsApp, Instagram, LinkedIn, Referrals</t>
  </si>
  <si>
    <t xml:space="preserve">Precise location of seller </t>
  </si>
  <si>
    <t>They suddenly begin to lose interest, maybe due to pricing.</t>
  </si>
  <si>
    <t xml:space="preserve">Ability to filter out unserious customers from the serious ones </t>
  </si>
  <si>
    <t xml:space="preserve">Reminder </t>
  </si>
  <si>
    <t>SMS, WhatsApp, Broadcast</t>
  </si>
  <si>
    <t xml:space="preserve">Customer register </t>
  </si>
  <si>
    <t>Never</t>
  </si>
  <si>
    <t xml:space="preserve">WhatsApp, LinkedIn </t>
  </si>
  <si>
    <t>WhatsApp, LinkedIn</t>
  </si>
  <si>
    <t>₦20,000 – ₦50,000 per month</t>
  </si>
  <si>
    <t xml:space="preserve">I synchronize system and automation </t>
  </si>
  <si>
    <t xml:space="preserve">AI- powered lead scoring and qualifications </t>
  </si>
  <si>
    <t>Facebook, Referrals</t>
  </si>
  <si>
    <t>LinkedIn</t>
  </si>
  <si>
    <t xml:space="preserve">AI integration </t>
  </si>
  <si>
    <t>WhatsApp, Walk-ins</t>
  </si>
  <si>
    <t xml:space="preserve">Easy way to categorise customers </t>
  </si>
  <si>
    <t>WhatsApp, Instagram, Tiktok, Referrals</t>
  </si>
  <si>
    <t>SMS, WhatsApp</t>
  </si>
  <si>
    <t>WhatsApp, Instagram, Tiktok</t>
  </si>
  <si>
    <t xml:space="preserve">A system that reminds you to call or text potential customers </t>
  </si>
  <si>
    <t>a feature that tracks customer interactions and sends timely prompts to follow up, ensuring no potential lead is missed or forgotten.</t>
  </si>
  <si>
    <t>Lead Generation</t>
  </si>
  <si>
    <t>Paying Platforms</t>
  </si>
  <si>
    <t>Conversion Challenge</t>
  </si>
  <si>
    <t>Network Issues</t>
  </si>
  <si>
    <t>Willingness To Subscribe</t>
  </si>
  <si>
    <t>Offline Application Needed</t>
  </si>
  <si>
    <t>Customer Loss Frequency</t>
  </si>
  <si>
    <t>Follow-Up Methods</t>
  </si>
  <si>
    <t>Negotiation Handling</t>
  </si>
  <si>
    <t>Payment Issues</t>
  </si>
  <si>
    <t>Lead Cost</t>
  </si>
  <si>
    <t>Feature Request</t>
  </si>
  <si>
    <t>WhatsApp, Facebook, Referrals</t>
  </si>
  <si>
    <t>WhatsApp, Referrals, Walk-ins, Fliers, billboards, Google ads</t>
  </si>
  <si>
    <t>WhatsApp, Facebook, Tiktok, Referrals, Walk-ins</t>
  </si>
  <si>
    <t>Unknown</t>
  </si>
  <si>
    <t>Date</t>
  </si>
  <si>
    <t>2025-08-30</t>
  </si>
  <si>
    <t>2025-08-31</t>
  </si>
  <si>
    <t>09:22:29</t>
  </si>
  <si>
    <t>09:27:31</t>
  </si>
  <si>
    <t>09:42:09</t>
  </si>
  <si>
    <t>09:57:39</t>
  </si>
  <si>
    <t>09:58:01</t>
  </si>
  <si>
    <t>10:01:56</t>
  </si>
  <si>
    <t>11:55:27</t>
  </si>
  <si>
    <t>12:27:29</t>
  </si>
  <si>
    <t>12:46:54</t>
  </si>
  <si>
    <t>12:52:00</t>
  </si>
  <si>
    <t>14:08:12</t>
  </si>
  <si>
    <t>14:47:49</t>
  </si>
  <si>
    <t>15:29:37</t>
  </si>
  <si>
    <t>16:10:32</t>
  </si>
  <si>
    <t>16:11:54</t>
  </si>
  <si>
    <t>16:19:23</t>
  </si>
  <si>
    <t>16:39:44</t>
  </si>
  <si>
    <t>16:42:26</t>
  </si>
  <si>
    <t>18:28:43</t>
  </si>
  <si>
    <t>18:45:01</t>
  </si>
  <si>
    <t>18:54:15</t>
  </si>
  <si>
    <t>19:36:42</t>
  </si>
  <si>
    <t>20:43:54</t>
  </si>
  <si>
    <t>22:08:21</t>
  </si>
  <si>
    <t>22:19:50</t>
  </si>
  <si>
    <t>23:16:27</t>
  </si>
  <si>
    <t>04:22:45</t>
  </si>
  <si>
    <t>11:59:58</t>
  </si>
  <si>
    <t>12:01:23</t>
  </si>
  <si>
    <t>12:16:05</t>
  </si>
  <si>
    <t>12:57:51</t>
  </si>
  <si>
    <t>13:07:56</t>
  </si>
  <si>
    <t>Time Stamp</t>
  </si>
  <si>
    <t>WhatsApp, Tiktok, Referrals, Walk-ins</t>
  </si>
  <si>
    <t>WhatsApp, Referrals, Walk-ins</t>
  </si>
  <si>
    <t xml:space="preserve">WhatsApp, Referrals, Instagram </t>
  </si>
  <si>
    <t>Whatsapp</t>
  </si>
  <si>
    <t>Snapchat</t>
  </si>
  <si>
    <t>Walk-ins</t>
  </si>
  <si>
    <t xml:space="preserve"> LinkedIn </t>
  </si>
  <si>
    <t>Google ads</t>
  </si>
  <si>
    <t>Fliers</t>
  </si>
  <si>
    <t>Billboards</t>
  </si>
  <si>
    <t>Values</t>
  </si>
  <si>
    <t>Row Labels</t>
  </si>
  <si>
    <t>Grand Total</t>
  </si>
  <si>
    <t>Count of Conversion Challenge</t>
  </si>
  <si>
    <t>Count of Willingness To Subscribe</t>
  </si>
  <si>
    <t>Count of Customer Loss Frequency</t>
  </si>
  <si>
    <t>Day</t>
  </si>
  <si>
    <t>Count of Time Stamp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</si>
</sst>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5" x14ac:knownFonts="1">
    <font>
      <sz val="10"/>
      <color rgb="FF000000"/>
      <name val="Arial"/>
      <scheme val="minor"/>
    </font>
    <font>
      <sz val="10"/>
      <color theme="1"/>
      <name val="Arial"/>
      <family val="2"/>
      <scheme val="minor"/>
    </font>
    <font>
      <b/>
      <sz val="10"/>
      <color theme="0"/>
      <name val="Arial"/>
      <family val="2"/>
      <scheme val="minor"/>
    </font>
    <font>
      <sz val="8"/>
      <name val="Arial"/>
      <family val="2"/>
      <scheme val="minor"/>
    </font>
    <font>
      <sz val="10"/>
      <color theme="0"/>
      <name val="Arial"/>
      <family val="2"/>
      <scheme val="minor"/>
    </font>
  </fonts>
  <fills count="6">
    <fill>
      <patternFill patternType="none"/>
    </fill>
    <fill>
      <patternFill patternType="gray125"/>
    </fill>
    <fill>
      <patternFill patternType="solid">
        <fgColor rgb="FFFFFFFF"/>
        <bgColor rgb="FFFFFFFF"/>
      </patternFill>
    </fill>
    <fill>
      <patternFill patternType="solid">
        <fgColor rgb="FFF8F9FA"/>
        <bgColor rgb="FFF8F9FA"/>
      </patternFill>
    </fill>
    <fill>
      <patternFill patternType="solid">
        <fgColor theme="2" tint="-0.34998626667073579"/>
        <bgColor indexed="64"/>
      </patternFill>
    </fill>
    <fill>
      <patternFill patternType="solid">
        <fgColor rgb="FF7030A0"/>
        <bgColor rgb="FF5B3F86"/>
      </patternFill>
    </fill>
  </fills>
  <borders count="15">
    <border>
      <left/>
      <right/>
      <top/>
      <bottom/>
      <diagonal/>
    </border>
    <border>
      <left style="thin">
        <color rgb="FFFFFFFF"/>
      </left>
      <right/>
      <top style="thin">
        <color rgb="FF442F65"/>
      </top>
      <bottom/>
      <diagonal/>
    </border>
    <border>
      <left style="thin">
        <color rgb="FFF8F9FA"/>
      </left>
      <right/>
      <top style="thin">
        <color rgb="FFF8F9FA"/>
      </top>
      <bottom/>
      <diagonal/>
    </border>
    <border>
      <left style="thin">
        <color rgb="FFFFFFFF"/>
      </left>
      <right/>
      <top style="thin">
        <color rgb="FFF8F9FA"/>
      </top>
      <bottom/>
      <diagonal/>
    </border>
    <border>
      <left/>
      <right/>
      <top style="thin">
        <color rgb="FF442F65"/>
      </top>
      <bottom/>
      <diagonal/>
    </border>
    <border>
      <left/>
      <right/>
      <top style="thin">
        <color rgb="FFF8F9FA"/>
      </top>
      <bottom/>
      <diagonal/>
    </border>
    <border>
      <left style="thin">
        <color rgb="FF5B3F86"/>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style="thin">
        <color rgb="FF999999"/>
      </right>
      <top style="thin">
        <color indexed="65"/>
      </top>
      <bottom style="thin">
        <color rgb="FF999999"/>
      </bottom>
      <diagonal/>
    </border>
  </borders>
  <cellStyleXfs count="1">
    <xf numFmtId="0" fontId="0" fillId="0" borderId="0"/>
  </cellStyleXfs>
  <cellXfs count="25">
    <xf numFmtId="0" fontId="0" fillId="0" borderId="0" xfId="0"/>
    <xf numFmtId="0" fontId="1" fillId="2" borderId="1" xfId="0" applyFont="1" applyFill="1" applyBorder="1" applyAlignment="1">
      <alignment vertical="center"/>
    </xf>
    <xf numFmtId="0" fontId="1" fillId="3" borderId="2" xfId="0" applyFont="1" applyFill="1" applyBorder="1" applyAlignment="1">
      <alignment vertical="center"/>
    </xf>
    <xf numFmtId="0" fontId="1" fillId="2" borderId="3" xfId="0" applyFont="1" applyFill="1" applyBorder="1" applyAlignment="1">
      <alignment vertical="center"/>
    </xf>
    <xf numFmtId="164" fontId="1" fillId="2" borderId="4" xfId="0" applyNumberFormat="1" applyFont="1" applyFill="1" applyBorder="1" applyAlignment="1">
      <alignment vertical="center"/>
    </xf>
    <xf numFmtId="164" fontId="1" fillId="3" borderId="5" xfId="0" applyNumberFormat="1" applyFont="1" applyFill="1" applyBorder="1" applyAlignment="1">
      <alignment vertical="center"/>
    </xf>
    <xf numFmtId="164" fontId="1" fillId="2" borderId="5" xfId="0" applyNumberFormat="1" applyFont="1" applyFill="1" applyBorder="1" applyAlignment="1">
      <alignment vertical="center"/>
    </xf>
    <xf numFmtId="0" fontId="0" fillId="0" borderId="10" xfId="0" applyBorder="1"/>
    <xf numFmtId="0" fontId="0" fillId="0" borderId="7" xfId="0" pivotButton="1" applyBorder="1"/>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2" xfId="0" applyBorder="1" applyAlignment="1">
      <alignment horizontal="left"/>
    </xf>
    <xf numFmtId="0" fontId="0" fillId="4" borderId="0" xfId="0" applyFill="1"/>
    <xf numFmtId="10" fontId="0" fillId="0" borderId="10" xfId="0" applyNumberFormat="1" applyBorder="1"/>
    <xf numFmtId="10" fontId="0" fillId="0" borderId="13" xfId="0" applyNumberFormat="1" applyBorder="1"/>
    <xf numFmtId="10" fontId="0" fillId="0" borderId="11" xfId="0" applyNumberFormat="1" applyBorder="1"/>
    <xf numFmtId="0" fontId="0" fillId="4" borderId="0" xfId="0" applyFill="1">
      <extLst>
        <ext xmlns:xfpb="http://schemas.microsoft.com/office/spreadsheetml/2022/featurepropertybag" uri="{C7286773-470A-42A8-94C5-96B5CB345126}">
          <xfpb:xfComplement i="0"/>
        </ext>
      </extLst>
    </xf>
    <xf numFmtId="0" fontId="2" fillId="5" borderId="0" xfId="0" applyFont="1" applyFill="1" applyAlignment="1">
      <alignment horizontal="left" vertical="center"/>
    </xf>
    <xf numFmtId="0" fontId="4" fillId="5" borderId="0" xfId="0" applyFont="1" applyFill="1" applyAlignment="1">
      <alignment horizontal="left" vertical="center"/>
    </xf>
    <xf numFmtId="0" fontId="2" fillId="5" borderId="6" xfId="0" applyFont="1" applyFill="1" applyBorder="1" applyAlignment="1">
      <alignment horizontal="left" vertical="center"/>
    </xf>
    <xf numFmtId="0" fontId="0" fillId="0" borderId="10" xfId="0" applyNumberFormat="1" applyBorder="1"/>
    <xf numFmtId="0" fontId="0" fillId="0" borderId="11" xfId="0" applyNumberFormat="1" applyBorder="1"/>
    <xf numFmtId="0" fontId="0" fillId="0" borderId="13" xfId="0" applyNumberFormat="1" applyBorder="1"/>
    <xf numFmtId="0" fontId="0" fillId="0" borderId="14" xfId="0" applyNumberFormat="1" applyBorder="1"/>
  </cellXfs>
  <cellStyles count="1">
    <cellStyle name="Normal" xfId="0" builtinId="0"/>
  </cellStyles>
  <dxfs count="3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rial"/>
        <family val="2"/>
        <scheme val="minor"/>
      </font>
      <fill>
        <patternFill patternType="solid">
          <fgColor rgb="FFFFFFFF"/>
          <bgColor rgb="FFFFFFFF"/>
        </patternFill>
      </fill>
      <alignment horizontal="general" vertical="center" textRotation="0" wrapText="0" indent="0" justifyLastLine="0" shrinkToFit="0" readingOrder="0"/>
      <border diagonalUp="0" diagonalDown="0">
        <left style="thin">
          <color rgb="FFFFFFFF"/>
        </left>
        <right/>
        <top style="thin">
          <color rgb="FFF8F9FA"/>
        </top>
        <bottom/>
        <vertical/>
        <horizontal/>
      </border>
    </dxf>
    <dxf>
      <font>
        <b val="0"/>
        <i val="0"/>
        <strike val="0"/>
        <condense val="0"/>
        <extend val="0"/>
        <outline val="0"/>
        <shadow val="0"/>
        <u val="none"/>
        <vertAlign val="baseline"/>
        <sz val="10"/>
        <color theme="1"/>
        <name val="Arial"/>
        <family val="2"/>
        <scheme val="minor"/>
      </font>
      <fill>
        <patternFill patternType="solid">
          <fgColor rgb="FFFFFFFF"/>
          <bgColor rgb="FFFFFFFF"/>
        </patternFill>
      </fill>
      <alignment horizontal="general" vertical="center" textRotation="0" wrapText="0" indent="0" justifyLastLine="0" shrinkToFit="0" readingOrder="0"/>
      <border diagonalUp="0" diagonalDown="0">
        <left style="thin">
          <color rgb="FFFFFFFF"/>
        </left>
        <right/>
        <top style="thin">
          <color rgb="FFF8F9FA"/>
        </top>
        <bottom/>
        <vertical/>
        <horizontal/>
      </border>
    </dxf>
    <dxf>
      <font>
        <b val="0"/>
        <i val="0"/>
        <strike val="0"/>
        <condense val="0"/>
        <extend val="0"/>
        <outline val="0"/>
        <shadow val="0"/>
        <u val="none"/>
        <vertAlign val="baseline"/>
        <sz val="10"/>
        <color theme="1"/>
        <name val="Arial"/>
        <family val="2"/>
        <scheme val="minor"/>
      </font>
      <fill>
        <patternFill patternType="solid">
          <fgColor rgb="FFFFFFFF"/>
          <bgColor rgb="FFFFFFFF"/>
        </patternFill>
      </fill>
      <alignment horizontal="general" vertical="center" textRotation="0" wrapText="0" indent="0" justifyLastLine="0" shrinkToFit="0" readingOrder="0"/>
      <border diagonalUp="0" diagonalDown="0">
        <left style="thin">
          <color rgb="FFFFFFFF"/>
        </left>
        <right/>
        <top style="thin">
          <color rgb="FFF8F9FA"/>
        </top>
        <bottom/>
        <vertical/>
        <horizontal/>
      </border>
    </dxf>
    <dxf>
      <font>
        <b val="0"/>
        <i val="0"/>
        <strike val="0"/>
        <condense val="0"/>
        <extend val="0"/>
        <outline val="0"/>
        <shadow val="0"/>
        <u val="none"/>
        <vertAlign val="baseline"/>
        <sz val="10"/>
        <color theme="1"/>
        <name val="Arial"/>
        <family val="2"/>
        <scheme val="minor"/>
      </font>
      <fill>
        <patternFill patternType="solid">
          <fgColor rgb="FFFFFFFF"/>
          <bgColor rgb="FFFFFFFF"/>
        </patternFill>
      </fill>
      <alignment horizontal="general" vertical="center" textRotation="0" wrapText="0" indent="0" justifyLastLine="0" shrinkToFit="0" readingOrder="0"/>
      <border diagonalUp="0" diagonalDown="0">
        <left style="thin">
          <color rgb="FFFFFFFF"/>
        </left>
        <right/>
        <top style="thin">
          <color rgb="FFF8F9FA"/>
        </top>
        <bottom/>
        <vertical/>
        <horizontal/>
      </border>
    </dxf>
    <dxf>
      <font>
        <b val="0"/>
        <i val="0"/>
        <strike val="0"/>
        <condense val="0"/>
        <extend val="0"/>
        <outline val="0"/>
        <shadow val="0"/>
        <u val="none"/>
        <vertAlign val="baseline"/>
        <sz val="10"/>
        <color theme="1"/>
        <name val="Arial"/>
        <family val="2"/>
        <scheme val="minor"/>
      </font>
      <fill>
        <patternFill patternType="solid">
          <fgColor rgb="FFFFFFFF"/>
          <bgColor rgb="FFFFFFFF"/>
        </patternFill>
      </fill>
      <alignment horizontal="general" vertical="center" textRotation="0" wrapText="0" indent="0" justifyLastLine="0" shrinkToFit="0" readingOrder="0"/>
      <border diagonalUp="0" diagonalDown="0">
        <left style="thin">
          <color rgb="FFFFFFFF"/>
        </left>
        <right/>
        <top style="thin">
          <color rgb="FFF8F9FA"/>
        </top>
        <bottom/>
        <vertical/>
        <horizontal/>
      </border>
    </dxf>
    <dxf>
      <font>
        <b val="0"/>
        <i val="0"/>
        <strike val="0"/>
        <condense val="0"/>
        <extend val="0"/>
        <outline val="0"/>
        <shadow val="0"/>
        <u val="none"/>
        <vertAlign val="baseline"/>
        <sz val="10"/>
        <color theme="1"/>
        <name val="Arial"/>
        <family val="2"/>
        <scheme val="minor"/>
      </font>
      <fill>
        <patternFill patternType="solid">
          <fgColor rgb="FFFFFFFF"/>
          <bgColor rgb="FFFFFFFF"/>
        </patternFill>
      </fill>
      <alignment horizontal="general" vertical="center" textRotation="0" wrapText="0" indent="0" justifyLastLine="0" shrinkToFit="0" readingOrder="0"/>
      <border diagonalUp="0" diagonalDown="0">
        <left style="thin">
          <color rgb="FFFFFFFF"/>
        </left>
        <right/>
        <top style="thin">
          <color rgb="FFF8F9FA"/>
        </top>
        <bottom/>
        <vertical/>
        <horizontal/>
      </border>
    </dxf>
    <dxf>
      <font>
        <b val="0"/>
        <i val="0"/>
        <strike val="0"/>
        <condense val="0"/>
        <extend val="0"/>
        <outline val="0"/>
        <shadow val="0"/>
        <u val="none"/>
        <vertAlign val="baseline"/>
        <sz val="10"/>
        <color theme="1"/>
        <name val="Arial"/>
        <family val="2"/>
        <scheme val="minor"/>
      </font>
      <fill>
        <patternFill patternType="solid">
          <fgColor rgb="FFFFFFFF"/>
          <bgColor rgb="FFFFFFFF"/>
        </patternFill>
      </fill>
      <alignment horizontal="general" vertical="center" textRotation="0" wrapText="0" indent="0" justifyLastLine="0" shrinkToFit="0" readingOrder="0"/>
      <border diagonalUp="0" diagonalDown="0">
        <left style="thin">
          <color rgb="FFFFFFFF"/>
        </left>
        <right/>
        <top style="thin">
          <color rgb="FFF8F9FA"/>
        </top>
        <bottom/>
        <vertical/>
        <horizontal/>
      </border>
    </dxf>
    <dxf>
      <font>
        <b val="0"/>
        <i val="0"/>
        <strike val="0"/>
        <condense val="0"/>
        <extend val="0"/>
        <outline val="0"/>
        <shadow val="0"/>
        <u val="none"/>
        <vertAlign val="baseline"/>
        <sz val="10"/>
        <color theme="1"/>
        <name val="Arial"/>
        <family val="2"/>
        <scheme val="minor"/>
      </font>
      <fill>
        <patternFill patternType="solid">
          <fgColor rgb="FFFFFFFF"/>
          <bgColor rgb="FFFFFFFF"/>
        </patternFill>
      </fill>
      <alignment horizontal="general" vertical="center" textRotation="0" wrapText="0" indent="0" justifyLastLine="0" shrinkToFit="0" readingOrder="0"/>
      <border diagonalUp="0" diagonalDown="0">
        <left style="thin">
          <color rgb="FFFFFFFF"/>
        </left>
        <right/>
        <top style="thin">
          <color rgb="FFF8F9FA"/>
        </top>
        <bottom/>
        <vertical/>
        <horizontal/>
      </border>
    </dxf>
    <dxf>
      <font>
        <b val="0"/>
        <i val="0"/>
        <strike val="0"/>
        <condense val="0"/>
        <extend val="0"/>
        <outline val="0"/>
        <shadow val="0"/>
        <u val="none"/>
        <vertAlign val="baseline"/>
        <sz val="10"/>
        <color theme="1"/>
        <name val="Arial"/>
        <family val="2"/>
        <scheme val="minor"/>
      </font>
      <fill>
        <patternFill patternType="solid">
          <fgColor rgb="FFFFFFFF"/>
          <bgColor rgb="FFFFFFFF"/>
        </patternFill>
      </fill>
      <alignment horizontal="general" vertical="center" textRotation="0" wrapText="0" indent="0" justifyLastLine="0" shrinkToFit="0" readingOrder="0"/>
      <border diagonalUp="0" diagonalDown="0">
        <left style="thin">
          <color rgb="FFFFFFFF"/>
        </left>
        <right/>
        <top style="thin">
          <color rgb="FFF8F9FA"/>
        </top>
        <bottom/>
        <vertical/>
        <horizontal/>
      </border>
    </dxf>
    <dxf>
      <font>
        <b val="0"/>
        <i val="0"/>
        <strike val="0"/>
        <condense val="0"/>
        <extend val="0"/>
        <outline val="0"/>
        <shadow val="0"/>
        <u val="none"/>
        <vertAlign val="baseline"/>
        <sz val="10"/>
        <color theme="1"/>
        <name val="Arial"/>
        <family val="2"/>
        <scheme val="minor"/>
      </font>
      <fill>
        <patternFill patternType="solid">
          <fgColor rgb="FFFFFFFF"/>
          <bgColor rgb="FFFFFFFF"/>
        </patternFill>
      </fill>
      <alignment horizontal="general" vertical="center" textRotation="0" wrapText="0" indent="0" justifyLastLine="0" shrinkToFit="0" readingOrder="0"/>
      <border diagonalUp="0" diagonalDown="0">
        <left style="thin">
          <color rgb="FFFFFFFF"/>
        </left>
        <right/>
        <top style="thin">
          <color rgb="FFF8F9FA"/>
        </top>
        <bottom/>
        <vertical/>
        <horizontal/>
      </border>
    </dxf>
    <dxf>
      <font>
        <b val="0"/>
        <i val="0"/>
        <strike val="0"/>
        <condense val="0"/>
        <extend val="0"/>
        <outline val="0"/>
        <shadow val="0"/>
        <u val="none"/>
        <vertAlign val="baseline"/>
        <sz val="10"/>
        <color theme="1"/>
        <name val="Arial"/>
        <family val="2"/>
        <scheme val="minor"/>
      </font>
      <fill>
        <patternFill patternType="solid">
          <fgColor rgb="FFFFFFFF"/>
          <bgColor rgb="FFFFFFFF"/>
        </patternFill>
      </fill>
      <alignment horizontal="general" vertical="center" textRotation="0" wrapText="0" indent="0" justifyLastLine="0" shrinkToFit="0" readingOrder="0"/>
      <border diagonalUp="0" diagonalDown="0">
        <left style="thin">
          <color rgb="FFFFFFFF"/>
        </left>
        <right/>
        <top style="thin">
          <color rgb="FFF8F9FA"/>
        </top>
        <bottom/>
        <vertical/>
        <horizontal/>
      </border>
    </dxf>
    <dxf>
      <font>
        <b val="0"/>
        <i val="0"/>
        <strike val="0"/>
        <condense val="0"/>
        <extend val="0"/>
        <outline val="0"/>
        <shadow val="0"/>
        <u val="none"/>
        <vertAlign val="baseline"/>
        <sz val="10"/>
        <color theme="1"/>
        <name val="Arial"/>
        <family val="2"/>
        <scheme val="minor"/>
      </font>
      <fill>
        <patternFill patternType="solid">
          <fgColor rgb="FFFFFFFF"/>
          <bgColor rgb="FFFFFFFF"/>
        </patternFill>
      </fill>
      <alignment horizontal="general" vertical="center" textRotation="0" wrapText="0" indent="0" justifyLastLine="0" shrinkToFit="0" readingOrder="0"/>
      <border diagonalUp="0" diagonalDown="0">
        <left style="thin">
          <color rgb="FFFFFFFF"/>
        </left>
        <right/>
        <top style="thin">
          <color rgb="FFF8F9FA"/>
        </top>
        <bottom/>
        <vertical/>
        <horizontal/>
      </border>
    </dxf>
    <dxf>
      <font>
        <b val="0"/>
        <i val="0"/>
        <strike val="0"/>
        <condense val="0"/>
        <extend val="0"/>
        <outline val="0"/>
        <shadow val="0"/>
        <u val="none"/>
        <vertAlign val="baseline"/>
        <sz val="10"/>
        <color theme="1"/>
        <name val="Arial"/>
        <family val="2"/>
        <scheme val="minor"/>
      </font>
      <numFmt numFmtId="164" formatCode="m/d/yyyy\ h:mm:ss"/>
      <fill>
        <patternFill patternType="solid">
          <fgColor rgb="FFFFFFFF"/>
          <bgColor rgb="FFFFFFFF"/>
        </patternFill>
      </fill>
      <alignment horizontal="general" vertical="center" textRotation="0" wrapText="0" indent="0" justifyLastLine="0" shrinkToFit="0" readingOrder="0"/>
      <border diagonalUp="0" diagonalDown="0">
        <left/>
        <right/>
        <top style="thin">
          <color rgb="FFF8F9FA"/>
        </top>
        <bottom/>
        <vertical/>
        <horizontal/>
      </border>
    </dxf>
    <dxf>
      <font>
        <b val="0"/>
        <i val="0"/>
        <strike val="0"/>
        <condense val="0"/>
        <extend val="0"/>
        <outline val="0"/>
        <shadow val="0"/>
        <u val="none"/>
        <vertAlign val="baseline"/>
        <sz val="10"/>
        <color theme="1"/>
        <name val="Arial"/>
        <family val="2"/>
        <scheme val="minor"/>
      </font>
      <numFmt numFmtId="164" formatCode="m/d/yyyy\ h:mm:ss"/>
      <fill>
        <patternFill patternType="solid">
          <fgColor rgb="FFFFFFFF"/>
          <bgColor rgb="FFFFFFFF"/>
        </patternFill>
      </fill>
      <alignment horizontal="general" vertical="center" textRotation="0" wrapText="0" indent="0" justifyLastLine="0" shrinkToFit="0" readingOrder="0"/>
      <border diagonalUp="0" diagonalDown="0">
        <left/>
        <right/>
        <top style="thin">
          <color rgb="FFF8F9FA"/>
        </top>
        <bottom/>
        <vertical/>
        <horizontal/>
      </border>
    </dxf>
    <dxf>
      <font>
        <b val="0"/>
        <i val="0"/>
        <strike val="0"/>
        <condense val="0"/>
        <extend val="0"/>
        <outline val="0"/>
        <shadow val="0"/>
        <u val="none"/>
        <vertAlign val="baseline"/>
        <sz val="10"/>
        <color theme="1"/>
        <name val="Arial"/>
        <family val="2"/>
        <scheme val="minor"/>
      </font>
      <numFmt numFmtId="164" formatCode="m/d/yyyy\ h:mm:ss"/>
      <fill>
        <patternFill patternType="solid">
          <fgColor rgb="FFFFFFFF"/>
          <bgColor rgb="FFFFFFFF"/>
        </patternFill>
      </fill>
      <alignment horizontal="general" vertical="center" textRotation="0" wrapText="0" indent="0" justifyLastLine="0" shrinkToFit="0" readingOrder="0"/>
      <border diagonalUp="0" diagonalDown="0">
        <left/>
        <right/>
        <top style="thin">
          <color rgb="FFF8F9FA"/>
        </top>
        <bottom/>
        <vertical/>
        <horizontal/>
      </border>
    </dxf>
    <dxf>
      <border outline="0">
        <left style="thin">
          <color rgb="FF442F65"/>
        </left>
        <right style="thin">
          <color rgb="FF442F65"/>
        </right>
        <top style="thin">
          <color rgb="FF442F65"/>
        </top>
        <bottom style="thin">
          <color rgb="FF442F65"/>
        </bottom>
      </border>
    </dxf>
    <dxf>
      <font>
        <b val="0"/>
        <i val="0"/>
        <strike val="0"/>
        <condense val="0"/>
        <extend val="0"/>
        <outline val="0"/>
        <shadow val="0"/>
        <u val="none"/>
        <vertAlign val="baseline"/>
        <sz val="10"/>
        <color theme="1"/>
        <name val="Arial"/>
        <family val="2"/>
        <scheme val="minor"/>
      </font>
      <fill>
        <patternFill patternType="solid">
          <fgColor rgb="FFFFFFFF"/>
          <bgColor rgb="FFFFFFFF"/>
        </patternFill>
      </fill>
      <alignment horizontal="general" vertical="center" textRotation="0" wrapText="0" indent="0" justifyLastLine="0" shrinkToFit="0" readingOrder="0"/>
    </dxf>
    <dxf>
      <font>
        <b/>
        <i val="0"/>
        <strike val="0"/>
        <condense val="0"/>
        <extend val="0"/>
        <outline val="0"/>
        <shadow val="0"/>
        <u val="none"/>
        <vertAlign val="baseline"/>
        <sz val="10"/>
        <color theme="0"/>
        <name val="Arial"/>
        <family val="2"/>
        <scheme val="minor"/>
      </font>
      <fill>
        <patternFill patternType="solid">
          <fgColor rgb="FF5B3F86"/>
          <bgColor rgb="FF7030A0"/>
        </patternFill>
      </fill>
      <alignment horizontal="left" vertical="center" textRotation="0" wrapText="0" indent="0" justifyLastLine="0" shrinkToFit="0" readingOrder="0"/>
      <border diagonalUp="0" diagonalDown="0" outline="0">
        <left style="thin">
          <color rgb="FF5B3F86"/>
        </left>
        <right style="thin">
          <color rgb="FF5B3F86"/>
        </right>
        <top/>
        <bottom/>
      </border>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30"/>
      <tableStyleElement type="firstRowStripe" dxfId="29"/>
      <tableStyleElement type="secondRowStripe" dxfId="28"/>
    </tableStyle>
  </tableStyles>
  <colors>
    <mruColors>
      <color rgb="FF9E83B3"/>
      <color rgb="FFAC5F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powerPivotData" Target="model/item.data"/><Relationship Id="rId34" Type="http://schemas.openxmlformats.org/officeDocument/2006/relationships/customXml" Target="../customXml/item1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2.xml"/><Relationship Id="rId19" Type="http://schemas.openxmlformats.org/officeDocument/2006/relationships/styles" Target="style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22/11/relationships/FeaturePropertyBag" Target="featurePropertyBag/featurePropertyBag.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Responses.xlsx]Conversion Challenge!PivotTable5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CONVERSION CHALLENGE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'Conversion Challenge'!$C$3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'Conversion Challenge'!$B$4:$B$10</c:f>
              <c:strCache>
                <c:ptCount val="6"/>
                <c:pt idx="0">
                  <c:v>Customers not being serious</c:v>
                </c:pt>
                <c:pt idx="1">
                  <c:v>Forgetting to follow up on time</c:v>
                </c:pt>
                <c:pt idx="2">
                  <c:v>Customers delaying payments</c:v>
                </c:pt>
                <c:pt idx="3">
                  <c:v>Difficulty keeping tracks of inquiries</c:v>
                </c:pt>
                <c:pt idx="4">
                  <c:v>Lack of reminders/automation</c:v>
                </c:pt>
                <c:pt idx="5">
                  <c:v>They suddenly begin to lose interest, maybe due to pricing.</c:v>
                </c:pt>
              </c:strCache>
            </c:strRef>
          </c:cat>
          <c:val>
            <c:numRef>
              <c:f>'Conversion Challenge'!$C$4:$C$10</c:f>
              <c:numCache>
                <c:formatCode>General</c:formatCode>
                <c:ptCount val="6"/>
                <c:pt idx="0">
                  <c:v>14</c:v>
                </c:pt>
                <c:pt idx="1">
                  <c:v>6</c:v>
                </c:pt>
                <c:pt idx="2">
                  <c:v>5</c:v>
                </c:pt>
                <c:pt idx="3">
                  <c:v>4</c:v>
                </c:pt>
                <c:pt idx="4">
                  <c:v>3</c:v>
                </c:pt>
                <c:pt idx="5">
                  <c:v>1</c:v>
                </c:pt>
              </c:numCache>
            </c:numRef>
          </c:val>
          <c:extLst>
            <c:ext xmlns:c16="http://schemas.microsoft.com/office/drawing/2014/chart" uri="{C3380CC4-5D6E-409C-BE32-E72D297353CC}">
              <c16:uniqueId val="{00000003-D0C7-4E27-8BB9-D88C81846EE5}"/>
            </c:ext>
          </c:extLst>
        </c:ser>
        <c:dLbls>
          <c:dLblPos val="outEnd"/>
          <c:showLegendKey val="0"/>
          <c:showVal val="1"/>
          <c:showCatName val="0"/>
          <c:showSerName val="0"/>
          <c:showPercent val="0"/>
          <c:showBubbleSize val="0"/>
        </c:dLbls>
        <c:gapWidth val="150"/>
        <c:axId val="1383448640"/>
        <c:axId val="1383431360"/>
      </c:barChart>
      <c:catAx>
        <c:axId val="13834486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383431360"/>
        <c:crosses val="autoZero"/>
        <c:auto val="1"/>
        <c:lblAlgn val="ctr"/>
        <c:lblOffset val="100"/>
        <c:noMultiLvlLbl val="0"/>
      </c:catAx>
      <c:valAx>
        <c:axId val="1383431360"/>
        <c:scaling>
          <c:orientation val="minMax"/>
        </c:scaling>
        <c:delete val="1"/>
        <c:axPos val="t"/>
        <c:numFmt formatCode="General" sourceLinked="1"/>
        <c:majorTickMark val="none"/>
        <c:minorTickMark val="none"/>
        <c:tickLblPos val="nextTo"/>
        <c:crossAx val="1383448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rot="360000"/>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Responses.xlsx]Willingness to Subscribe!PivotTable6</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WILLINGNESS</a:t>
            </a:r>
            <a:r>
              <a:rPr lang="en-US" baseline="0">
                <a:solidFill>
                  <a:schemeClr val="tx1"/>
                </a:solidFill>
              </a:rPr>
              <a:t> TO SUBSCRIBE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7222222222222127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E83B3"/>
          </a:solidFill>
          <a:ln w="19050">
            <a:solidFill>
              <a:schemeClr val="lt1"/>
            </a:solidFill>
          </a:ln>
          <a:effectLst/>
        </c:spPr>
        <c:dLbl>
          <c:idx val="0"/>
          <c:layout>
            <c:manualLayout>
              <c:x val="-5.0925337632079971E-17"/>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7.5000000000000025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'Willingness to Subscribe'!$C$3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BD-413C-8A24-9E2FF799B5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BD-413C-8A24-9E2FF799B58E}"/>
              </c:ext>
            </c:extLst>
          </c:dPt>
          <c:dPt>
            <c:idx val="2"/>
            <c:bubble3D val="0"/>
            <c:spPr>
              <a:solidFill>
                <a:srgbClr val="9E83B3"/>
              </a:solidFill>
              <a:ln w="19050">
                <a:solidFill>
                  <a:schemeClr val="lt1"/>
                </a:solidFill>
              </a:ln>
              <a:effectLst/>
            </c:spPr>
            <c:extLst>
              <c:ext xmlns:c16="http://schemas.microsoft.com/office/drawing/2014/chart" uri="{C3380CC4-5D6E-409C-BE32-E72D297353CC}">
                <c16:uniqueId val="{00000005-6DBD-413C-8A24-9E2FF799B58E}"/>
              </c:ext>
            </c:extLst>
          </c:dPt>
          <c:dLbls>
            <c:dLbl>
              <c:idx val="0"/>
              <c:layout>
                <c:manualLayout>
                  <c:x val="9.7222222222222127E-2"/>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BD-413C-8A24-9E2FF799B58E}"/>
                </c:ext>
              </c:extLst>
            </c:dLbl>
            <c:dLbl>
              <c:idx val="1"/>
              <c:layout>
                <c:manualLayout>
                  <c:x val="-7.5000000000000025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BD-413C-8A24-9E2FF799B58E}"/>
                </c:ext>
              </c:extLst>
            </c:dLbl>
            <c:dLbl>
              <c:idx val="2"/>
              <c:layout>
                <c:manualLayout>
                  <c:x val="-5.0925337632079971E-17"/>
                  <c:y val="-6.9444444444444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DBD-413C-8A24-9E2FF799B5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'Willingness to Subscribe'!$B$4:$B$7</c:f>
              <c:strCache>
                <c:ptCount val="3"/>
                <c:pt idx="0">
                  <c:v>Yes</c:v>
                </c:pt>
                <c:pt idx="1">
                  <c:v>Maybe</c:v>
                </c:pt>
                <c:pt idx="2">
                  <c:v>No</c:v>
                </c:pt>
              </c:strCache>
            </c:strRef>
          </c:cat>
          <c:val>
            <c:numRef>
              <c:f>'Willingness to Subscribe'!$C$4:$C$7</c:f>
              <c:numCache>
                <c:formatCode>0.00%</c:formatCode>
                <c:ptCount val="3"/>
                <c:pt idx="0">
                  <c:v>0.78787878787878785</c:v>
                </c:pt>
                <c:pt idx="1">
                  <c:v>0.15151515151515152</c:v>
                </c:pt>
                <c:pt idx="2">
                  <c:v>6.0606060606060608E-2</c:v>
                </c:pt>
              </c:numCache>
            </c:numRef>
          </c:val>
          <c:extLst>
            <c:ext xmlns:c16="http://schemas.microsoft.com/office/drawing/2014/chart" uri="{C3380CC4-5D6E-409C-BE32-E72D297353CC}">
              <c16:uniqueId val="{00000005-9B9E-4E33-A5DD-505F7ECA8F3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Responses.xlsx]Customer Loss Freq.!PivotTable7</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CUSTOMER LOSS FREQUENCY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Loss Freq.'!$C$3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Loss Freq.'!$B$4:$B$8</c:f>
              <c:strCache>
                <c:ptCount val="4"/>
                <c:pt idx="0">
                  <c:v>Sometimes (monthly)</c:v>
                </c:pt>
                <c:pt idx="1">
                  <c:v>Rarely (a few times a year)</c:v>
                </c:pt>
                <c:pt idx="2">
                  <c:v>Very often (daily/weekly)</c:v>
                </c:pt>
                <c:pt idx="3">
                  <c:v>Never</c:v>
                </c:pt>
              </c:strCache>
            </c:strRef>
          </c:cat>
          <c:val>
            <c:numRef>
              <c:f>'Customer Loss Freq.'!$C$4:$C$8</c:f>
              <c:numCache>
                <c:formatCode>General</c:formatCode>
                <c:ptCount val="4"/>
                <c:pt idx="0">
                  <c:v>16</c:v>
                </c:pt>
                <c:pt idx="1">
                  <c:v>11</c:v>
                </c:pt>
                <c:pt idx="2">
                  <c:v>5</c:v>
                </c:pt>
                <c:pt idx="3">
                  <c:v>1</c:v>
                </c:pt>
              </c:numCache>
            </c:numRef>
          </c:val>
          <c:extLst>
            <c:ext xmlns:c16="http://schemas.microsoft.com/office/drawing/2014/chart" uri="{C3380CC4-5D6E-409C-BE32-E72D297353CC}">
              <c16:uniqueId val="{00000002-5C66-4302-A56C-377C97C2B38A}"/>
            </c:ext>
          </c:extLst>
        </c:ser>
        <c:dLbls>
          <c:dLblPos val="outEnd"/>
          <c:showLegendKey val="0"/>
          <c:showVal val="1"/>
          <c:showCatName val="0"/>
          <c:showSerName val="0"/>
          <c:showPercent val="0"/>
          <c:showBubbleSize val="0"/>
        </c:dLbls>
        <c:gapWidth val="219"/>
        <c:overlap val="-27"/>
        <c:axId val="1383331040"/>
        <c:axId val="1383328640"/>
      </c:barChart>
      <c:catAx>
        <c:axId val="1383331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383328640"/>
        <c:crosses val="autoZero"/>
        <c:auto val="1"/>
        <c:lblAlgn val="ctr"/>
        <c:lblOffset val="100"/>
        <c:noMultiLvlLbl val="0"/>
      </c:catAx>
      <c:valAx>
        <c:axId val="1383328640"/>
        <c:scaling>
          <c:orientation val="minMax"/>
        </c:scaling>
        <c:delete val="1"/>
        <c:axPos val="l"/>
        <c:numFmt formatCode="General" sourceLinked="1"/>
        <c:majorTickMark val="out"/>
        <c:minorTickMark val="none"/>
        <c:tickLblPos val="nextTo"/>
        <c:crossAx val="13833310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Responses.xlsx]Lead Genertion_PivotTable!PivotTable1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LEAD GENERATION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'Lead Genertion_PivotTable'!$C$3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'Lead Genertion_PivotTable'!$B$4:$B$13</c:f>
              <c:strCache>
                <c:ptCount val="10"/>
                <c:pt idx="0">
                  <c:v>Whatsapp</c:v>
                </c:pt>
                <c:pt idx="1">
                  <c:v>Referrals</c:v>
                </c:pt>
                <c:pt idx="2">
                  <c:v>Tiktok</c:v>
                </c:pt>
                <c:pt idx="3">
                  <c:v>Walk-ins</c:v>
                </c:pt>
                <c:pt idx="4">
                  <c:v>Facebook</c:v>
                </c:pt>
                <c:pt idx="5">
                  <c:v>Snapchat</c:v>
                </c:pt>
                <c:pt idx="6">
                  <c:v>Billboards</c:v>
                </c:pt>
                <c:pt idx="7">
                  <c:v>Fliers</c:v>
                </c:pt>
                <c:pt idx="8">
                  <c:v>Google ads</c:v>
                </c:pt>
                <c:pt idx="9">
                  <c:v>LinkedIn</c:v>
                </c:pt>
              </c:strCache>
            </c:strRef>
          </c:cat>
          <c:val>
            <c:numRef>
              <c:f>'Lead Genertion_PivotTable'!$C$4:$C$13</c:f>
              <c:numCache>
                <c:formatCode>General</c:formatCode>
                <c:ptCount val="10"/>
                <c:pt idx="0">
                  <c:v>26</c:v>
                </c:pt>
                <c:pt idx="1">
                  <c:v>21</c:v>
                </c:pt>
                <c:pt idx="2">
                  <c:v>13</c:v>
                </c:pt>
                <c:pt idx="3">
                  <c:v>6</c:v>
                </c:pt>
                <c:pt idx="4">
                  <c:v>6</c:v>
                </c:pt>
                <c:pt idx="5">
                  <c:v>2</c:v>
                </c:pt>
                <c:pt idx="6">
                  <c:v>1</c:v>
                </c:pt>
                <c:pt idx="7">
                  <c:v>1</c:v>
                </c:pt>
                <c:pt idx="8">
                  <c:v>1</c:v>
                </c:pt>
                <c:pt idx="9">
                  <c:v>1</c:v>
                </c:pt>
              </c:numCache>
            </c:numRef>
          </c:val>
          <c:extLst>
            <c:ext xmlns:c16="http://schemas.microsoft.com/office/drawing/2014/chart" uri="{C3380CC4-5D6E-409C-BE32-E72D297353CC}">
              <c16:uniqueId val="{00000000-62BF-446D-8D99-FE09B1F8942C}"/>
            </c:ext>
          </c:extLst>
        </c:ser>
        <c:dLbls>
          <c:dLblPos val="outEnd"/>
          <c:showLegendKey val="0"/>
          <c:showVal val="1"/>
          <c:showCatName val="0"/>
          <c:showSerName val="0"/>
          <c:showPercent val="0"/>
          <c:showBubbleSize val="0"/>
        </c:dLbls>
        <c:gapWidth val="182"/>
        <c:axId val="1383345440"/>
        <c:axId val="1383347840"/>
      </c:barChart>
      <c:catAx>
        <c:axId val="138334544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383347840"/>
        <c:crosses val="autoZero"/>
        <c:auto val="1"/>
        <c:lblAlgn val="ctr"/>
        <c:lblOffset val="100"/>
        <c:noMultiLvlLbl val="0"/>
      </c:catAx>
      <c:valAx>
        <c:axId val="1383347840"/>
        <c:scaling>
          <c:orientation val="minMax"/>
        </c:scaling>
        <c:delete val="1"/>
        <c:axPos val="t"/>
        <c:numFmt formatCode="General" sourceLinked="1"/>
        <c:majorTickMark val="out"/>
        <c:minorTickMark val="none"/>
        <c:tickLblPos val="nextTo"/>
        <c:crossAx val="1383345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[Survey Responses.xlsx]Conversion Challenge!PivotTable5</c:name>
    <c:fmtId val="9"/>
  </c:pivotSource>
  <c:chart>
    <c:title>
      <c:tx>
        <c:rich>
          <a:bodyPr rot="0" spcFirstLastPara="1" vertOverflow="ellipsis" vert="horz" wrap="square" anchor="ctr" anchorCtr="1"/>
          <a:lstStyle/>
          <a:p>
            <a:pPr>
              <a:defRPr sz="1200" b="0" i="0" u="none" strike="noStrike" kern="1200" spc="0" baseline="0">
                <a:solidFill>
                  <a:schemeClr val="tx1"/>
                </a:solidFill>
                <a:latin typeface="Vrinda" panose="020B0502040204020203" pitchFamily="34" charset="0"/>
                <a:ea typeface="+mn-ea"/>
                <a:cs typeface="Vrinda" panose="020B0502040204020203" pitchFamily="34" charset="0"/>
              </a:defRPr>
            </a:pPr>
            <a:r>
              <a:rPr lang="en-US" sz="1200" b="1">
                <a:solidFill>
                  <a:srgbClr val="7030A0"/>
                </a:solidFill>
                <a:latin typeface="Vrinda" panose="020B0502040204020203" pitchFamily="34" charset="0"/>
                <a:cs typeface="Vrinda" panose="020B0502040204020203" pitchFamily="34" charset="0"/>
              </a:rPr>
              <a:t>CONVERSION CHALLENGE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Vrinda" panose="020B0502040204020203" pitchFamily="34" charset="0"/>
              <a:ea typeface="+mn-ea"/>
              <a:cs typeface="Vrinda" panose="020B0502040204020203" pitchFamily="34" charset="0"/>
            </a:defRPr>
          </a:pPr>
          <a:endParaRPr lang="en-NG"/>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'Conversion Challenge'!$C$3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'Conversion Challenge'!$B$4:$B$10</c:f>
              <c:strCache>
                <c:ptCount val="6"/>
                <c:pt idx="0">
                  <c:v>Customers not being serious</c:v>
                </c:pt>
                <c:pt idx="1">
                  <c:v>Forgetting to follow up on time</c:v>
                </c:pt>
                <c:pt idx="2">
                  <c:v>Customers delaying payments</c:v>
                </c:pt>
                <c:pt idx="3">
                  <c:v>Difficulty keeping tracks of inquiries</c:v>
                </c:pt>
                <c:pt idx="4">
                  <c:v>Lack of reminders/automation</c:v>
                </c:pt>
                <c:pt idx="5">
                  <c:v>They suddenly begin to lose interest, maybe due to pricing.</c:v>
                </c:pt>
              </c:strCache>
            </c:strRef>
          </c:cat>
          <c:val>
            <c:numRef>
              <c:f>'Conversion Challenge'!$C$4:$C$10</c:f>
              <c:numCache>
                <c:formatCode>General</c:formatCode>
                <c:ptCount val="6"/>
                <c:pt idx="0">
                  <c:v>14</c:v>
                </c:pt>
                <c:pt idx="1">
                  <c:v>6</c:v>
                </c:pt>
                <c:pt idx="2">
                  <c:v>5</c:v>
                </c:pt>
                <c:pt idx="3">
                  <c:v>4</c:v>
                </c:pt>
                <c:pt idx="4">
                  <c:v>3</c:v>
                </c:pt>
                <c:pt idx="5">
                  <c:v>1</c:v>
                </c:pt>
              </c:numCache>
            </c:numRef>
          </c:val>
          <c:extLst>
            <c:ext xmlns:c16="http://schemas.microsoft.com/office/drawing/2014/chart" uri="{C3380CC4-5D6E-409C-BE32-E72D297353CC}">
              <c16:uniqueId val="{00000001-4030-4555-B5D7-10E0CBA69876}"/>
            </c:ext>
          </c:extLst>
        </c:ser>
        <c:dLbls>
          <c:dLblPos val="outEnd"/>
          <c:showLegendKey val="0"/>
          <c:showVal val="1"/>
          <c:showCatName val="0"/>
          <c:showSerName val="0"/>
          <c:showPercent val="0"/>
          <c:showBubbleSize val="0"/>
        </c:dLbls>
        <c:gapWidth val="150"/>
        <c:axId val="1383448640"/>
        <c:axId val="1383431360"/>
      </c:barChart>
      <c:catAx>
        <c:axId val="13834486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Vrinda" panose="020B0502040204020203" pitchFamily="34" charset="0"/>
              </a:defRPr>
            </a:pPr>
            <a:endParaRPr lang="en-NG"/>
          </a:p>
        </c:txPr>
        <c:crossAx val="1383431360"/>
        <c:crosses val="autoZero"/>
        <c:auto val="1"/>
        <c:lblAlgn val="ctr"/>
        <c:lblOffset val="100"/>
        <c:noMultiLvlLbl val="0"/>
      </c:catAx>
      <c:valAx>
        <c:axId val="1383431360"/>
        <c:scaling>
          <c:orientation val="minMax"/>
        </c:scaling>
        <c:delete val="1"/>
        <c:axPos val="t"/>
        <c:numFmt formatCode="General" sourceLinked="1"/>
        <c:majorTickMark val="none"/>
        <c:minorTickMark val="none"/>
        <c:tickLblPos val="nextTo"/>
        <c:crossAx val="13834486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rot="360000"/>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[Survey Responses.xlsx]Willingness to Subscribe!PivotTable6</c:name>
    <c:fmtId val="5"/>
  </c:pivotSource>
  <c:chart>
    <c:title>
      <c:tx>
        <c:rich>
          <a:bodyPr rot="0" spcFirstLastPara="1" vertOverflow="ellipsis" vert="horz" wrap="square" anchor="ctr" anchorCtr="1"/>
          <a:lstStyle/>
          <a:p>
            <a:pPr>
              <a:defRPr sz="1200" b="1" i="0" u="none" strike="noStrike" kern="1200" spc="0" baseline="0">
                <a:solidFill>
                  <a:srgbClr val="7030A0"/>
                </a:solidFill>
                <a:latin typeface="Vrinda" panose="020B0502040204020203" pitchFamily="34" charset="0"/>
                <a:ea typeface="+mn-ea"/>
                <a:cs typeface="Vrinda" panose="020B0502040204020203" pitchFamily="34" charset="0"/>
              </a:defRPr>
            </a:pPr>
            <a:r>
              <a:rPr lang="en-US" sz="1200" b="1">
                <a:solidFill>
                  <a:srgbClr val="7030A0"/>
                </a:solidFill>
                <a:latin typeface="Vrinda" panose="020B0502040204020203" pitchFamily="34" charset="0"/>
                <a:cs typeface="Vrinda" panose="020B0502040204020203" pitchFamily="34" charset="0"/>
              </a:rPr>
              <a:t>WILLINGNESS</a:t>
            </a:r>
            <a:r>
              <a:rPr lang="en-US" sz="1200" b="1" baseline="0">
                <a:solidFill>
                  <a:srgbClr val="7030A0"/>
                </a:solidFill>
                <a:latin typeface="Vrinda" panose="020B0502040204020203" pitchFamily="34" charset="0"/>
                <a:cs typeface="Vrinda" panose="020B0502040204020203" pitchFamily="34" charset="0"/>
              </a:rPr>
              <a:t> TO SUBSCRIBE</a:t>
            </a:r>
            <a:endParaRPr lang="en-US" sz="1200" b="1">
              <a:solidFill>
                <a:srgbClr val="7030A0"/>
              </a:solidFill>
              <a:latin typeface="Vrinda" panose="020B0502040204020203" pitchFamily="34" charset="0"/>
              <a:cs typeface="Vrinda" panose="020B0502040204020203" pitchFamily="34" charset="0"/>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rgbClr val="7030A0"/>
              </a:solidFill>
              <a:latin typeface="Vrinda" panose="020B0502040204020203" pitchFamily="34" charset="0"/>
              <a:ea typeface="+mn-ea"/>
              <a:cs typeface="Vrinda" panose="020B0502040204020203"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w="19050">
            <a:solidFill>
              <a:schemeClr val="lt1"/>
            </a:solidFill>
          </a:ln>
          <a:effectLst/>
        </c:spPr>
        <c:dLbl>
          <c:idx val="0"/>
          <c:layout>
            <c:manualLayout>
              <c:x val="9.7222222222222127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E83B3"/>
          </a:solidFill>
          <a:ln w="19050">
            <a:solidFill>
              <a:schemeClr val="lt1"/>
            </a:solidFill>
          </a:ln>
          <a:effectLst/>
        </c:spPr>
        <c:dLbl>
          <c:idx val="0"/>
          <c:layout>
            <c:manualLayout>
              <c:x val="-5.0925337632079971E-17"/>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AC5FC1"/>
          </a:solidFill>
          <a:ln w="19050">
            <a:solidFill>
              <a:schemeClr val="lt1"/>
            </a:solidFill>
          </a:ln>
          <a:effectLst/>
        </c:spPr>
        <c:dLbl>
          <c:idx val="0"/>
          <c:layout>
            <c:manualLayout>
              <c:x val="-7.5000000000000025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w="19050">
            <a:solidFill>
              <a:schemeClr val="lt1"/>
            </a:solidFill>
          </a:ln>
          <a:effectLst/>
        </c:spPr>
        <c:dLbl>
          <c:idx val="0"/>
          <c:layout>
            <c:manualLayout>
              <c:x val="9.7222222222222127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AC5FC1"/>
          </a:solidFill>
          <a:ln w="19050">
            <a:solidFill>
              <a:schemeClr val="lt1"/>
            </a:solidFill>
          </a:ln>
          <a:effectLst/>
        </c:spPr>
        <c:dLbl>
          <c:idx val="0"/>
          <c:layout>
            <c:manualLayout>
              <c:x val="-7.5000000000000025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E83B3"/>
          </a:solidFill>
          <a:ln w="19050">
            <a:solidFill>
              <a:schemeClr val="lt1"/>
            </a:solidFill>
          </a:ln>
          <a:effectLst/>
        </c:spPr>
        <c:dLbl>
          <c:idx val="0"/>
          <c:layout>
            <c:manualLayout>
              <c:x val="-5.0925337632079971E-17"/>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w="19050">
            <a:solidFill>
              <a:schemeClr val="lt1"/>
            </a:solidFill>
          </a:ln>
          <a:effectLst/>
        </c:spPr>
        <c:dLbl>
          <c:idx val="0"/>
          <c:layout>
            <c:manualLayout>
              <c:x val="0.14495240182226288"/>
              <c:y val="-1.27212200028393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AC5FC1"/>
          </a:solidFill>
          <a:ln w="19050">
            <a:solidFill>
              <a:schemeClr val="lt1"/>
            </a:solidFill>
          </a:ln>
          <a:effectLst/>
        </c:spPr>
        <c:dLbl>
          <c:idx val="0"/>
          <c:layout>
            <c:manualLayout>
              <c:x val="-0.10371802260222818"/>
              <c:y val="-1.3888857189938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E83B3"/>
          </a:solidFill>
          <a:ln w="19050">
            <a:solidFill>
              <a:schemeClr val="lt1"/>
            </a:solidFill>
          </a:ln>
          <a:effectLst/>
        </c:spPr>
        <c:dLbl>
          <c:idx val="0"/>
          <c:layout>
            <c:manualLayout>
              <c:x val="-5.0925337632079971E-17"/>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'Willingness to Subscribe'!$C$3</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1-EF23-4A47-B4A6-7525B8124E79}"/>
              </c:ext>
            </c:extLst>
          </c:dPt>
          <c:dPt>
            <c:idx val="1"/>
            <c:bubble3D val="0"/>
            <c:spPr>
              <a:solidFill>
                <a:srgbClr val="AC5FC1"/>
              </a:solidFill>
              <a:ln w="19050">
                <a:solidFill>
                  <a:schemeClr val="lt1"/>
                </a:solidFill>
              </a:ln>
              <a:effectLst/>
            </c:spPr>
            <c:extLst>
              <c:ext xmlns:c16="http://schemas.microsoft.com/office/drawing/2014/chart" uri="{C3380CC4-5D6E-409C-BE32-E72D297353CC}">
                <c16:uniqueId val="{00000003-EF23-4A47-B4A6-7525B8124E79}"/>
              </c:ext>
            </c:extLst>
          </c:dPt>
          <c:dPt>
            <c:idx val="2"/>
            <c:bubble3D val="0"/>
            <c:spPr>
              <a:solidFill>
                <a:srgbClr val="9E83B3"/>
              </a:solidFill>
              <a:ln w="19050">
                <a:solidFill>
                  <a:schemeClr val="lt1"/>
                </a:solidFill>
              </a:ln>
              <a:effectLst/>
            </c:spPr>
            <c:extLst>
              <c:ext xmlns:c16="http://schemas.microsoft.com/office/drawing/2014/chart" uri="{C3380CC4-5D6E-409C-BE32-E72D297353CC}">
                <c16:uniqueId val="{00000005-EF23-4A47-B4A6-7525B8124E79}"/>
              </c:ext>
            </c:extLst>
          </c:dPt>
          <c:dLbls>
            <c:dLbl>
              <c:idx val="0"/>
              <c:layout>
                <c:manualLayout>
                  <c:x val="0.14495240182226288"/>
                  <c:y val="-1.27212200028393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23-4A47-B4A6-7525B8124E79}"/>
                </c:ext>
              </c:extLst>
            </c:dLbl>
            <c:dLbl>
              <c:idx val="1"/>
              <c:layout>
                <c:manualLayout>
                  <c:x val="-0.10371802260222818"/>
                  <c:y val="-1.38888571899382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23-4A47-B4A6-7525B8124E79}"/>
                </c:ext>
              </c:extLst>
            </c:dLbl>
            <c:dLbl>
              <c:idx val="2"/>
              <c:layout>
                <c:manualLayout>
                  <c:x val="-5.0925337632079971E-17"/>
                  <c:y val="-6.9444444444444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F23-4A47-B4A6-7525B8124E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'Willingness to Subscribe'!$B$4:$B$7</c:f>
              <c:strCache>
                <c:ptCount val="3"/>
                <c:pt idx="0">
                  <c:v>Yes</c:v>
                </c:pt>
                <c:pt idx="1">
                  <c:v>Maybe</c:v>
                </c:pt>
                <c:pt idx="2">
                  <c:v>No</c:v>
                </c:pt>
              </c:strCache>
            </c:strRef>
          </c:cat>
          <c:val>
            <c:numRef>
              <c:f>'Willingness to Subscribe'!$C$4:$C$7</c:f>
              <c:numCache>
                <c:formatCode>0.00%</c:formatCode>
                <c:ptCount val="3"/>
                <c:pt idx="0">
                  <c:v>0.78787878787878785</c:v>
                </c:pt>
                <c:pt idx="1">
                  <c:v>0.15151515151515152</c:v>
                </c:pt>
                <c:pt idx="2">
                  <c:v>6.0606060606060608E-2</c:v>
                </c:pt>
              </c:numCache>
            </c:numRef>
          </c:val>
          <c:extLst>
            <c:ext xmlns:c16="http://schemas.microsoft.com/office/drawing/2014/chart" uri="{C3380CC4-5D6E-409C-BE32-E72D297353CC}">
              <c16:uniqueId val="{00000007-1986-4CFB-AA47-FF3D1A277BC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[Survey Responses.xlsx]Customer Loss Freq.!PivotTable7</c:name>
    <c:fmtId val="5"/>
  </c:pivotSource>
  <c:chart>
    <c:title>
      <c:tx>
        <c:rich>
          <a:bodyPr rot="0" spcFirstLastPara="1" vertOverflow="ellipsis" vert="horz" wrap="square" anchor="ctr" anchorCtr="1"/>
          <a:lstStyle/>
          <a:p>
            <a:pPr>
              <a:defRPr sz="1200" b="1" i="0" u="none" strike="noStrike" kern="1200" spc="0" baseline="0">
                <a:solidFill>
                  <a:srgbClr val="7030A0"/>
                </a:solidFill>
                <a:latin typeface="Vrinda" panose="020B0502040204020203" pitchFamily="34" charset="0"/>
                <a:ea typeface="+mn-ea"/>
                <a:cs typeface="Vrinda" panose="020B0502040204020203" pitchFamily="34" charset="0"/>
              </a:defRPr>
            </a:pPr>
            <a:r>
              <a:rPr lang="en-US" sz="1200" b="1">
                <a:solidFill>
                  <a:srgbClr val="7030A0"/>
                </a:solidFill>
                <a:latin typeface="Vrinda" panose="020B0502040204020203" pitchFamily="34" charset="0"/>
                <a:cs typeface="Vrinda" panose="020B0502040204020203" pitchFamily="34" charset="0"/>
              </a:rPr>
              <a:t>CUSTOMER LOSS FREQUENCY</a:t>
            </a:r>
          </a:p>
        </c:rich>
      </c:tx>
      <c:overlay val="0"/>
      <c:spPr>
        <a:noFill/>
        <a:ln>
          <a:noFill/>
        </a:ln>
        <a:effectLst/>
      </c:spPr>
      <c:txPr>
        <a:bodyPr rot="0" spcFirstLastPara="1" vertOverflow="ellipsis" vert="horz" wrap="square" anchor="ctr" anchorCtr="1"/>
        <a:lstStyle/>
        <a:p>
          <a:pPr>
            <a:defRPr sz="1200" b="1" i="0" u="none" strike="noStrike" kern="1200" spc="0" baseline="0">
              <a:solidFill>
                <a:srgbClr val="7030A0"/>
              </a:solidFill>
              <a:latin typeface="Vrinda" panose="020B0502040204020203" pitchFamily="34" charset="0"/>
              <a:ea typeface="+mn-ea"/>
              <a:cs typeface="Vrinda" panose="020B0502040204020203" pitchFamily="34" charset="0"/>
            </a:defRPr>
          </a:pPr>
          <a:endParaRPr lang="en-NG"/>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Loss Freq.'!$C$3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Loss Freq.'!$B$4:$B$8</c:f>
              <c:strCache>
                <c:ptCount val="4"/>
                <c:pt idx="0">
                  <c:v>Sometimes (monthly)</c:v>
                </c:pt>
                <c:pt idx="1">
                  <c:v>Rarely (a few times a year)</c:v>
                </c:pt>
                <c:pt idx="2">
                  <c:v>Very often (daily/weekly)</c:v>
                </c:pt>
                <c:pt idx="3">
                  <c:v>Never</c:v>
                </c:pt>
              </c:strCache>
            </c:strRef>
          </c:cat>
          <c:val>
            <c:numRef>
              <c:f>'Customer Loss Freq.'!$C$4:$C$8</c:f>
              <c:numCache>
                <c:formatCode>General</c:formatCode>
                <c:ptCount val="4"/>
                <c:pt idx="0">
                  <c:v>16</c:v>
                </c:pt>
                <c:pt idx="1">
                  <c:v>11</c:v>
                </c:pt>
                <c:pt idx="2">
                  <c:v>5</c:v>
                </c:pt>
                <c:pt idx="3">
                  <c:v>1</c:v>
                </c:pt>
              </c:numCache>
            </c:numRef>
          </c:val>
          <c:extLst>
            <c:ext xmlns:c16="http://schemas.microsoft.com/office/drawing/2014/chart" uri="{C3380CC4-5D6E-409C-BE32-E72D297353CC}">
              <c16:uniqueId val="{00000001-3AD7-42A2-B995-58B4E7FDE8BF}"/>
            </c:ext>
          </c:extLst>
        </c:ser>
        <c:dLbls>
          <c:dLblPos val="outEnd"/>
          <c:showLegendKey val="0"/>
          <c:showVal val="1"/>
          <c:showCatName val="0"/>
          <c:showSerName val="0"/>
          <c:showPercent val="0"/>
          <c:showBubbleSize val="0"/>
        </c:dLbls>
        <c:gapWidth val="219"/>
        <c:overlap val="-27"/>
        <c:axId val="1383331040"/>
        <c:axId val="1383328640"/>
      </c:barChart>
      <c:catAx>
        <c:axId val="1383331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Vrinda" panose="020B0502040204020203" pitchFamily="34" charset="0"/>
              </a:defRPr>
            </a:pPr>
            <a:endParaRPr lang="en-NG"/>
          </a:p>
        </c:txPr>
        <c:crossAx val="1383328640"/>
        <c:crosses val="autoZero"/>
        <c:auto val="1"/>
        <c:lblAlgn val="ctr"/>
        <c:lblOffset val="100"/>
        <c:noMultiLvlLbl val="0"/>
      </c:catAx>
      <c:valAx>
        <c:axId val="1383328640"/>
        <c:scaling>
          <c:orientation val="minMax"/>
        </c:scaling>
        <c:delete val="1"/>
        <c:axPos val="l"/>
        <c:numFmt formatCode="General" sourceLinked="1"/>
        <c:majorTickMark val="out"/>
        <c:minorTickMark val="none"/>
        <c:tickLblPos val="nextTo"/>
        <c:crossAx val="13833310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[Survey Responses.xlsx]Lead Genertion_PivotTable!PivotTable1</c:name>
    <c:fmtId val="3"/>
  </c:pivotSource>
  <c:chart>
    <c:title>
      <c:tx>
        <c:rich>
          <a:bodyPr rot="0" spcFirstLastPara="1" vertOverflow="ellipsis" vert="horz" wrap="square" anchor="ctr" anchorCtr="1"/>
          <a:lstStyle/>
          <a:p>
            <a:pPr>
              <a:defRPr sz="1200" b="1" i="0" u="none" strike="noStrike" kern="1200" spc="0" baseline="0">
                <a:solidFill>
                  <a:srgbClr val="7030A0"/>
                </a:solidFill>
                <a:latin typeface="Vrinda" panose="020B0502040204020203" pitchFamily="34" charset="0"/>
                <a:ea typeface="+mn-ea"/>
                <a:cs typeface="Vrinda" panose="020B0502040204020203" pitchFamily="34" charset="0"/>
              </a:defRPr>
            </a:pPr>
            <a:r>
              <a:rPr lang="en-US" sz="1200" b="1">
                <a:solidFill>
                  <a:srgbClr val="7030A0"/>
                </a:solidFill>
                <a:latin typeface="Vrinda" panose="020B0502040204020203" pitchFamily="34" charset="0"/>
                <a:cs typeface="Vrinda" panose="020B0502040204020203" pitchFamily="34" charset="0"/>
              </a:rPr>
              <a:t>LEAD GENERATION</a:t>
            </a:r>
          </a:p>
        </c:rich>
      </c:tx>
      <c:overlay val="0"/>
      <c:spPr>
        <a:noFill/>
        <a:ln>
          <a:noFill/>
        </a:ln>
        <a:effectLst/>
      </c:spPr>
      <c:txPr>
        <a:bodyPr rot="0" spcFirstLastPara="1" vertOverflow="ellipsis" vert="horz" wrap="square" anchor="ctr" anchorCtr="1"/>
        <a:lstStyle/>
        <a:p>
          <a:pPr>
            <a:defRPr sz="1200" b="1" i="0" u="none" strike="noStrike" kern="1200" spc="0" baseline="0">
              <a:solidFill>
                <a:srgbClr val="7030A0"/>
              </a:solidFill>
              <a:latin typeface="Vrinda" panose="020B0502040204020203" pitchFamily="34" charset="0"/>
              <a:ea typeface="+mn-ea"/>
              <a:cs typeface="Vrinda" panose="020B0502040204020203" pitchFamily="34" charset="0"/>
            </a:defRPr>
          </a:pPr>
          <a:endParaRPr lang="en-NG"/>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'Lead Genertion_PivotTable'!$C$3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'Lead Genertion_PivotTable'!$B$4:$B$13</c:f>
              <c:strCache>
                <c:ptCount val="10"/>
                <c:pt idx="0">
                  <c:v>Whatsapp</c:v>
                </c:pt>
                <c:pt idx="1">
                  <c:v>Referrals</c:v>
                </c:pt>
                <c:pt idx="2">
                  <c:v>Tiktok</c:v>
                </c:pt>
                <c:pt idx="3">
                  <c:v>Walk-ins</c:v>
                </c:pt>
                <c:pt idx="4">
                  <c:v>Facebook</c:v>
                </c:pt>
                <c:pt idx="5">
                  <c:v>Snapchat</c:v>
                </c:pt>
                <c:pt idx="6">
                  <c:v>Billboards</c:v>
                </c:pt>
                <c:pt idx="7">
                  <c:v>Fliers</c:v>
                </c:pt>
                <c:pt idx="8">
                  <c:v>Google ads</c:v>
                </c:pt>
                <c:pt idx="9">
                  <c:v>LinkedIn</c:v>
                </c:pt>
              </c:strCache>
            </c:strRef>
          </c:cat>
          <c:val>
            <c:numRef>
              <c:f>'Lead Genertion_PivotTable'!$C$4:$C$13</c:f>
              <c:numCache>
                <c:formatCode>General</c:formatCode>
                <c:ptCount val="10"/>
                <c:pt idx="0">
                  <c:v>26</c:v>
                </c:pt>
                <c:pt idx="1">
                  <c:v>21</c:v>
                </c:pt>
                <c:pt idx="2">
                  <c:v>13</c:v>
                </c:pt>
                <c:pt idx="3">
                  <c:v>6</c:v>
                </c:pt>
                <c:pt idx="4">
                  <c:v>6</c:v>
                </c:pt>
                <c:pt idx="5">
                  <c:v>2</c:v>
                </c:pt>
                <c:pt idx="6">
                  <c:v>1</c:v>
                </c:pt>
                <c:pt idx="7">
                  <c:v>1</c:v>
                </c:pt>
                <c:pt idx="8">
                  <c:v>1</c:v>
                </c:pt>
                <c:pt idx="9">
                  <c:v>1</c:v>
                </c:pt>
              </c:numCache>
            </c:numRef>
          </c:val>
          <c:extLst>
            <c:ext xmlns:c16="http://schemas.microsoft.com/office/drawing/2014/chart" uri="{C3380CC4-5D6E-409C-BE32-E72D297353CC}">
              <c16:uniqueId val="{00000000-B77E-479D-B550-0D9D1A752281}"/>
            </c:ext>
          </c:extLst>
        </c:ser>
        <c:dLbls>
          <c:dLblPos val="outEnd"/>
          <c:showLegendKey val="0"/>
          <c:showVal val="1"/>
          <c:showCatName val="0"/>
          <c:showSerName val="0"/>
          <c:showPercent val="0"/>
          <c:showBubbleSize val="0"/>
        </c:dLbls>
        <c:gapWidth val="182"/>
        <c:axId val="1383345440"/>
        <c:axId val="1383347840"/>
      </c:barChart>
      <c:catAx>
        <c:axId val="138334544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NG"/>
          </a:p>
        </c:txPr>
        <c:crossAx val="1383347840"/>
        <c:crosses val="autoZero"/>
        <c:auto val="1"/>
        <c:lblAlgn val="ctr"/>
        <c:lblOffset val="100"/>
        <c:noMultiLvlLbl val="0"/>
      </c:catAx>
      <c:valAx>
        <c:axId val="1383347840"/>
        <c:scaling>
          <c:orientation val="minMax"/>
        </c:scaling>
        <c:delete val="1"/>
        <c:axPos val="t"/>
        <c:numFmt formatCode="General" sourceLinked="1"/>
        <c:majorTickMark val="out"/>
        <c:minorTickMark val="none"/>
        <c:tickLblPos val="nextTo"/>
        <c:crossAx val="1383345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176212</xdr:colOff>
      <xdr:row>1</xdr:row>
      <xdr:rowOff>33337</xdr:rowOff>
    </xdr:from>
    <xdr:to>
      <xdr:col>10</xdr:col>
      <xdr:colOff>481012</xdr:colOff>
      <xdr:row>18</xdr:row>
      <xdr:rowOff>23812</xdr:rowOff>
    </xdr:to>
    <xdr:graphicFrame macro="">
      <xdr:nvGraphicFramePr>
        <xdr:cNvPr id="2" name="Chart 1">
          <a:extLst>
            <a:ext uri="{FF2B5EF4-FFF2-40B4-BE49-F238E27FC236}">
              <a16:creationId xmlns:a16="http://schemas.microsoft.com/office/drawing/2014/main" id="{CA49A286-D9B5-E759-6914-6237531C4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604837</xdr:colOff>
      <xdr:row>2</xdr:row>
      <xdr:rowOff>100012</xdr:rowOff>
    </xdr:from>
    <xdr:to>
      <xdr:col>11</xdr:col>
      <xdr:colOff>300037</xdr:colOff>
      <xdr:row>19</xdr:row>
      <xdr:rowOff>90487</xdr:rowOff>
    </xdr:to>
    <xdr:graphicFrame macro="">
      <xdr:nvGraphicFramePr>
        <xdr:cNvPr id="2" name="Chart 1">
          <a:extLst>
            <a:ext uri="{FF2B5EF4-FFF2-40B4-BE49-F238E27FC236}">
              <a16:creationId xmlns:a16="http://schemas.microsoft.com/office/drawing/2014/main" id="{38844498-2CBA-6756-B3C1-39FAB2489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171450</xdr:colOff>
      <xdr:row>2</xdr:row>
      <xdr:rowOff>4762</xdr:rowOff>
    </xdr:from>
    <xdr:to>
      <xdr:col>10</xdr:col>
      <xdr:colOff>476250</xdr:colOff>
      <xdr:row>18</xdr:row>
      <xdr:rowOff>157162</xdr:rowOff>
    </xdr:to>
    <xdr:graphicFrame macro="">
      <xdr:nvGraphicFramePr>
        <xdr:cNvPr id="2" name="Chart 1">
          <a:extLst>
            <a:ext uri="{FF2B5EF4-FFF2-40B4-BE49-F238E27FC236}">
              <a16:creationId xmlns:a16="http://schemas.microsoft.com/office/drawing/2014/main" id="{69DAEAED-0FC5-86E8-72EE-AE226ACF7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938212</xdr:colOff>
      <xdr:row>2</xdr:row>
      <xdr:rowOff>109536</xdr:rowOff>
    </xdr:from>
    <xdr:to>
      <xdr:col>6</xdr:col>
      <xdr:colOff>671512</xdr:colOff>
      <xdr:row>20</xdr:row>
      <xdr:rowOff>38099</xdr:rowOff>
    </xdr:to>
    <xdr:graphicFrame macro="">
      <xdr:nvGraphicFramePr>
        <xdr:cNvPr id="2" name="Chart 1">
          <a:extLst>
            <a:ext uri="{FF2B5EF4-FFF2-40B4-BE49-F238E27FC236}">
              <a16:creationId xmlns:a16="http://schemas.microsoft.com/office/drawing/2014/main" id="{12DCADFA-8BFD-0ECC-BFF0-6A904C0EF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85725</xdr:colOff>
      <xdr:row>0</xdr:row>
      <xdr:rowOff>28576</xdr:rowOff>
    </xdr:from>
    <xdr:to>
      <xdr:col>10</xdr:col>
      <xdr:colOff>542925</xdr:colOff>
      <xdr:row>2</xdr:row>
      <xdr:rowOff>47626</xdr:rowOff>
    </xdr:to>
    <xdr:sp macro="" textlink="">
      <xdr:nvSpPr>
        <xdr:cNvPr id="2" name="TextBox 1">
          <a:extLst>
            <a:ext uri="{FF2B5EF4-FFF2-40B4-BE49-F238E27FC236}">
              <a16:creationId xmlns:a16="http://schemas.microsoft.com/office/drawing/2014/main" id="{28EB5A8C-2415-73DA-51B1-B1D4D301F719}"/>
            </a:ext>
          </a:extLst>
        </xdr:cNvPr>
        <xdr:cNvSpPr txBox="1"/>
      </xdr:nvSpPr>
      <xdr:spPr>
        <a:xfrm>
          <a:off x="85725" y="28576"/>
          <a:ext cx="10591800" cy="342900"/>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baseline="0">
              <a:solidFill>
                <a:schemeClr val="bg1"/>
              </a:solidFill>
              <a:latin typeface="Times New Roman" panose="02020603050405020304" pitchFamily="18" charset="0"/>
              <a:cs typeface="Times New Roman" panose="02020603050405020304" pitchFamily="18" charset="0"/>
            </a:rPr>
            <a:t>LEAD GENERATION PERFORMANCE DASHBOARD</a:t>
          </a:r>
          <a:endParaRPr lang="en-NG" sz="20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2</xdr:row>
      <xdr:rowOff>123824</xdr:rowOff>
    </xdr:from>
    <xdr:to>
      <xdr:col>2</xdr:col>
      <xdr:colOff>95251</xdr:colOff>
      <xdr:row>6</xdr:row>
      <xdr:rowOff>38099</xdr:rowOff>
    </xdr:to>
    <xdr:sp macro="" textlink="">
      <xdr:nvSpPr>
        <xdr:cNvPr id="4" name="TextBox 3">
          <a:extLst>
            <a:ext uri="{FF2B5EF4-FFF2-40B4-BE49-F238E27FC236}">
              <a16:creationId xmlns:a16="http://schemas.microsoft.com/office/drawing/2014/main" id="{839F3402-B16C-A53C-C85B-A8B87A8E4326}"/>
            </a:ext>
          </a:extLst>
        </xdr:cNvPr>
        <xdr:cNvSpPr txBox="1"/>
      </xdr:nvSpPr>
      <xdr:spPr>
        <a:xfrm>
          <a:off x="95250" y="447674"/>
          <a:ext cx="2181226"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50" b="1">
              <a:solidFill>
                <a:srgbClr val="7030A0"/>
              </a:solidFill>
              <a:latin typeface="Times New Roman" panose="02020603050405020304" pitchFamily="18" charset="0"/>
              <a:cs typeface="Times New Roman" panose="02020603050405020304" pitchFamily="18" charset="0"/>
            </a:rPr>
            <a:t>TOTAL</a:t>
          </a:r>
          <a:r>
            <a:rPr lang="en-GB" sz="1050" b="1" baseline="0">
              <a:solidFill>
                <a:srgbClr val="7030A0"/>
              </a:solidFill>
              <a:latin typeface="Times New Roman" panose="02020603050405020304" pitchFamily="18" charset="0"/>
              <a:cs typeface="Times New Roman" panose="02020603050405020304" pitchFamily="18" charset="0"/>
            </a:rPr>
            <a:t> RESPONDENT</a:t>
          </a:r>
        </a:p>
        <a:p>
          <a:pPr algn="ctr"/>
          <a:r>
            <a:rPr lang="en-GB" sz="1800" b="1" baseline="0">
              <a:solidFill>
                <a:schemeClr val="tx1"/>
              </a:solidFill>
              <a:latin typeface="Times New Roman" panose="02020603050405020304" pitchFamily="18" charset="0"/>
              <a:cs typeface="Times New Roman" panose="02020603050405020304" pitchFamily="18" charset="0"/>
            </a:rPr>
            <a:t>33</a:t>
          </a:r>
          <a:endParaRPr lang="en-NG" sz="18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257174</xdr:colOff>
      <xdr:row>2</xdr:row>
      <xdr:rowOff>133350</xdr:rowOff>
    </xdr:from>
    <xdr:to>
      <xdr:col>3</xdr:col>
      <xdr:colOff>704850</xdr:colOff>
      <xdr:row>6</xdr:row>
      <xdr:rowOff>28575</xdr:rowOff>
    </xdr:to>
    <xdr:sp macro="" textlink="">
      <xdr:nvSpPr>
        <xdr:cNvPr id="5" name="TextBox 4">
          <a:extLst>
            <a:ext uri="{FF2B5EF4-FFF2-40B4-BE49-F238E27FC236}">
              <a16:creationId xmlns:a16="http://schemas.microsoft.com/office/drawing/2014/main" id="{D8FB8D75-8E5B-071F-6113-F93ACFBCDB2C}"/>
            </a:ext>
          </a:extLst>
        </xdr:cNvPr>
        <xdr:cNvSpPr txBox="1"/>
      </xdr:nvSpPr>
      <xdr:spPr>
        <a:xfrm>
          <a:off x="2438399" y="457200"/>
          <a:ext cx="2019301"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50" b="1">
              <a:solidFill>
                <a:srgbClr val="7030A0"/>
              </a:solidFill>
              <a:latin typeface="Times New Roman" panose="02020603050405020304" pitchFamily="18" charset="0"/>
              <a:cs typeface="Times New Roman" panose="02020603050405020304" pitchFamily="18" charset="0"/>
            </a:rPr>
            <a:t>TOTAL</a:t>
          </a:r>
          <a:r>
            <a:rPr lang="en-GB" sz="1050" b="1" baseline="0">
              <a:solidFill>
                <a:srgbClr val="7030A0"/>
              </a:solidFill>
              <a:latin typeface="Times New Roman" panose="02020603050405020304" pitchFamily="18" charset="0"/>
              <a:cs typeface="Times New Roman" panose="02020603050405020304" pitchFamily="18" charset="0"/>
            </a:rPr>
            <a:t> PLATFORMS</a:t>
          </a:r>
        </a:p>
        <a:p>
          <a:pPr algn="ctr"/>
          <a:r>
            <a:rPr lang="en-GB" sz="1800" b="1" baseline="0">
              <a:solidFill>
                <a:schemeClr val="tx1"/>
              </a:solidFill>
              <a:latin typeface="Times New Roman" panose="02020603050405020304" pitchFamily="18" charset="0"/>
              <a:cs typeface="Times New Roman" panose="02020603050405020304" pitchFamily="18" charset="0"/>
            </a:rPr>
            <a:t>10</a:t>
          </a:r>
          <a:endParaRPr lang="en-NG" sz="18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866775</xdr:colOff>
      <xdr:row>2</xdr:row>
      <xdr:rowOff>133350</xdr:rowOff>
    </xdr:from>
    <xdr:to>
      <xdr:col>4</xdr:col>
      <xdr:colOff>1524001</xdr:colOff>
      <xdr:row>6</xdr:row>
      <xdr:rowOff>38100</xdr:rowOff>
    </xdr:to>
    <xdr:sp macro="" textlink="">
      <xdr:nvSpPr>
        <xdr:cNvPr id="6" name="TextBox 5">
          <a:extLst>
            <a:ext uri="{FF2B5EF4-FFF2-40B4-BE49-F238E27FC236}">
              <a16:creationId xmlns:a16="http://schemas.microsoft.com/office/drawing/2014/main" id="{DAFC18E6-A553-96F8-D8DB-0E661189E5B1}"/>
            </a:ext>
          </a:extLst>
        </xdr:cNvPr>
        <xdr:cNvSpPr txBox="1"/>
      </xdr:nvSpPr>
      <xdr:spPr>
        <a:xfrm>
          <a:off x="4619625" y="457200"/>
          <a:ext cx="2228851"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50" b="1">
              <a:solidFill>
                <a:srgbClr val="7030A0"/>
              </a:solidFill>
              <a:latin typeface="Times New Roman" panose="02020603050405020304" pitchFamily="18" charset="0"/>
              <a:cs typeface="Times New Roman" panose="02020603050405020304" pitchFamily="18" charset="0"/>
            </a:rPr>
            <a:t>TOTAL</a:t>
          </a:r>
          <a:r>
            <a:rPr lang="en-GB" sz="1050" b="1" baseline="0">
              <a:solidFill>
                <a:srgbClr val="7030A0"/>
              </a:solidFill>
              <a:latin typeface="Times New Roman" panose="02020603050405020304" pitchFamily="18" charset="0"/>
              <a:cs typeface="Times New Roman" panose="02020603050405020304" pitchFamily="18" charset="0"/>
            </a:rPr>
            <a:t> FOLLOW-UP METHODS</a:t>
          </a:r>
        </a:p>
        <a:p>
          <a:pPr algn="ctr"/>
          <a:r>
            <a:rPr lang="en-GB" sz="1800" b="1" baseline="0">
              <a:solidFill>
                <a:schemeClr val="tx1"/>
              </a:solidFill>
              <a:latin typeface="Times New Roman" panose="02020603050405020304" pitchFamily="18" charset="0"/>
              <a:cs typeface="Times New Roman" panose="02020603050405020304" pitchFamily="18" charset="0"/>
            </a:rPr>
            <a:t>4</a:t>
          </a:r>
          <a:endParaRPr lang="en-NG" sz="18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85724</xdr:colOff>
      <xdr:row>6</xdr:row>
      <xdr:rowOff>85725</xdr:rowOff>
    </xdr:from>
    <xdr:to>
      <xdr:col>3</xdr:col>
      <xdr:colOff>0</xdr:colOff>
      <xdr:row>20</xdr:row>
      <xdr:rowOff>9525</xdr:rowOff>
    </xdr:to>
    <xdr:graphicFrame macro="">
      <xdr:nvGraphicFramePr>
        <xdr:cNvPr id="10" name="Chart 9">
          <a:extLst>
            <a:ext uri="{FF2B5EF4-FFF2-40B4-BE49-F238E27FC236}">
              <a16:creationId xmlns:a16="http://schemas.microsoft.com/office/drawing/2014/main" id="{4788D5FD-B452-41CD-92CC-E20B5FDAD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57151</xdr:colOff>
      <xdr:row>6</xdr:row>
      <xdr:rowOff>85726</xdr:rowOff>
    </xdr:from>
    <xdr:to>
      <xdr:col>4</xdr:col>
      <xdr:colOff>1514475</xdr:colOff>
      <xdr:row>20</xdr:row>
      <xdr:rowOff>9525</xdr:rowOff>
    </xdr:to>
    <xdr:graphicFrame macro="">
      <xdr:nvGraphicFramePr>
        <xdr:cNvPr id="11" name="Chart 10">
          <a:extLst>
            <a:ext uri="{FF2B5EF4-FFF2-40B4-BE49-F238E27FC236}">
              <a16:creationId xmlns:a16="http://schemas.microsoft.com/office/drawing/2014/main" id="{92AE4804-1BD9-4B25-802B-852F367E6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85725</xdr:colOff>
      <xdr:row>20</xdr:row>
      <xdr:rowOff>85726</xdr:rowOff>
    </xdr:from>
    <xdr:to>
      <xdr:col>3</xdr:col>
      <xdr:colOff>9524</xdr:colOff>
      <xdr:row>34</xdr:row>
      <xdr:rowOff>19050</xdr:rowOff>
    </xdr:to>
    <xdr:graphicFrame macro="">
      <xdr:nvGraphicFramePr>
        <xdr:cNvPr id="12" name="Chart 11">
          <a:extLst>
            <a:ext uri="{FF2B5EF4-FFF2-40B4-BE49-F238E27FC236}">
              <a16:creationId xmlns:a16="http://schemas.microsoft.com/office/drawing/2014/main" id="{448ADC92-3062-44D0-9540-E922950A2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57151</xdr:colOff>
      <xdr:row>20</xdr:row>
      <xdr:rowOff>76200</xdr:rowOff>
    </xdr:from>
    <xdr:to>
      <xdr:col>4</xdr:col>
      <xdr:colOff>1533526</xdr:colOff>
      <xdr:row>34</xdr:row>
      <xdr:rowOff>38100</xdr:rowOff>
    </xdr:to>
    <xdr:graphicFrame macro="">
      <xdr:nvGraphicFramePr>
        <xdr:cNvPr id="13" name="Chart 12">
          <a:extLst>
            <a:ext uri="{FF2B5EF4-FFF2-40B4-BE49-F238E27FC236}">
              <a16:creationId xmlns:a16="http://schemas.microsoft.com/office/drawing/2014/main" id="{F4BB971C-3F8D-471B-B004-A96F6126D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2</xdr:row>
      <xdr:rowOff>133350</xdr:rowOff>
    </xdr:from>
    <xdr:to>
      <xdr:col>10</xdr:col>
      <xdr:colOff>552450</xdr:colOff>
      <xdr:row>34</xdr:row>
      <xdr:rowOff>38100</xdr:rowOff>
    </xdr:to>
    <xdr:sp macro="" textlink="">
      <xdr:nvSpPr>
        <xdr:cNvPr id="14" name="TextBox 13">
          <a:extLst>
            <a:ext uri="{FF2B5EF4-FFF2-40B4-BE49-F238E27FC236}">
              <a16:creationId xmlns:a16="http://schemas.microsoft.com/office/drawing/2014/main" id="{AEDA4D83-27EC-1CC0-94C3-8B2F698130AA}"/>
            </a:ext>
          </a:extLst>
        </xdr:cNvPr>
        <xdr:cNvSpPr txBox="1"/>
      </xdr:nvSpPr>
      <xdr:spPr>
        <a:xfrm>
          <a:off x="6896100" y="457200"/>
          <a:ext cx="3790950" cy="5086350"/>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NG" sz="1100"/>
        </a:p>
      </xdr:txBody>
    </xdr:sp>
    <xdr:clientData/>
  </xdr:twoCellAnchor>
  <xdr:twoCellAnchor editAs="oneCell">
    <xdr:from>
      <xdr:col>5</xdr:col>
      <xdr:colOff>95247</xdr:colOff>
      <xdr:row>3</xdr:row>
      <xdr:rowOff>38099</xdr:rowOff>
    </xdr:from>
    <xdr:to>
      <xdr:col>10</xdr:col>
      <xdr:colOff>504824</xdr:colOff>
      <xdr:row>19</xdr:row>
      <xdr:rowOff>161924</xdr:rowOff>
    </xdr:to>
    <mc:AlternateContent xmlns:mc="http://schemas.openxmlformats.org/markup-compatibility/2006" xmlns:a14="http://schemas.microsoft.com/office/drawing/2010/main">
      <mc:Choice Requires="a14">
        <xdr:graphicFrame macro="">
          <xdr:nvGraphicFramePr>
            <xdr:cNvPr id="16" name="Conversion Challenge">
              <a:extLst>
                <a:ext uri="{FF2B5EF4-FFF2-40B4-BE49-F238E27FC236}">
                  <a16:creationId xmlns:a16="http://schemas.microsoft.com/office/drawing/2014/main" id="{CB461825-5F48-7C48-D3A2-24A921E6CEA2}"/>
                </a:ext>
              </a:extLst>
            </xdr:cNvPr>
            <xdr:cNvGraphicFramePr/>
          </xdr:nvGraphicFramePr>
          <xdr:xfrm>
            <a:off x="0" y="0"/>
            <a:ext cx="0" cy="0"/>
          </xdr:xfrm>
          <a:graphic>
            <a:graphicData uri="http://schemas.microsoft.com/office/drawing/2010/slicer">
              <sle:slicer xmlns:sle="http://schemas.microsoft.com/office/drawing/2010/slicer" name="Conversion Challenge"/>
            </a:graphicData>
          </a:graphic>
        </xdr:graphicFrame>
      </mc:Choice>
      <mc:Fallback xmlns="">
        <xdr:sp macro="" textlink="">
          <xdr:nvSpPr>
            <xdr:cNvPr id="0" name=""/>
            <xdr:cNvSpPr>
              <a:spLocks noTextEdit="1"/>
            </xdr:cNvSpPr>
          </xdr:nvSpPr>
          <xdr:spPr>
            <a:xfrm>
              <a:off x="6991347" y="523874"/>
              <a:ext cx="3648077" cy="27146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95249</xdr:colOff>
      <xdr:row>20</xdr:row>
      <xdr:rowOff>95249</xdr:rowOff>
    </xdr:from>
    <xdr:to>
      <xdr:col>10</xdr:col>
      <xdr:colOff>495300</xdr:colOff>
      <xdr:row>33</xdr:row>
      <xdr:rowOff>114299</xdr:rowOff>
    </xdr:to>
    <mc:AlternateContent xmlns:mc="http://schemas.openxmlformats.org/markup-compatibility/2006" xmlns:a14="http://schemas.microsoft.com/office/drawing/2010/main">
      <mc:Choice Requires="a14">
        <xdr:graphicFrame macro="">
          <xdr:nvGraphicFramePr>
            <xdr:cNvPr id="17" name="Customer Loss Frequency">
              <a:extLst>
                <a:ext uri="{FF2B5EF4-FFF2-40B4-BE49-F238E27FC236}">
                  <a16:creationId xmlns:a16="http://schemas.microsoft.com/office/drawing/2014/main" id="{5F9E021A-2926-91BB-5FE2-29B48E4006F4}"/>
                </a:ext>
              </a:extLst>
            </xdr:cNvPr>
            <xdr:cNvGraphicFramePr/>
          </xdr:nvGraphicFramePr>
          <xdr:xfrm>
            <a:off x="0" y="0"/>
            <a:ext cx="0" cy="0"/>
          </xdr:xfrm>
          <a:graphic>
            <a:graphicData uri="http://schemas.microsoft.com/office/drawing/2010/slicer">
              <sle:slicer xmlns:sle="http://schemas.microsoft.com/office/drawing/2010/slicer" name="Customer Loss Frequency"/>
            </a:graphicData>
          </a:graphic>
        </xdr:graphicFrame>
      </mc:Choice>
      <mc:Fallback xmlns="">
        <xdr:sp macro="" textlink="">
          <xdr:nvSpPr>
            <xdr:cNvPr id="0" name=""/>
            <xdr:cNvSpPr>
              <a:spLocks noTextEdit="1"/>
            </xdr:cNvSpPr>
          </xdr:nvSpPr>
          <xdr:spPr>
            <a:xfrm>
              <a:off x="6991349" y="3333749"/>
              <a:ext cx="3638551" cy="21240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4.585985995371" createdVersion="5" refreshedVersion="8" minRefreshableVersion="3" recordCount="0" supportSubquery="1" supportAdvancedDrill="1" xr:uid="{DBE2710C-464C-4A5D-AC1A-3694F32ECAEF}">
  <cacheSource type="external" connectionId="1"/>
  <cacheFields count="3">
    <cacheField name="[Table1].[Conversion Challenge].[Conversion Challenge]" caption="Conversion Challenge" numFmtId="0" hierarchy="4" level="1">
      <sharedItems count="6">
        <s v="Customers delaying payments"/>
        <s v="Customers not being serious"/>
        <s v="Difficulty keeping tracks of inquiries"/>
        <s v="Forgetting to follow up on time"/>
        <s v="Lack of reminders/automation"/>
        <s v="They suddenly begin to lose interest, maybe due to pricing."/>
      </sharedItems>
    </cacheField>
    <cacheField name="[Measures].[Count of Conversion Challenge]" caption="Count of Conversion Challenge" numFmtId="0" hierarchy="39" level="32767"/>
    <cacheField name="[Table1].[Customer Loss Frequency].[Customer Loss Frequency]" caption="Customer Loss Frequency" numFmtId="0" hierarchy="8" level="1">
      <sharedItems containsSemiMixedTypes="0" containsNonDate="0" containsString="0"/>
    </cacheField>
  </cacheFields>
  <cacheHierarchies count="43">
    <cacheHierarchy uniqueName="[Table1].[Date]" caption="Date" attribute="1" defaultMemberUniqueName="[Table1].[Date].[All]" allUniqueName="[Table1].[Date].[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Time Stamp]" caption="Time Stamp" attribute="1" defaultMemberUniqueName="[Table1].[Time Stamp].[All]" allUniqueName="[Table1].[Time Stamp].[All]" dimensionUniqueName="[Table1]" displayFolder="" count="0" memberValueDatatype="130" unbalanced="0"/>
    <cacheHierarchy uniqueName="[Table1].[Lead Generation]" caption="Lead Generation" attribute="1" defaultMemberUniqueName="[Table1].[Lead Generation].[All]" allUniqueName="[Table1].[Lead Generation].[All]" dimensionUniqueName="[Table1]" displayFolder="" count="0" memberValueDatatype="130" unbalanced="0"/>
    <cacheHierarchy uniqueName="[Table1].[Conversion Challenge]" caption="Conversion Challenge" attribute="1" defaultMemberUniqueName="[Table1].[Conversion Challenge].[All]" allUniqueName="[Table1].[Conversion Challenge].[All]" dimensionUniqueName="[Table1]" displayFolder="" count="2" memberValueDatatype="130" unbalanced="0">
      <fieldsUsage count="2">
        <fieldUsage x="-1"/>
        <fieldUsage x="0"/>
      </fieldsUsage>
    </cacheHierarchy>
    <cacheHierarchy uniqueName="[Table1].[Network Issues]" caption="Network Issues" attribute="1" defaultMemberUniqueName="[Table1].[Network Issues].[All]" allUniqueName="[Table1].[Network Issues].[All]" dimensionUniqueName="[Table1]" displayFolder="" count="0" memberValueDatatype="130" unbalanced="0"/>
    <cacheHierarchy uniqueName="[Table1].[Offline Application Needed]" caption="Offline Application Needed" attribute="1" defaultMemberUniqueName="[Table1].[Offline Application Needed].[All]" allUniqueName="[Table1].[Offline Application Needed].[All]" dimensionUniqueName="[Table1]" displayFolder="" count="0" memberValueDatatype="130" unbalanced="0"/>
    <cacheHierarchy uniqueName="[Table1].[Willingness To Subscribe]" caption="Willingness To Subscribe" attribute="1" defaultMemberUniqueName="[Table1].[Willingness To Subscribe].[All]" allUniqueName="[Table1].[Willingness To Subscribe].[All]" dimensionUniqueName="[Table1]" displayFolder="" count="0" memberValueDatatype="130" unbalanced="0"/>
    <cacheHierarchy uniqueName="[Table1].[Customer Loss Frequency]" caption="Customer Loss Frequency" attribute="1" defaultMemberUniqueName="[Table1].[Customer Loss Frequency].[All]" allUniqueName="[Table1].[Customer Loss Frequency].[All]" dimensionUniqueName="[Table1]" displayFolder="" count="2" memberValueDatatype="130" unbalanced="0">
      <fieldsUsage count="2">
        <fieldUsage x="-1"/>
        <fieldUsage x="2"/>
      </fieldsUsage>
    </cacheHierarchy>
    <cacheHierarchy uniqueName="[Table1].[Paying Platforms]" caption="Paying Platforms" attribute="1" defaultMemberUniqueName="[Table1].[Paying Platforms].[All]" allUniqueName="[Table1].[Paying Platforms].[All]" dimensionUniqueName="[Table1]" displayFolder="" count="0" memberValueDatatype="130" unbalanced="0"/>
    <cacheHierarchy uniqueName="[Table1].[Follow-Up Methods]" caption="Follow-Up Methods" attribute="1" defaultMemberUniqueName="[Table1].[Follow-Up Methods].[All]" allUniqueName="[Table1].[Follow-Up Methods].[All]" dimensionUniqueName="[Table1]" displayFolder="" count="0" memberValueDatatype="130" unbalanced="0"/>
    <cacheHierarchy uniqueName="[Table1].[Negotiation Handling]" caption="Negotiation Handling" attribute="1" defaultMemberUniqueName="[Table1].[Negotiation Handling].[All]" allUniqueName="[Table1].[Negotiation Handling].[All]" dimensionUniqueName="[Table1]" displayFolder="" count="0" memberValueDatatype="130" unbalanced="0"/>
    <cacheHierarchy uniqueName="[Table1].[Payment Issues]" caption="Payment Issues" attribute="1" defaultMemberUniqueName="[Table1].[Payment Issues].[All]" allUniqueName="[Table1].[Payment Issues].[All]" dimensionUniqueName="[Table1]" displayFolder="" count="0" memberValueDatatype="130" unbalanced="0"/>
    <cacheHierarchy uniqueName="[Table1].[Lead Cost]" caption="Lead Cost" attribute="1" defaultMemberUniqueName="[Table1].[Lead Cost].[All]" allUniqueName="[Table1].[Lead Cost].[All]" dimensionUniqueName="[Table1]" displayFolder="" count="0" memberValueDatatype="130" unbalanced="0"/>
    <cacheHierarchy uniqueName="[Table1].[Feature Request]" caption="Feature Request" attribute="1" defaultMemberUniqueName="[Table1].[Feature Request].[All]" allUniqueName="[Table1].[Feature Request].[All]" dimensionUniqueName="[Table1]" displayFolder="" count="0" memberValueDatatype="130" unbalanced="0"/>
    <cacheHierarchy uniqueName="[Table2].[Lead Generation]" caption="Lead Generation" attribute="1" defaultMemberUniqueName="[Table2].[Lead Generation].[All]" allUniqueName="[Table2].[Lead Generation].[All]" dimensionUniqueName="[Table2]" displayFolder="" count="0" memberValueDatatype="130" unbalanced="0"/>
    <cacheHierarchy uniqueName="[Table2].[Whatsapp]" caption="Whatsapp" attribute="1" defaultMemberUniqueName="[Table2].[Whatsapp].[All]" allUniqueName="[Table2].[Whatsapp].[All]" dimensionUniqueName="[Table2]" displayFolder="" count="0" memberValueDatatype="20" unbalanced="0"/>
    <cacheHierarchy uniqueName="[Table2].[LinkedIn]" caption="LinkedIn" attribute="1" defaultMemberUniqueName="[Table2].[LinkedIn].[All]" allUniqueName="[Table2].[LinkedIn].[All]" dimensionUniqueName="[Table2]" displayFolder="" count="0" memberValueDatatype="20" unbalanced="0"/>
    <cacheHierarchy uniqueName="[Table2].[Facebook]" caption="Facebook" attribute="1" defaultMemberUniqueName="[Table2].[Facebook].[All]" allUniqueName="[Table2].[Facebook].[All]" dimensionUniqueName="[Table2]" displayFolder="" count="0" memberValueDatatype="20" unbalanced="0"/>
    <cacheHierarchy uniqueName="[Table2].[Tiktok]" caption="Tiktok" attribute="1" defaultMemberUniqueName="[Table2].[Tiktok].[All]" allUniqueName="[Table2].[Tiktok].[All]" dimensionUniqueName="[Table2]" displayFolder="" count="0" memberValueDatatype="20" unbalanced="0"/>
    <cacheHierarchy uniqueName="[Table2].[Google ads]" caption="Google ads" attribute="1" defaultMemberUniqueName="[Table2].[Google ads].[All]" allUniqueName="[Table2].[Google ads].[All]" dimensionUniqueName="[Table2]" displayFolder="" count="0" memberValueDatatype="20" unbalanced="0"/>
    <cacheHierarchy uniqueName="[Table2].[Snapchat]" caption="Snapchat" attribute="1" defaultMemberUniqueName="[Table2].[Snapchat].[All]" allUniqueName="[Table2].[Snapchat].[All]" dimensionUniqueName="[Table2]" displayFolder="" count="0" memberValueDatatype="20" unbalanced="0"/>
    <cacheHierarchy uniqueName="[Table2].[Referrals]" caption="Referrals" attribute="1" defaultMemberUniqueName="[Table2].[Referrals].[All]" allUniqueName="[Table2].[Referrals].[All]" dimensionUniqueName="[Table2]" displayFolder="" count="0" memberValueDatatype="20" unbalanced="0"/>
    <cacheHierarchy uniqueName="[Table2].[Fliers]" caption="Fliers" attribute="1" defaultMemberUniqueName="[Table2].[Fliers].[All]" allUniqueName="[Table2].[Fliers].[All]" dimensionUniqueName="[Table2]" displayFolder="" count="0" memberValueDatatype="20" unbalanced="0"/>
    <cacheHierarchy uniqueName="[Table2].[Billboards]" caption="Billboards" attribute="1" defaultMemberUniqueName="[Table2].[Billboards].[All]" allUniqueName="[Table2].[Billboards].[All]" dimensionUniqueName="[Table2]" displayFolder="" count="0" memberValueDatatype="20" unbalanced="0"/>
    <cacheHierarchy uniqueName="[Table2].[Walk-ins]" caption="Walk-ins" attribute="1" defaultMemberUniqueName="[Table2].[Walk-ins].[All]" allUniqueName="[Table2].[Walk-ins].[All]" dimensionUniqueName="[Table2]"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Whatsapp]" caption="Sum of Whatsapp" measure="1" displayFolder="" measureGroup="Table2" count="0" hidden="1">
      <extLst>
        <ext xmlns:x15="http://schemas.microsoft.com/office/spreadsheetml/2010/11/main" uri="{B97F6D7D-B522-45F9-BDA1-12C45D357490}">
          <x15:cacheHierarchy aggregatedColumn="16"/>
        </ext>
      </extLst>
    </cacheHierarchy>
    <cacheHierarchy uniqueName="[Measures].[Sum of LinkedIn]" caption="Sum of LinkedIn" measure="1" displayFolder="" measureGroup="Table2" count="0" hidden="1">
      <extLst>
        <ext xmlns:x15="http://schemas.microsoft.com/office/spreadsheetml/2010/11/main" uri="{B97F6D7D-B522-45F9-BDA1-12C45D357490}">
          <x15:cacheHierarchy aggregatedColumn="17"/>
        </ext>
      </extLst>
    </cacheHierarchy>
    <cacheHierarchy uniqueName="[Measures].[Sum of Facebook]" caption="Sum of Facebook" measure="1" displayFolder="" measureGroup="Table2" count="0" hidden="1">
      <extLst>
        <ext xmlns:x15="http://schemas.microsoft.com/office/spreadsheetml/2010/11/main" uri="{B97F6D7D-B522-45F9-BDA1-12C45D357490}">
          <x15:cacheHierarchy aggregatedColumn="18"/>
        </ext>
      </extLst>
    </cacheHierarchy>
    <cacheHierarchy uniqueName="[Measures].[Sum of Tiktok]" caption="Sum of Tiktok" measure="1" displayFolder="" measureGroup="Table2" count="0" hidden="1">
      <extLst>
        <ext xmlns:x15="http://schemas.microsoft.com/office/spreadsheetml/2010/11/main" uri="{B97F6D7D-B522-45F9-BDA1-12C45D357490}">
          <x15:cacheHierarchy aggregatedColumn="19"/>
        </ext>
      </extLst>
    </cacheHierarchy>
    <cacheHierarchy uniqueName="[Measures].[Sum of Google ads]" caption="Sum of Google ads" measure="1" displayFolder="" measureGroup="Table2" count="0" hidden="1">
      <extLst>
        <ext xmlns:x15="http://schemas.microsoft.com/office/spreadsheetml/2010/11/main" uri="{B97F6D7D-B522-45F9-BDA1-12C45D357490}">
          <x15:cacheHierarchy aggregatedColumn="20"/>
        </ext>
      </extLst>
    </cacheHierarchy>
    <cacheHierarchy uniqueName="[Measures].[Sum of Snapchat]" caption="Sum of Snapchat" measure="1" displayFolder="" measureGroup="Table2" count="0" hidden="1">
      <extLst>
        <ext xmlns:x15="http://schemas.microsoft.com/office/spreadsheetml/2010/11/main" uri="{B97F6D7D-B522-45F9-BDA1-12C45D357490}">
          <x15:cacheHierarchy aggregatedColumn="21"/>
        </ext>
      </extLst>
    </cacheHierarchy>
    <cacheHierarchy uniqueName="[Measures].[Sum of Referrals]" caption="Sum of Referrals" measure="1" displayFolder="" measureGroup="Table2" count="0" hidden="1">
      <extLst>
        <ext xmlns:x15="http://schemas.microsoft.com/office/spreadsheetml/2010/11/main" uri="{B97F6D7D-B522-45F9-BDA1-12C45D357490}">
          <x15:cacheHierarchy aggregatedColumn="22"/>
        </ext>
      </extLst>
    </cacheHierarchy>
    <cacheHierarchy uniqueName="[Measures].[Sum of Fliers]" caption="Sum of Fliers" measure="1" displayFolder="" measureGroup="Table2" count="0" hidden="1">
      <extLst>
        <ext xmlns:x15="http://schemas.microsoft.com/office/spreadsheetml/2010/11/main" uri="{B97F6D7D-B522-45F9-BDA1-12C45D357490}">
          <x15:cacheHierarchy aggregatedColumn="23"/>
        </ext>
      </extLst>
    </cacheHierarchy>
    <cacheHierarchy uniqueName="[Measures].[Sum of Billboards]" caption="Sum of Billboards" measure="1" displayFolder="" measureGroup="Table2" count="0" hidden="1">
      <extLst>
        <ext xmlns:x15="http://schemas.microsoft.com/office/spreadsheetml/2010/11/main" uri="{B97F6D7D-B522-45F9-BDA1-12C45D357490}">
          <x15:cacheHierarchy aggregatedColumn="24"/>
        </ext>
      </extLst>
    </cacheHierarchy>
    <cacheHierarchy uniqueName="[Measures].[Sum of Walk-ins]" caption="Sum of Walk-ins" measure="1" displayFolder="" measureGroup="Table2" count="0" hidden="1">
      <extLst>
        <ext xmlns:x15="http://schemas.microsoft.com/office/spreadsheetml/2010/11/main" uri="{B97F6D7D-B522-45F9-BDA1-12C45D357490}">
          <x15:cacheHierarchy aggregatedColumn="25"/>
        </ext>
      </extLst>
    </cacheHierarchy>
    <cacheHierarchy uniqueName="[Measures].[Count of Conversion Challenge]" caption="Count of Conversion Challenge"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Willingness To Subscribe]" caption="Count of Willingness To Subscribe" measure="1" displayFolder="" measureGroup="Table1" count="0" hidden="1">
      <extLst>
        <ext xmlns:x15="http://schemas.microsoft.com/office/spreadsheetml/2010/11/main" uri="{B97F6D7D-B522-45F9-BDA1-12C45D357490}">
          <x15:cacheHierarchy aggregatedColumn="7"/>
        </ext>
      </extLst>
    </cacheHierarchy>
    <cacheHierarchy uniqueName="[Measures].[Count of Customer Loss Frequency]" caption="Count of Customer Loss Frequency" measure="1" displayFolder="" measureGroup="Table1" count="0" hidden="1">
      <extLst>
        <ext xmlns:x15="http://schemas.microsoft.com/office/spreadsheetml/2010/11/main" uri="{B97F6D7D-B522-45F9-BDA1-12C45D357490}">
          <x15:cacheHierarchy aggregatedColumn="8"/>
        </ext>
      </extLst>
    </cacheHierarchy>
    <cacheHierarchy uniqueName="[Measures].[Count of Time Stamp]" caption="Count of Time Stamp"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4.585986574071" createdVersion="5" refreshedVersion="8" minRefreshableVersion="3" recordCount="0" supportSubquery="1" supportAdvancedDrill="1" xr:uid="{B2EC8514-4BDC-4E37-942E-EE1F4DD988EF}">
  <cacheSource type="external" connectionId="1"/>
  <cacheFields count="2">
    <cacheField name="[Table1].[Customer Loss Frequency].[Customer Loss Frequency]" caption="Customer Loss Frequency" numFmtId="0" hierarchy="8" level="1">
      <sharedItems count="4">
        <s v="Never"/>
        <s v="Rarely (a few times a year)"/>
        <s v="Sometimes (monthly)"/>
        <s v="Very often (daily/weekly)"/>
      </sharedItems>
    </cacheField>
    <cacheField name="[Measures].[Count of Customer Loss Frequency]" caption="Count of Customer Loss Frequency" numFmtId="0" hierarchy="41" level="32767"/>
  </cacheFields>
  <cacheHierarchies count="43">
    <cacheHierarchy uniqueName="[Table1].[Date]" caption="Date" attribute="1" defaultMemberUniqueName="[Table1].[Date].[All]" allUniqueName="[Table1].[Date].[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Time Stamp]" caption="Time Stamp" attribute="1" defaultMemberUniqueName="[Table1].[Time Stamp].[All]" allUniqueName="[Table1].[Time Stamp].[All]" dimensionUniqueName="[Table1]" displayFolder="" count="0" memberValueDatatype="130" unbalanced="0"/>
    <cacheHierarchy uniqueName="[Table1].[Lead Generation]" caption="Lead Generation" attribute="1" defaultMemberUniqueName="[Table1].[Lead Generation].[All]" allUniqueName="[Table1].[Lead Generation].[All]" dimensionUniqueName="[Table1]" displayFolder="" count="0" memberValueDatatype="130" unbalanced="0"/>
    <cacheHierarchy uniqueName="[Table1].[Conversion Challenge]" caption="Conversion Challenge" attribute="1" defaultMemberUniqueName="[Table1].[Conversion Challenge].[All]" allUniqueName="[Table1].[Conversion Challenge].[All]" dimensionUniqueName="[Table1]" displayFolder="" count="2" memberValueDatatype="130" unbalanced="0"/>
    <cacheHierarchy uniqueName="[Table1].[Network Issues]" caption="Network Issues" attribute="1" defaultMemberUniqueName="[Table1].[Network Issues].[All]" allUniqueName="[Table1].[Network Issues].[All]" dimensionUniqueName="[Table1]" displayFolder="" count="0" memberValueDatatype="130" unbalanced="0"/>
    <cacheHierarchy uniqueName="[Table1].[Offline Application Needed]" caption="Offline Application Needed" attribute="1" defaultMemberUniqueName="[Table1].[Offline Application Needed].[All]" allUniqueName="[Table1].[Offline Application Needed].[All]" dimensionUniqueName="[Table1]" displayFolder="" count="0" memberValueDatatype="130" unbalanced="0"/>
    <cacheHierarchy uniqueName="[Table1].[Willingness To Subscribe]" caption="Willingness To Subscribe" attribute="1" defaultMemberUniqueName="[Table1].[Willingness To Subscribe].[All]" allUniqueName="[Table1].[Willingness To Subscribe].[All]" dimensionUniqueName="[Table1]" displayFolder="" count="0" memberValueDatatype="130" unbalanced="0"/>
    <cacheHierarchy uniqueName="[Table1].[Customer Loss Frequency]" caption="Customer Loss Frequency" attribute="1" defaultMemberUniqueName="[Table1].[Customer Loss Frequency].[All]" allUniqueName="[Table1].[Customer Loss Frequency].[All]" dimensionUniqueName="[Table1]" displayFolder="" count="2" memberValueDatatype="130" unbalanced="0">
      <fieldsUsage count="2">
        <fieldUsage x="-1"/>
        <fieldUsage x="0"/>
      </fieldsUsage>
    </cacheHierarchy>
    <cacheHierarchy uniqueName="[Table1].[Paying Platforms]" caption="Paying Platforms" attribute="1" defaultMemberUniqueName="[Table1].[Paying Platforms].[All]" allUniqueName="[Table1].[Paying Platforms].[All]" dimensionUniqueName="[Table1]" displayFolder="" count="0" memberValueDatatype="130" unbalanced="0"/>
    <cacheHierarchy uniqueName="[Table1].[Follow-Up Methods]" caption="Follow-Up Methods" attribute="1" defaultMemberUniqueName="[Table1].[Follow-Up Methods].[All]" allUniqueName="[Table1].[Follow-Up Methods].[All]" dimensionUniqueName="[Table1]" displayFolder="" count="0" memberValueDatatype="130" unbalanced="0"/>
    <cacheHierarchy uniqueName="[Table1].[Negotiation Handling]" caption="Negotiation Handling" attribute="1" defaultMemberUniqueName="[Table1].[Negotiation Handling].[All]" allUniqueName="[Table1].[Negotiation Handling].[All]" dimensionUniqueName="[Table1]" displayFolder="" count="0" memberValueDatatype="130" unbalanced="0"/>
    <cacheHierarchy uniqueName="[Table1].[Payment Issues]" caption="Payment Issues" attribute="1" defaultMemberUniqueName="[Table1].[Payment Issues].[All]" allUniqueName="[Table1].[Payment Issues].[All]" dimensionUniqueName="[Table1]" displayFolder="" count="0" memberValueDatatype="130" unbalanced="0"/>
    <cacheHierarchy uniqueName="[Table1].[Lead Cost]" caption="Lead Cost" attribute="1" defaultMemberUniqueName="[Table1].[Lead Cost].[All]" allUniqueName="[Table1].[Lead Cost].[All]" dimensionUniqueName="[Table1]" displayFolder="" count="0" memberValueDatatype="130" unbalanced="0"/>
    <cacheHierarchy uniqueName="[Table1].[Feature Request]" caption="Feature Request" attribute="1" defaultMemberUniqueName="[Table1].[Feature Request].[All]" allUniqueName="[Table1].[Feature Request].[All]" dimensionUniqueName="[Table1]" displayFolder="" count="0" memberValueDatatype="130" unbalanced="0"/>
    <cacheHierarchy uniqueName="[Table2].[Lead Generation]" caption="Lead Generation" attribute="1" defaultMemberUniqueName="[Table2].[Lead Generation].[All]" allUniqueName="[Table2].[Lead Generation].[All]" dimensionUniqueName="[Table2]" displayFolder="" count="0" memberValueDatatype="130" unbalanced="0"/>
    <cacheHierarchy uniqueName="[Table2].[Whatsapp]" caption="Whatsapp" attribute="1" defaultMemberUniqueName="[Table2].[Whatsapp].[All]" allUniqueName="[Table2].[Whatsapp].[All]" dimensionUniqueName="[Table2]" displayFolder="" count="0" memberValueDatatype="20" unbalanced="0"/>
    <cacheHierarchy uniqueName="[Table2].[LinkedIn]" caption="LinkedIn" attribute="1" defaultMemberUniqueName="[Table2].[LinkedIn].[All]" allUniqueName="[Table2].[LinkedIn].[All]" dimensionUniqueName="[Table2]" displayFolder="" count="0" memberValueDatatype="20" unbalanced="0"/>
    <cacheHierarchy uniqueName="[Table2].[Facebook]" caption="Facebook" attribute="1" defaultMemberUniqueName="[Table2].[Facebook].[All]" allUniqueName="[Table2].[Facebook].[All]" dimensionUniqueName="[Table2]" displayFolder="" count="0" memberValueDatatype="20" unbalanced="0"/>
    <cacheHierarchy uniqueName="[Table2].[Tiktok]" caption="Tiktok" attribute="1" defaultMemberUniqueName="[Table2].[Tiktok].[All]" allUniqueName="[Table2].[Tiktok].[All]" dimensionUniqueName="[Table2]" displayFolder="" count="0" memberValueDatatype="20" unbalanced="0"/>
    <cacheHierarchy uniqueName="[Table2].[Google ads]" caption="Google ads" attribute="1" defaultMemberUniqueName="[Table2].[Google ads].[All]" allUniqueName="[Table2].[Google ads].[All]" dimensionUniqueName="[Table2]" displayFolder="" count="0" memberValueDatatype="20" unbalanced="0"/>
    <cacheHierarchy uniqueName="[Table2].[Snapchat]" caption="Snapchat" attribute="1" defaultMemberUniqueName="[Table2].[Snapchat].[All]" allUniqueName="[Table2].[Snapchat].[All]" dimensionUniqueName="[Table2]" displayFolder="" count="0" memberValueDatatype="20" unbalanced="0"/>
    <cacheHierarchy uniqueName="[Table2].[Referrals]" caption="Referrals" attribute="1" defaultMemberUniqueName="[Table2].[Referrals].[All]" allUniqueName="[Table2].[Referrals].[All]" dimensionUniqueName="[Table2]" displayFolder="" count="0" memberValueDatatype="20" unbalanced="0"/>
    <cacheHierarchy uniqueName="[Table2].[Fliers]" caption="Fliers" attribute="1" defaultMemberUniqueName="[Table2].[Fliers].[All]" allUniqueName="[Table2].[Fliers].[All]" dimensionUniqueName="[Table2]" displayFolder="" count="0" memberValueDatatype="20" unbalanced="0"/>
    <cacheHierarchy uniqueName="[Table2].[Billboards]" caption="Billboards" attribute="1" defaultMemberUniqueName="[Table2].[Billboards].[All]" allUniqueName="[Table2].[Billboards].[All]" dimensionUniqueName="[Table2]" displayFolder="" count="0" memberValueDatatype="20" unbalanced="0"/>
    <cacheHierarchy uniqueName="[Table2].[Walk-ins]" caption="Walk-ins" attribute="1" defaultMemberUniqueName="[Table2].[Walk-ins].[All]" allUniqueName="[Table2].[Walk-ins].[All]" dimensionUniqueName="[Table2]"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Whatsapp]" caption="Sum of Whatsapp" measure="1" displayFolder="" measureGroup="Table2" count="0" hidden="1">
      <extLst>
        <ext xmlns:x15="http://schemas.microsoft.com/office/spreadsheetml/2010/11/main" uri="{B97F6D7D-B522-45F9-BDA1-12C45D357490}">
          <x15:cacheHierarchy aggregatedColumn="16"/>
        </ext>
      </extLst>
    </cacheHierarchy>
    <cacheHierarchy uniqueName="[Measures].[Sum of LinkedIn]" caption="Sum of LinkedIn" measure="1" displayFolder="" measureGroup="Table2" count="0" hidden="1">
      <extLst>
        <ext xmlns:x15="http://schemas.microsoft.com/office/spreadsheetml/2010/11/main" uri="{B97F6D7D-B522-45F9-BDA1-12C45D357490}">
          <x15:cacheHierarchy aggregatedColumn="17"/>
        </ext>
      </extLst>
    </cacheHierarchy>
    <cacheHierarchy uniqueName="[Measures].[Sum of Facebook]" caption="Sum of Facebook" measure="1" displayFolder="" measureGroup="Table2" count="0" hidden="1">
      <extLst>
        <ext xmlns:x15="http://schemas.microsoft.com/office/spreadsheetml/2010/11/main" uri="{B97F6D7D-B522-45F9-BDA1-12C45D357490}">
          <x15:cacheHierarchy aggregatedColumn="18"/>
        </ext>
      </extLst>
    </cacheHierarchy>
    <cacheHierarchy uniqueName="[Measures].[Sum of Tiktok]" caption="Sum of Tiktok" measure="1" displayFolder="" measureGroup="Table2" count="0" hidden="1">
      <extLst>
        <ext xmlns:x15="http://schemas.microsoft.com/office/spreadsheetml/2010/11/main" uri="{B97F6D7D-B522-45F9-BDA1-12C45D357490}">
          <x15:cacheHierarchy aggregatedColumn="19"/>
        </ext>
      </extLst>
    </cacheHierarchy>
    <cacheHierarchy uniqueName="[Measures].[Sum of Google ads]" caption="Sum of Google ads" measure="1" displayFolder="" measureGroup="Table2" count="0" hidden="1">
      <extLst>
        <ext xmlns:x15="http://schemas.microsoft.com/office/spreadsheetml/2010/11/main" uri="{B97F6D7D-B522-45F9-BDA1-12C45D357490}">
          <x15:cacheHierarchy aggregatedColumn="20"/>
        </ext>
      </extLst>
    </cacheHierarchy>
    <cacheHierarchy uniqueName="[Measures].[Sum of Snapchat]" caption="Sum of Snapchat" measure="1" displayFolder="" measureGroup="Table2" count="0" hidden="1">
      <extLst>
        <ext xmlns:x15="http://schemas.microsoft.com/office/spreadsheetml/2010/11/main" uri="{B97F6D7D-B522-45F9-BDA1-12C45D357490}">
          <x15:cacheHierarchy aggregatedColumn="21"/>
        </ext>
      </extLst>
    </cacheHierarchy>
    <cacheHierarchy uniqueName="[Measures].[Sum of Referrals]" caption="Sum of Referrals" measure="1" displayFolder="" measureGroup="Table2" count="0" hidden="1">
      <extLst>
        <ext xmlns:x15="http://schemas.microsoft.com/office/spreadsheetml/2010/11/main" uri="{B97F6D7D-B522-45F9-BDA1-12C45D357490}">
          <x15:cacheHierarchy aggregatedColumn="22"/>
        </ext>
      </extLst>
    </cacheHierarchy>
    <cacheHierarchy uniqueName="[Measures].[Sum of Fliers]" caption="Sum of Fliers" measure="1" displayFolder="" measureGroup="Table2" count="0" hidden="1">
      <extLst>
        <ext xmlns:x15="http://schemas.microsoft.com/office/spreadsheetml/2010/11/main" uri="{B97F6D7D-B522-45F9-BDA1-12C45D357490}">
          <x15:cacheHierarchy aggregatedColumn="23"/>
        </ext>
      </extLst>
    </cacheHierarchy>
    <cacheHierarchy uniqueName="[Measures].[Sum of Billboards]" caption="Sum of Billboards" measure="1" displayFolder="" measureGroup="Table2" count="0" hidden="1">
      <extLst>
        <ext xmlns:x15="http://schemas.microsoft.com/office/spreadsheetml/2010/11/main" uri="{B97F6D7D-B522-45F9-BDA1-12C45D357490}">
          <x15:cacheHierarchy aggregatedColumn="24"/>
        </ext>
      </extLst>
    </cacheHierarchy>
    <cacheHierarchy uniqueName="[Measures].[Sum of Walk-ins]" caption="Sum of Walk-ins" measure="1" displayFolder="" measureGroup="Table2" count="0" hidden="1">
      <extLst>
        <ext xmlns:x15="http://schemas.microsoft.com/office/spreadsheetml/2010/11/main" uri="{B97F6D7D-B522-45F9-BDA1-12C45D357490}">
          <x15:cacheHierarchy aggregatedColumn="25"/>
        </ext>
      </extLst>
    </cacheHierarchy>
    <cacheHierarchy uniqueName="[Measures].[Count of Conversion Challenge]" caption="Count of Conversion Challenge" measure="1" displayFolder="" measureGroup="Table1" count="0" hidden="1">
      <extLst>
        <ext xmlns:x15="http://schemas.microsoft.com/office/spreadsheetml/2010/11/main" uri="{B97F6D7D-B522-45F9-BDA1-12C45D357490}">
          <x15:cacheHierarchy aggregatedColumn="4"/>
        </ext>
      </extLst>
    </cacheHierarchy>
    <cacheHierarchy uniqueName="[Measures].[Count of Willingness To Subscribe]" caption="Count of Willingness To Subscribe" measure="1" displayFolder="" measureGroup="Table1" count="0" hidden="1">
      <extLst>
        <ext xmlns:x15="http://schemas.microsoft.com/office/spreadsheetml/2010/11/main" uri="{B97F6D7D-B522-45F9-BDA1-12C45D357490}">
          <x15:cacheHierarchy aggregatedColumn="7"/>
        </ext>
      </extLst>
    </cacheHierarchy>
    <cacheHierarchy uniqueName="[Measures].[Count of Customer Loss Frequency]" caption="Count of Customer Loss Frequency"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Time Stamp]" caption="Count of Time Stamp"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4.58598703704" createdVersion="5" refreshedVersion="8" minRefreshableVersion="3" recordCount="0" supportSubquery="1" supportAdvancedDrill="1" xr:uid="{229B9999-C4FD-454E-95D5-8060767B5E41}">
  <cacheSource type="external" connectionId="1"/>
  <cacheFields count="11">
    <cacheField name="[Measures].[Sum of Whatsapp]" caption="Sum of Whatsapp" numFmtId="0" hierarchy="29" level="32767"/>
    <cacheField name="[Measures].[Sum of LinkedIn]" caption="Sum of LinkedIn" numFmtId="0" hierarchy="30" level="32767"/>
    <cacheField name="[Measures].[Sum of Facebook]" caption="Sum of Facebook" numFmtId="0" hierarchy="31" level="32767"/>
    <cacheField name="[Measures].[Sum of Tiktok]" caption="Sum of Tiktok" numFmtId="0" hierarchy="32" level="32767"/>
    <cacheField name="[Measures].[Sum of Google ads]" caption="Sum of Google ads" numFmtId="0" hierarchy="33" level="32767"/>
    <cacheField name="[Measures].[Sum of Snapchat]" caption="Sum of Snapchat" numFmtId="0" hierarchy="34" level="32767"/>
    <cacheField name="[Measures].[Sum of Referrals]" caption="Sum of Referrals" numFmtId="0" hierarchy="35" level="32767"/>
    <cacheField name="[Measures].[Sum of Fliers]" caption="Sum of Fliers" numFmtId="0" hierarchy="36" level="32767"/>
    <cacheField name="[Measures].[Sum of Billboards]" caption="Sum of Billboards" numFmtId="0" hierarchy="37" level="32767"/>
    <cacheField name="[Measures].[Sum of Walk-ins]" caption="Sum of Walk-ins" numFmtId="0" hierarchy="38" level="32767"/>
    <cacheField name="[Table1].[Customer Loss Frequency].[Customer Loss Frequency]" caption="Customer Loss Frequency" numFmtId="0" hierarchy="8" level="1">
      <sharedItems containsSemiMixedTypes="0" containsNonDate="0" containsString="0"/>
    </cacheField>
  </cacheFields>
  <cacheHierarchies count="43">
    <cacheHierarchy uniqueName="[Table1].[Date]" caption="Date" attribute="1" defaultMemberUniqueName="[Table1].[Date].[All]" allUniqueName="[Table1].[Date].[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Time Stamp]" caption="Time Stamp" attribute="1" defaultMemberUniqueName="[Table1].[Time Stamp].[All]" allUniqueName="[Table1].[Time Stamp].[All]" dimensionUniqueName="[Table1]" displayFolder="" count="0" memberValueDatatype="130" unbalanced="0"/>
    <cacheHierarchy uniqueName="[Table1].[Lead Generation]" caption="Lead Generation" attribute="1" defaultMemberUniqueName="[Table1].[Lead Generation].[All]" allUniqueName="[Table1].[Lead Generation].[All]" dimensionUniqueName="[Table1]" displayFolder="" count="0" memberValueDatatype="130" unbalanced="0"/>
    <cacheHierarchy uniqueName="[Table1].[Conversion Challenge]" caption="Conversion Challenge" attribute="1" defaultMemberUniqueName="[Table1].[Conversion Challenge].[All]" allUniqueName="[Table1].[Conversion Challenge].[All]" dimensionUniqueName="[Table1]" displayFolder="" count="2" memberValueDatatype="130" unbalanced="0"/>
    <cacheHierarchy uniqueName="[Table1].[Network Issues]" caption="Network Issues" attribute="1" defaultMemberUniqueName="[Table1].[Network Issues].[All]" allUniqueName="[Table1].[Network Issues].[All]" dimensionUniqueName="[Table1]" displayFolder="" count="0" memberValueDatatype="130" unbalanced="0"/>
    <cacheHierarchy uniqueName="[Table1].[Offline Application Needed]" caption="Offline Application Needed" attribute="1" defaultMemberUniqueName="[Table1].[Offline Application Needed].[All]" allUniqueName="[Table1].[Offline Application Needed].[All]" dimensionUniqueName="[Table1]" displayFolder="" count="0" memberValueDatatype="130" unbalanced="0"/>
    <cacheHierarchy uniqueName="[Table1].[Willingness To Subscribe]" caption="Willingness To Subscribe" attribute="1" defaultMemberUniqueName="[Table1].[Willingness To Subscribe].[All]" allUniqueName="[Table1].[Willingness To Subscribe].[All]" dimensionUniqueName="[Table1]" displayFolder="" count="0" memberValueDatatype="130" unbalanced="0"/>
    <cacheHierarchy uniqueName="[Table1].[Customer Loss Frequency]" caption="Customer Loss Frequency" attribute="1" defaultMemberUniqueName="[Table1].[Customer Loss Frequency].[All]" allUniqueName="[Table1].[Customer Loss Frequency].[All]" dimensionUniqueName="[Table1]" displayFolder="" count="2" memberValueDatatype="130" unbalanced="0">
      <fieldsUsage count="2">
        <fieldUsage x="-1"/>
        <fieldUsage x="10"/>
      </fieldsUsage>
    </cacheHierarchy>
    <cacheHierarchy uniqueName="[Table1].[Paying Platforms]" caption="Paying Platforms" attribute="1" defaultMemberUniqueName="[Table1].[Paying Platforms].[All]" allUniqueName="[Table1].[Paying Platforms].[All]" dimensionUniqueName="[Table1]" displayFolder="" count="0" memberValueDatatype="130" unbalanced="0"/>
    <cacheHierarchy uniqueName="[Table1].[Follow-Up Methods]" caption="Follow-Up Methods" attribute="1" defaultMemberUniqueName="[Table1].[Follow-Up Methods].[All]" allUniqueName="[Table1].[Follow-Up Methods].[All]" dimensionUniqueName="[Table1]" displayFolder="" count="0" memberValueDatatype="130" unbalanced="0"/>
    <cacheHierarchy uniqueName="[Table1].[Negotiation Handling]" caption="Negotiation Handling" attribute="1" defaultMemberUniqueName="[Table1].[Negotiation Handling].[All]" allUniqueName="[Table1].[Negotiation Handling].[All]" dimensionUniqueName="[Table1]" displayFolder="" count="0" memberValueDatatype="130" unbalanced="0"/>
    <cacheHierarchy uniqueName="[Table1].[Payment Issues]" caption="Payment Issues" attribute="1" defaultMemberUniqueName="[Table1].[Payment Issues].[All]" allUniqueName="[Table1].[Payment Issues].[All]" dimensionUniqueName="[Table1]" displayFolder="" count="0" memberValueDatatype="130" unbalanced="0"/>
    <cacheHierarchy uniqueName="[Table1].[Lead Cost]" caption="Lead Cost" attribute="1" defaultMemberUniqueName="[Table1].[Lead Cost].[All]" allUniqueName="[Table1].[Lead Cost].[All]" dimensionUniqueName="[Table1]" displayFolder="" count="0" memberValueDatatype="130" unbalanced="0"/>
    <cacheHierarchy uniqueName="[Table1].[Feature Request]" caption="Feature Request" attribute="1" defaultMemberUniqueName="[Table1].[Feature Request].[All]" allUniqueName="[Table1].[Feature Request].[All]" dimensionUniqueName="[Table1]" displayFolder="" count="0" memberValueDatatype="130" unbalanced="0"/>
    <cacheHierarchy uniqueName="[Table2].[Lead Generation]" caption="Lead Generation" attribute="1" defaultMemberUniqueName="[Table2].[Lead Generation].[All]" allUniqueName="[Table2].[Lead Generation].[All]" dimensionUniqueName="[Table2]" displayFolder="" count="0" memberValueDatatype="130" unbalanced="0"/>
    <cacheHierarchy uniqueName="[Table2].[Whatsapp]" caption="Whatsapp" attribute="1" defaultMemberUniqueName="[Table2].[Whatsapp].[All]" allUniqueName="[Table2].[Whatsapp].[All]" dimensionUniqueName="[Table2]" displayFolder="" count="0" memberValueDatatype="20" unbalanced="0"/>
    <cacheHierarchy uniqueName="[Table2].[LinkedIn]" caption="LinkedIn" attribute="1" defaultMemberUniqueName="[Table2].[LinkedIn].[All]" allUniqueName="[Table2].[LinkedIn].[All]" dimensionUniqueName="[Table2]" displayFolder="" count="0" memberValueDatatype="20" unbalanced="0"/>
    <cacheHierarchy uniqueName="[Table2].[Facebook]" caption="Facebook" attribute="1" defaultMemberUniqueName="[Table2].[Facebook].[All]" allUniqueName="[Table2].[Facebook].[All]" dimensionUniqueName="[Table2]" displayFolder="" count="0" memberValueDatatype="20" unbalanced="0"/>
    <cacheHierarchy uniqueName="[Table2].[Tiktok]" caption="Tiktok" attribute="1" defaultMemberUniqueName="[Table2].[Tiktok].[All]" allUniqueName="[Table2].[Tiktok].[All]" dimensionUniqueName="[Table2]" displayFolder="" count="0" memberValueDatatype="20" unbalanced="0"/>
    <cacheHierarchy uniqueName="[Table2].[Google ads]" caption="Google ads" attribute="1" defaultMemberUniqueName="[Table2].[Google ads].[All]" allUniqueName="[Table2].[Google ads].[All]" dimensionUniqueName="[Table2]" displayFolder="" count="0" memberValueDatatype="20" unbalanced="0"/>
    <cacheHierarchy uniqueName="[Table2].[Snapchat]" caption="Snapchat" attribute="1" defaultMemberUniqueName="[Table2].[Snapchat].[All]" allUniqueName="[Table2].[Snapchat].[All]" dimensionUniqueName="[Table2]" displayFolder="" count="0" memberValueDatatype="20" unbalanced="0"/>
    <cacheHierarchy uniqueName="[Table2].[Referrals]" caption="Referrals" attribute="1" defaultMemberUniqueName="[Table2].[Referrals].[All]" allUniqueName="[Table2].[Referrals].[All]" dimensionUniqueName="[Table2]" displayFolder="" count="0" memberValueDatatype="20" unbalanced="0"/>
    <cacheHierarchy uniqueName="[Table2].[Fliers]" caption="Fliers" attribute="1" defaultMemberUniqueName="[Table2].[Fliers].[All]" allUniqueName="[Table2].[Fliers].[All]" dimensionUniqueName="[Table2]" displayFolder="" count="0" memberValueDatatype="20" unbalanced="0"/>
    <cacheHierarchy uniqueName="[Table2].[Billboards]" caption="Billboards" attribute="1" defaultMemberUniqueName="[Table2].[Billboards].[All]" allUniqueName="[Table2].[Billboards].[All]" dimensionUniqueName="[Table2]" displayFolder="" count="0" memberValueDatatype="20" unbalanced="0"/>
    <cacheHierarchy uniqueName="[Table2].[Walk-ins]" caption="Walk-ins" attribute="1" defaultMemberUniqueName="[Table2].[Walk-ins].[All]" allUniqueName="[Table2].[Walk-ins].[All]" dimensionUniqueName="[Table2]"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Whatsapp]" caption="Sum of Whatsapp" measure="1" displayFolder="" measureGroup="Table2"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LinkedIn]" caption="Sum of LinkedIn" measure="1" displayFolder="" measureGroup="Table2"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Facebook]" caption="Sum of Facebook" measure="1" displayFolder="" measureGroup="Table2"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Tiktok]" caption="Sum of Tiktok" measure="1" displayFolder="" measureGroup="Table2" count="0" oneField="1" hidden="1">
      <fieldsUsage count="1">
        <fieldUsage x="3"/>
      </fieldsUsage>
      <extLst>
        <ext xmlns:x15="http://schemas.microsoft.com/office/spreadsheetml/2010/11/main" uri="{B97F6D7D-B522-45F9-BDA1-12C45D357490}">
          <x15:cacheHierarchy aggregatedColumn="19"/>
        </ext>
      </extLst>
    </cacheHierarchy>
    <cacheHierarchy uniqueName="[Measures].[Sum of Google ads]" caption="Sum of Google ads" measure="1" displayFolder="" measureGroup="Table2" count="0" oneField="1" hidden="1">
      <fieldsUsage count="1">
        <fieldUsage x="4"/>
      </fieldsUsage>
      <extLst>
        <ext xmlns:x15="http://schemas.microsoft.com/office/spreadsheetml/2010/11/main" uri="{B97F6D7D-B522-45F9-BDA1-12C45D357490}">
          <x15:cacheHierarchy aggregatedColumn="20"/>
        </ext>
      </extLst>
    </cacheHierarchy>
    <cacheHierarchy uniqueName="[Measures].[Sum of Snapchat]" caption="Sum of Snapchat" measure="1" displayFolder="" measureGroup="Table2" count="0" oneField="1" hidden="1">
      <fieldsUsage count="1">
        <fieldUsage x="5"/>
      </fieldsUsage>
      <extLst>
        <ext xmlns:x15="http://schemas.microsoft.com/office/spreadsheetml/2010/11/main" uri="{B97F6D7D-B522-45F9-BDA1-12C45D357490}">
          <x15:cacheHierarchy aggregatedColumn="21"/>
        </ext>
      </extLst>
    </cacheHierarchy>
    <cacheHierarchy uniqueName="[Measures].[Sum of Referrals]" caption="Sum of Referrals" measure="1" displayFolder="" measureGroup="Table2" count="0" oneField="1" hidden="1">
      <fieldsUsage count="1">
        <fieldUsage x="6"/>
      </fieldsUsage>
      <extLst>
        <ext xmlns:x15="http://schemas.microsoft.com/office/spreadsheetml/2010/11/main" uri="{B97F6D7D-B522-45F9-BDA1-12C45D357490}">
          <x15:cacheHierarchy aggregatedColumn="22"/>
        </ext>
      </extLst>
    </cacheHierarchy>
    <cacheHierarchy uniqueName="[Measures].[Sum of Fliers]" caption="Sum of Fliers" measure="1" displayFolder="" measureGroup="Table2" count="0" oneField="1" hidden="1">
      <fieldsUsage count="1">
        <fieldUsage x="7"/>
      </fieldsUsage>
      <extLst>
        <ext xmlns:x15="http://schemas.microsoft.com/office/spreadsheetml/2010/11/main" uri="{B97F6D7D-B522-45F9-BDA1-12C45D357490}">
          <x15:cacheHierarchy aggregatedColumn="23"/>
        </ext>
      </extLst>
    </cacheHierarchy>
    <cacheHierarchy uniqueName="[Measures].[Sum of Billboards]" caption="Sum of Billboards" measure="1" displayFolder="" measureGroup="Table2" count="0" oneField="1" hidden="1">
      <fieldsUsage count="1">
        <fieldUsage x="8"/>
      </fieldsUsage>
      <extLst>
        <ext xmlns:x15="http://schemas.microsoft.com/office/spreadsheetml/2010/11/main" uri="{B97F6D7D-B522-45F9-BDA1-12C45D357490}">
          <x15:cacheHierarchy aggregatedColumn="24"/>
        </ext>
      </extLst>
    </cacheHierarchy>
    <cacheHierarchy uniqueName="[Measures].[Sum of Walk-ins]" caption="Sum of Walk-ins" measure="1" displayFolder="" measureGroup="Table2" count="0" oneField="1" hidden="1">
      <fieldsUsage count="1">
        <fieldUsage x="9"/>
      </fieldsUsage>
      <extLst>
        <ext xmlns:x15="http://schemas.microsoft.com/office/spreadsheetml/2010/11/main" uri="{B97F6D7D-B522-45F9-BDA1-12C45D357490}">
          <x15:cacheHierarchy aggregatedColumn="25"/>
        </ext>
      </extLst>
    </cacheHierarchy>
    <cacheHierarchy uniqueName="[Measures].[Count of Conversion Challenge]" caption="Count of Conversion Challenge" measure="1" displayFolder="" measureGroup="Table1" count="0" hidden="1">
      <extLst>
        <ext xmlns:x15="http://schemas.microsoft.com/office/spreadsheetml/2010/11/main" uri="{B97F6D7D-B522-45F9-BDA1-12C45D357490}">
          <x15:cacheHierarchy aggregatedColumn="4"/>
        </ext>
      </extLst>
    </cacheHierarchy>
    <cacheHierarchy uniqueName="[Measures].[Count of Willingness To Subscribe]" caption="Count of Willingness To Subscribe" measure="1" displayFolder="" measureGroup="Table1" count="0" hidden="1">
      <extLst>
        <ext xmlns:x15="http://schemas.microsoft.com/office/spreadsheetml/2010/11/main" uri="{B97F6D7D-B522-45F9-BDA1-12C45D357490}">
          <x15:cacheHierarchy aggregatedColumn="7"/>
        </ext>
      </extLst>
    </cacheHierarchy>
    <cacheHierarchy uniqueName="[Measures].[Count of Customer Loss Frequency]" caption="Count of Customer Loss Frequency" measure="1" displayFolder="" measureGroup="Table1" count="0" hidden="1">
      <extLst>
        <ext xmlns:x15="http://schemas.microsoft.com/office/spreadsheetml/2010/11/main" uri="{B97F6D7D-B522-45F9-BDA1-12C45D357490}">
          <x15:cacheHierarchy aggregatedColumn="8"/>
        </ext>
      </extLst>
    </cacheHierarchy>
    <cacheHierarchy uniqueName="[Measures].[Count of Time Stamp]" caption="Count of Time Stamp"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4.585987500002" createdVersion="5" refreshedVersion="8" minRefreshableVersion="3" recordCount="0" supportSubquery="1" supportAdvancedDrill="1" xr:uid="{3670F0B4-2819-406A-B688-CC22C9D428A5}">
  <cacheSource type="external" connectionId="1"/>
  <cacheFields count="3">
    <cacheField name="[Table1].[Willingness To Subscribe].[Willingness To Subscribe]" caption="Willingness To Subscribe" numFmtId="0" hierarchy="7" level="1">
      <sharedItems count="3">
        <s v="Maybe"/>
        <s v="No"/>
        <s v="Yes"/>
      </sharedItems>
    </cacheField>
    <cacheField name="[Measures].[Count of Willingness To Subscribe]" caption="Count of Willingness To Subscribe" numFmtId="0" hierarchy="40" level="32767"/>
    <cacheField name="[Table1].[Customer Loss Frequency].[Customer Loss Frequency]" caption="Customer Loss Frequency" numFmtId="0" hierarchy="8" level="1">
      <sharedItems containsSemiMixedTypes="0" containsNonDate="0" containsString="0"/>
    </cacheField>
  </cacheFields>
  <cacheHierarchies count="43">
    <cacheHierarchy uniqueName="[Table1].[Date]" caption="Date" attribute="1" defaultMemberUniqueName="[Table1].[Date].[All]" allUniqueName="[Table1].[Date].[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Time Stamp]" caption="Time Stamp" attribute="1" defaultMemberUniqueName="[Table1].[Time Stamp].[All]" allUniqueName="[Table1].[Time Stamp].[All]" dimensionUniqueName="[Table1]" displayFolder="" count="0" memberValueDatatype="130" unbalanced="0"/>
    <cacheHierarchy uniqueName="[Table1].[Lead Generation]" caption="Lead Generation" attribute="1" defaultMemberUniqueName="[Table1].[Lead Generation].[All]" allUniqueName="[Table1].[Lead Generation].[All]" dimensionUniqueName="[Table1]" displayFolder="" count="0" memberValueDatatype="130" unbalanced="0"/>
    <cacheHierarchy uniqueName="[Table1].[Conversion Challenge]" caption="Conversion Challenge" attribute="1" defaultMemberUniqueName="[Table1].[Conversion Challenge].[All]" allUniqueName="[Table1].[Conversion Challenge].[All]" dimensionUniqueName="[Table1]" displayFolder="" count="2" memberValueDatatype="130" unbalanced="0"/>
    <cacheHierarchy uniqueName="[Table1].[Network Issues]" caption="Network Issues" attribute="1" defaultMemberUniqueName="[Table1].[Network Issues].[All]" allUniqueName="[Table1].[Network Issues].[All]" dimensionUniqueName="[Table1]" displayFolder="" count="0" memberValueDatatype="130" unbalanced="0"/>
    <cacheHierarchy uniqueName="[Table1].[Offline Application Needed]" caption="Offline Application Needed" attribute="1" defaultMemberUniqueName="[Table1].[Offline Application Needed].[All]" allUniqueName="[Table1].[Offline Application Needed].[All]" dimensionUniqueName="[Table1]" displayFolder="" count="0" memberValueDatatype="130" unbalanced="0"/>
    <cacheHierarchy uniqueName="[Table1].[Willingness To Subscribe]" caption="Willingness To Subscribe" attribute="1" defaultMemberUniqueName="[Table1].[Willingness To Subscribe].[All]" allUniqueName="[Table1].[Willingness To Subscribe].[All]" dimensionUniqueName="[Table1]" displayFolder="" count="2" memberValueDatatype="130" unbalanced="0">
      <fieldsUsage count="2">
        <fieldUsage x="-1"/>
        <fieldUsage x="0"/>
      </fieldsUsage>
    </cacheHierarchy>
    <cacheHierarchy uniqueName="[Table1].[Customer Loss Frequency]" caption="Customer Loss Frequency" attribute="1" defaultMemberUniqueName="[Table1].[Customer Loss Frequency].[All]" allUniqueName="[Table1].[Customer Loss Frequency].[All]" dimensionUniqueName="[Table1]" displayFolder="" count="2" memberValueDatatype="130" unbalanced="0">
      <fieldsUsage count="2">
        <fieldUsage x="-1"/>
        <fieldUsage x="2"/>
      </fieldsUsage>
    </cacheHierarchy>
    <cacheHierarchy uniqueName="[Table1].[Paying Platforms]" caption="Paying Platforms" attribute="1" defaultMemberUniqueName="[Table1].[Paying Platforms].[All]" allUniqueName="[Table1].[Paying Platforms].[All]" dimensionUniqueName="[Table1]" displayFolder="" count="0" memberValueDatatype="130" unbalanced="0"/>
    <cacheHierarchy uniqueName="[Table1].[Follow-Up Methods]" caption="Follow-Up Methods" attribute="1" defaultMemberUniqueName="[Table1].[Follow-Up Methods].[All]" allUniqueName="[Table1].[Follow-Up Methods].[All]" dimensionUniqueName="[Table1]" displayFolder="" count="0" memberValueDatatype="130" unbalanced="0"/>
    <cacheHierarchy uniqueName="[Table1].[Negotiation Handling]" caption="Negotiation Handling" attribute="1" defaultMemberUniqueName="[Table1].[Negotiation Handling].[All]" allUniqueName="[Table1].[Negotiation Handling].[All]" dimensionUniqueName="[Table1]" displayFolder="" count="0" memberValueDatatype="130" unbalanced="0"/>
    <cacheHierarchy uniqueName="[Table1].[Payment Issues]" caption="Payment Issues" attribute="1" defaultMemberUniqueName="[Table1].[Payment Issues].[All]" allUniqueName="[Table1].[Payment Issues].[All]" dimensionUniqueName="[Table1]" displayFolder="" count="0" memberValueDatatype="130" unbalanced="0"/>
    <cacheHierarchy uniqueName="[Table1].[Lead Cost]" caption="Lead Cost" attribute="1" defaultMemberUniqueName="[Table1].[Lead Cost].[All]" allUniqueName="[Table1].[Lead Cost].[All]" dimensionUniqueName="[Table1]" displayFolder="" count="0" memberValueDatatype="130" unbalanced="0"/>
    <cacheHierarchy uniqueName="[Table1].[Feature Request]" caption="Feature Request" attribute="1" defaultMemberUniqueName="[Table1].[Feature Request].[All]" allUniqueName="[Table1].[Feature Request].[All]" dimensionUniqueName="[Table1]" displayFolder="" count="0" memberValueDatatype="130" unbalanced="0"/>
    <cacheHierarchy uniqueName="[Table2].[Lead Generation]" caption="Lead Generation" attribute="1" defaultMemberUniqueName="[Table2].[Lead Generation].[All]" allUniqueName="[Table2].[Lead Generation].[All]" dimensionUniqueName="[Table2]" displayFolder="" count="0" memberValueDatatype="130" unbalanced="0"/>
    <cacheHierarchy uniqueName="[Table2].[Whatsapp]" caption="Whatsapp" attribute="1" defaultMemberUniqueName="[Table2].[Whatsapp].[All]" allUniqueName="[Table2].[Whatsapp].[All]" dimensionUniqueName="[Table2]" displayFolder="" count="0" memberValueDatatype="20" unbalanced="0"/>
    <cacheHierarchy uniqueName="[Table2].[LinkedIn]" caption="LinkedIn" attribute="1" defaultMemberUniqueName="[Table2].[LinkedIn].[All]" allUniqueName="[Table2].[LinkedIn].[All]" dimensionUniqueName="[Table2]" displayFolder="" count="0" memberValueDatatype="20" unbalanced="0"/>
    <cacheHierarchy uniqueName="[Table2].[Facebook]" caption="Facebook" attribute="1" defaultMemberUniqueName="[Table2].[Facebook].[All]" allUniqueName="[Table2].[Facebook].[All]" dimensionUniqueName="[Table2]" displayFolder="" count="0" memberValueDatatype="20" unbalanced="0"/>
    <cacheHierarchy uniqueName="[Table2].[Tiktok]" caption="Tiktok" attribute="1" defaultMemberUniqueName="[Table2].[Tiktok].[All]" allUniqueName="[Table2].[Tiktok].[All]" dimensionUniqueName="[Table2]" displayFolder="" count="0" memberValueDatatype="20" unbalanced="0"/>
    <cacheHierarchy uniqueName="[Table2].[Google ads]" caption="Google ads" attribute="1" defaultMemberUniqueName="[Table2].[Google ads].[All]" allUniqueName="[Table2].[Google ads].[All]" dimensionUniqueName="[Table2]" displayFolder="" count="0" memberValueDatatype="20" unbalanced="0"/>
    <cacheHierarchy uniqueName="[Table2].[Snapchat]" caption="Snapchat" attribute="1" defaultMemberUniqueName="[Table2].[Snapchat].[All]" allUniqueName="[Table2].[Snapchat].[All]" dimensionUniqueName="[Table2]" displayFolder="" count="0" memberValueDatatype="20" unbalanced="0"/>
    <cacheHierarchy uniqueName="[Table2].[Referrals]" caption="Referrals" attribute="1" defaultMemberUniqueName="[Table2].[Referrals].[All]" allUniqueName="[Table2].[Referrals].[All]" dimensionUniqueName="[Table2]" displayFolder="" count="0" memberValueDatatype="20" unbalanced="0"/>
    <cacheHierarchy uniqueName="[Table2].[Fliers]" caption="Fliers" attribute="1" defaultMemberUniqueName="[Table2].[Fliers].[All]" allUniqueName="[Table2].[Fliers].[All]" dimensionUniqueName="[Table2]" displayFolder="" count="0" memberValueDatatype="20" unbalanced="0"/>
    <cacheHierarchy uniqueName="[Table2].[Billboards]" caption="Billboards" attribute="1" defaultMemberUniqueName="[Table2].[Billboards].[All]" allUniqueName="[Table2].[Billboards].[All]" dimensionUniqueName="[Table2]" displayFolder="" count="0" memberValueDatatype="20" unbalanced="0"/>
    <cacheHierarchy uniqueName="[Table2].[Walk-ins]" caption="Walk-ins" attribute="1" defaultMemberUniqueName="[Table2].[Walk-ins].[All]" allUniqueName="[Table2].[Walk-ins].[All]" dimensionUniqueName="[Table2]"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Whatsapp]" caption="Sum of Whatsapp" measure="1" displayFolder="" measureGroup="Table2" count="0" hidden="1">
      <extLst>
        <ext xmlns:x15="http://schemas.microsoft.com/office/spreadsheetml/2010/11/main" uri="{B97F6D7D-B522-45F9-BDA1-12C45D357490}">
          <x15:cacheHierarchy aggregatedColumn="16"/>
        </ext>
      </extLst>
    </cacheHierarchy>
    <cacheHierarchy uniqueName="[Measures].[Sum of LinkedIn]" caption="Sum of LinkedIn" measure="1" displayFolder="" measureGroup="Table2" count="0" hidden="1">
      <extLst>
        <ext xmlns:x15="http://schemas.microsoft.com/office/spreadsheetml/2010/11/main" uri="{B97F6D7D-B522-45F9-BDA1-12C45D357490}">
          <x15:cacheHierarchy aggregatedColumn="17"/>
        </ext>
      </extLst>
    </cacheHierarchy>
    <cacheHierarchy uniqueName="[Measures].[Sum of Facebook]" caption="Sum of Facebook" measure="1" displayFolder="" measureGroup="Table2" count="0" hidden="1">
      <extLst>
        <ext xmlns:x15="http://schemas.microsoft.com/office/spreadsheetml/2010/11/main" uri="{B97F6D7D-B522-45F9-BDA1-12C45D357490}">
          <x15:cacheHierarchy aggregatedColumn="18"/>
        </ext>
      </extLst>
    </cacheHierarchy>
    <cacheHierarchy uniqueName="[Measures].[Sum of Tiktok]" caption="Sum of Tiktok" measure="1" displayFolder="" measureGroup="Table2" count="0" hidden="1">
      <extLst>
        <ext xmlns:x15="http://schemas.microsoft.com/office/spreadsheetml/2010/11/main" uri="{B97F6D7D-B522-45F9-BDA1-12C45D357490}">
          <x15:cacheHierarchy aggregatedColumn="19"/>
        </ext>
      </extLst>
    </cacheHierarchy>
    <cacheHierarchy uniqueName="[Measures].[Sum of Google ads]" caption="Sum of Google ads" measure="1" displayFolder="" measureGroup="Table2" count="0" hidden="1">
      <extLst>
        <ext xmlns:x15="http://schemas.microsoft.com/office/spreadsheetml/2010/11/main" uri="{B97F6D7D-B522-45F9-BDA1-12C45D357490}">
          <x15:cacheHierarchy aggregatedColumn="20"/>
        </ext>
      </extLst>
    </cacheHierarchy>
    <cacheHierarchy uniqueName="[Measures].[Sum of Snapchat]" caption="Sum of Snapchat" measure="1" displayFolder="" measureGroup="Table2" count="0" hidden="1">
      <extLst>
        <ext xmlns:x15="http://schemas.microsoft.com/office/spreadsheetml/2010/11/main" uri="{B97F6D7D-B522-45F9-BDA1-12C45D357490}">
          <x15:cacheHierarchy aggregatedColumn="21"/>
        </ext>
      </extLst>
    </cacheHierarchy>
    <cacheHierarchy uniqueName="[Measures].[Sum of Referrals]" caption="Sum of Referrals" measure="1" displayFolder="" measureGroup="Table2" count="0" hidden="1">
      <extLst>
        <ext xmlns:x15="http://schemas.microsoft.com/office/spreadsheetml/2010/11/main" uri="{B97F6D7D-B522-45F9-BDA1-12C45D357490}">
          <x15:cacheHierarchy aggregatedColumn="22"/>
        </ext>
      </extLst>
    </cacheHierarchy>
    <cacheHierarchy uniqueName="[Measures].[Sum of Fliers]" caption="Sum of Fliers" measure="1" displayFolder="" measureGroup="Table2" count="0" hidden="1">
      <extLst>
        <ext xmlns:x15="http://schemas.microsoft.com/office/spreadsheetml/2010/11/main" uri="{B97F6D7D-B522-45F9-BDA1-12C45D357490}">
          <x15:cacheHierarchy aggregatedColumn="23"/>
        </ext>
      </extLst>
    </cacheHierarchy>
    <cacheHierarchy uniqueName="[Measures].[Sum of Billboards]" caption="Sum of Billboards" measure="1" displayFolder="" measureGroup="Table2" count="0" hidden="1">
      <extLst>
        <ext xmlns:x15="http://schemas.microsoft.com/office/spreadsheetml/2010/11/main" uri="{B97F6D7D-B522-45F9-BDA1-12C45D357490}">
          <x15:cacheHierarchy aggregatedColumn="24"/>
        </ext>
      </extLst>
    </cacheHierarchy>
    <cacheHierarchy uniqueName="[Measures].[Sum of Walk-ins]" caption="Sum of Walk-ins" measure="1" displayFolder="" measureGroup="Table2" count="0" hidden="1">
      <extLst>
        <ext xmlns:x15="http://schemas.microsoft.com/office/spreadsheetml/2010/11/main" uri="{B97F6D7D-B522-45F9-BDA1-12C45D357490}">
          <x15:cacheHierarchy aggregatedColumn="25"/>
        </ext>
      </extLst>
    </cacheHierarchy>
    <cacheHierarchy uniqueName="[Measures].[Count of Conversion Challenge]" caption="Count of Conversion Challenge" measure="1" displayFolder="" measureGroup="Table1" count="0" hidden="1">
      <extLst>
        <ext xmlns:x15="http://schemas.microsoft.com/office/spreadsheetml/2010/11/main" uri="{B97F6D7D-B522-45F9-BDA1-12C45D357490}">
          <x15:cacheHierarchy aggregatedColumn="4"/>
        </ext>
      </extLst>
    </cacheHierarchy>
    <cacheHierarchy uniqueName="[Measures].[Count of Willingness To Subscribe]" caption="Count of Willingness To Subscribe"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Customer Loss Frequency]" caption="Count of Customer Loss Frequency" measure="1" displayFolder="" measureGroup="Table1" count="0" hidden="1">
      <extLst>
        <ext xmlns:x15="http://schemas.microsoft.com/office/spreadsheetml/2010/11/main" uri="{B97F6D7D-B522-45F9-BDA1-12C45D357490}">
          <x15:cacheHierarchy aggregatedColumn="8"/>
        </ext>
      </extLst>
    </cacheHierarchy>
    <cacheHierarchy uniqueName="[Measures].[Count of Time Stamp]" caption="Count of Time Stamp" measure="1" displayFolder="" measureGroup="Table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4.585988078703" createdVersion="5" refreshedVersion="8" minRefreshableVersion="3" recordCount="0" supportSubquery="1" supportAdvancedDrill="1" xr:uid="{00E81170-0F5A-4A71-8E45-FE902F8C1D98}">
  <cacheSource type="external" connectionId="1"/>
  <cacheFields count="3">
    <cacheField name="[Table1].[Time Stamp].[Time Stamp]" caption="Time Stamp" numFmtId="0" hierarchy="2" level="1">
      <sharedItems count="32">
        <s v="04:22:45"/>
        <s v="09:22:29"/>
        <s v="09:27:31"/>
        <s v="09:42:09"/>
        <s v="09:57:39"/>
        <s v="09:58:01"/>
        <s v="10:01:56"/>
        <s v="11:55:27"/>
        <s v="11:59:58"/>
        <s v="12:01:23"/>
        <s v="12:16:05"/>
        <s v="12:27:29"/>
        <s v="12:46:54"/>
        <s v="12:52:00"/>
        <s v="12:57:51"/>
        <s v="13:07:56"/>
        <s v="14:08:12"/>
        <s v="14:47:49"/>
        <s v="15:29:37"/>
        <s v="16:10:32"/>
        <s v="16:11:54"/>
        <s v="16:19:23"/>
        <s v="16:39:44"/>
        <s v="16:42:26"/>
        <s v="18:28:43"/>
        <s v="18:45:01"/>
        <s v="18:54:15"/>
        <s v="19:36:42"/>
        <s v="20:43:54"/>
        <s v="22:08:21"/>
        <s v="22:19:50"/>
        <s v="23:16:27"/>
      </sharedItems>
    </cacheField>
    <cacheField name="[Measures].[Count of Time Stamp]" caption="Count of Time Stamp" numFmtId="0" hierarchy="42" level="32767"/>
    <cacheField name="[Table1].[Customer Loss Frequency].[Customer Loss Frequency]" caption="Customer Loss Frequency" numFmtId="0" hierarchy="8" level="1">
      <sharedItems containsSemiMixedTypes="0" containsNonDate="0" containsString="0"/>
    </cacheField>
  </cacheFields>
  <cacheHierarchies count="43">
    <cacheHierarchy uniqueName="[Table1].[Date]" caption="Date" attribute="1" defaultMemberUniqueName="[Table1].[Date].[All]" allUniqueName="[Table1].[Date].[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Time Stamp]" caption="Time Stamp" attribute="1" defaultMemberUniqueName="[Table1].[Time Stamp].[All]" allUniqueName="[Table1].[Time Stamp].[All]" dimensionUniqueName="[Table1]" displayFolder="" count="2" memberValueDatatype="130" unbalanced="0">
      <fieldsUsage count="2">
        <fieldUsage x="-1"/>
        <fieldUsage x="0"/>
      </fieldsUsage>
    </cacheHierarchy>
    <cacheHierarchy uniqueName="[Table1].[Lead Generation]" caption="Lead Generation" attribute="1" defaultMemberUniqueName="[Table1].[Lead Generation].[All]" allUniqueName="[Table1].[Lead Generation].[All]" dimensionUniqueName="[Table1]" displayFolder="" count="0" memberValueDatatype="130" unbalanced="0"/>
    <cacheHierarchy uniqueName="[Table1].[Conversion Challenge]" caption="Conversion Challenge" attribute="1" defaultMemberUniqueName="[Table1].[Conversion Challenge].[All]" allUniqueName="[Table1].[Conversion Challenge].[All]" dimensionUniqueName="[Table1]" displayFolder="" count="2" memberValueDatatype="130" unbalanced="0"/>
    <cacheHierarchy uniqueName="[Table1].[Network Issues]" caption="Network Issues" attribute="1" defaultMemberUniqueName="[Table1].[Network Issues].[All]" allUniqueName="[Table1].[Network Issues].[All]" dimensionUniqueName="[Table1]" displayFolder="" count="0" memberValueDatatype="130" unbalanced="0"/>
    <cacheHierarchy uniqueName="[Table1].[Offline Application Needed]" caption="Offline Application Needed" attribute="1" defaultMemberUniqueName="[Table1].[Offline Application Needed].[All]" allUniqueName="[Table1].[Offline Application Needed].[All]" dimensionUniqueName="[Table1]" displayFolder="" count="0" memberValueDatatype="130" unbalanced="0"/>
    <cacheHierarchy uniqueName="[Table1].[Willingness To Subscribe]" caption="Willingness To Subscribe" attribute="1" defaultMemberUniqueName="[Table1].[Willingness To Subscribe].[All]" allUniqueName="[Table1].[Willingness To Subscribe].[All]" dimensionUniqueName="[Table1]" displayFolder="" count="0" memberValueDatatype="130" unbalanced="0"/>
    <cacheHierarchy uniqueName="[Table1].[Customer Loss Frequency]" caption="Customer Loss Frequency" attribute="1" defaultMemberUniqueName="[Table1].[Customer Loss Frequency].[All]" allUniqueName="[Table1].[Customer Loss Frequency].[All]" dimensionUniqueName="[Table1]" displayFolder="" count="2" memberValueDatatype="130" unbalanced="0">
      <fieldsUsage count="2">
        <fieldUsage x="-1"/>
        <fieldUsage x="2"/>
      </fieldsUsage>
    </cacheHierarchy>
    <cacheHierarchy uniqueName="[Table1].[Paying Platforms]" caption="Paying Platforms" attribute="1" defaultMemberUniqueName="[Table1].[Paying Platforms].[All]" allUniqueName="[Table1].[Paying Platforms].[All]" dimensionUniqueName="[Table1]" displayFolder="" count="0" memberValueDatatype="130" unbalanced="0"/>
    <cacheHierarchy uniqueName="[Table1].[Follow-Up Methods]" caption="Follow-Up Methods" attribute="1" defaultMemberUniqueName="[Table1].[Follow-Up Methods].[All]" allUniqueName="[Table1].[Follow-Up Methods].[All]" dimensionUniqueName="[Table1]" displayFolder="" count="0" memberValueDatatype="130" unbalanced="0"/>
    <cacheHierarchy uniqueName="[Table1].[Negotiation Handling]" caption="Negotiation Handling" attribute="1" defaultMemberUniqueName="[Table1].[Negotiation Handling].[All]" allUniqueName="[Table1].[Negotiation Handling].[All]" dimensionUniqueName="[Table1]" displayFolder="" count="0" memberValueDatatype="130" unbalanced="0"/>
    <cacheHierarchy uniqueName="[Table1].[Payment Issues]" caption="Payment Issues" attribute="1" defaultMemberUniqueName="[Table1].[Payment Issues].[All]" allUniqueName="[Table1].[Payment Issues].[All]" dimensionUniqueName="[Table1]" displayFolder="" count="0" memberValueDatatype="130" unbalanced="0"/>
    <cacheHierarchy uniqueName="[Table1].[Lead Cost]" caption="Lead Cost" attribute="1" defaultMemberUniqueName="[Table1].[Lead Cost].[All]" allUniqueName="[Table1].[Lead Cost].[All]" dimensionUniqueName="[Table1]" displayFolder="" count="0" memberValueDatatype="130" unbalanced="0"/>
    <cacheHierarchy uniqueName="[Table1].[Feature Request]" caption="Feature Request" attribute="1" defaultMemberUniqueName="[Table1].[Feature Request].[All]" allUniqueName="[Table1].[Feature Request].[All]" dimensionUniqueName="[Table1]" displayFolder="" count="0" memberValueDatatype="130" unbalanced="0"/>
    <cacheHierarchy uniqueName="[Table2].[Lead Generation]" caption="Lead Generation" attribute="1" defaultMemberUniqueName="[Table2].[Lead Generation].[All]" allUniqueName="[Table2].[Lead Generation].[All]" dimensionUniqueName="[Table2]" displayFolder="" count="0" memberValueDatatype="130" unbalanced="0"/>
    <cacheHierarchy uniqueName="[Table2].[Whatsapp]" caption="Whatsapp" attribute="1" defaultMemberUniqueName="[Table2].[Whatsapp].[All]" allUniqueName="[Table2].[Whatsapp].[All]" dimensionUniqueName="[Table2]" displayFolder="" count="0" memberValueDatatype="20" unbalanced="0"/>
    <cacheHierarchy uniqueName="[Table2].[LinkedIn]" caption="LinkedIn" attribute="1" defaultMemberUniqueName="[Table2].[LinkedIn].[All]" allUniqueName="[Table2].[LinkedIn].[All]" dimensionUniqueName="[Table2]" displayFolder="" count="0" memberValueDatatype="20" unbalanced="0"/>
    <cacheHierarchy uniqueName="[Table2].[Facebook]" caption="Facebook" attribute="1" defaultMemberUniqueName="[Table2].[Facebook].[All]" allUniqueName="[Table2].[Facebook].[All]" dimensionUniqueName="[Table2]" displayFolder="" count="0" memberValueDatatype="20" unbalanced="0"/>
    <cacheHierarchy uniqueName="[Table2].[Tiktok]" caption="Tiktok" attribute="1" defaultMemberUniqueName="[Table2].[Tiktok].[All]" allUniqueName="[Table2].[Tiktok].[All]" dimensionUniqueName="[Table2]" displayFolder="" count="0" memberValueDatatype="20" unbalanced="0"/>
    <cacheHierarchy uniqueName="[Table2].[Google ads]" caption="Google ads" attribute="1" defaultMemberUniqueName="[Table2].[Google ads].[All]" allUniqueName="[Table2].[Google ads].[All]" dimensionUniqueName="[Table2]" displayFolder="" count="0" memberValueDatatype="20" unbalanced="0"/>
    <cacheHierarchy uniqueName="[Table2].[Snapchat]" caption="Snapchat" attribute="1" defaultMemberUniqueName="[Table2].[Snapchat].[All]" allUniqueName="[Table2].[Snapchat].[All]" dimensionUniqueName="[Table2]" displayFolder="" count="0" memberValueDatatype="20" unbalanced="0"/>
    <cacheHierarchy uniqueName="[Table2].[Referrals]" caption="Referrals" attribute="1" defaultMemberUniqueName="[Table2].[Referrals].[All]" allUniqueName="[Table2].[Referrals].[All]" dimensionUniqueName="[Table2]" displayFolder="" count="0" memberValueDatatype="20" unbalanced="0"/>
    <cacheHierarchy uniqueName="[Table2].[Fliers]" caption="Fliers" attribute="1" defaultMemberUniqueName="[Table2].[Fliers].[All]" allUniqueName="[Table2].[Fliers].[All]" dimensionUniqueName="[Table2]" displayFolder="" count="0" memberValueDatatype="20" unbalanced="0"/>
    <cacheHierarchy uniqueName="[Table2].[Billboards]" caption="Billboards" attribute="1" defaultMemberUniqueName="[Table2].[Billboards].[All]" allUniqueName="[Table2].[Billboards].[All]" dimensionUniqueName="[Table2]" displayFolder="" count="0" memberValueDatatype="20" unbalanced="0"/>
    <cacheHierarchy uniqueName="[Table2].[Walk-ins]" caption="Walk-ins" attribute="1" defaultMemberUniqueName="[Table2].[Walk-ins].[All]" allUniqueName="[Table2].[Walk-ins].[All]" dimensionUniqueName="[Table2]"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Whatsapp]" caption="Sum of Whatsapp" measure="1" displayFolder="" measureGroup="Table2" count="0" hidden="1">
      <extLst>
        <ext xmlns:x15="http://schemas.microsoft.com/office/spreadsheetml/2010/11/main" uri="{B97F6D7D-B522-45F9-BDA1-12C45D357490}">
          <x15:cacheHierarchy aggregatedColumn="16"/>
        </ext>
      </extLst>
    </cacheHierarchy>
    <cacheHierarchy uniqueName="[Measures].[Sum of LinkedIn]" caption="Sum of LinkedIn" measure="1" displayFolder="" measureGroup="Table2" count="0" hidden="1">
      <extLst>
        <ext xmlns:x15="http://schemas.microsoft.com/office/spreadsheetml/2010/11/main" uri="{B97F6D7D-B522-45F9-BDA1-12C45D357490}">
          <x15:cacheHierarchy aggregatedColumn="17"/>
        </ext>
      </extLst>
    </cacheHierarchy>
    <cacheHierarchy uniqueName="[Measures].[Sum of Facebook]" caption="Sum of Facebook" measure="1" displayFolder="" measureGroup="Table2" count="0" hidden="1">
      <extLst>
        <ext xmlns:x15="http://schemas.microsoft.com/office/spreadsheetml/2010/11/main" uri="{B97F6D7D-B522-45F9-BDA1-12C45D357490}">
          <x15:cacheHierarchy aggregatedColumn="18"/>
        </ext>
      </extLst>
    </cacheHierarchy>
    <cacheHierarchy uniqueName="[Measures].[Sum of Tiktok]" caption="Sum of Tiktok" measure="1" displayFolder="" measureGroup="Table2" count="0" hidden="1">
      <extLst>
        <ext xmlns:x15="http://schemas.microsoft.com/office/spreadsheetml/2010/11/main" uri="{B97F6D7D-B522-45F9-BDA1-12C45D357490}">
          <x15:cacheHierarchy aggregatedColumn="19"/>
        </ext>
      </extLst>
    </cacheHierarchy>
    <cacheHierarchy uniqueName="[Measures].[Sum of Google ads]" caption="Sum of Google ads" measure="1" displayFolder="" measureGroup="Table2" count="0" hidden="1">
      <extLst>
        <ext xmlns:x15="http://schemas.microsoft.com/office/spreadsheetml/2010/11/main" uri="{B97F6D7D-B522-45F9-BDA1-12C45D357490}">
          <x15:cacheHierarchy aggregatedColumn="20"/>
        </ext>
      </extLst>
    </cacheHierarchy>
    <cacheHierarchy uniqueName="[Measures].[Sum of Snapchat]" caption="Sum of Snapchat" measure="1" displayFolder="" measureGroup="Table2" count="0" hidden="1">
      <extLst>
        <ext xmlns:x15="http://schemas.microsoft.com/office/spreadsheetml/2010/11/main" uri="{B97F6D7D-B522-45F9-BDA1-12C45D357490}">
          <x15:cacheHierarchy aggregatedColumn="21"/>
        </ext>
      </extLst>
    </cacheHierarchy>
    <cacheHierarchy uniqueName="[Measures].[Sum of Referrals]" caption="Sum of Referrals" measure="1" displayFolder="" measureGroup="Table2" count="0" hidden="1">
      <extLst>
        <ext xmlns:x15="http://schemas.microsoft.com/office/spreadsheetml/2010/11/main" uri="{B97F6D7D-B522-45F9-BDA1-12C45D357490}">
          <x15:cacheHierarchy aggregatedColumn="22"/>
        </ext>
      </extLst>
    </cacheHierarchy>
    <cacheHierarchy uniqueName="[Measures].[Sum of Fliers]" caption="Sum of Fliers" measure="1" displayFolder="" measureGroup="Table2" count="0" hidden="1">
      <extLst>
        <ext xmlns:x15="http://schemas.microsoft.com/office/spreadsheetml/2010/11/main" uri="{B97F6D7D-B522-45F9-BDA1-12C45D357490}">
          <x15:cacheHierarchy aggregatedColumn="23"/>
        </ext>
      </extLst>
    </cacheHierarchy>
    <cacheHierarchy uniqueName="[Measures].[Sum of Billboards]" caption="Sum of Billboards" measure="1" displayFolder="" measureGroup="Table2" count="0" hidden="1">
      <extLst>
        <ext xmlns:x15="http://schemas.microsoft.com/office/spreadsheetml/2010/11/main" uri="{B97F6D7D-B522-45F9-BDA1-12C45D357490}">
          <x15:cacheHierarchy aggregatedColumn="24"/>
        </ext>
      </extLst>
    </cacheHierarchy>
    <cacheHierarchy uniqueName="[Measures].[Sum of Walk-ins]" caption="Sum of Walk-ins" measure="1" displayFolder="" measureGroup="Table2" count="0" hidden="1">
      <extLst>
        <ext xmlns:x15="http://schemas.microsoft.com/office/spreadsheetml/2010/11/main" uri="{B97F6D7D-B522-45F9-BDA1-12C45D357490}">
          <x15:cacheHierarchy aggregatedColumn="25"/>
        </ext>
      </extLst>
    </cacheHierarchy>
    <cacheHierarchy uniqueName="[Measures].[Count of Conversion Challenge]" caption="Count of Conversion Challenge" measure="1" displayFolder="" measureGroup="Table1" count="0" hidden="1">
      <extLst>
        <ext xmlns:x15="http://schemas.microsoft.com/office/spreadsheetml/2010/11/main" uri="{B97F6D7D-B522-45F9-BDA1-12C45D357490}">
          <x15:cacheHierarchy aggregatedColumn="4"/>
        </ext>
      </extLst>
    </cacheHierarchy>
    <cacheHierarchy uniqueName="[Measures].[Count of Willingness To Subscribe]" caption="Count of Willingness To Subscribe" measure="1" displayFolder="" measureGroup="Table1" count="0" hidden="1">
      <extLst>
        <ext xmlns:x15="http://schemas.microsoft.com/office/spreadsheetml/2010/11/main" uri="{B97F6D7D-B522-45F9-BDA1-12C45D357490}">
          <x15:cacheHierarchy aggregatedColumn="7"/>
        </ext>
      </extLst>
    </cacheHierarchy>
    <cacheHierarchy uniqueName="[Measures].[Count of Customer Loss Frequency]" caption="Count of Customer Loss Frequency" measure="1" displayFolder="" measureGroup="Table1" count="0" hidden="1">
      <extLst>
        <ext xmlns:x15="http://schemas.microsoft.com/office/spreadsheetml/2010/11/main" uri="{B97F6D7D-B522-45F9-BDA1-12C45D357490}">
          <x15:cacheHierarchy aggregatedColumn="8"/>
        </ext>
      </extLst>
    </cacheHierarchy>
    <cacheHierarchy uniqueName="[Measures].[Count of Time Stamp]" caption="Count of Time Stamp"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903.874624884258" createdVersion="3" refreshedVersion="8" minRefreshableVersion="3" recordCount="0" supportSubquery="1" supportAdvancedDrill="1" xr:uid="{F58B2D4C-826E-4713-9A31-A1EFA011A5F5}">
  <cacheSource type="external" connectionId="1">
    <extLst>
      <ext xmlns:x14="http://schemas.microsoft.com/office/spreadsheetml/2009/9/main" uri="{F057638F-6D5F-4e77-A914-E7F072B9BCA8}">
        <x14:sourceConnection name="ThisWorkbookDataModel"/>
      </ext>
    </extLst>
  </cacheSource>
  <cacheFields count="0"/>
  <cacheHierarchies count="42">
    <cacheHierarchy uniqueName="[Table1].[Date]" caption="Date" attribute="1" defaultMemberUniqueName="[Table1].[Date].[All]" allUniqueName="[Table1].[Date].[All]" dimensionUniqueName="[Table1]" displayFolder="" count="0" memberValueDatatype="130" unbalanced="0"/>
    <cacheHierarchy uniqueName="[Table1].[Day]" caption="Day" attribute="1" defaultMemberUniqueName="[Table1].[Day].[All]" allUniqueName="[Table1].[Day].[All]" dimensionUniqueName="[Table1]" displayFolder="" count="0" memberValueDatatype="130" unbalanced="0"/>
    <cacheHierarchy uniqueName="[Table1].[Time Stamp]" caption="Time Stamp" attribute="1" defaultMemberUniqueName="[Table1].[Time Stamp].[All]" allUniqueName="[Table1].[Time Stamp].[All]" dimensionUniqueName="[Table1]" displayFolder="" count="0" memberValueDatatype="130" unbalanced="0"/>
    <cacheHierarchy uniqueName="[Table1].[Lead Generation]" caption="Lead Generation" attribute="1" defaultMemberUniqueName="[Table1].[Lead Generation].[All]" allUniqueName="[Table1].[Lead Generation].[All]" dimensionUniqueName="[Table1]" displayFolder="" count="0" memberValueDatatype="130" unbalanced="0"/>
    <cacheHierarchy uniqueName="[Table1].[Conversion Challenge]" caption="Conversion Challenge" attribute="1" defaultMemberUniqueName="[Table1].[Conversion Challenge].[All]" allUniqueName="[Table1].[Conversion Challenge].[All]" dimensionUniqueName="[Table1]" displayFolder="" count="2" memberValueDatatype="130" unbalanced="0"/>
    <cacheHierarchy uniqueName="[Table1].[Network Issues]" caption="Network Issues" attribute="1" defaultMemberUniqueName="[Table1].[Network Issues].[All]" allUniqueName="[Table1].[Network Issues].[All]" dimensionUniqueName="[Table1]" displayFolder="" count="0" memberValueDatatype="130" unbalanced="0"/>
    <cacheHierarchy uniqueName="[Table1].[Offline Application Needed]" caption="Offline Application Needed" attribute="1" defaultMemberUniqueName="[Table1].[Offline Application Needed].[All]" allUniqueName="[Table1].[Offline Application Needed].[All]" dimensionUniqueName="[Table1]" displayFolder="" count="0" memberValueDatatype="130" unbalanced="0"/>
    <cacheHierarchy uniqueName="[Table1].[Willingness To Subscribe]" caption="Willingness To Subscribe" attribute="1" defaultMemberUniqueName="[Table1].[Willingness To Subscribe].[All]" allUniqueName="[Table1].[Willingness To Subscribe].[All]" dimensionUniqueName="[Table1]" displayFolder="" count="0" memberValueDatatype="130" unbalanced="0"/>
    <cacheHierarchy uniqueName="[Table1].[Customer Loss Frequency]" caption="Customer Loss Frequency" attribute="1" defaultMemberUniqueName="[Table1].[Customer Loss Frequency].[All]" allUniqueName="[Table1].[Customer Loss Frequency].[All]" dimensionUniqueName="[Table1]" displayFolder="" count="2" memberValueDatatype="130" unbalanced="0"/>
    <cacheHierarchy uniqueName="[Table1].[Paying Platforms]" caption="Paying Platforms" attribute="1" defaultMemberUniqueName="[Table1].[Paying Platforms].[All]" allUniqueName="[Table1].[Paying Platforms].[All]" dimensionUniqueName="[Table1]" displayFolder="" count="2" memberValueDatatype="130" unbalanced="0"/>
    <cacheHierarchy uniqueName="[Table1].[Follow-Up Methods]" caption="Follow-Up Methods" attribute="1" defaultMemberUniqueName="[Table1].[Follow-Up Methods].[All]" allUniqueName="[Table1].[Follow-Up Methods].[All]" dimensionUniqueName="[Table1]" displayFolder="" count="0" memberValueDatatype="130" unbalanced="0"/>
    <cacheHierarchy uniqueName="[Table1].[Negotiation Handling]" caption="Negotiation Handling" attribute="1" defaultMemberUniqueName="[Table1].[Negotiation Handling].[All]" allUniqueName="[Table1].[Negotiation Handling].[All]" dimensionUniqueName="[Table1]" displayFolder="" count="0" memberValueDatatype="130" unbalanced="0"/>
    <cacheHierarchy uniqueName="[Table1].[Payment Issues]" caption="Payment Issues" attribute="1" defaultMemberUniqueName="[Table1].[Payment Issues].[All]" allUniqueName="[Table1].[Payment Issues].[All]" dimensionUniqueName="[Table1]" displayFolder="" count="0" memberValueDatatype="130" unbalanced="0"/>
    <cacheHierarchy uniqueName="[Table1].[Lead Cost]" caption="Lead Cost" attribute="1" defaultMemberUniqueName="[Table1].[Lead Cost].[All]" allUniqueName="[Table1].[Lead Cost].[All]" dimensionUniqueName="[Table1]" displayFolder="" count="0" memberValueDatatype="130" unbalanced="0"/>
    <cacheHierarchy uniqueName="[Table1].[Feature Request]" caption="Feature Request" attribute="1" defaultMemberUniqueName="[Table1].[Feature Request].[All]" allUniqueName="[Table1].[Feature Request].[All]" dimensionUniqueName="[Table1]" displayFolder="" count="0" memberValueDatatype="130" unbalanced="0"/>
    <cacheHierarchy uniqueName="[Table2].[Lead Generation]" caption="Lead Generation" attribute="1" defaultMemberUniqueName="[Table2].[Lead Generation].[All]" allUniqueName="[Table2].[Lead Generation].[All]" dimensionUniqueName="[Table2]" displayFolder="" count="0" memberValueDatatype="130" unbalanced="0"/>
    <cacheHierarchy uniqueName="[Table2].[Whatsapp]" caption="Whatsapp" attribute="1" defaultMemberUniqueName="[Table2].[Whatsapp].[All]" allUniqueName="[Table2].[Whatsapp].[All]" dimensionUniqueName="[Table2]" displayFolder="" count="0" memberValueDatatype="20" unbalanced="0"/>
    <cacheHierarchy uniqueName="[Table2].[LinkedIn]" caption="LinkedIn" attribute="1" defaultMemberUniqueName="[Table2].[LinkedIn].[All]" allUniqueName="[Table2].[LinkedIn].[All]" dimensionUniqueName="[Table2]" displayFolder="" count="0" memberValueDatatype="20" unbalanced="0"/>
    <cacheHierarchy uniqueName="[Table2].[Facebook]" caption="Facebook" attribute="1" defaultMemberUniqueName="[Table2].[Facebook].[All]" allUniqueName="[Table2].[Facebook].[All]" dimensionUniqueName="[Table2]" displayFolder="" count="0" memberValueDatatype="20" unbalanced="0"/>
    <cacheHierarchy uniqueName="[Table2].[Tiktok]" caption="Tiktok" attribute="1" defaultMemberUniqueName="[Table2].[Tiktok].[All]" allUniqueName="[Table2].[Tiktok].[All]" dimensionUniqueName="[Table2]" displayFolder="" count="0" memberValueDatatype="20" unbalanced="0"/>
    <cacheHierarchy uniqueName="[Table2].[Google ads]" caption="Google ads" attribute="1" defaultMemberUniqueName="[Table2].[Google ads].[All]" allUniqueName="[Table2].[Google ads].[All]" dimensionUniqueName="[Table2]" displayFolder="" count="0" memberValueDatatype="20" unbalanced="0"/>
    <cacheHierarchy uniqueName="[Table2].[Snapchat]" caption="Snapchat" attribute="1" defaultMemberUniqueName="[Table2].[Snapchat].[All]" allUniqueName="[Table2].[Snapchat].[All]" dimensionUniqueName="[Table2]" displayFolder="" count="0" memberValueDatatype="20" unbalanced="0"/>
    <cacheHierarchy uniqueName="[Table2].[Referrals]" caption="Referrals" attribute="1" defaultMemberUniqueName="[Table2].[Referrals].[All]" allUniqueName="[Table2].[Referrals].[All]" dimensionUniqueName="[Table2]" displayFolder="" count="0" memberValueDatatype="20" unbalanced="0"/>
    <cacheHierarchy uniqueName="[Table2].[Fliers]" caption="Fliers" attribute="1" defaultMemberUniqueName="[Table2].[Fliers].[All]" allUniqueName="[Table2].[Fliers].[All]" dimensionUniqueName="[Table2]" displayFolder="" count="0" memberValueDatatype="20" unbalanced="0"/>
    <cacheHierarchy uniqueName="[Table2].[Billboards]" caption="Billboards" attribute="1" defaultMemberUniqueName="[Table2].[Billboards].[All]" allUniqueName="[Table2].[Billboards].[All]" dimensionUniqueName="[Table2]" displayFolder="" count="0" memberValueDatatype="20" unbalanced="0"/>
    <cacheHierarchy uniqueName="[Table2].[Walk-ins]" caption="Walk-ins" attribute="1" defaultMemberUniqueName="[Table2].[Walk-ins].[All]" allUniqueName="[Table2].[Walk-ins].[All]" dimensionUniqueName="[Table2]" displayFolder="" count="0" memberValueDatatype="2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Whatsapp]" caption="Sum of Whatsapp" measure="1" displayFolder="" measureGroup="Table2" count="0" hidden="1">
      <extLst>
        <ext xmlns:x15="http://schemas.microsoft.com/office/spreadsheetml/2010/11/main" uri="{B97F6D7D-B522-45F9-BDA1-12C45D357490}">
          <x15:cacheHierarchy aggregatedColumn="16"/>
        </ext>
      </extLst>
    </cacheHierarchy>
    <cacheHierarchy uniqueName="[Measures].[Sum of LinkedIn]" caption="Sum of LinkedIn" measure="1" displayFolder="" measureGroup="Table2" count="0" hidden="1">
      <extLst>
        <ext xmlns:x15="http://schemas.microsoft.com/office/spreadsheetml/2010/11/main" uri="{B97F6D7D-B522-45F9-BDA1-12C45D357490}">
          <x15:cacheHierarchy aggregatedColumn="17"/>
        </ext>
      </extLst>
    </cacheHierarchy>
    <cacheHierarchy uniqueName="[Measures].[Sum of Facebook]" caption="Sum of Facebook" measure="1" displayFolder="" measureGroup="Table2" count="0" hidden="1">
      <extLst>
        <ext xmlns:x15="http://schemas.microsoft.com/office/spreadsheetml/2010/11/main" uri="{B97F6D7D-B522-45F9-BDA1-12C45D357490}">
          <x15:cacheHierarchy aggregatedColumn="18"/>
        </ext>
      </extLst>
    </cacheHierarchy>
    <cacheHierarchy uniqueName="[Measures].[Sum of Tiktok]" caption="Sum of Tiktok" measure="1" displayFolder="" measureGroup="Table2" count="0" hidden="1">
      <extLst>
        <ext xmlns:x15="http://schemas.microsoft.com/office/spreadsheetml/2010/11/main" uri="{B97F6D7D-B522-45F9-BDA1-12C45D357490}">
          <x15:cacheHierarchy aggregatedColumn="19"/>
        </ext>
      </extLst>
    </cacheHierarchy>
    <cacheHierarchy uniqueName="[Measures].[Sum of Google ads]" caption="Sum of Google ads" measure="1" displayFolder="" measureGroup="Table2" count="0" hidden="1">
      <extLst>
        <ext xmlns:x15="http://schemas.microsoft.com/office/spreadsheetml/2010/11/main" uri="{B97F6D7D-B522-45F9-BDA1-12C45D357490}">
          <x15:cacheHierarchy aggregatedColumn="20"/>
        </ext>
      </extLst>
    </cacheHierarchy>
    <cacheHierarchy uniqueName="[Measures].[Sum of Snapchat]" caption="Sum of Snapchat" measure="1" displayFolder="" measureGroup="Table2" count="0" hidden="1">
      <extLst>
        <ext xmlns:x15="http://schemas.microsoft.com/office/spreadsheetml/2010/11/main" uri="{B97F6D7D-B522-45F9-BDA1-12C45D357490}">
          <x15:cacheHierarchy aggregatedColumn="21"/>
        </ext>
      </extLst>
    </cacheHierarchy>
    <cacheHierarchy uniqueName="[Measures].[Sum of Referrals]" caption="Sum of Referrals" measure="1" displayFolder="" measureGroup="Table2" count="0" hidden="1">
      <extLst>
        <ext xmlns:x15="http://schemas.microsoft.com/office/spreadsheetml/2010/11/main" uri="{B97F6D7D-B522-45F9-BDA1-12C45D357490}">
          <x15:cacheHierarchy aggregatedColumn="22"/>
        </ext>
      </extLst>
    </cacheHierarchy>
    <cacheHierarchy uniqueName="[Measures].[Sum of Fliers]" caption="Sum of Fliers" measure="1" displayFolder="" measureGroup="Table2" count="0" hidden="1">
      <extLst>
        <ext xmlns:x15="http://schemas.microsoft.com/office/spreadsheetml/2010/11/main" uri="{B97F6D7D-B522-45F9-BDA1-12C45D357490}">
          <x15:cacheHierarchy aggregatedColumn="23"/>
        </ext>
      </extLst>
    </cacheHierarchy>
    <cacheHierarchy uniqueName="[Measures].[Sum of Billboards]" caption="Sum of Billboards" measure="1" displayFolder="" measureGroup="Table2" count="0" hidden="1">
      <extLst>
        <ext xmlns:x15="http://schemas.microsoft.com/office/spreadsheetml/2010/11/main" uri="{B97F6D7D-B522-45F9-BDA1-12C45D357490}">
          <x15:cacheHierarchy aggregatedColumn="24"/>
        </ext>
      </extLst>
    </cacheHierarchy>
    <cacheHierarchy uniqueName="[Measures].[Sum of Walk-ins]" caption="Sum of Walk-ins" measure="1" displayFolder="" measureGroup="Table2" count="0" hidden="1">
      <extLst>
        <ext xmlns:x15="http://schemas.microsoft.com/office/spreadsheetml/2010/11/main" uri="{B97F6D7D-B522-45F9-BDA1-12C45D357490}">
          <x15:cacheHierarchy aggregatedColumn="25"/>
        </ext>
      </extLst>
    </cacheHierarchy>
    <cacheHierarchy uniqueName="[Measures].[Count of Conversion Challenge]" caption="Count of Conversion Challenge" measure="1" displayFolder="" measureGroup="Table1" count="0" hidden="1">
      <extLst>
        <ext xmlns:x15="http://schemas.microsoft.com/office/spreadsheetml/2010/11/main" uri="{B97F6D7D-B522-45F9-BDA1-12C45D357490}">
          <x15:cacheHierarchy aggregatedColumn="4"/>
        </ext>
      </extLst>
    </cacheHierarchy>
    <cacheHierarchy uniqueName="[Measures].[Count of Willingness To Subscribe]" caption="Count of Willingness To Subscribe" measure="1" displayFolder="" measureGroup="Table1" count="0" hidden="1">
      <extLst>
        <ext xmlns:x15="http://schemas.microsoft.com/office/spreadsheetml/2010/11/main" uri="{B97F6D7D-B522-45F9-BDA1-12C45D357490}">
          <x15:cacheHierarchy aggregatedColumn="7"/>
        </ext>
      </extLst>
    </cacheHierarchy>
    <cacheHierarchy uniqueName="[Measures].[Count of Customer Loss Frequency]" caption="Count of Customer Loss Frequency" measure="1" displayFolder="" measureGroup="Table1"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60649722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E2E845-C02B-4229-B2F0-E67430B02B9B}" name="PivotTable5" cacheId="128" applyNumberFormats="0" applyBorderFormats="0" applyFontFormats="0" applyPatternFormats="0" applyAlignmentFormats="0" applyWidthHeightFormats="1" dataCaption="Values" tag="e99de157-bd82-4be0-847b-bc80a50db03c" updatedVersion="8" minRefreshableVersion="3" useAutoFormatting="1" itemPrintTitles="1" createdVersion="5" indent="0" outline="1" outlineData="1" multipleFieldFilters="0" chartFormat="12">
  <location ref="B3:C10"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1"/>
    </i>
    <i>
      <x v="3"/>
    </i>
    <i>
      <x/>
    </i>
    <i>
      <x v="2"/>
    </i>
    <i>
      <x v="4"/>
    </i>
    <i>
      <x v="5"/>
    </i>
    <i t="grand">
      <x/>
    </i>
  </rowItems>
  <colItems count="1">
    <i/>
  </colItems>
  <dataFields count="1">
    <dataField name="Count of Conversion Challenge" fld="1" subtotal="count"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A63368-62C0-4E67-8CFE-C1785E4D41CB}" name="PivotTable6" cacheId="137" applyNumberFormats="0" applyBorderFormats="0" applyFontFormats="0" applyPatternFormats="0" applyAlignmentFormats="0" applyWidthHeightFormats="1" dataCaption="Values" tag="f9c78326-9eef-4a2c-8e7f-a75406ee692d" updatedVersion="8" minRefreshableVersion="3" useAutoFormatting="1" itemPrintTitles="1" createdVersion="5" indent="0" outline="1" outlineData="1" multipleFieldFilters="0" chartFormat="6">
  <location ref="B3:C7"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name="Count of Willingness To Subscribe" fld="1" subtotal="count"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2"/>
          </reference>
        </references>
      </pivotArea>
    </chartFormat>
    <chartFormat chart="5" format="10">
      <pivotArea type="data" outline="0" fieldPosition="0">
        <references count="2">
          <reference field="4294967294" count="1" selected="0">
            <x v="0"/>
          </reference>
          <reference field="0" count="1" selected="0">
            <x v="0"/>
          </reference>
        </references>
      </pivotArea>
    </chartFormat>
    <chartFormat chart="5" format="11">
      <pivotArea type="data" outline="0" fieldPosition="0">
        <references count="2">
          <reference field="4294967294" count="1" selected="0">
            <x v="0"/>
          </reference>
          <reference field="0" count="1" selected="0">
            <x v="1"/>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D6702A-B455-4FC7-AE45-3D467B9E9177}" name="PivotTable7" cacheId="131" applyNumberFormats="0" applyBorderFormats="0" applyFontFormats="0" applyPatternFormats="0" applyAlignmentFormats="0" applyWidthHeightFormats="1" dataCaption="Values" tag="97fd03fb-d486-4369-8cbe-f806f462df1f" updatedVersion="8" minRefreshableVersion="3" useAutoFormatting="1" itemPrintTitles="1" createdVersion="5" indent="0" outline="1" outlineData="1" multipleFieldFilters="0" chartFormat="6">
  <location ref="B3:C8" firstHeaderRow="1" firstDataRow="1" firstDataCol="1"/>
  <pivotFields count="2">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2"/>
    </i>
    <i>
      <x v="1"/>
    </i>
    <i>
      <x v="3"/>
    </i>
    <i>
      <x/>
    </i>
    <i t="grand">
      <x/>
    </i>
  </rowItems>
  <colItems count="1">
    <i/>
  </colItems>
  <dataFields count="1">
    <dataField name="Count of Customer Loss Frequency"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2A8FDD-6663-4C5D-80CD-D7E860A74EBF}" name="PivotTable9" cacheId="140" applyNumberFormats="0" applyBorderFormats="0" applyFontFormats="0" applyPatternFormats="0" applyAlignmentFormats="0" applyWidthHeightFormats="1" dataCaption="Values" tag="43ddb92c-6b5a-4f1c-9764-9e5b99825d8d" updatedVersion="8" minRefreshableVersion="3" useAutoFormatting="1" itemPrintTitles="1" createdVersion="5" indent="0" outline="1" outlineData="1" multipleFieldFilters="0">
  <location ref="B3:C36" firstHeaderRow="1" firstDataRow="1" firstDataCol="1"/>
  <pivotFields count="3">
    <pivotField axis="axisRow" allDrilled="1" subtotalTop="0" showAll="0" sortType="ascending"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 allDrilled="1" subtotalTop="0" showAll="0" dataSourceSort="1" defaultSubtotal="0" defaultAttributeDrillState="1"/>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unt of Time Stamp" fld="1" subtotal="count" baseField="0" baseItem="0"/>
  </dataField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4691B4-692C-44E2-9BE9-DE7817C7F5CD}" name="PivotTable1" cacheId="134" dataOnRows="1" applyNumberFormats="0" applyBorderFormats="0" applyFontFormats="0" applyPatternFormats="0" applyAlignmentFormats="0" applyWidthHeightFormats="1" dataCaption="Values" tag="23b405e8-9df0-4d2a-85db-71d301f0bb1f" updatedVersion="8" minRefreshableVersion="3" useAutoFormatting="1" itemPrintTitles="1" createdVersion="5" indent="0" outline="1" outlineData="1" multipleFieldFilters="0" chartFormat="5">
  <location ref="B3:C13" firstHeaderRow="1" firstDataRow="1" firstDataCol="1"/>
  <pivotFields count="1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0">
    <i>
      <x/>
    </i>
    <i i="1">
      <x v="1"/>
    </i>
    <i i="2">
      <x v="2"/>
    </i>
    <i i="3">
      <x v="3"/>
    </i>
    <i i="4">
      <x v="4"/>
    </i>
    <i i="5">
      <x v="5"/>
    </i>
    <i i="6">
      <x v="6"/>
    </i>
    <i i="7">
      <x v="7"/>
    </i>
    <i i="8">
      <x v="8"/>
    </i>
    <i i="9">
      <x v="9"/>
    </i>
  </rowItems>
  <colItems count="1">
    <i/>
  </colItems>
  <dataFields count="10">
    <dataField name="Whatsapp" fld="0" baseField="0" baseItem="0"/>
    <dataField name="Referrals" fld="6" baseField="0" baseItem="0"/>
    <dataField name="Tiktok" fld="3" baseField="0" baseItem="0"/>
    <dataField name="Walk-ins" fld="9" baseField="0" baseItem="0"/>
    <dataField name="Facebook" fld="2" baseField="0" baseItem="0"/>
    <dataField name="Snapchat" fld="5" baseField="0" baseItem="0"/>
    <dataField name="Billboards" fld="8" baseField="0" baseItem="0"/>
    <dataField name="Fliers" fld="7" baseField="0" baseItem="0"/>
    <dataField name="Google ads" fld="4" baseField="0" baseItem="0"/>
    <dataField name="LinkedIn"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Whatsapp"/>
    <pivotHierarchy dragToData="1" caption="LinkedIn"/>
    <pivotHierarchy dragToData="1" caption="Facebook"/>
    <pivotHierarchy dragToData="1" caption="Tiktok"/>
    <pivotHierarchy dragToData="1" caption="Google ads"/>
    <pivotHierarchy dragToData="1" caption="Snapchat"/>
    <pivotHierarchy dragToData="1" caption="Referrals"/>
    <pivotHierarchy dragToData="1" caption="Fliers"/>
    <pivotHierarchy dragToData="1" caption="Billboards"/>
    <pivotHierarchy dragToData="1" caption="Walk-ins"/>
    <pivotHierarchy dragToData="1"/>
    <pivotHierarchy dragToData="1"/>
    <pivotHierarchy dragToData="1"/>
    <pivotHierarchy dragToData="1"/>
  </pivotHierarchies>
  <pivotTableStyleInfo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version_Challenge" xr10:uid="{0DC4F4E8-036C-44D0-9B46-122E61D0D8EA}" sourceName="[Table1].[Conversion Challenge]">
  <pivotTables>
    <pivotTable tabId="10" name="PivotTable5"/>
    <pivotTable tabId="12" name="PivotTable7"/>
    <pivotTable tabId="4" name="PivotTable1"/>
    <pivotTable tabId="11" name="PivotTable6"/>
    <pivotTable tabId="15" name="PivotTable9"/>
  </pivotTables>
  <data>
    <olap pivotCacheId="1606497223">
      <levels count="2">
        <level uniqueName="[Table1].[Conversion Challenge].[(All)]" sourceCaption="(All)" count="0"/>
        <level uniqueName="[Table1].[Conversion Challenge].[Conversion Challenge]" sourceCaption="Conversion Challenge" count="6">
          <ranges>
            <range startItem="0">
              <i n="[Table1].[Conversion Challenge].&amp;[Customers delaying payments]" c="Customers delaying payments"/>
              <i n="[Table1].[Conversion Challenge].&amp;[Customers not being serious]" c="Customers not being serious"/>
              <i n="[Table1].[Conversion Challenge].&amp;[Difficulty keeping tracks of inquiries]" c="Difficulty keeping tracks of inquiries"/>
              <i n="[Table1].[Conversion Challenge].&amp;[Forgetting to follow up on time]" c="Forgetting to follow up on time"/>
              <i n="[Table1].[Conversion Challenge].&amp;[Lack of reminders/automation]" c="Lack of reminders/automation"/>
              <i n="[Table1].[Conversion Challenge].&amp;[They suddenly begin to lose interest, maybe due to pricing.]" c="They suddenly begin to lose interest, maybe due to pricing."/>
            </range>
          </ranges>
        </level>
      </levels>
      <selections count="1">
        <selection n="[Table1].[Conversion Challeng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Loss_Frequency" xr10:uid="{4120E792-F95A-48F1-B6D3-8FFA2EFB96F4}" sourceName="[Table1].[Customer Loss Frequency]">
  <pivotTables>
    <pivotTable tabId="10" name="PivotTable5"/>
    <pivotTable tabId="12" name="PivotTable7"/>
    <pivotTable tabId="4" name="PivotTable1"/>
    <pivotTable tabId="11" name="PivotTable6"/>
    <pivotTable tabId="15" name="PivotTable9"/>
  </pivotTables>
  <data>
    <olap pivotCacheId="1606497223">
      <levels count="2">
        <level uniqueName="[Table1].[Customer Loss Frequency].[(All)]" sourceCaption="(All)" count="0"/>
        <level uniqueName="[Table1].[Customer Loss Frequency].[Customer Loss Frequency]" sourceCaption="Customer Loss Frequency" count="4">
          <ranges>
            <range startItem="0">
              <i n="[Table1].[Customer Loss Frequency].&amp;[Never]" c="Never"/>
              <i n="[Table1].[Customer Loss Frequency].&amp;[Rarely (a few times a year)]" c="Rarely (a few times a year)"/>
              <i n="[Table1].[Customer Loss Frequency].&amp;[Sometimes (monthly)]" c="Sometimes (monthly)"/>
              <i n="[Table1].[Customer Loss Frequency].&amp;[Very often (daily/weekly)]" c="Very often (daily/weekly)"/>
            </range>
          </ranges>
        </level>
      </levels>
      <selections count="1">
        <selection n="[Table1].[Customer Loss Frequenc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version Challenge" xr10:uid="{C02FD995-83BE-4929-8BA0-65BA887CEA05}" cache="Slicer_Conversion_Challenge" caption="Conversion Challenge" level="1" rowHeight="225425"/>
  <slicer name="Customer Loss Frequency" xr10:uid="{F86CCFE6-1E50-4907-877C-B7160C021C68}" cache="Slicer_Customer_Loss_Frequency" caption="Customer Loss Frequency" level="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0E15CA-F68E-468A-8490-08C93F240BEA}" name="Table1" displayName="Table1" ref="A1:O34" totalsRowShown="0" headerRowDxfId="27" dataDxfId="26" tableBorderDxfId="25">
  <autoFilter ref="A1:O34" xr:uid="{DA0E15CA-F68E-468A-8490-08C93F240BE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5" xr3:uid="{2D2A1A67-285D-432B-A382-D84EECD719D4}" name="Date" dataDxfId="24"/>
    <tableColumn id="25" xr3:uid="{5A52E7F3-807A-4832-80F1-1BEF21B7F5F7}" name="Day" dataDxfId="23">
      <calculatedColumnFormula>TEXT(Table1[[#This Row],[Date]],"dddd")</calculatedColumnFormula>
    </tableColumn>
    <tableColumn id="17" xr3:uid="{026D06D1-7675-48DA-9FC4-3BEE63F78C83}" name="Time Stamp" dataDxfId="22"/>
    <tableColumn id="2" xr3:uid="{9EAE6292-0966-4461-8802-EBFE04480454}" name="Lead Generation" dataDxfId="21"/>
    <tableColumn id="3" xr3:uid="{55778317-03E9-4FC7-822D-21EBBCA6FBAE}" name="Conversion Challenge" dataDxfId="20"/>
    <tableColumn id="4" xr3:uid="{6DC80438-1E29-4B6E-8822-B9A67169DC9E}" name="Network Issues" dataDxfId="19"/>
    <tableColumn id="5" xr3:uid="{A5B4DA1F-DEBF-48E6-8DD5-85A2690151F2}" name="Offline Application Needed" dataDxfId="18"/>
    <tableColumn id="6" xr3:uid="{6CC2FD56-79A1-420D-8E4E-D1F9F6A91362}" name="Willingness To Subscribe" dataDxfId="17"/>
    <tableColumn id="7" xr3:uid="{BC03C353-7B53-4D19-94E8-CB4BB22E3C3F}" name="Customer Loss Frequency" dataDxfId="16"/>
    <tableColumn id="8" xr3:uid="{727C2D54-05D8-47B0-B3CE-7546CD8B6687}" name="Paying Platforms" dataDxfId="15"/>
    <tableColumn id="9" xr3:uid="{188E3F50-ADA7-4D36-95B4-B2EF379879BF}" name="Follow-Up Methods" dataDxfId="14"/>
    <tableColumn id="10" xr3:uid="{221573C4-5A98-4E6F-9F1E-84FF87FAFF25}" name="Negotiation Handling" dataDxfId="13"/>
    <tableColumn id="11" xr3:uid="{4D19B074-DD93-405C-889C-72A9C8480DF0}" name="Payment Issues" dataDxfId="12"/>
    <tableColumn id="12" xr3:uid="{488C52A1-E02C-41E5-B88F-181232A4C5A1}" name="Lead Cost" dataDxfId="11"/>
    <tableColumn id="13" xr3:uid="{590F6E00-5E9A-4E73-AD08-BD75338C2818}" name="Feature Request" dataDxfId="1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8F5392-7D06-4BE6-9262-52BEC98C661A}" name="Table2" displayName="Table2" ref="B1:L34" totalsRowShown="0">
  <autoFilter ref="B1:L34" xr:uid="{738F5392-7D06-4BE6-9262-52BEC98C661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858C526B-2678-4E75-B201-1B70F4D5AE8A}" name="Lead Generation"/>
    <tableColumn id="2" xr3:uid="{96331D28-ABD0-4292-927C-515DAC354C6C}" name="Whatsapp" dataDxfId="9">
      <calculatedColumnFormula>IF(ISNUMBER(SEARCH("Whatsapp",B2)),1,0)</calculatedColumnFormula>
    </tableColumn>
    <tableColumn id="3" xr3:uid="{88337D16-9123-459E-A44A-8263EDCBC3D3}" name=" LinkedIn " dataDxfId="8">
      <calculatedColumnFormula>IF(ISNUMBER(SEARCH("LinkedIn",B2)),1,0)</calculatedColumnFormula>
    </tableColumn>
    <tableColumn id="4" xr3:uid="{F8BB03D3-F922-47FD-9055-D91C60AE4EE1}" name="Facebook" dataDxfId="7">
      <calculatedColumnFormula>IF(ISNUMBER(SEARCH("Facebook",B2)),1,0)</calculatedColumnFormula>
    </tableColumn>
    <tableColumn id="5" xr3:uid="{71607CDF-6F23-4633-81E1-BBED8CB26F10}" name="Tiktok" dataDxfId="6">
      <calculatedColumnFormula>IF(ISNUMBER(SEARCH("Tiktok",B2)),1,0)</calculatedColumnFormula>
    </tableColumn>
    <tableColumn id="6" xr3:uid="{C60B5BA8-F85F-4932-B948-4C0462011AC6}" name="Google ads" dataDxfId="5">
      <calculatedColumnFormula>IF(ISNUMBER(SEARCH("Google ads",B2)),1,0)</calculatedColumnFormula>
    </tableColumn>
    <tableColumn id="7" xr3:uid="{8D6737C5-0718-443A-B1B1-ECE8F71FC1C2}" name="Snapchat" dataDxfId="4">
      <calculatedColumnFormula>IF(ISNUMBER(SEARCH("Snapchat",B2)),1,0)</calculatedColumnFormula>
    </tableColumn>
    <tableColumn id="8" xr3:uid="{98FBA9BE-68A9-4893-BDFF-ECA76F608F06}" name="Referrals" dataDxfId="3">
      <calculatedColumnFormula>IF(ISNUMBER(SEARCH("Referrals",B2)),1,0)</calculatedColumnFormula>
    </tableColumn>
    <tableColumn id="9" xr3:uid="{358EABA0-89A6-474C-AA90-1859D379F0E8}" name="Fliers" dataDxfId="2">
      <calculatedColumnFormula>IF(ISNUMBER(SEARCH("Fliers",B2)),1,0)</calculatedColumnFormula>
    </tableColumn>
    <tableColumn id="10" xr3:uid="{818986C9-87C9-4908-9CE9-38AFCE1F435C}" name="Billboards" dataDxfId="1">
      <calculatedColumnFormula>IF(ISNUMBER(SEARCH("Billboards",B2)),1,0)</calculatedColumnFormula>
    </tableColumn>
    <tableColumn id="11" xr3:uid="{9CF742DA-3A5C-4B70-ADB5-DF3CB92185F7}" name="Walk-ins" dataDxfId="0">
      <calculatedColumnFormula>IF(ISNUMBER(SEARCH("Walk-ins",B2)),1,0)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34"/>
  <sheetViews>
    <sheetView topLeftCell="H1" workbookViewId="0">
      <pane ySplit="1" topLeftCell="A13" activePane="bottomLeft" state="frozen"/>
      <selection pane="bottomLeft" activeCell="O8" sqref="O8"/>
    </sheetView>
  </sheetViews>
  <sheetFormatPr defaultColWidth="12.5703125" defaultRowHeight="15.75" customHeight="1" x14ac:dyDescent="0.2"/>
  <cols>
    <col min="1" max="2" width="11.28515625" customWidth="1"/>
    <col min="3" max="3" width="14" customWidth="1"/>
    <col min="4" max="4" width="53.28515625" bestFit="1" customWidth="1"/>
    <col min="5" max="13" width="53.28515625" customWidth="1"/>
    <col min="14" max="14" width="33.5703125" bestFit="1" customWidth="1"/>
    <col min="15" max="15" width="125" bestFit="1" customWidth="1"/>
    <col min="16" max="16" width="17" customWidth="1"/>
    <col min="17" max="17" width="26.5703125" customWidth="1"/>
    <col min="18" max="18" width="25" customWidth="1"/>
    <col min="19" max="19" width="24.7109375" bestFit="1" customWidth="1"/>
    <col min="20" max="20" width="44" bestFit="1" customWidth="1"/>
    <col min="21" max="21" width="25" bestFit="1" customWidth="1"/>
    <col min="22" max="22" width="34.28515625" bestFit="1" customWidth="1"/>
    <col min="23" max="23" width="16.140625" customWidth="1"/>
    <col min="24" max="24" width="33.5703125" bestFit="1" customWidth="1"/>
    <col min="25" max="25" width="125" bestFit="1" customWidth="1"/>
    <col min="26" max="26" width="17.140625" customWidth="1"/>
    <col min="27" max="27" width="33.5703125" bestFit="1" customWidth="1"/>
    <col min="28" max="28" width="125" bestFit="1" customWidth="1"/>
    <col min="29" max="34" width="18.85546875" customWidth="1"/>
  </cols>
  <sheetData>
    <row r="1" spans="1:15" x14ac:dyDescent="0.2">
      <c r="A1" s="18" t="s">
        <v>92</v>
      </c>
      <c r="B1" s="19" t="s">
        <v>144</v>
      </c>
      <c r="C1" s="18" t="s">
        <v>127</v>
      </c>
      <c r="D1" s="20" t="s">
        <v>76</v>
      </c>
      <c r="E1" s="20" t="s">
        <v>78</v>
      </c>
      <c r="F1" s="20" t="s">
        <v>79</v>
      </c>
      <c r="G1" s="20" t="s">
        <v>81</v>
      </c>
      <c r="H1" s="20" t="s">
        <v>80</v>
      </c>
      <c r="I1" s="20" t="s">
        <v>82</v>
      </c>
      <c r="J1" s="20" t="s">
        <v>77</v>
      </c>
      <c r="K1" s="20" t="s">
        <v>83</v>
      </c>
      <c r="L1" s="20" t="s">
        <v>84</v>
      </c>
      <c r="M1" s="20" t="s">
        <v>85</v>
      </c>
      <c r="N1" s="20" t="s">
        <v>86</v>
      </c>
      <c r="O1" s="20" t="s">
        <v>87</v>
      </c>
    </row>
    <row r="2" spans="1:15" x14ac:dyDescent="0.2">
      <c r="A2" s="4" t="s">
        <v>93</v>
      </c>
      <c r="B2" s="4" t="str">
        <f>TEXT(Table1[[#This Row],[Date]],"dddd")</f>
        <v>Saturday</v>
      </c>
      <c r="C2" s="4" t="s">
        <v>95</v>
      </c>
      <c r="D2" s="1" t="s">
        <v>0</v>
      </c>
      <c r="E2" s="1" t="s">
        <v>1</v>
      </c>
      <c r="F2" s="1" t="s">
        <v>2</v>
      </c>
      <c r="G2" s="1" t="s">
        <v>2</v>
      </c>
      <c r="H2" s="1" t="s">
        <v>2</v>
      </c>
      <c r="I2" s="1" t="s">
        <v>3</v>
      </c>
      <c r="J2" s="1" t="s">
        <v>4</v>
      </c>
      <c r="K2" s="1" t="s">
        <v>5</v>
      </c>
      <c r="L2" s="1" t="s">
        <v>6</v>
      </c>
      <c r="M2" s="1" t="s">
        <v>7</v>
      </c>
      <c r="N2" s="1" t="s">
        <v>8</v>
      </c>
      <c r="O2" s="1" t="s">
        <v>9</v>
      </c>
    </row>
    <row r="3" spans="1:15" x14ac:dyDescent="0.2">
      <c r="A3" s="5" t="s">
        <v>93</v>
      </c>
      <c r="B3" s="5" t="str">
        <f>TEXT(Table1[[#This Row],[Date]],"dddd")</f>
        <v>Saturday</v>
      </c>
      <c r="C3" s="5" t="s">
        <v>96</v>
      </c>
      <c r="D3" s="2" t="s">
        <v>10</v>
      </c>
      <c r="E3" s="2" t="s">
        <v>11</v>
      </c>
      <c r="F3" s="2" t="s">
        <v>2</v>
      </c>
      <c r="G3" s="2" t="s">
        <v>12</v>
      </c>
      <c r="H3" s="2" t="s">
        <v>13</v>
      </c>
      <c r="I3" s="2" t="s">
        <v>3</v>
      </c>
      <c r="J3" s="2" t="s">
        <v>14</v>
      </c>
      <c r="K3" s="2" t="s">
        <v>5</v>
      </c>
      <c r="L3" s="2" t="s">
        <v>15</v>
      </c>
      <c r="M3" s="2" t="s">
        <v>2</v>
      </c>
      <c r="N3" s="2" t="s">
        <v>16</v>
      </c>
      <c r="O3" s="2" t="s">
        <v>17</v>
      </c>
    </row>
    <row r="4" spans="1:15" x14ac:dyDescent="0.2">
      <c r="A4" s="6" t="s">
        <v>93</v>
      </c>
      <c r="B4" s="6" t="str">
        <f>TEXT(Table1[[#This Row],[Date]],"dddd")</f>
        <v>Saturday</v>
      </c>
      <c r="C4" s="6" t="s">
        <v>97</v>
      </c>
      <c r="D4" s="3" t="s">
        <v>18</v>
      </c>
      <c r="E4" s="3" t="s">
        <v>19</v>
      </c>
      <c r="F4" s="3" t="s">
        <v>2</v>
      </c>
      <c r="G4" s="3" t="s">
        <v>2</v>
      </c>
      <c r="H4" s="3" t="s">
        <v>13</v>
      </c>
      <c r="I4" s="3" t="s">
        <v>20</v>
      </c>
      <c r="J4" s="3" t="s">
        <v>21</v>
      </c>
      <c r="K4" s="3" t="s">
        <v>5</v>
      </c>
      <c r="L4" s="3" t="s">
        <v>6</v>
      </c>
      <c r="M4" s="3" t="s">
        <v>7</v>
      </c>
      <c r="N4" s="3" t="s">
        <v>16</v>
      </c>
      <c r="O4" s="3" t="s">
        <v>91</v>
      </c>
    </row>
    <row r="5" spans="1:15" x14ac:dyDescent="0.2">
      <c r="A5" s="5" t="s">
        <v>93</v>
      </c>
      <c r="B5" s="5" t="str">
        <f>TEXT(Table1[[#This Row],[Date]],"dddd")</f>
        <v>Saturday</v>
      </c>
      <c r="C5" s="5" t="s">
        <v>98</v>
      </c>
      <c r="D5" s="2" t="s">
        <v>22</v>
      </c>
      <c r="E5" s="2" t="s">
        <v>1</v>
      </c>
      <c r="F5" s="2" t="s">
        <v>7</v>
      </c>
      <c r="G5" s="2" t="s">
        <v>2</v>
      </c>
      <c r="H5" s="2" t="s">
        <v>7</v>
      </c>
      <c r="I5" s="2" t="s">
        <v>3</v>
      </c>
      <c r="J5" s="2" t="s">
        <v>23</v>
      </c>
      <c r="K5" s="2" t="s">
        <v>18</v>
      </c>
      <c r="L5" s="2" t="s">
        <v>6</v>
      </c>
      <c r="M5" s="2" t="s">
        <v>7</v>
      </c>
      <c r="N5" s="2" t="s">
        <v>8</v>
      </c>
      <c r="O5" s="2" t="s">
        <v>91</v>
      </c>
    </row>
    <row r="6" spans="1:15" x14ac:dyDescent="0.2">
      <c r="A6" s="6" t="s">
        <v>93</v>
      </c>
      <c r="B6" s="6" t="str">
        <f>TEXT(Table1[[#This Row],[Date]],"dddd")</f>
        <v>Saturday</v>
      </c>
      <c r="C6" s="6" t="s">
        <v>99</v>
      </c>
      <c r="D6" s="3" t="s">
        <v>21</v>
      </c>
      <c r="E6" s="3" t="s">
        <v>1</v>
      </c>
      <c r="F6" s="3" t="s">
        <v>7</v>
      </c>
      <c r="G6" s="3" t="s">
        <v>2</v>
      </c>
      <c r="H6" s="3" t="s">
        <v>2</v>
      </c>
      <c r="I6" s="3" t="s">
        <v>20</v>
      </c>
      <c r="J6" s="3" t="s">
        <v>21</v>
      </c>
      <c r="K6" s="3" t="s">
        <v>24</v>
      </c>
      <c r="L6" s="3" t="s">
        <v>6</v>
      </c>
      <c r="M6" s="3" t="s">
        <v>7</v>
      </c>
      <c r="N6" s="3" t="s">
        <v>8</v>
      </c>
      <c r="O6" s="3" t="s">
        <v>25</v>
      </c>
    </row>
    <row r="7" spans="1:15" x14ac:dyDescent="0.2">
      <c r="A7" s="5" t="s">
        <v>93</v>
      </c>
      <c r="B7" s="5" t="str">
        <f>TEXT(Table1[[#This Row],[Date]],"dddd")</f>
        <v>Saturday</v>
      </c>
      <c r="C7" s="5" t="s">
        <v>100</v>
      </c>
      <c r="D7" s="2" t="s">
        <v>21</v>
      </c>
      <c r="E7" s="2" t="s">
        <v>26</v>
      </c>
      <c r="F7" s="2" t="s">
        <v>2</v>
      </c>
      <c r="G7" s="2" t="s">
        <v>2</v>
      </c>
      <c r="H7" s="2" t="s">
        <v>2</v>
      </c>
      <c r="I7" s="2" t="s">
        <v>3</v>
      </c>
      <c r="J7" s="2" t="s">
        <v>18</v>
      </c>
      <c r="K7" s="2" t="s">
        <v>24</v>
      </c>
      <c r="L7" s="2" t="s">
        <v>27</v>
      </c>
      <c r="M7" s="2" t="s">
        <v>7</v>
      </c>
      <c r="N7" s="2" t="s">
        <v>8</v>
      </c>
      <c r="O7" s="2" t="s">
        <v>28</v>
      </c>
    </row>
    <row r="8" spans="1:15" x14ac:dyDescent="0.2">
      <c r="A8" s="6" t="s">
        <v>93</v>
      </c>
      <c r="B8" s="6" t="str">
        <f>TEXT(Table1[[#This Row],[Date]],"dddd")</f>
        <v>Saturday</v>
      </c>
      <c r="C8" s="6" t="s">
        <v>101</v>
      </c>
      <c r="D8" s="3" t="s">
        <v>128</v>
      </c>
      <c r="E8" s="3" t="s">
        <v>26</v>
      </c>
      <c r="F8" s="3" t="s">
        <v>2</v>
      </c>
      <c r="G8" s="3" t="s">
        <v>2</v>
      </c>
      <c r="H8" s="3" t="s">
        <v>13</v>
      </c>
      <c r="I8" s="3" t="s">
        <v>20</v>
      </c>
      <c r="J8" s="3" t="s">
        <v>18</v>
      </c>
      <c r="K8" s="3" t="s">
        <v>29</v>
      </c>
      <c r="L8" s="3" t="s">
        <v>6</v>
      </c>
      <c r="M8" s="3" t="s">
        <v>7</v>
      </c>
      <c r="N8" s="3" t="s">
        <v>30</v>
      </c>
      <c r="O8" s="3" t="s">
        <v>31</v>
      </c>
    </row>
    <row r="9" spans="1:15" x14ac:dyDescent="0.2">
      <c r="A9" s="5" t="s">
        <v>93</v>
      </c>
      <c r="B9" s="5" t="str">
        <f>TEXT(Table1[[#This Row],[Date]],"dddd")</f>
        <v>Saturday</v>
      </c>
      <c r="C9" s="5" t="s">
        <v>102</v>
      </c>
      <c r="D9" s="2" t="s">
        <v>32</v>
      </c>
      <c r="E9" s="2" t="s">
        <v>1</v>
      </c>
      <c r="F9" s="2" t="s">
        <v>7</v>
      </c>
      <c r="G9" s="2" t="s">
        <v>2</v>
      </c>
      <c r="H9" s="2" t="s">
        <v>2</v>
      </c>
      <c r="I9" s="2" t="s">
        <v>20</v>
      </c>
      <c r="J9" s="2" t="s">
        <v>33</v>
      </c>
      <c r="K9" s="2" t="s">
        <v>24</v>
      </c>
      <c r="L9" s="2" t="s">
        <v>15</v>
      </c>
      <c r="M9" s="2" t="s">
        <v>7</v>
      </c>
      <c r="N9" s="2" t="s">
        <v>34</v>
      </c>
      <c r="O9" s="2" t="s">
        <v>35</v>
      </c>
    </row>
    <row r="10" spans="1:15" x14ac:dyDescent="0.2">
      <c r="A10" s="6" t="s">
        <v>93</v>
      </c>
      <c r="B10" s="6" t="str">
        <f>TEXT(Table1[[#This Row],[Date]],"dddd")</f>
        <v>Saturday</v>
      </c>
      <c r="C10" s="6" t="s">
        <v>103</v>
      </c>
      <c r="D10" s="3" t="s">
        <v>36</v>
      </c>
      <c r="E10" s="3" t="s">
        <v>1</v>
      </c>
      <c r="F10" s="3" t="s">
        <v>2</v>
      </c>
      <c r="G10" s="3" t="s">
        <v>2</v>
      </c>
      <c r="H10" s="3" t="s">
        <v>2</v>
      </c>
      <c r="I10" s="3" t="s">
        <v>20</v>
      </c>
      <c r="J10" s="3" t="s">
        <v>18</v>
      </c>
      <c r="K10" s="3" t="s">
        <v>18</v>
      </c>
      <c r="L10" s="3" t="s">
        <v>27</v>
      </c>
      <c r="M10" s="3" t="s">
        <v>7</v>
      </c>
      <c r="N10" s="3" t="s">
        <v>16</v>
      </c>
      <c r="O10" s="3" t="s">
        <v>91</v>
      </c>
    </row>
    <row r="11" spans="1:15" x14ac:dyDescent="0.2">
      <c r="A11" s="5" t="s">
        <v>93</v>
      </c>
      <c r="B11" s="5" t="str">
        <f>TEXT(Table1[[#This Row],[Date]],"dddd")</f>
        <v>Saturday</v>
      </c>
      <c r="C11" s="5" t="s">
        <v>104</v>
      </c>
      <c r="D11" s="2" t="s">
        <v>129</v>
      </c>
      <c r="E11" s="2" t="s">
        <v>1</v>
      </c>
      <c r="F11" s="2" t="s">
        <v>2</v>
      </c>
      <c r="G11" s="2" t="s">
        <v>2</v>
      </c>
      <c r="H11" s="2" t="s">
        <v>2</v>
      </c>
      <c r="I11" s="2" t="s">
        <v>37</v>
      </c>
      <c r="J11" s="2" t="s">
        <v>38</v>
      </c>
      <c r="K11" s="2" t="s">
        <v>39</v>
      </c>
      <c r="L11" s="2" t="s">
        <v>6</v>
      </c>
      <c r="M11" s="2" t="s">
        <v>2</v>
      </c>
      <c r="N11" s="2" t="s">
        <v>30</v>
      </c>
      <c r="O11" s="2" t="s">
        <v>40</v>
      </c>
    </row>
    <row r="12" spans="1:15" x14ac:dyDescent="0.2">
      <c r="A12" s="6" t="s">
        <v>93</v>
      </c>
      <c r="B12" s="6" t="str">
        <f>TEXT(Table1[[#This Row],[Date]],"dddd")</f>
        <v>Saturday</v>
      </c>
      <c r="C12" s="6" t="s">
        <v>105</v>
      </c>
      <c r="D12" s="3" t="s">
        <v>38</v>
      </c>
      <c r="E12" s="3" t="s">
        <v>11</v>
      </c>
      <c r="F12" s="3" t="s">
        <v>2</v>
      </c>
      <c r="G12" s="3" t="s">
        <v>2</v>
      </c>
      <c r="H12" s="3" t="s">
        <v>2</v>
      </c>
      <c r="I12" s="3" t="s">
        <v>37</v>
      </c>
      <c r="J12" s="3" t="s">
        <v>38</v>
      </c>
      <c r="K12" s="3" t="s">
        <v>41</v>
      </c>
      <c r="L12" s="3" t="s">
        <v>27</v>
      </c>
      <c r="M12" s="3" t="s">
        <v>7</v>
      </c>
      <c r="N12" s="3" t="s">
        <v>34</v>
      </c>
      <c r="O12" s="3" t="s">
        <v>42</v>
      </c>
    </row>
    <row r="13" spans="1:15" x14ac:dyDescent="0.2">
      <c r="A13" s="5" t="s">
        <v>93</v>
      </c>
      <c r="B13" s="5" t="str">
        <f>TEXT(Table1[[#This Row],[Date]],"dddd")</f>
        <v>Saturday</v>
      </c>
      <c r="C13" s="5" t="s">
        <v>106</v>
      </c>
      <c r="D13" s="2" t="s">
        <v>130</v>
      </c>
      <c r="E13" s="2" t="s">
        <v>43</v>
      </c>
      <c r="F13" s="2" t="s">
        <v>7</v>
      </c>
      <c r="G13" s="2" t="s">
        <v>2</v>
      </c>
      <c r="H13" s="2" t="s">
        <v>2</v>
      </c>
      <c r="I13" s="2" t="s">
        <v>37</v>
      </c>
      <c r="J13" s="2" t="s">
        <v>21</v>
      </c>
      <c r="K13" s="2" t="s">
        <v>5</v>
      </c>
      <c r="L13" s="2" t="s">
        <v>27</v>
      </c>
      <c r="M13" s="2" t="s">
        <v>7</v>
      </c>
      <c r="N13" s="2" t="s">
        <v>16</v>
      </c>
      <c r="O13" s="2" t="s">
        <v>44</v>
      </c>
    </row>
    <row r="14" spans="1:15" x14ac:dyDescent="0.2">
      <c r="A14" s="6" t="s">
        <v>93</v>
      </c>
      <c r="B14" s="6" t="str">
        <f>TEXT(Table1[[#This Row],[Date]],"dddd")</f>
        <v>Saturday</v>
      </c>
      <c r="C14" s="6" t="s">
        <v>107</v>
      </c>
      <c r="D14" s="3" t="s">
        <v>32</v>
      </c>
      <c r="E14" s="3" t="s">
        <v>43</v>
      </c>
      <c r="F14" s="3" t="s">
        <v>7</v>
      </c>
      <c r="G14" s="3" t="s">
        <v>13</v>
      </c>
      <c r="H14" s="3" t="s">
        <v>2</v>
      </c>
      <c r="I14" s="3" t="s">
        <v>3</v>
      </c>
      <c r="J14" s="3" t="s">
        <v>45</v>
      </c>
      <c r="K14" s="3" t="s">
        <v>46</v>
      </c>
      <c r="L14" s="3" t="s">
        <v>6</v>
      </c>
      <c r="M14" s="3" t="s">
        <v>2</v>
      </c>
      <c r="N14" s="3" t="s">
        <v>30</v>
      </c>
      <c r="O14" s="3" t="s">
        <v>91</v>
      </c>
    </row>
    <row r="15" spans="1:15" x14ac:dyDescent="0.2">
      <c r="A15" s="5" t="s">
        <v>93</v>
      </c>
      <c r="B15" s="5" t="str">
        <f>TEXT(Table1[[#This Row],[Date]],"dddd")</f>
        <v>Saturday</v>
      </c>
      <c r="C15" s="5" t="s">
        <v>108</v>
      </c>
      <c r="D15" s="2" t="s">
        <v>21</v>
      </c>
      <c r="E15" s="2" t="s">
        <v>11</v>
      </c>
      <c r="F15" s="2" t="s">
        <v>13</v>
      </c>
      <c r="G15" s="2" t="s">
        <v>2</v>
      </c>
      <c r="H15" s="2" t="s">
        <v>2</v>
      </c>
      <c r="I15" s="2" t="s">
        <v>3</v>
      </c>
      <c r="J15" s="2" t="s">
        <v>47</v>
      </c>
      <c r="K15" s="2" t="s">
        <v>18</v>
      </c>
      <c r="L15" s="2" t="s">
        <v>6</v>
      </c>
      <c r="M15" s="2" t="s">
        <v>7</v>
      </c>
      <c r="N15" s="2" t="s">
        <v>8</v>
      </c>
      <c r="O15" s="2" t="s">
        <v>48</v>
      </c>
    </row>
    <row r="16" spans="1:15" x14ac:dyDescent="0.2">
      <c r="A16" s="6" t="s">
        <v>93</v>
      </c>
      <c r="B16" s="6" t="str">
        <f>TEXT(Table1[[#This Row],[Date]],"dddd")</f>
        <v>Saturday</v>
      </c>
      <c r="C16" s="6" t="s">
        <v>109</v>
      </c>
      <c r="D16" s="3" t="s">
        <v>21</v>
      </c>
      <c r="E16" s="3" t="s">
        <v>1</v>
      </c>
      <c r="F16" s="3" t="s">
        <v>7</v>
      </c>
      <c r="G16" s="3" t="s">
        <v>2</v>
      </c>
      <c r="H16" s="3" t="s">
        <v>13</v>
      </c>
      <c r="I16" s="3" t="s">
        <v>3</v>
      </c>
      <c r="J16" s="3" t="s">
        <v>21</v>
      </c>
      <c r="K16" s="3" t="s">
        <v>5</v>
      </c>
      <c r="L16" s="3" t="s">
        <v>6</v>
      </c>
      <c r="M16" s="3" t="s">
        <v>7</v>
      </c>
      <c r="N16" s="3" t="s">
        <v>30</v>
      </c>
      <c r="O16" s="3" t="s">
        <v>49</v>
      </c>
    </row>
    <row r="17" spans="1:15" x14ac:dyDescent="0.2">
      <c r="A17" s="5" t="s">
        <v>93</v>
      </c>
      <c r="B17" s="5" t="str">
        <f>TEXT(Table1[[#This Row],[Date]],"dddd")</f>
        <v>Saturday</v>
      </c>
      <c r="C17" s="5" t="s">
        <v>109</v>
      </c>
      <c r="D17" s="2" t="s">
        <v>90</v>
      </c>
      <c r="E17" s="2" t="s">
        <v>26</v>
      </c>
      <c r="F17" s="2" t="s">
        <v>13</v>
      </c>
      <c r="G17" s="2" t="s">
        <v>2</v>
      </c>
      <c r="H17" s="2" t="s">
        <v>2</v>
      </c>
      <c r="I17" s="2" t="s">
        <v>20</v>
      </c>
      <c r="J17" s="2" t="s">
        <v>21</v>
      </c>
      <c r="K17" s="2" t="s">
        <v>24</v>
      </c>
      <c r="L17" s="2" t="s">
        <v>27</v>
      </c>
      <c r="M17" s="2" t="s">
        <v>2</v>
      </c>
      <c r="N17" s="2" t="s">
        <v>16</v>
      </c>
      <c r="O17" s="2" t="s">
        <v>50</v>
      </c>
    </row>
    <row r="18" spans="1:15" x14ac:dyDescent="0.2">
      <c r="A18" s="6" t="s">
        <v>93</v>
      </c>
      <c r="B18" s="6" t="str">
        <f>TEXT(Table1[[#This Row],[Date]],"dddd")</f>
        <v>Saturday</v>
      </c>
      <c r="C18" s="6" t="s">
        <v>110</v>
      </c>
      <c r="D18" s="3" t="s">
        <v>4</v>
      </c>
      <c r="E18" s="3" t="s">
        <v>1</v>
      </c>
      <c r="F18" s="3" t="s">
        <v>2</v>
      </c>
      <c r="G18" s="3" t="s">
        <v>2</v>
      </c>
      <c r="H18" s="3" t="s">
        <v>2</v>
      </c>
      <c r="I18" s="3" t="s">
        <v>3</v>
      </c>
      <c r="J18" s="3" t="s">
        <v>51</v>
      </c>
      <c r="K18" s="3" t="s">
        <v>29</v>
      </c>
      <c r="L18" s="3" t="s">
        <v>6</v>
      </c>
      <c r="M18" s="3" t="s">
        <v>2</v>
      </c>
      <c r="N18" s="3" t="s">
        <v>16</v>
      </c>
      <c r="O18" s="3" t="s">
        <v>52</v>
      </c>
    </row>
    <row r="19" spans="1:15" x14ac:dyDescent="0.2">
      <c r="A19" s="5" t="s">
        <v>93</v>
      </c>
      <c r="B19" s="5" t="str">
        <f>TEXT(Table1[[#This Row],[Date]],"dddd")</f>
        <v>Saturday</v>
      </c>
      <c r="C19" s="5" t="s">
        <v>111</v>
      </c>
      <c r="D19" s="2" t="s">
        <v>90</v>
      </c>
      <c r="E19" s="2" t="s">
        <v>26</v>
      </c>
      <c r="F19" s="2" t="s">
        <v>13</v>
      </c>
      <c r="G19" s="2" t="s">
        <v>2</v>
      </c>
      <c r="H19" s="2" t="s">
        <v>2</v>
      </c>
      <c r="I19" s="2" t="s">
        <v>20</v>
      </c>
      <c r="J19" s="2" t="s">
        <v>53</v>
      </c>
      <c r="K19" s="2" t="s">
        <v>39</v>
      </c>
      <c r="L19" s="2" t="s">
        <v>27</v>
      </c>
      <c r="M19" s="2" t="s">
        <v>7</v>
      </c>
      <c r="N19" s="2" t="s">
        <v>16</v>
      </c>
      <c r="O19" s="2" t="s">
        <v>54</v>
      </c>
    </row>
    <row r="20" spans="1:15" x14ac:dyDescent="0.2">
      <c r="A20" s="6" t="s">
        <v>93</v>
      </c>
      <c r="B20" s="6" t="str">
        <f>TEXT(Table1[[#This Row],[Date]],"dddd")</f>
        <v>Saturday</v>
      </c>
      <c r="C20" s="6" t="s">
        <v>112</v>
      </c>
      <c r="D20" s="3" t="s">
        <v>4</v>
      </c>
      <c r="E20" s="3" t="s">
        <v>19</v>
      </c>
      <c r="F20" s="3" t="s">
        <v>7</v>
      </c>
      <c r="G20" s="3" t="s">
        <v>2</v>
      </c>
      <c r="H20" s="3" t="s">
        <v>2</v>
      </c>
      <c r="I20" s="3" t="s">
        <v>3</v>
      </c>
      <c r="J20" s="3" t="s">
        <v>47</v>
      </c>
      <c r="K20" s="3" t="s">
        <v>18</v>
      </c>
      <c r="L20" s="3" t="s">
        <v>27</v>
      </c>
      <c r="M20" s="3" t="s">
        <v>7</v>
      </c>
      <c r="N20" s="3" t="s">
        <v>16</v>
      </c>
      <c r="O20" s="3" t="s">
        <v>91</v>
      </c>
    </row>
    <row r="21" spans="1:15" x14ac:dyDescent="0.2">
      <c r="A21" s="5" t="s">
        <v>93</v>
      </c>
      <c r="B21" s="5" t="str">
        <f>TEXT(Table1[[#This Row],[Date]],"dddd")</f>
        <v>Saturday</v>
      </c>
      <c r="C21" s="5" t="s">
        <v>113</v>
      </c>
      <c r="D21" s="2" t="s">
        <v>88</v>
      </c>
      <c r="E21" s="2" t="s">
        <v>55</v>
      </c>
      <c r="F21" s="2" t="s">
        <v>2</v>
      </c>
      <c r="G21" s="2" t="s">
        <v>2</v>
      </c>
      <c r="H21" s="2" t="s">
        <v>2</v>
      </c>
      <c r="I21" s="2" t="s">
        <v>20</v>
      </c>
      <c r="J21" s="2" t="s">
        <v>21</v>
      </c>
      <c r="K21" s="2" t="s">
        <v>18</v>
      </c>
      <c r="L21" s="2" t="s">
        <v>6</v>
      </c>
      <c r="M21" s="2" t="s">
        <v>7</v>
      </c>
      <c r="N21" s="2" t="s">
        <v>8</v>
      </c>
      <c r="O21" s="2" t="s">
        <v>56</v>
      </c>
    </row>
    <row r="22" spans="1:15" x14ac:dyDescent="0.2">
      <c r="A22" s="6" t="s">
        <v>93</v>
      </c>
      <c r="B22" s="6" t="str">
        <f>TEXT(Table1[[#This Row],[Date]],"dddd")</f>
        <v>Saturday</v>
      </c>
      <c r="C22" s="6" t="s">
        <v>114</v>
      </c>
      <c r="D22" s="3" t="s">
        <v>0</v>
      </c>
      <c r="E22" s="3" t="s">
        <v>1</v>
      </c>
      <c r="F22" s="3" t="s">
        <v>13</v>
      </c>
      <c r="G22" s="3" t="s">
        <v>7</v>
      </c>
      <c r="H22" s="3" t="s">
        <v>13</v>
      </c>
      <c r="I22" s="3" t="s">
        <v>20</v>
      </c>
      <c r="J22" s="3" t="s">
        <v>47</v>
      </c>
      <c r="K22" s="3" t="s">
        <v>18</v>
      </c>
      <c r="L22" s="3" t="s">
        <v>6</v>
      </c>
      <c r="M22" s="3" t="s">
        <v>7</v>
      </c>
      <c r="N22" s="3" t="s">
        <v>16</v>
      </c>
      <c r="O22" s="3" t="s">
        <v>57</v>
      </c>
    </row>
    <row r="23" spans="1:15" x14ac:dyDescent="0.2">
      <c r="A23" s="5" t="s">
        <v>93</v>
      </c>
      <c r="B23" s="5" t="str">
        <f>TEXT(Table1[[#This Row],[Date]],"dddd")</f>
        <v>Saturday</v>
      </c>
      <c r="C23" s="5" t="s">
        <v>115</v>
      </c>
      <c r="D23" s="2" t="s">
        <v>89</v>
      </c>
      <c r="E23" s="2" t="s">
        <v>43</v>
      </c>
      <c r="F23" s="2" t="s">
        <v>2</v>
      </c>
      <c r="G23" s="2" t="s">
        <v>2</v>
      </c>
      <c r="H23" s="2" t="s">
        <v>2</v>
      </c>
      <c r="I23" s="2" t="s">
        <v>3</v>
      </c>
      <c r="J23" s="2" t="s">
        <v>18</v>
      </c>
      <c r="K23" s="2" t="s">
        <v>58</v>
      </c>
      <c r="L23" s="2" t="s">
        <v>27</v>
      </c>
      <c r="M23" s="2" t="s">
        <v>2</v>
      </c>
      <c r="N23" s="2" t="s">
        <v>30</v>
      </c>
      <c r="O23" s="2" t="s">
        <v>59</v>
      </c>
    </row>
    <row r="24" spans="1:15" x14ac:dyDescent="0.2">
      <c r="A24" s="6" t="s">
        <v>93</v>
      </c>
      <c r="B24" s="6" t="str">
        <f>TEXT(Table1[[#This Row],[Date]],"dddd")</f>
        <v>Saturday</v>
      </c>
      <c r="C24" s="6" t="s">
        <v>116</v>
      </c>
      <c r="D24" s="3" t="s">
        <v>4</v>
      </c>
      <c r="E24" s="3" t="s">
        <v>19</v>
      </c>
      <c r="F24" s="3" t="s">
        <v>7</v>
      </c>
      <c r="G24" s="3" t="s">
        <v>2</v>
      </c>
      <c r="H24" s="3" t="s">
        <v>2</v>
      </c>
      <c r="I24" s="3" t="s">
        <v>60</v>
      </c>
      <c r="J24" s="3" t="s">
        <v>18</v>
      </c>
      <c r="K24" s="3" t="s">
        <v>18</v>
      </c>
      <c r="L24" s="3" t="s">
        <v>27</v>
      </c>
      <c r="M24" s="3" t="s">
        <v>7</v>
      </c>
      <c r="N24" s="3" t="s">
        <v>16</v>
      </c>
      <c r="O24" s="3" t="s">
        <v>91</v>
      </c>
    </row>
    <row r="25" spans="1:15" x14ac:dyDescent="0.2">
      <c r="A25" s="5" t="s">
        <v>93</v>
      </c>
      <c r="B25" s="5" t="str">
        <f>TEXT(Table1[[#This Row],[Date]],"dddd")</f>
        <v>Saturday</v>
      </c>
      <c r="C25" s="5" t="s">
        <v>117</v>
      </c>
      <c r="D25" s="2" t="s">
        <v>61</v>
      </c>
      <c r="E25" s="2" t="s">
        <v>1</v>
      </c>
      <c r="F25" s="2" t="s">
        <v>2</v>
      </c>
      <c r="G25" s="2" t="s">
        <v>2</v>
      </c>
      <c r="H25" s="2" t="s">
        <v>2</v>
      </c>
      <c r="I25" s="2" t="s">
        <v>3</v>
      </c>
      <c r="J25" s="2" t="s">
        <v>62</v>
      </c>
      <c r="K25" s="2" t="s">
        <v>24</v>
      </c>
      <c r="L25" s="2" t="s">
        <v>6</v>
      </c>
      <c r="M25" s="2" t="s">
        <v>2</v>
      </c>
      <c r="N25" s="2" t="s">
        <v>63</v>
      </c>
      <c r="O25" s="2" t="s">
        <v>64</v>
      </c>
    </row>
    <row r="26" spans="1:15" x14ac:dyDescent="0.2">
      <c r="A26" s="6" t="s">
        <v>93</v>
      </c>
      <c r="B26" s="6" t="str">
        <f>TEXT(Table1[[#This Row],[Date]],"dddd")</f>
        <v>Saturday</v>
      </c>
      <c r="C26" s="6" t="s">
        <v>118</v>
      </c>
      <c r="D26" s="3" t="s">
        <v>4</v>
      </c>
      <c r="E26" s="3" t="s">
        <v>26</v>
      </c>
      <c r="F26" s="3" t="s">
        <v>2</v>
      </c>
      <c r="G26" s="3" t="s">
        <v>2</v>
      </c>
      <c r="H26" s="3" t="s">
        <v>7</v>
      </c>
      <c r="I26" s="3" t="s">
        <v>37</v>
      </c>
      <c r="J26" s="3" t="s">
        <v>38</v>
      </c>
      <c r="K26" s="3" t="s">
        <v>18</v>
      </c>
      <c r="L26" s="3" t="s">
        <v>27</v>
      </c>
      <c r="M26" s="3" t="s">
        <v>7</v>
      </c>
      <c r="N26" s="3" t="s">
        <v>16</v>
      </c>
      <c r="O26" s="3" t="s">
        <v>91</v>
      </c>
    </row>
    <row r="27" spans="1:15" x14ac:dyDescent="0.2">
      <c r="A27" s="5" t="s">
        <v>93</v>
      </c>
      <c r="B27" s="5" t="str">
        <f>TEXT(Table1[[#This Row],[Date]],"dddd")</f>
        <v>Saturday</v>
      </c>
      <c r="C27" s="5" t="s">
        <v>119</v>
      </c>
      <c r="D27" s="2" t="s">
        <v>21</v>
      </c>
      <c r="E27" s="2" t="s">
        <v>19</v>
      </c>
      <c r="F27" s="2" t="s">
        <v>13</v>
      </c>
      <c r="G27" s="2" t="s">
        <v>2</v>
      </c>
      <c r="H27" s="2" t="s">
        <v>2</v>
      </c>
      <c r="I27" s="2" t="s">
        <v>3</v>
      </c>
      <c r="J27" s="2" t="s">
        <v>38</v>
      </c>
      <c r="K27" s="2" t="s">
        <v>39</v>
      </c>
      <c r="L27" s="2" t="s">
        <v>27</v>
      </c>
      <c r="M27" s="2" t="s">
        <v>2</v>
      </c>
      <c r="N27" s="2" t="s">
        <v>16</v>
      </c>
      <c r="O27" s="2" t="s">
        <v>65</v>
      </c>
    </row>
    <row r="28" spans="1:15" x14ac:dyDescent="0.2">
      <c r="A28" s="6" t="s">
        <v>93</v>
      </c>
      <c r="B28" s="6" t="str">
        <f>TEXT(Table1[[#This Row],[Date]],"dddd")</f>
        <v>Saturday</v>
      </c>
      <c r="C28" s="6" t="s">
        <v>120</v>
      </c>
      <c r="D28" s="3" t="s">
        <v>66</v>
      </c>
      <c r="E28" s="3" t="s">
        <v>1</v>
      </c>
      <c r="F28" s="3" t="s">
        <v>7</v>
      </c>
      <c r="G28" s="3" t="s">
        <v>2</v>
      </c>
      <c r="H28" s="3" t="s">
        <v>2</v>
      </c>
      <c r="I28" s="3" t="s">
        <v>3</v>
      </c>
      <c r="J28" s="3" t="s">
        <v>66</v>
      </c>
      <c r="K28" s="3" t="s">
        <v>29</v>
      </c>
      <c r="L28" s="3" t="s">
        <v>6</v>
      </c>
      <c r="M28" s="3" t="s">
        <v>7</v>
      </c>
      <c r="N28" s="3" t="s">
        <v>30</v>
      </c>
      <c r="O28" s="3" t="s">
        <v>91</v>
      </c>
    </row>
    <row r="29" spans="1:15" x14ac:dyDescent="0.2">
      <c r="A29" s="5" t="s">
        <v>94</v>
      </c>
      <c r="B29" s="5" t="str">
        <f>TEXT(Table1[[#This Row],[Date]],"dddd")</f>
        <v>Sunday</v>
      </c>
      <c r="C29" s="5" t="s">
        <v>121</v>
      </c>
      <c r="D29" s="2" t="s">
        <v>18</v>
      </c>
      <c r="E29" s="2" t="s">
        <v>11</v>
      </c>
      <c r="F29" s="2" t="s">
        <v>2</v>
      </c>
      <c r="G29" s="2" t="s">
        <v>2</v>
      </c>
      <c r="H29" s="2" t="s">
        <v>2</v>
      </c>
      <c r="I29" s="2" t="s">
        <v>20</v>
      </c>
      <c r="J29" s="2" t="s">
        <v>67</v>
      </c>
      <c r="K29" s="2" t="s">
        <v>18</v>
      </c>
      <c r="L29" s="2" t="s">
        <v>6</v>
      </c>
      <c r="M29" s="2" t="s">
        <v>7</v>
      </c>
      <c r="N29" s="2" t="s">
        <v>34</v>
      </c>
      <c r="O29" s="2" t="s">
        <v>68</v>
      </c>
    </row>
    <row r="30" spans="1:15" x14ac:dyDescent="0.2">
      <c r="A30" s="6" t="s">
        <v>94</v>
      </c>
      <c r="B30" s="6" t="str">
        <f>TEXT(Table1[[#This Row],[Date]],"dddd")</f>
        <v>Sunday</v>
      </c>
      <c r="C30" s="6" t="s">
        <v>122</v>
      </c>
      <c r="D30" s="3" t="s">
        <v>69</v>
      </c>
      <c r="E30" s="3" t="s">
        <v>1</v>
      </c>
      <c r="F30" s="3" t="s">
        <v>13</v>
      </c>
      <c r="G30" s="3" t="s">
        <v>13</v>
      </c>
      <c r="H30" s="3" t="s">
        <v>2</v>
      </c>
      <c r="I30" s="3" t="s">
        <v>3</v>
      </c>
      <c r="J30" s="3" t="s">
        <v>21</v>
      </c>
      <c r="K30" s="3" t="s">
        <v>5</v>
      </c>
      <c r="L30" s="3" t="s">
        <v>6</v>
      </c>
      <c r="M30" s="3" t="s">
        <v>7</v>
      </c>
      <c r="N30" s="3" t="s">
        <v>16</v>
      </c>
      <c r="O30" s="3" t="s">
        <v>70</v>
      </c>
    </row>
    <row r="31" spans="1:15" x14ac:dyDescent="0.2">
      <c r="A31" s="5" t="s">
        <v>94</v>
      </c>
      <c r="B31" s="5" t="str">
        <f>TEXT(Table1[[#This Row],[Date]],"dddd")</f>
        <v>Sunday</v>
      </c>
      <c r="C31" s="5" t="s">
        <v>123</v>
      </c>
      <c r="D31" s="2" t="s">
        <v>38</v>
      </c>
      <c r="E31" s="2" t="s">
        <v>19</v>
      </c>
      <c r="F31" s="2" t="s">
        <v>7</v>
      </c>
      <c r="G31" s="2" t="s">
        <v>2</v>
      </c>
      <c r="H31" s="2" t="s">
        <v>2</v>
      </c>
      <c r="I31" s="2" t="s">
        <v>37</v>
      </c>
      <c r="J31" s="2" t="s">
        <v>71</v>
      </c>
      <c r="K31" s="2" t="s">
        <v>72</v>
      </c>
      <c r="L31" s="2" t="s">
        <v>6</v>
      </c>
      <c r="M31" s="2" t="s">
        <v>7</v>
      </c>
      <c r="N31" s="2" t="s">
        <v>30</v>
      </c>
      <c r="O31" s="2" t="s">
        <v>91</v>
      </c>
    </row>
    <row r="32" spans="1:15" x14ac:dyDescent="0.2">
      <c r="A32" s="6" t="s">
        <v>94</v>
      </c>
      <c r="B32" s="6" t="str">
        <f>TEXT(Table1[[#This Row],[Date]],"dddd")</f>
        <v>Sunday</v>
      </c>
      <c r="C32" s="6" t="s">
        <v>124</v>
      </c>
      <c r="D32" s="3" t="s">
        <v>18</v>
      </c>
      <c r="E32" s="3" t="s">
        <v>1</v>
      </c>
      <c r="F32" s="3" t="s">
        <v>2</v>
      </c>
      <c r="G32" s="3" t="s">
        <v>2</v>
      </c>
      <c r="H32" s="3" t="s">
        <v>2</v>
      </c>
      <c r="I32" s="3" t="s">
        <v>3</v>
      </c>
      <c r="J32" s="3" t="s">
        <v>73</v>
      </c>
      <c r="K32" s="3" t="s">
        <v>18</v>
      </c>
      <c r="L32" s="3" t="s">
        <v>6</v>
      </c>
      <c r="M32" s="3" t="s">
        <v>7</v>
      </c>
      <c r="N32" s="3" t="s">
        <v>30</v>
      </c>
      <c r="O32" s="3" t="s">
        <v>74</v>
      </c>
    </row>
    <row r="33" spans="1:15" x14ac:dyDescent="0.2">
      <c r="A33" s="5" t="s">
        <v>94</v>
      </c>
      <c r="B33" s="5" t="str">
        <f>TEXT(Table1[[#This Row],[Date]],"dddd")</f>
        <v>Sunday</v>
      </c>
      <c r="C33" s="5" t="s">
        <v>125</v>
      </c>
      <c r="D33" s="2" t="s">
        <v>4</v>
      </c>
      <c r="E33" s="2" t="s">
        <v>26</v>
      </c>
      <c r="F33" s="2" t="s">
        <v>2</v>
      </c>
      <c r="G33" s="2" t="s">
        <v>2</v>
      </c>
      <c r="H33" s="2" t="s">
        <v>2</v>
      </c>
      <c r="I33" s="2" t="s">
        <v>3</v>
      </c>
      <c r="J33" s="2" t="s">
        <v>4</v>
      </c>
      <c r="K33" s="2" t="s">
        <v>18</v>
      </c>
      <c r="L33" s="2" t="s">
        <v>6</v>
      </c>
      <c r="M33" s="2" t="s">
        <v>2</v>
      </c>
      <c r="N33" s="2" t="s">
        <v>30</v>
      </c>
      <c r="O33" s="2" t="s">
        <v>75</v>
      </c>
    </row>
    <row r="34" spans="1:15" x14ac:dyDescent="0.2">
      <c r="A34" s="6" t="s">
        <v>94</v>
      </c>
      <c r="B34" s="6" t="str">
        <f>TEXT(Table1[[#This Row],[Date]],"dddd")</f>
        <v>Sunday</v>
      </c>
      <c r="C34" s="6" t="s">
        <v>126</v>
      </c>
      <c r="D34" s="3" t="s">
        <v>88</v>
      </c>
      <c r="E34" s="3" t="s">
        <v>1</v>
      </c>
      <c r="F34" s="3" t="s">
        <v>13</v>
      </c>
      <c r="G34" s="3" t="s">
        <v>2</v>
      </c>
      <c r="H34" s="3" t="s">
        <v>2</v>
      </c>
      <c r="I34" s="3" t="s">
        <v>20</v>
      </c>
      <c r="J34" s="3" t="s">
        <v>21</v>
      </c>
      <c r="K34" s="3" t="s">
        <v>29</v>
      </c>
      <c r="L34" s="3" t="s">
        <v>6</v>
      </c>
      <c r="M34" s="3" t="s">
        <v>2</v>
      </c>
      <c r="N34" s="3" t="s">
        <v>8</v>
      </c>
      <c r="O34" s="3" t="s">
        <v>91</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25790-2891-487D-8E0F-37B8A4137BC8}">
  <dimension ref="B1:L34"/>
  <sheetViews>
    <sheetView workbookViewId="0">
      <selection activeCell="L3" sqref="L3"/>
    </sheetView>
  </sheetViews>
  <sheetFormatPr defaultRowHeight="12.75" x14ac:dyDescent="0.2"/>
  <cols>
    <col min="2" max="2" width="53.28515625" bestFit="1" customWidth="1"/>
    <col min="3" max="3" width="12.28515625" bestFit="1" customWidth="1"/>
    <col min="4" max="4" width="11.140625" customWidth="1"/>
    <col min="5" max="5" width="11.28515625" customWidth="1"/>
    <col min="6" max="6" width="8.140625" customWidth="1"/>
    <col min="7" max="7" width="12.5703125" customWidth="1"/>
    <col min="8" max="8" width="11" customWidth="1"/>
    <col min="9" max="9" width="10.42578125" customWidth="1"/>
    <col min="10" max="10" width="7.7109375" customWidth="1"/>
    <col min="11" max="11" width="11.28515625" customWidth="1"/>
    <col min="12" max="12" width="10.42578125" customWidth="1"/>
  </cols>
  <sheetData>
    <row r="1" spans="2:12" x14ac:dyDescent="0.2">
      <c r="B1" t="s">
        <v>76</v>
      </c>
      <c r="C1" t="s">
        <v>131</v>
      </c>
      <c r="D1" t="s">
        <v>134</v>
      </c>
      <c r="E1" t="s">
        <v>10</v>
      </c>
      <c r="F1" t="s">
        <v>32</v>
      </c>
      <c r="G1" t="s">
        <v>135</v>
      </c>
      <c r="H1" t="s">
        <v>132</v>
      </c>
      <c r="I1" t="s">
        <v>38</v>
      </c>
      <c r="J1" t="s">
        <v>136</v>
      </c>
      <c r="K1" t="s">
        <v>137</v>
      </c>
      <c r="L1" t="s">
        <v>133</v>
      </c>
    </row>
    <row r="2" spans="2:12" x14ac:dyDescent="0.2">
      <c r="B2" t="s">
        <v>0</v>
      </c>
      <c r="C2">
        <f t="shared" ref="C2:C34" si="0">IF(ISNUMBER(SEARCH("Whatsapp",B2)),1,0)</f>
        <v>1</v>
      </c>
      <c r="D2">
        <f>IF(ISNUMBER(SEARCH("LinkedIn",B2)),1,0)</f>
        <v>0</v>
      </c>
      <c r="E2">
        <f t="shared" ref="E2:E34" si="1">IF(ISNUMBER(SEARCH("Facebook",B2)),1,0)</f>
        <v>0</v>
      </c>
      <c r="F2">
        <f t="shared" ref="F2:F34" si="2">IF(ISNUMBER(SEARCH("Tiktok",B2)),1,0)</f>
        <v>1</v>
      </c>
      <c r="G2">
        <f t="shared" ref="G2:G34" si="3">IF(ISNUMBER(SEARCH("Google ads",B2)),1,0)</f>
        <v>0</v>
      </c>
      <c r="H2">
        <f t="shared" ref="H2:H34" si="4">IF(ISNUMBER(SEARCH("Snapchat",B2)),1,0)</f>
        <v>0</v>
      </c>
      <c r="I2">
        <f t="shared" ref="I2:I34" si="5">IF(ISNUMBER(SEARCH("Referrals",B2)),1,0)</f>
        <v>0</v>
      </c>
      <c r="J2">
        <f t="shared" ref="J2:J34" si="6">IF(ISNUMBER(SEARCH("Fliers",B2)),1,0)</f>
        <v>0</v>
      </c>
      <c r="K2">
        <f t="shared" ref="K2:K34" si="7">IF(ISNUMBER(SEARCH("Billboards",B2)),1,0)</f>
        <v>0</v>
      </c>
      <c r="L2">
        <f t="shared" ref="L2:L34" si="8">IF(ISNUMBER(SEARCH("Walk-ins",B2)),1,0)</f>
        <v>0</v>
      </c>
    </row>
    <row r="3" spans="2:12" x14ac:dyDescent="0.2">
      <c r="B3" t="s">
        <v>10</v>
      </c>
      <c r="C3">
        <f t="shared" si="0"/>
        <v>0</v>
      </c>
      <c r="D3">
        <f t="shared" ref="D3:D34" si="9">IF(ISNUMBER(SEARCH("LinkedIn",B3)),1,0)</f>
        <v>0</v>
      </c>
      <c r="E3">
        <f t="shared" si="1"/>
        <v>1</v>
      </c>
      <c r="F3">
        <f t="shared" si="2"/>
        <v>0</v>
      </c>
      <c r="G3">
        <f t="shared" si="3"/>
        <v>0</v>
      </c>
      <c r="H3">
        <f t="shared" si="4"/>
        <v>0</v>
      </c>
      <c r="I3">
        <f t="shared" si="5"/>
        <v>0</v>
      </c>
      <c r="J3">
        <f t="shared" si="6"/>
        <v>0</v>
      </c>
      <c r="K3">
        <f t="shared" si="7"/>
        <v>0</v>
      </c>
      <c r="L3">
        <f t="shared" si="8"/>
        <v>0</v>
      </c>
    </row>
    <row r="4" spans="2:12" x14ac:dyDescent="0.2">
      <c r="B4" t="s">
        <v>18</v>
      </c>
      <c r="C4">
        <f t="shared" si="0"/>
        <v>1</v>
      </c>
      <c r="D4">
        <f t="shared" si="9"/>
        <v>0</v>
      </c>
      <c r="E4">
        <f t="shared" si="1"/>
        <v>0</v>
      </c>
      <c r="F4">
        <f t="shared" si="2"/>
        <v>0</v>
      </c>
      <c r="G4">
        <f t="shared" si="3"/>
        <v>0</v>
      </c>
      <c r="H4">
        <f t="shared" si="4"/>
        <v>0</v>
      </c>
      <c r="I4">
        <f t="shared" si="5"/>
        <v>0</v>
      </c>
      <c r="J4">
        <f t="shared" si="6"/>
        <v>0</v>
      </c>
      <c r="K4">
        <f t="shared" si="7"/>
        <v>0</v>
      </c>
      <c r="L4">
        <f t="shared" si="8"/>
        <v>0</v>
      </c>
    </row>
    <row r="5" spans="2:12" x14ac:dyDescent="0.2">
      <c r="B5" t="s">
        <v>22</v>
      </c>
      <c r="C5">
        <f t="shared" si="0"/>
        <v>1</v>
      </c>
      <c r="D5">
        <f t="shared" si="9"/>
        <v>0</v>
      </c>
      <c r="E5">
        <f t="shared" si="1"/>
        <v>0</v>
      </c>
      <c r="F5">
        <f t="shared" si="2"/>
        <v>1</v>
      </c>
      <c r="G5">
        <f t="shared" si="3"/>
        <v>0</v>
      </c>
      <c r="H5">
        <f t="shared" si="4"/>
        <v>1</v>
      </c>
      <c r="I5">
        <f t="shared" si="5"/>
        <v>0</v>
      </c>
      <c r="J5">
        <f t="shared" si="6"/>
        <v>0</v>
      </c>
      <c r="K5">
        <f t="shared" si="7"/>
        <v>0</v>
      </c>
      <c r="L5">
        <f t="shared" si="8"/>
        <v>0</v>
      </c>
    </row>
    <row r="6" spans="2:12" x14ac:dyDescent="0.2">
      <c r="B6" t="s">
        <v>21</v>
      </c>
      <c r="C6">
        <f t="shared" si="0"/>
        <v>1</v>
      </c>
      <c r="D6">
        <f t="shared" si="9"/>
        <v>0</v>
      </c>
      <c r="E6">
        <f t="shared" si="1"/>
        <v>0</v>
      </c>
      <c r="F6">
        <f t="shared" si="2"/>
        <v>0</v>
      </c>
      <c r="G6">
        <f t="shared" si="3"/>
        <v>0</v>
      </c>
      <c r="H6">
        <f t="shared" si="4"/>
        <v>0</v>
      </c>
      <c r="I6">
        <f t="shared" si="5"/>
        <v>1</v>
      </c>
      <c r="J6">
        <f t="shared" si="6"/>
        <v>0</v>
      </c>
      <c r="K6">
        <f t="shared" si="7"/>
        <v>0</v>
      </c>
      <c r="L6">
        <f t="shared" si="8"/>
        <v>0</v>
      </c>
    </row>
    <row r="7" spans="2:12" x14ac:dyDescent="0.2">
      <c r="B7" t="s">
        <v>21</v>
      </c>
      <c r="C7">
        <f t="shared" si="0"/>
        <v>1</v>
      </c>
      <c r="D7">
        <f t="shared" si="9"/>
        <v>0</v>
      </c>
      <c r="E7">
        <f t="shared" si="1"/>
        <v>0</v>
      </c>
      <c r="F7">
        <f t="shared" si="2"/>
        <v>0</v>
      </c>
      <c r="G7">
        <f t="shared" si="3"/>
        <v>0</v>
      </c>
      <c r="H7">
        <f t="shared" si="4"/>
        <v>0</v>
      </c>
      <c r="I7">
        <f t="shared" si="5"/>
        <v>1</v>
      </c>
      <c r="J7">
        <f t="shared" si="6"/>
        <v>0</v>
      </c>
      <c r="K7">
        <f t="shared" si="7"/>
        <v>0</v>
      </c>
      <c r="L7">
        <f t="shared" si="8"/>
        <v>0</v>
      </c>
    </row>
    <row r="8" spans="2:12" x14ac:dyDescent="0.2">
      <c r="B8" t="s">
        <v>128</v>
      </c>
      <c r="C8">
        <f t="shared" si="0"/>
        <v>1</v>
      </c>
      <c r="D8">
        <f t="shared" si="9"/>
        <v>0</v>
      </c>
      <c r="E8">
        <f t="shared" si="1"/>
        <v>0</v>
      </c>
      <c r="F8">
        <f t="shared" si="2"/>
        <v>1</v>
      </c>
      <c r="G8">
        <f t="shared" si="3"/>
        <v>0</v>
      </c>
      <c r="H8">
        <f t="shared" si="4"/>
        <v>0</v>
      </c>
      <c r="I8">
        <f t="shared" si="5"/>
        <v>1</v>
      </c>
      <c r="J8">
        <f t="shared" si="6"/>
        <v>0</v>
      </c>
      <c r="K8">
        <f t="shared" si="7"/>
        <v>0</v>
      </c>
      <c r="L8">
        <f t="shared" si="8"/>
        <v>1</v>
      </c>
    </row>
    <row r="9" spans="2:12" x14ac:dyDescent="0.2">
      <c r="B9" t="s">
        <v>32</v>
      </c>
      <c r="C9">
        <f t="shared" si="0"/>
        <v>0</v>
      </c>
      <c r="D9">
        <f t="shared" si="9"/>
        <v>0</v>
      </c>
      <c r="E9">
        <f t="shared" si="1"/>
        <v>0</v>
      </c>
      <c r="F9">
        <f t="shared" si="2"/>
        <v>1</v>
      </c>
      <c r="G9">
        <f t="shared" si="3"/>
        <v>0</v>
      </c>
      <c r="H9">
        <f t="shared" si="4"/>
        <v>0</v>
      </c>
      <c r="I9">
        <f t="shared" si="5"/>
        <v>0</v>
      </c>
      <c r="J9">
        <f t="shared" si="6"/>
        <v>0</v>
      </c>
      <c r="K9">
        <f t="shared" si="7"/>
        <v>0</v>
      </c>
      <c r="L9">
        <f t="shared" si="8"/>
        <v>0</v>
      </c>
    </row>
    <row r="10" spans="2:12" x14ac:dyDescent="0.2">
      <c r="B10" t="s">
        <v>36</v>
      </c>
      <c r="C10">
        <f t="shared" si="0"/>
        <v>0</v>
      </c>
      <c r="D10">
        <f t="shared" si="9"/>
        <v>0</v>
      </c>
      <c r="E10">
        <f t="shared" si="1"/>
        <v>0</v>
      </c>
      <c r="F10">
        <f t="shared" si="2"/>
        <v>0</v>
      </c>
      <c r="G10">
        <f t="shared" si="3"/>
        <v>0</v>
      </c>
      <c r="H10">
        <f t="shared" si="4"/>
        <v>1</v>
      </c>
      <c r="I10">
        <f t="shared" si="5"/>
        <v>0</v>
      </c>
      <c r="J10">
        <f t="shared" si="6"/>
        <v>0</v>
      </c>
      <c r="K10">
        <f t="shared" si="7"/>
        <v>0</v>
      </c>
      <c r="L10">
        <f t="shared" si="8"/>
        <v>0</v>
      </c>
    </row>
    <row r="11" spans="2:12" x14ac:dyDescent="0.2">
      <c r="B11" t="s">
        <v>129</v>
      </c>
      <c r="C11">
        <f t="shared" si="0"/>
        <v>1</v>
      </c>
      <c r="D11">
        <f t="shared" si="9"/>
        <v>0</v>
      </c>
      <c r="E11">
        <f t="shared" si="1"/>
        <v>0</v>
      </c>
      <c r="F11">
        <f t="shared" si="2"/>
        <v>0</v>
      </c>
      <c r="G11">
        <f t="shared" si="3"/>
        <v>0</v>
      </c>
      <c r="H11">
        <f t="shared" si="4"/>
        <v>0</v>
      </c>
      <c r="I11">
        <f t="shared" si="5"/>
        <v>1</v>
      </c>
      <c r="J11">
        <f t="shared" si="6"/>
        <v>0</v>
      </c>
      <c r="K11">
        <f t="shared" si="7"/>
        <v>0</v>
      </c>
      <c r="L11">
        <f t="shared" si="8"/>
        <v>1</v>
      </c>
    </row>
    <row r="12" spans="2:12" x14ac:dyDescent="0.2">
      <c r="B12" t="s">
        <v>38</v>
      </c>
      <c r="C12">
        <f t="shared" si="0"/>
        <v>0</v>
      </c>
      <c r="D12">
        <f t="shared" si="9"/>
        <v>0</v>
      </c>
      <c r="E12">
        <f t="shared" si="1"/>
        <v>0</v>
      </c>
      <c r="F12">
        <f t="shared" si="2"/>
        <v>0</v>
      </c>
      <c r="G12">
        <f t="shared" si="3"/>
        <v>0</v>
      </c>
      <c r="H12">
        <f t="shared" si="4"/>
        <v>0</v>
      </c>
      <c r="I12">
        <f t="shared" si="5"/>
        <v>1</v>
      </c>
      <c r="J12">
        <f t="shared" si="6"/>
        <v>0</v>
      </c>
      <c r="K12">
        <f t="shared" si="7"/>
        <v>0</v>
      </c>
      <c r="L12">
        <f t="shared" si="8"/>
        <v>0</v>
      </c>
    </row>
    <row r="13" spans="2:12" x14ac:dyDescent="0.2">
      <c r="B13" t="s">
        <v>130</v>
      </c>
      <c r="C13">
        <f t="shared" si="0"/>
        <v>1</v>
      </c>
      <c r="D13">
        <f t="shared" si="9"/>
        <v>0</v>
      </c>
      <c r="E13">
        <f t="shared" si="1"/>
        <v>0</v>
      </c>
      <c r="F13">
        <f t="shared" si="2"/>
        <v>0</v>
      </c>
      <c r="G13">
        <f t="shared" si="3"/>
        <v>0</v>
      </c>
      <c r="H13">
        <f t="shared" si="4"/>
        <v>0</v>
      </c>
      <c r="I13">
        <f t="shared" si="5"/>
        <v>1</v>
      </c>
      <c r="J13">
        <f t="shared" si="6"/>
        <v>0</v>
      </c>
      <c r="K13">
        <f t="shared" si="7"/>
        <v>0</v>
      </c>
      <c r="L13">
        <f t="shared" si="8"/>
        <v>0</v>
      </c>
    </row>
    <row r="14" spans="2:12" x14ac:dyDescent="0.2">
      <c r="B14" t="s">
        <v>32</v>
      </c>
      <c r="C14">
        <f t="shared" si="0"/>
        <v>0</v>
      </c>
      <c r="D14">
        <f t="shared" si="9"/>
        <v>0</v>
      </c>
      <c r="E14">
        <f t="shared" si="1"/>
        <v>0</v>
      </c>
      <c r="F14">
        <f t="shared" si="2"/>
        <v>1</v>
      </c>
      <c r="G14">
        <f t="shared" si="3"/>
        <v>0</v>
      </c>
      <c r="H14">
        <f t="shared" si="4"/>
        <v>0</v>
      </c>
      <c r="I14">
        <f t="shared" si="5"/>
        <v>0</v>
      </c>
      <c r="J14">
        <f t="shared" si="6"/>
        <v>0</v>
      </c>
      <c r="K14">
        <f t="shared" si="7"/>
        <v>0</v>
      </c>
      <c r="L14">
        <f t="shared" si="8"/>
        <v>0</v>
      </c>
    </row>
    <row r="15" spans="2:12" x14ac:dyDescent="0.2">
      <c r="B15" t="s">
        <v>21</v>
      </c>
      <c r="C15">
        <f t="shared" si="0"/>
        <v>1</v>
      </c>
      <c r="D15">
        <f t="shared" si="9"/>
        <v>0</v>
      </c>
      <c r="E15">
        <f t="shared" si="1"/>
        <v>0</v>
      </c>
      <c r="F15">
        <f t="shared" si="2"/>
        <v>0</v>
      </c>
      <c r="G15">
        <f t="shared" si="3"/>
        <v>0</v>
      </c>
      <c r="H15">
        <f t="shared" si="4"/>
        <v>0</v>
      </c>
      <c r="I15">
        <f t="shared" si="5"/>
        <v>1</v>
      </c>
      <c r="J15">
        <f t="shared" si="6"/>
        <v>0</v>
      </c>
      <c r="K15">
        <f t="shared" si="7"/>
        <v>0</v>
      </c>
      <c r="L15">
        <f t="shared" si="8"/>
        <v>0</v>
      </c>
    </row>
    <row r="16" spans="2:12" x14ac:dyDescent="0.2">
      <c r="B16" t="s">
        <v>21</v>
      </c>
      <c r="C16">
        <f t="shared" si="0"/>
        <v>1</v>
      </c>
      <c r="D16">
        <f t="shared" si="9"/>
        <v>0</v>
      </c>
      <c r="E16">
        <f t="shared" si="1"/>
        <v>0</v>
      </c>
      <c r="F16">
        <f t="shared" si="2"/>
        <v>0</v>
      </c>
      <c r="G16">
        <f t="shared" si="3"/>
        <v>0</v>
      </c>
      <c r="H16">
        <f t="shared" si="4"/>
        <v>0</v>
      </c>
      <c r="I16">
        <f t="shared" si="5"/>
        <v>1</v>
      </c>
      <c r="J16">
        <f t="shared" si="6"/>
        <v>0</v>
      </c>
      <c r="K16">
        <f t="shared" si="7"/>
        <v>0</v>
      </c>
      <c r="L16">
        <f t="shared" si="8"/>
        <v>0</v>
      </c>
    </row>
    <row r="17" spans="2:12" x14ac:dyDescent="0.2">
      <c r="B17" t="s">
        <v>90</v>
      </c>
      <c r="C17">
        <f t="shared" si="0"/>
        <v>1</v>
      </c>
      <c r="D17">
        <f t="shared" si="9"/>
        <v>0</v>
      </c>
      <c r="E17">
        <f t="shared" si="1"/>
        <v>1</v>
      </c>
      <c r="F17">
        <f t="shared" si="2"/>
        <v>1</v>
      </c>
      <c r="G17">
        <f t="shared" si="3"/>
        <v>0</v>
      </c>
      <c r="H17">
        <f t="shared" si="4"/>
        <v>0</v>
      </c>
      <c r="I17">
        <f t="shared" si="5"/>
        <v>1</v>
      </c>
      <c r="J17">
        <f t="shared" si="6"/>
        <v>0</v>
      </c>
      <c r="K17">
        <f t="shared" si="7"/>
        <v>0</v>
      </c>
      <c r="L17">
        <f t="shared" si="8"/>
        <v>1</v>
      </c>
    </row>
    <row r="18" spans="2:12" x14ac:dyDescent="0.2">
      <c r="B18" t="s">
        <v>4</v>
      </c>
      <c r="C18">
        <f t="shared" si="0"/>
        <v>1</v>
      </c>
      <c r="D18">
        <f t="shared" si="9"/>
        <v>0</v>
      </c>
      <c r="E18">
        <f t="shared" si="1"/>
        <v>0</v>
      </c>
      <c r="F18">
        <f t="shared" si="2"/>
        <v>1</v>
      </c>
      <c r="G18">
        <f t="shared" si="3"/>
        <v>0</v>
      </c>
      <c r="H18">
        <f t="shared" si="4"/>
        <v>0</v>
      </c>
      <c r="I18">
        <f t="shared" si="5"/>
        <v>1</v>
      </c>
      <c r="J18">
        <f t="shared" si="6"/>
        <v>0</v>
      </c>
      <c r="K18">
        <f t="shared" si="7"/>
        <v>0</v>
      </c>
      <c r="L18">
        <f t="shared" si="8"/>
        <v>0</v>
      </c>
    </row>
    <row r="19" spans="2:12" x14ac:dyDescent="0.2">
      <c r="B19" t="s">
        <v>90</v>
      </c>
      <c r="C19">
        <f t="shared" si="0"/>
        <v>1</v>
      </c>
      <c r="D19">
        <f t="shared" si="9"/>
        <v>0</v>
      </c>
      <c r="E19">
        <f t="shared" si="1"/>
        <v>1</v>
      </c>
      <c r="F19">
        <f t="shared" si="2"/>
        <v>1</v>
      </c>
      <c r="G19">
        <f t="shared" si="3"/>
        <v>0</v>
      </c>
      <c r="H19">
        <f t="shared" si="4"/>
        <v>0</v>
      </c>
      <c r="I19">
        <f t="shared" si="5"/>
        <v>1</v>
      </c>
      <c r="J19">
        <f t="shared" si="6"/>
        <v>0</v>
      </c>
      <c r="K19">
        <f t="shared" si="7"/>
        <v>0</v>
      </c>
      <c r="L19">
        <f t="shared" si="8"/>
        <v>1</v>
      </c>
    </row>
    <row r="20" spans="2:12" x14ac:dyDescent="0.2">
      <c r="B20" t="s">
        <v>4</v>
      </c>
      <c r="C20">
        <f t="shared" si="0"/>
        <v>1</v>
      </c>
      <c r="D20">
        <f t="shared" si="9"/>
        <v>0</v>
      </c>
      <c r="E20">
        <f t="shared" si="1"/>
        <v>0</v>
      </c>
      <c r="F20">
        <f t="shared" si="2"/>
        <v>1</v>
      </c>
      <c r="G20">
        <f t="shared" si="3"/>
        <v>0</v>
      </c>
      <c r="H20">
        <f t="shared" si="4"/>
        <v>0</v>
      </c>
      <c r="I20">
        <f t="shared" si="5"/>
        <v>1</v>
      </c>
      <c r="J20">
        <f t="shared" si="6"/>
        <v>0</v>
      </c>
      <c r="K20">
        <f t="shared" si="7"/>
        <v>0</v>
      </c>
      <c r="L20">
        <f t="shared" si="8"/>
        <v>0</v>
      </c>
    </row>
    <row r="21" spans="2:12" x14ac:dyDescent="0.2">
      <c r="B21" t="s">
        <v>88</v>
      </c>
      <c r="C21">
        <f t="shared" si="0"/>
        <v>1</v>
      </c>
      <c r="D21">
        <f t="shared" si="9"/>
        <v>0</v>
      </c>
      <c r="E21">
        <f t="shared" si="1"/>
        <v>1</v>
      </c>
      <c r="F21">
        <f t="shared" si="2"/>
        <v>0</v>
      </c>
      <c r="G21">
        <f t="shared" si="3"/>
        <v>0</v>
      </c>
      <c r="H21">
        <f t="shared" si="4"/>
        <v>0</v>
      </c>
      <c r="I21">
        <f t="shared" si="5"/>
        <v>1</v>
      </c>
      <c r="J21">
        <f t="shared" si="6"/>
        <v>0</v>
      </c>
      <c r="K21">
        <f t="shared" si="7"/>
        <v>0</v>
      </c>
      <c r="L21">
        <f t="shared" si="8"/>
        <v>0</v>
      </c>
    </row>
    <row r="22" spans="2:12" x14ac:dyDescent="0.2">
      <c r="B22" t="s">
        <v>0</v>
      </c>
      <c r="C22">
        <f t="shared" si="0"/>
        <v>1</v>
      </c>
      <c r="D22">
        <f t="shared" si="9"/>
        <v>0</v>
      </c>
      <c r="E22">
        <f t="shared" si="1"/>
        <v>0</v>
      </c>
      <c r="F22">
        <f t="shared" si="2"/>
        <v>1</v>
      </c>
      <c r="G22">
        <f t="shared" si="3"/>
        <v>0</v>
      </c>
      <c r="H22">
        <f t="shared" si="4"/>
        <v>0</v>
      </c>
      <c r="I22">
        <f t="shared" si="5"/>
        <v>0</v>
      </c>
      <c r="J22">
        <f t="shared" si="6"/>
        <v>0</v>
      </c>
      <c r="K22">
        <f t="shared" si="7"/>
        <v>0</v>
      </c>
      <c r="L22">
        <f t="shared" si="8"/>
        <v>0</v>
      </c>
    </row>
    <row r="23" spans="2:12" x14ac:dyDescent="0.2">
      <c r="B23" t="s">
        <v>89</v>
      </c>
      <c r="C23">
        <f t="shared" si="0"/>
        <v>1</v>
      </c>
      <c r="D23">
        <f t="shared" si="9"/>
        <v>0</v>
      </c>
      <c r="E23">
        <f t="shared" si="1"/>
        <v>0</v>
      </c>
      <c r="F23">
        <f t="shared" si="2"/>
        <v>0</v>
      </c>
      <c r="G23">
        <f t="shared" si="3"/>
        <v>1</v>
      </c>
      <c r="H23">
        <f t="shared" si="4"/>
        <v>0</v>
      </c>
      <c r="I23">
        <f t="shared" si="5"/>
        <v>1</v>
      </c>
      <c r="J23">
        <f t="shared" si="6"/>
        <v>1</v>
      </c>
      <c r="K23">
        <f t="shared" si="7"/>
        <v>1</v>
      </c>
      <c r="L23">
        <f t="shared" si="8"/>
        <v>1</v>
      </c>
    </row>
    <row r="24" spans="2:12" x14ac:dyDescent="0.2">
      <c r="B24" t="s">
        <v>4</v>
      </c>
      <c r="C24">
        <f t="shared" si="0"/>
        <v>1</v>
      </c>
      <c r="D24">
        <f t="shared" si="9"/>
        <v>0</v>
      </c>
      <c r="E24">
        <f t="shared" si="1"/>
        <v>0</v>
      </c>
      <c r="F24">
        <f t="shared" si="2"/>
        <v>1</v>
      </c>
      <c r="G24">
        <f t="shared" si="3"/>
        <v>0</v>
      </c>
      <c r="H24">
        <f t="shared" si="4"/>
        <v>0</v>
      </c>
      <c r="I24">
        <f t="shared" si="5"/>
        <v>1</v>
      </c>
      <c r="J24">
        <f t="shared" si="6"/>
        <v>0</v>
      </c>
      <c r="K24">
        <f t="shared" si="7"/>
        <v>0</v>
      </c>
      <c r="L24">
        <f t="shared" si="8"/>
        <v>0</v>
      </c>
    </row>
    <row r="25" spans="2:12" x14ac:dyDescent="0.2">
      <c r="B25" t="s">
        <v>61</v>
      </c>
      <c r="C25">
        <f t="shared" si="0"/>
        <v>1</v>
      </c>
      <c r="D25">
        <f t="shared" si="9"/>
        <v>1</v>
      </c>
      <c r="E25">
        <f t="shared" si="1"/>
        <v>0</v>
      </c>
      <c r="F25">
        <f t="shared" si="2"/>
        <v>0</v>
      </c>
      <c r="G25">
        <f t="shared" si="3"/>
        <v>0</v>
      </c>
      <c r="H25">
        <f t="shared" si="4"/>
        <v>0</v>
      </c>
      <c r="I25">
        <f t="shared" si="5"/>
        <v>0</v>
      </c>
      <c r="J25">
        <f t="shared" si="6"/>
        <v>0</v>
      </c>
      <c r="K25">
        <f t="shared" si="7"/>
        <v>0</v>
      </c>
      <c r="L25">
        <f t="shared" si="8"/>
        <v>0</v>
      </c>
    </row>
    <row r="26" spans="2:12" x14ac:dyDescent="0.2">
      <c r="B26" t="s">
        <v>4</v>
      </c>
      <c r="C26">
        <f t="shared" si="0"/>
        <v>1</v>
      </c>
      <c r="D26">
        <f t="shared" si="9"/>
        <v>0</v>
      </c>
      <c r="E26">
        <f t="shared" si="1"/>
        <v>0</v>
      </c>
      <c r="F26">
        <f t="shared" si="2"/>
        <v>1</v>
      </c>
      <c r="G26">
        <f t="shared" si="3"/>
        <v>0</v>
      </c>
      <c r="H26">
        <f t="shared" si="4"/>
        <v>0</v>
      </c>
      <c r="I26">
        <f t="shared" si="5"/>
        <v>1</v>
      </c>
      <c r="J26">
        <f t="shared" si="6"/>
        <v>0</v>
      </c>
      <c r="K26">
        <f t="shared" si="7"/>
        <v>0</v>
      </c>
      <c r="L26">
        <f t="shared" si="8"/>
        <v>0</v>
      </c>
    </row>
    <row r="27" spans="2:12" x14ac:dyDescent="0.2">
      <c r="B27" t="s">
        <v>21</v>
      </c>
      <c r="C27">
        <f t="shared" si="0"/>
        <v>1</v>
      </c>
      <c r="D27">
        <f t="shared" si="9"/>
        <v>0</v>
      </c>
      <c r="E27">
        <f t="shared" si="1"/>
        <v>0</v>
      </c>
      <c r="F27">
        <f t="shared" si="2"/>
        <v>0</v>
      </c>
      <c r="G27">
        <f t="shared" si="3"/>
        <v>0</v>
      </c>
      <c r="H27">
        <f t="shared" si="4"/>
        <v>0</v>
      </c>
      <c r="I27">
        <f t="shared" si="5"/>
        <v>1</v>
      </c>
      <c r="J27">
        <f t="shared" si="6"/>
        <v>0</v>
      </c>
      <c r="K27">
        <f t="shared" si="7"/>
        <v>0</v>
      </c>
      <c r="L27">
        <f t="shared" si="8"/>
        <v>0</v>
      </c>
    </row>
    <row r="28" spans="2:12" x14ac:dyDescent="0.2">
      <c r="B28" t="s">
        <v>66</v>
      </c>
      <c r="C28">
        <f t="shared" si="0"/>
        <v>0</v>
      </c>
      <c r="D28">
        <f t="shared" si="9"/>
        <v>0</v>
      </c>
      <c r="E28">
        <f t="shared" si="1"/>
        <v>1</v>
      </c>
      <c r="F28">
        <f t="shared" si="2"/>
        <v>0</v>
      </c>
      <c r="G28">
        <f t="shared" si="3"/>
        <v>0</v>
      </c>
      <c r="H28">
        <f t="shared" si="4"/>
        <v>0</v>
      </c>
      <c r="I28">
        <f t="shared" si="5"/>
        <v>1</v>
      </c>
      <c r="J28">
        <f t="shared" si="6"/>
        <v>0</v>
      </c>
      <c r="K28">
        <f t="shared" si="7"/>
        <v>0</v>
      </c>
      <c r="L28">
        <f t="shared" si="8"/>
        <v>0</v>
      </c>
    </row>
    <row r="29" spans="2:12" x14ac:dyDescent="0.2">
      <c r="B29" t="s">
        <v>18</v>
      </c>
      <c r="C29">
        <f t="shared" si="0"/>
        <v>1</v>
      </c>
      <c r="D29">
        <f t="shared" si="9"/>
        <v>0</v>
      </c>
      <c r="E29">
        <f t="shared" si="1"/>
        <v>0</v>
      </c>
      <c r="F29">
        <f t="shared" si="2"/>
        <v>0</v>
      </c>
      <c r="G29">
        <f t="shared" si="3"/>
        <v>0</v>
      </c>
      <c r="H29">
        <f t="shared" si="4"/>
        <v>0</v>
      </c>
      <c r="I29">
        <f t="shared" si="5"/>
        <v>0</v>
      </c>
      <c r="J29">
        <f t="shared" si="6"/>
        <v>0</v>
      </c>
      <c r="K29">
        <f t="shared" si="7"/>
        <v>0</v>
      </c>
      <c r="L29">
        <f t="shared" si="8"/>
        <v>0</v>
      </c>
    </row>
    <row r="30" spans="2:12" x14ac:dyDescent="0.2">
      <c r="B30" t="s">
        <v>69</v>
      </c>
      <c r="C30">
        <f t="shared" si="0"/>
        <v>1</v>
      </c>
      <c r="D30">
        <f t="shared" si="9"/>
        <v>0</v>
      </c>
      <c r="E30">
        <f t="shared" si="1"/>
        <v>0</v>
      </c>
      <c r="F30">
        <f t="shared" si="2"/>
        <v>0</v>
      </c>
      <c r="G30">
        <f t="shared" si="3"/>
        <v>0</v>
      </c>
      <c r="H30">
        <f t="shared" si="4"/>
        <v>0</v>
      </c>
      <c r="I30">
        <f t="shared" si="5"/>
        <v>0</v>
      </c>
      <c r="J30">
        <f t="shared" si="6"/>
        <v>0</v>
      </c>
      <c r="K30">
        <f t="shared" si="7"/>
        <v>0</v>
      </c>
      <c r="L30">
        <f t="shared" si="8"/>
        <v>1</v>
      </c>
    </row>
    <row r="31" spans="2:12" x14ac:dyDescent="0.2">
      <c r="B31" t="s">
        <v>38</v>
      </c>
      <c r="C31">
        <f t="shared" si="0"/>
        <v>0</v>
      </c>
      <c r="D31">
        <f t="shared" si="9"/>
        <v>0</v>
      </c>
      <c r="E31">
        <f t="shared" si="1"/>
        <v>0</v>
      </c>
      <c r="F31">
        <f t="shared" si="2"/>
        <v>0</v>
      </c>
      <c r="G31">
        <f t="shared" si="3"/>
        <v>0</v>
      </c>
      <c r="H31">
        <f t="shared" si="4"/>
        <v>0</v>
      </c>
      <c r="I31">
        <f t="shared" si="5"/>
        <v>1</v>
      </c>
      <c r="J31">
        <f t="shared" si="6"/>
        <v>0</v>
      </c>
      <c r="K31">
        <f t="shared" si="7"/>
        <v>0</v>
      </c>
      <c r="L31">
        <f t="shared" si="8"/>
        <v>0</v>
      </c>
    </row>
    <row r="32" spans="2:12" x14ac:dyDescent="0.2">
      <c r="B32" t="s">
        <v>18</v>
      </c>
      <c r="C32">
        <f t="shared" si="0"/>
        <v>1</v>
      </c>
      <c r="D32">
        <f t="shared" si="9"/>
        <v>0</v>
      </c>
      <c r="E32">
        <f t="shared" si="1"/>
        <v>0</v>
      </c>
      <c r="F32">
        <f t="shared" si="2"/>
        <v>0</v>
      </c>
      <c r="G32">
        <f t="shared" si="3"/>
        <v>0</v>
      </c>
      <c r="H32">
        <f t="shared" si="4"/>
        <v>0</v>
      </c>
      <c r="I32">
        <f t="shared" si="5"/>
        <v>0</v>
      </c>
      <c r="J32">
        <f t="shared" si="6"/>
        <v>0</v>
      </c>
      <c r="K32">
        <f t="shared" si="7"/>
        <v>0</v>
      </c>
      <c r="L32">
        <f t="shared" si="8"/>
        <v>0</v>
      </c>
    </row>
    <row r="33" spans="2:12" x14ac:dyDescent="0.2">
      <c r="B33" t="s">
        <v>4</v>
      </c>
      <c r="C33">
        <f t="shared" si="0"/>
        <v>1</v>
      </c>
      <c r="D33">
        <f t="shared" si="9"/>
        <v>0</v>
      </c>
      <c r="E33">
        <f t="shared" si="1"/>
        <v>0</v>
      </c>
      <c r="F33">
        <f t="shared" si="2"/>
        <v>1</v>
      </c>
      <c r="G33">
        <f t="shared" si="3"/>
        <v>0</v>
      </c>
      <c r="H33">
        <f t="shared" si="4"/>
        <v>0</v>
      </c>
      <c r="I33">
        <f t="shared" si="5"/>
        <v>1</v>
      </c>
      <c r="J33">
        <f t="shared" si="6"/>
        <v>0</v>
      </c>
      <c r="K33">
        <f t="shared" si="7"/>
        <v>0</v>
      </c>
      <c r="L33">
        <f t="shared" si="8"/>
        <v>0</v>
      </c>
    </row>
    <row r="34" spans="2:12" x14ac:dyDescent="0.2">
      <c r="B34" t="s">
        <v>88</v>
      </c>
      <c r="C34">
        <f t="shared" si="0"/>
        <v>1</v>
      </c>
      <c r="D34">
        <f t="shared" si="9"/>
        <v>0</v>
      </c>
      <c r="E34">
        <f t="shared" si="1"/>
        <v>1</v>
      </c>
      <c r="F34">
        <f t="shared" si="2"/>
        <v>0</v>
      </c>
      <c r="G34">
        <f t="shared" si="3"/>
        <v>0</v>
      </c>
      <c r="H34">
        <f t="shared" si="4"/>
        <v>0</v>
      </c>
      <c r="I34">
        <f t="shared" si="5"/>
        <v>1</v>
      </c>
      <c r="J34">
        <f t="shared" si="6"/>
        <v>0</v>
      </c>
      <c r="K34">
        <f t="shared" si="7"/>
        <v>0</v>
      </c>
      <c r="L34">
        <f t="shared" si="8"/>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FFF88-5633-4A54-BE57-645B98FCFFE4}">
  <dimension ref="B3:C10"/>
  <sheetViews>
    <sheetView topLeftCell="B1" workbookViewId="0">
      <selection activeCell="B16" sqref="B16"/>
    </sheetView>
  </sheetViews>
  <sheetFormatPr defaultRowHeight="12.75" x14ac:dyDescent="0.2"/>
  <cols>
    <col min="2" max="2" width="51.28515625" bestFit="1" customWidth="1"/>
    <col min="3" max="3" width="26.7109375" bestFit="1" customWidth="1"/>
  </cols>
  <sheetData>
    <row r="3" spans="2:3" x14ac:dyDescent="0.2">
      <c r="B3" s="8" t="s">
        <v>139</v>
      </c>
      <c r="C3" s="7" t="s">
        <v>141</v>
      </c>
    </row>
    <row r="4" spans="2:3" x14ac:dyDescent="0.2">
      <c r="B4" s="9" t="s">
        <v>1</v>
      </c>
      <c r="C4" s="21">
        <v>14</v>
      </c>
    </row>
    <row r="5" spans="2:3" x14ac:dyDescent="0.2">
      <c r="B5" s="10" t="s">
        <v>26</v>
      </c>
      <c r="C5" s="23">
        <v>6</v>
      </c>
    </row>
    <row r="6" spans="2:3" x14ac:dyDescent="0.2">
      <c r="B6" s="10" t="s">
        <v>19</v>
      </c>
      <c r="C6" s="23">
        <v>5</v>
      </c>
    </row>
    <row r="7" spans="2:3" x14ac:dyDescent="0.2">
      <c r="B7" s="10" t="s">
        <v>11</v>
      </c>
      <c r="C7" s="23">
        <v>4</v>
      </c>
    </row>
    <row r="8" spans="2:3" x14ac:dyDescent="0.2">
      <c r="B8" s="10" t="s">
        <v>43</v>
      </c>
      <c r="C8" s="23">
        <v>3</v>
      </c>
    </row>
    <row r="9" spans="2:3" x14ac:dyDescent="0.2">
      <c r="B9" s="10" t="s">
        <v>55</v>
      </c>
      <c r="C9" s="23">
        <v>1</v>
      </c>
    </row>
    <row r="10" spans="2:3" x14ac:dyDescent="0.2">
      <c r="B10" s="12" t="s">
        <v>140</v>
      </c>
      <c r="C10" s="22">
        <v>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C54FB-EC02-463D-8FF6-7A670484BC36}">
  <dimension ref="B3:C7"/>
  <sheetViews>
    <sheetView workbookViewId="0">
      <selection activeCell="C17" sqref="C17"/>
    </sheetView>
  </sheetViews>
  <sheetFormatPr defaultRowHeight="12.75" x14ac:dyDescent="0.2"/>
  <cols>
    <col min="2" max="2" width="12.85546875" bestFit="1" customWidth="1"/>
    <col min="3" max="3" width="30.140625" bestFit="1" customWidth="1"/>
  </cols>
  <sheetData>
    <row r="3" spans="2:3" x14ac:dyDescent="0.2">
      <c r="B3" s="8" t="s">
        <v>139</v>
      </c>
      <c r="C3" s="7" t="s">
        <v>142</v>
      </c>
    </row>
    <row r="4" spans="2:3" x14ac:dyDescent="0.2">
      <c r="B4" s="9" t="s">
        <v>2</v>
      </c>
      <c r="C4" s="14">
        <v>0.78787878787878785</v>
      </c>
    </row>
    <row r="5" spans="2:3" x14ac:dyDescent="0.2">
      <c r="B5" s="10" t="s">
        <v>13</v>
      </c>
      <c r="C5" s="15">
        <v>0.15151515151515152</v>
      </c>
    </row>
    <row r="6" spans="2:3" x14ac:dyDescent="0.2">
      <c r="B6" s="10" t="s">
        <v>7</v>
      </c>
      <c r="C6" s="15">
        <v>6.0606060606060608E-2</v>
      </c>
    </row>
    <row r="7" spans="2:3" x14ac:dyDescent="0.2">
      <c r="B7" s="12" t="s">
        <v>140</v>
      </c>
      <c r="C7" s="16">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5F836-CBA2-4528-A61B-616A115BB509}">
  <dimension ref="B3:C8"/>
  <sheetViews>
    <sheetView workbookViewId="0">
      <selection activeCell="C21" sqref="C21"/>
    </sheetView>
  </sheetViews>
  <sheetFormatPr defaultRowHeight="12.75" x14ac:dyDescent="0.2"/>
  <cols>
    <col min="2" max="2" width="23.5703125" bestFit="1" customWidth="1"/>
    <col min="3" max="3" width="31" bestFit="1" customWidth="1"/>
  </cols>
  <sheetData>
    <row r="3" spans="2:3" x14ac:dyDescent="0.2">
      <c r="B3" s="8" t="s">
        <v>139</v>
      </c>
      <c r="C3" s="7" t="s">
        <v>143</v>
      </c>
    </row>
    <row r="4" spans="2:3" x14ac:dyDescent="0.2">
      <c r="B4" s="9" t="s">
        <v>3</v>
      </c>
      <c r="C4" s="21">
        <v>16</v>
      </c>
    </row>
    <row r="5" spans="2:3" x14ac:dyDescent="0.2">
      <c r="B5" s="10" t="s">
        <v>20</v>
      </c>
      <c r="C5" s="23">
        <v>11</v>
      </c>
    </row>
    <row r="6" spans="2:3" x14ac:dyDescent="0.2">
      <c r="B6" s="10" t="s">
        <v>37</v>
      </c>
      <c r="C6" s="23">
        <v>5</v>
      </c>
    </row>
    <row r="7" spans="2:3" x14ac:dyDescent="0.2">
      <c r="B7" s="10" t="s">
        <v>60</v>
      </c>
      <c r="C7" s="23">
        <v>1</v>
      </c>
    </row>
    <row r="8" spans="2:3" x14ac:dyDescent="0.2">
      <c r="B8" s="12" t="s">
        <v>140</v>
      </c>
      <c r="C8" s="22">
        <v>33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CF018-2EC9-441E-A6B7-06B9C13318F8}">
  <dimension ref="B3:C36"/>
  <sheetViews>
    <sheetView topLeftCell="A22" workbookViewId="0">
      <selection activeCell="E39" sqref="E39"/>
    </sheetView>
  </sheetViews>
  <sheetFormatPr defaultRowHeight="12.75" x14ac:dyDescent="0.2"/>
  <cols>
    <col min="2" max="2" width="12.85546875" bestFit="1" customWidth="1"/>
    <col min="3" max="3" width="18.7109375" bestFit="1" customWidth="1"/>
    <col min="4" max="33" width="15.7109375" bestFit="1" customWidth="1"/>
    <col min="34" max="34" width="10.5703125" bestFit="1" customWidth="1"/>
  </cols>
  <sheetData>
    <row r="3" spans="2:3" x14ac:dyDescent="0.2">
      <c r="B3" s="8" t="s">
        <v>139</v>
      </c>
      <c r="C3" s="7" t="s">
        <v>145</v>
      </c>
    </row>
    <row r="4" spans="2:3" x14ac:dyDescent="0.2">
      <c r="B4" s="9" t="s">
        <v>121</v>
      </c>
      <c r="C4" s="21">
        <v>1</v>
      </c>
    </row>
    <row r="5" spans="2:3" x14ac:dyDescent="0.2">
      <c r="B5" s="10" t="s">
        <v>95</v>
      </c>
      <c r="C5" s="23">
        <v>1</v>
      </c>
    </row>
    <row r="6" spans="2:3" x14ac:dyDescent="0.2">
      <c r="B6" s="10" t="s">
        <v>96</v>
      </c>
      <c r="C6" s="23">
        <v>1</v>
      </c>
    </row>
    <row r="7" spans="2:3" x14ac:dyDescent="0.2">
      <c r="B7" s="10" t="s">
        <v>97</v>
      </c>
      <c r="C7" s="23">
        <v>1</v>
      </c>
    </row>
    <row r="8" spans="2:3" x14ac:dyDescent="0.2">
      <c r="B8" s="10" t="s">
        <v>98</v>
      </c>
      <c r="C8" s="23">
        <v>1</v>
      </c>
    </row>
    <row r="9" spans="2:3" x14ac:dyDescent="0.2">
      <c r="B9" s="10" t="s">
        <v>99</v>
      </c>
      <c r="C9" s="23">
        <v>1</v>
      </c>
    </row>
    <row r="10" spans="2:3" x14ac:dyDescent="0.2">
      <c r="B10" s="10" t="s">
        <v>100</v>
      </c>
      <c r="C10" s="23">
        <v>1</v>
      </c>
    </row>
    <row r="11" spans="2:3" x14ac:dyDescent="0.2">
      <c r="B11" s="10" t="s">
        <v>101</v>
      </c>
      <c r="C11" s="23">
        <v>1</v>
      </c>
    </row>
    <row r="12" spans="2:3" x14ac:dyDescent="0.2">
      <c r="B12" s="10" t="s">
        <v>122</v>
      </c>
      <c r="C12" s="23">
        <v>1</v>
      </c>
    </row>
    <row r="13" spans="2:3" x14ac:dyDescent="0.2">
      <c r="B13" s="10" t="s">
        <v>123</v>
      </c>
      <c r="C13" s="23">
        <v>1</v>
      </c>
    </row>
    <row r="14" spans="2:3" x14ac:dyDescent="0.2">
      <c r="B14" s="10" t="s">
        <v>124</v>
      </c>
      <c r="C14" s="23">
        <v>1</v>
      </c>
    </row>
    <row r="15" spans="2:3" x14ac:dyDescent="0.2">
      <c r="B15" s="10" t="s">
        <v>102</v>
      </c>
      <c r="C15" s="23">
        <v>1</v>
      </c>
    </row>
    <row r="16" spans="2:3" x14ac:dyDescent="0.2">
      <c r="B16" s="10" t="s">
        <v>103</v>
      </c>
      <c r="C16" s="23">
        <v>1</v>
      </c>
    </row>
    <row r="17" spans="2:3" x14ac:dyDescent="0.2">
      <c r="B17" s="10" t="s">
        <v>104</v>
      </c>
      <c r="C17" s="23">
        <v>1</v>
      </c>
    </row>
    <row r="18" spans="2:3" x14ac:dyDescent="0.2">
      <c r="B18" s="10" t="s">
        <v>125</v>
      </c>
      <c r="C18" s="23">
        <v>1</v>
      </c>
    </row>
    <row r="19" spans="2:3" x14ac:dyDescent="0.2">
      <c r="B19" s="10" t="s">
        <v>126</v>
      </c>
      <c r="C19" s="23">
        <v>1</v>
      </c>
    </row>
    <row r="20" spans="2:3" x14ac:dyDescent="0.2">
      <c r="B20" s="10" t="s">
        <v>105</v>
      </c>
      <c r="C20" s="23">
        <v>1</v>
      </c>
    </row>
    <row r="21" spans="2:3" x14ac:dyDescent="0.2">
      <c r="B21" s="10" t="s">
        <v>106</v>
      </c>
      <c r="C21" s="23">
        <v>1</v>
      </c>
    </row>
    <row r="22" spans="2:3" x14ac:dyDescent="0.2">
      <c r="B22" s="10" t="s">
        <v>107</v>
      </c>
      <c r="C22" s="23">
        <v>1</v>
      </c>
    </row>
    <row r="23" spans="2:3" x14ac:dyDescent="0.2">
      <c r="B23" s="10" t="s">
        <v>108</v>
      </c>
      <c r="C23" s="23">
        <v>1</v>
      </c>
    </row>
    <row r="24" spans="2:3" x14ac:dyDescent="0.2">
      <c r="B24" s="10" t="s">
        <v>109</v>
      </c>
      <c r="C24" s="23">
        <v>2</v>
      </c>
    </row>
    <row r="25" spans="2:3" x14ac:dyDescent="0.2">
      <c r="B25" s="10" t="s">
        <v>110</v>
      </c>
      <c r="C25" s="23">
        <v>1</v>
      </c>
    </row>
    <row r="26" spans="2:3" x14ac:dyDescent="0.2">
      <c r="B26" s="10" t="s">
        <v>111</v>
      </c>
      <c r="C26" s="23">
        <v>1</v>
      </c>
    </row>
    <row r="27" spans="2:3" x14ac:dyDescent="0.2">
      <c r="B27" s="10" t="s">
        <v>112</v>
      </c>
      <c r="C27" s="23">
        <v>1</v>
      </c>
    </row>
    <row r="28" spans="2:3" x14ac:dyDescent="0.2">
      <c r="B28" s="10" t="s">
        <v>113</v>
      </c>
      <c r="C28" s="23">
        <v>1</v>
      </c>
    </row>
    <row r="29" spans="2:3" x14ac:dyDescent="0.2">
      <c r="B29" s="10" t="s">
        <v>114</v>
      </c>
      <c r="C29" s="23">
        <v>1</v>
      </c>
    </row>
    <row r="30" spans="2:3" x14ac:dyDescent="0.2">
      <c r="B30" s="10" t="s">
        <v>115</v>
      </c>
      <c r="C30" s="23">
        <v>1</v>
      </c>
    </row>
    <row r="31" spans="2:3" x14ac:dyDescent="0.2">
      <c r="B31" s="10" t="s">
        <v>116</v>
      </c>
      <c r="C31" s="23">
        <v>1</v>
      </c>
    </row>
    <row r="32" spans="2:3" x14ac:dyDescent="0.2">
      <c r="B32" s="10" t="s">
        <v>117</v>
      </c>
      <c r="C32" s="23">
        <v>1</v>
      </c>
    </row>
    <row r="33" spans="2:3" x14ac:dyDescent="0.2">
      <c r="B33" s="10" t="s">
        <v>118</v>
      </c>
      <c r="C33" s="23">
        <v>1</v>
      </c>
    </row>
    <row r="34" spans="2:3" x14ac:dyDescent="0.2">
      <c r="B34" s="10" t="s">
        <v>119</v>
      </c>
      <c r="C34" s="23">
        <v>1</v>
      </c>
    </row>
    <row r="35" spans="2:3" x14ac:dyDescent="0.2">
      <c r="B35" s="10" t="s">
        <v>120</v>
      </c>
      <c r="C35" s="23">
        <v>1</v>
      </c>
    </row>
    <row r="36" spans="2:3" x14ac:dyDescent="0.2">
      <c r="B36" s="12" t="s">
        <v>140</v>
      </c>
      <c r="C36" s="22">
        <v>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028B1-F4D6-4F55-80AB-8ABAF40D01E2}">
  <dimension ref="B3:C13"/>
  <sheetViews>
    <sheetView showGridLines="0" workbookViewId="0">
      <selection activeCell="I8" sqref="I8"/>
    </sheetView>
  </sheetViews>
  <sheetFormatPr defaultRowHeight="12.75" x14ac:dyDescent="0.2"/>
  <cols>
    <col min="2" max="2" width="10.42578125" bestFit="1" customWidth="1"/>
    <col min="3" max="3" width="3" bestFit="1" customWidth="1"/>
    <col min="4" max="4" width="15.7109375" bestFit="1" customWidth="1"/>
    <col min="5" max="5" width="26.7109375" bestFit="1" customWidth="1"/>
    <col min="6" max="6" width="30.140625" bestFit="1" customWidth="1"/>
    <col min="7" max="7" width="15.42578125" bestFit="1" customWidth="1"/>
    <col min="8" max="8" width="23.5703125" bestFit="1" customWidth="1"/>
    <col min="9" max="9" width="31" bestFit="1" customWidth="1"/>
    <col min="10" max="10" width="15.7109375" bestFit="1" customWidth="1"/>
    <col min="11" max="11" width="14.42578125" bestFit="1" customWidth="1"/>
  </cols>
  <sheetData>
    <row r="3" spans="2:3" x14ac:dyDescent="0.2">
      <c r="B3" s="8" t="s">
        <v>138</v>
      </c>
      <c r="C3" s="7"/>
    </row>
    <row r="4" spans="2:3" x14ac:dyDescent="0.2">
      <c r="B4" s="9" t="s">
        <v>131</v>
      </c>
      <c r="C4" s="21">
        <v>26</v>
      </c>
    </row>
    <row r="5" spans="2:3" x14ac:dyDescent="0.2">
      <c r="B5" s="10" t="s">
        <v>38</v>
      </c>
      <c r="C5" s="23">
        <v>21</v>
      </c>
    </row>
    <row r="6" spans="2:3" x14ac:dyDescent="0.2">
      <c r="B6" s="10" t="s">
        <v>32</v>
      </c>
      <c r="C6" s="23">
        <v>13</v>
      </c>
    </row>
    <row r="7" spans="2:3" x14ac:dyDescent="0.2">
      <c r="B7" s="10" t="s">
        <v>133</v>
      </c>
      <c r="C7" s="23">
        <v>6</v>
      </c>
    </row>
    <row r="8" spans="2:3" x14ac:dyDescent="0.2">
      <c r="B8" s="10" t="s">
        <v>10</v>
      </c>
      <c r="C8" s="23">
        <v>6</v>
      </c>
    </row>
    <row r="9" spans="2:3" x14ac:dyDescent="0.2">
      <c r="B9" s="10" t="s">
        <v>132</v>
      </c>
      <c r="C9" s="23">
        <v>2</v>
      </c>
    </row>
    <row r="10" spans="2:3" x14ac:dyDescent="0.2">
      <c r="B10" s="10" t="s">
        <v>137</v>
      </c>
      <c r="C10" s="23">
        <v>1</v>
      </c>
    </row>
    <row r="11" spans="2:3" x14ac:dyDescent="0.2">
      <c r="B11" s="10" t="s">
        <v>136</v>
      </c>
      <c r="C11" s="23">
        <v>1</v>
      </c>
    </row>
    <row r="12" spans="2:3" x14ac:dyDescent="0.2">
      <c r="B12" s="10" t="s">
        <v>135</v>
      </c>
      <c r="C12" s="23">
        <v>1</v>
      </c>
    </row>
    <row r="13" spans="2:3" x14ac:dyDescent="0.2">
      <c r="B13" s="11" t="s">
        <v>67</v>
      </c>
      <c r="C13" s="24">
        <v>1</v>
      </c>
    </row>
  </sheetData>
  <sortState xmlns:xlrd2="http://schemas.microsoft.com/office/spreadsheetml/2017/richdata2" ref="B3:C13">
    <sortCondition descending="1" ref="C4"/>
  </sortState>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5133C-7EB0-48F2-99E4-67934566EFC1}">
  <dimension ref="I19"/>
  <sheetViews>
    <sheetView showGridLines="0" tabSelected="1" zoomScaleNormal="100" workbookViewId="0">
      <selection activeCell="L27" sqref="L27"/>
    </sheetView>
  </sheetViews>
  <sheetFormatPr defaultRowHeight="12.75" x14ac:dyDescent="0.2"/>
  <cols>
    <col min="1" max="1" width="9.140625" style="13"/>
    <col min="2" max="5" width="23.5703125" style="13" bestFit="1" customWidth="1"/>
    <col min="6" max="7" width="10.5703125" style="13" bestFit="1" customWidth="1"/>
    <col min="8" max="10" width="9.140625" style="13"/>
    <col min="11" max="11" width="12" style="13" customWidth="1"/>
    <col min="12" max="16384" width="9.140625" style="13"/>
  </cols>
  <sheetData>
    <row r="19" spans="9:9" x14ac:dyDescent="0.2">
      <c r="I19" s="17" t="b">
        <v>0</v>
      </c>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3.xml>��< ? x m l   v e r s i o n = " 1 . 0 "   e n c o d i n g = " U T F - 1 6 " ? > < G e m i n i   x m l n s = " h t t p : / / g e m i n i / p i v o t c u s t o m i z a t i o n / T a b l e O r d e r " > < C u s t o m C o n t e n t > < ! [ C D A T A [ T a b l e 1 , T a b l e 2 ] ] > < / 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 C o l u m n s \ L e a d   G e n e r a t i o n < / K e y > < / a : K e y > < a : V a l u e   i : t y p e = " T a b l e W i d g e t B a s e V i e w S t a t e " / > < / a : K e y V a l u e O f D i a g r a m O b j e c t K e y a n y T y p e z b w N T n L X > < a : K e y V a l u e O f D i a g r a m O b j e c t K e y a n y T y p e z b w N T n L X > < a : K e y > < K e y > C o l u m n s \ W h a t s a p p < / K e y > < / a : K e y > < a : V a l u e   i : t y p e = " T a b l e W i d g e t B a s e V i e w S t a t e " / > < / a : K e y V a l u e O f D i a g r a m O b j e c t K e y a n y T y p e z b w N T n L X > < a : K e y V a l u e O f D i a g r a m O b j e c t K e y a n y T y p e z b w N T n L X > < a : K e y > < K e y > C o l u m n s \ L i n k e d I n < / K e y > < / a : K e y > < a : V a l u e   i : t y p e = " T a b l e W i d g e t B a s e V i e w S t a t e " / > < / a : K e y V a l u e O f D i a g r a m O b j e c t K e y a n y T y p e z b w N T n L X > < a : K e y V a l u e O f D i a g r a m O b j e c t K e y a n y T y p e z b w N T n L X > < a : K e y > < K e y > C o l u m n s \ F a c e b o o k < / K e y > < / a : K e y > < a : V a l u e   i : t y p e = " T a b l e W i d g e t B a s e V i e w S t a t e " / > < / a : K e y V a l u e O f D i a g r a m O b j e c t K e y a n y T y p e z b w N T n L X > < a : K e y V a l u e O f D i a g r a m O b j e c t K e y a n y T y p e z b w N T n L X > < a : K e y > < K e y > C o l u m n s \ T i k t o k < / K e y > < / a : K e y > < a : V a l u e   i : t y p e = " T a b l e W i d g e t B a s e V i e w S t a t e " / > < / a : K e y V a l u e O f D i a g r a m O b j e c t K e y a n y T y p e z b w N T n L X > < a : K e y V a l u e O f D i a g r a m O b j e c t K e y a n y T y p e z b w N T n L X > < a : K e y > < K e y > C o l u m n s \ G o o g l e   a d s < / K e y > < / a : K e y > < a : V a l u e   i : t y p e = " T a b l e W i d g e t B a s e V i e w S t a t e " / > < / a : K e y V a l u e O f D i a g r a m O b j e c t K e y a n y T y p e z b w N T n L X > < a : K e y V a l u e O f D i a g r a m O b j e c t K e y a n y T y p e z b w N T n L X > < a : K e y > < K e y > C o l u m n s \ S n a p c h a t < / K e y > < / a : K e y > < a : V a l u e   i : t y p e = " T a b l e W i d g e t B a s e V i e w S t a t e " / > < / a : K e y V a l u e O f D i a g r a m O b j e c t K e y a n y T y p e z b w N T n L X > < a : K e y V a l u e O f D i a g r a m O b j e c t K e y a n y T y p e z b w N T n L X > < a : K e y > < K e y > C o l u m n s \ R e f e r r a l s < / K e y > < / a : K e y > < a : V a l u e   i : t y p e = " T a b l e W i d g e t B a s e V i e w S t a t e " / > < / a : K e y V a l u e O f D i a g r a m O b j e c t K e y a n y T y p e z b w N T n L X > < a : K e y V a l u e O f D i a g r a m O b j e c t K e y a n y T y p e z b w N T n L X > < a : K e y > < K e y > C o l u m n s \ F l i e r s < / K e y > < / a : K e y > < a : V a l u e   i : t y p e = " T a b l e W i d g e t B a s e V i e w S t a t e " / > < / a : K e y V a l u e O f D i a g r a m O b j e c t K e y a n y T y p e z b w N T n L X > < a : K e y V a l u e O f D i a g r a m O b j e c t K e y a n y T y p e z b w N T n L X > < a : K e y > < K e y > C o l u m n s \ B i l l b o a r d s < / K e y > < / a : K e y > < a : V a l u e   i : t y p e = " T a b l e W i d g e t B a s e V i e w S t a t e " / > < / a : K e y V a l u e O f D i a g r a m O b j e c t K e y a n y T y p e z b w N T n L X > < a : K e y V a l u e O f D i a g r a m O b j e c t K e y a n y T y p e z b w N T n L X > < a : K e y > < K e y > C o l u m n s \ W a l k - i n s 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 C o l u m n s \ T i m e   S t a m p < / K e y > < / a : K e y > < a : V a l u e   i : t y p e = " T a b l e W i d g e t B a s e V i e w S t a t e " / > < / a : K e y V a l u e O f D i a g r a m O b j e c t K e y a n y T y p e z b w N T n L X > < a : K e y V a l u e O f D i a g r a m O b j e c t K e y a n y T y p e z b w N T n L X > < a : K e y > < K e y > C o l u m n s \ L e a d   G e n e r a t i o n < / K e y > < / a : K e y > < a : V a l u e   i : t y p e = " T a b l e W i d g e t B a s e V i e w S t a t e " / > < / a : K e y V a l u e O f D i a g r a m O b j e c t K e y a n y T y p e z b w N T n L X > < a : K e y V a l u e O f D i a g r a m O b j e c t K e y a n y T y p e z b w N T n L X > < a : K e y > < K e y > C o l u m n s \ C o n v e r s i o n   C h a l l e n g e < / K e y > < / a : K e y > < a : V a l u e   i : t y p e = " T a b l e W i d g e t B a s e V i e w S t a t e " / > < / a : K e y V a l u e O f D i a g r a m O b j e c t K e y a n y T y p e z b w N T n L X > < a : K e y V a l u e O f D i a g r a m O b j e c t K e y a n y T y p e z b w N T n L X > < a : K e y > < K e y > C o l u m n s \ N e t w o r k   I s s u e s < / K e y > < / a : K e y > < a : V a l u e   i : t y p e = " T a b l e W i d g e t B a s e V i e w S t a t e " / > < / a : K e y V a l u e O f D i a g r a m O b j e c t K e y a n y T y p e z b w N T n L X > < a : K e y V a l u e O f D i a g r a m O b j e c t K e y a n y T y p e z b w N T n L X > < a : K e y > < K e y > C o l u m n s \ O f f l i n e   A p p l i c a t i o n   N e e d e d < / K e y > < / a : K e y > < a : V a l u e   i : t y p e = " T a b l e W i d g e t B a s e V i e w S t a t e " / > < / a : K e y V a l u e O f D i a g r a m O b j e c t K e y a n y T y p e z b w N T n L X > < a : K e y V a l u e O f D i a g r a m O b j e c t K e y a n y T y p e z b w N T n L X > < a : K e y > < K e y > C o l u m n s \ W i l l i n g n e s s   T o   S u b s c r i b e < / K e y > < / a : K e y > < a : V a l u e   i : t y p e = " T a b l e W i d g e t B a s e V i e w S t a t e " / > < / a : K e y V a l u e O f D i a g r a m O b j e c t K e y a n y T y p e z b w N T n L X > < a : K e y V a l u e O f D i a g r a m O b j e c t K e y a n y T y p e z b w N T n L X > < a : K e y > < K e y > C o l u m n s \ C u s t o m e r   L o s s   F r e q u e n c y < / K e y > < / a : K e y > < a : V a l u e   i : t y p e = " T a b l e W i d g e t B a s e V i e w S t a t e " / > < / a : K e y V a l u e O f D i a g r a m O b j e c t K e y a n y T y p e z b w N T n L X > < a : K e y V a l u e O f D i a g r a m O b j e c t K e y a n y T y p e z b w N T n L X > < a : K e y > < K e y > C o l u m n s \ P a y i n g   P l a t f o r m s < / K e y > < / a : K e y > < a : V a l u e   i : t y p e = " T a b l e W i d g e t B a s e V i e w S t a t e " / > < / a : K e y V a l u e O f D i a g r a m O b j e c t K e y a n y T y p e z b w N T n L X > < a : K e y V a l u e O f D i a g r a m O b j e c t K e y a n y T y p e z b w N T n L X > < a : K e y > < K e y > C o l u m n s \ F o l l o w - U p   M e t h o d s < / K e y > < / a : K e y > < a : V a l u e   i : t y p e = " T a b l e W i d g e t B a s e V i e w S t a t e " / > < / a : K e y V a l u e O f D i a g r a m O b j e c t K e y a n y T y p e z b w N T n L X > < a : K e y V a l u e O f D i a g r a m O b j e c t K e y a n y T y p e z b w N T n L X > < a : K e y > < K e y > C o l u m n s \ N e g o t i a t i o n   H a n d l i n g < / K e y > < / a : K e y > < a : V a l u e   i : t y p e = " T a b l e W i d g e t B a s e V i e w S t a t e " / > < / a : K e y V a l u e O f D i a g r a m O b j e c t K e y a n y T y p e z b w N T n L X > < a : K e y V a l u e O f D i a g r a m O b j e c t K e y a n y T y p e z b w N T n L X > < a : K e y > < K e y > C o l u m n s \ P a y m e n t   I s s u e s < / K e y > < / a : K e y > < a : V a l u e   i : t y p e = " T a b l e W i d g e t B a s e V i e w S t a t e " / > < / a : K e y V a l u e O f D i a g r a m O b j e c t K e y a n y T y p e z b w N T n L X > < a : K e y V a l u e O f D i a g r a m O b j e c t K e y a n y T y p e z b w N T n L X > < a : K e y > < K e y > C o l u m n s \ L e a d   C o s t < / K e y > < / a : K e y > < a : V a l u e   i : t y p e = " T a b l e W i d g e t B a s e V i e w S t a t e " / > < / a : K e y V a l u e O f D i a g r a m O b j e c t K e y a n y T y p e z b w N T n L X > < a : K e y V a l u e O f D i a g r a m O b j e c t K e y a n y T y p e z b w N T n L X > < a : K e y > < K e y > C o l u m n s \ F e a t u r e   R e q u e s t 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 W h a t s a p p < / K e y > < / D i a g r a m O b j e c t K e y > < D i a g r a m O b j e c t K e y > < K e y > M e a s u r e s \ S u m   o f   W h a t s a p p \ T a g I n f o \ F o r m u l a < / K e y > < / D i a g r a m O b j e c t K e y > < D i a g r a m O b j e c t K e y > < K e y > M e a s u r e s \ S u m   o f   W h a t s a p p \ T a g I n f o \ V a l u e < / K e y > < / D i a g r a m O b j e c t K e y > < D i a g r a m O b j e c t K e y > < K e y > M e a s u r e s \ S u m   o f   L i n k e d I n < / K e y > < / D i a g r a m O b j e c t K e y > < D i a g r a m O b j e c t K e y > < K e y > M e a s u r e s \ S u m   o f   L i n k e d I n \ T a g I n f o \ F o r m u l a < / K e y > < / D i a g r a m O b j e c t K e y > < D i a g r a m O b j e c t K e y > < K e y > M e a s u r e s \ S u m   o f   L i n k e d I n \ T a g I n f o \ V a l u e < / K e y > < / D i a g r a m O b j e c t K e y > < D i a g r a m O b j e c t K e y > < K e y > M e a s u r e s \ S u m   o f   F a c e b o o k < / K e y > < / D i a g r a m O b j e c t K e y > < D i a g r a m O b j e c t K e y > < K e y > M e a s u r e s \ S u m   o f   F a c e b o o k \ T a g I n f o \ F o r m u l a < / K e y > < / D i a g r a m O b j e c t K e y > < D i a g r a m O b j e c t K e y > < K e y > M e a s u r e s \ S u m   o f   F a c e b o o k \ T a g I n f o \ V a l u e < / K e y > < / D i a g r a m O b j e c t K e y > < D i a g r a m O b j e c t K e y > < K e y > M e a s u r e s \ S u m   o f   T i k t o k < / K e y > < / D i a g r a m O b j e c t K e y > < D i a g r a m O b j e c t K e y > < K e y > M e a s u r e s \ S u m   o f   T i k t o k \ T a g I n f o \ F o r m u l a < / K e y > < / D i a g r a m O b j e c t K e y > < D i a g r a m O b j e c t K e y > < K e y > M e a s u r e s \ S u m   o f   T i k t o k \ T a g I n f o \ V a l u e < / K e y > < / D i a g r a m O b j e c t K e y > < D i a g r a m O b j e c t K e y > < K e y > M e a s u r e s \ S u m   o f   G o o g l e   a d s < / K e y > < / D i a g r a m O b j e c t K e y > < D i a g r a m O b j e c t K e y > < K e y > M e a s u r e s \ S u m   o f   G o o g l e   a d s \ T a g I n f o \ F o r m u l a < / K e y > < / D i a g r a m O b j e c t K e y > < D i a g r a m O b j e c t K e y > < K e y > M e a s u r e s \ S u m   o f   G o o g l e   a d s \ T a g I n f o \ V a l u e < / K e y > < / D i a g r a m O b j e c t K e y > < D i a g r a m O b j e c t K e y > < K e y > M e a s u r e s \ S u m   o f   S n a p c h a t < / K e y > < / D i a g r a m O b j e c t K e y > < D i a g r a m O b j e c t K e y > < K e y > M e a s u r e s \ S u m   o f   S n a p c h a t \ T a g I n f o \ F o r m u l a < / K e y > < / D i a g r a m O b j e c t K e y > < D i a g r a m O b j e c t K e y > < K e y > M e a s u r e s \ S u m   o f   S n a p c h a t \ T a g I n f o \ V a l u e < / K e y > < / D i a g r a m O b j e c t K e y > < D i a g r a m O b j e c t K e y > < K e y > M e a s u r e s \ S u m   o f   R e f e r r a l s < / K e y > < / D i a g r a m O b j e c t K e y > < D i a g r a m O b j e c t K e y > < K e y > M e a s u r e s \ S u m   o f   R e f e r r a l s \ T a g I n f o \ F o r m u l a < / K e y > < / D i a g r a m O b j e c t K e y > < D i a g r a m O b j e c t K e y > < K e y > M e a s u r e s \ S u m   o f   R e f e r r a l s \ T a g I n f o \ V a l u e < / K e y > < / D i a g r a m O b j e c t K e y > < D i a g r a m O b j e c t K e y > < K e y > M e a s u r e s \ S u m   o f   F l i e r s < / K e y > < / D i a g r a m O b j e c t K e y > < D i a g r a m O b j e c t K e y > < K e y > M e a s u r e s \ S u m   o f   F l i e r s \ T a g I n f o \ F o r m u l a < / K e y > < / D i a g r a m O b j e c t K e y > < D i a g r a m O b j e c t K e y > < K e y > M e a s u r e s \ S u m   o f   F l i e r s \ T a g I n f o \ V a l u e < / K e y > < / D i a g r a m O b j e c t K e y > < D i a g r a m O b j e c t K e y > < K e y > M e a s u r e s \ S u m   o f   B i l l b o a r d s < / K e y > < / D i a g r a m O b j e c t K e y > < D i a g r a m O b j e c t K e y > < K e y > M e a s u r e s \ S u m   o f   B i l l b o a r d s \ T a g I n f o \ F o r m u l a < / K e y > < / D i a g r a m O b j e c t K e y > < D i a g r a m O b j e c t K e y > < K e y > M e a s u r e s \ S u m   o f   B i l l b o a r d s \ T a g I n f o \ V a l u e < / K e y > < / D i a g r a m O b j e c t K e y > < D i a g r a m O b j e c t K e y > < K e y > M e a s u r e s \ S u m   o f   W a l k - i n s < / K e y > < / D i a g r a m O b j e c t K e y > < D i a g r a m O b j e c t K e y > < K e y > M e a s u r e s \ S u m   o f   W a l k - i n s \ T a g I n f o \ F o r m u l a < / K e y > < / D i a g r a m O b j e c t K e y > < D i a g r a m O b j e c t K e y > < K e y > M e a s u r e s \ S u m   o f   W a l k - i n s \ T a g I n f o \ V a l u e < / K e y > < / D i a g r a m O b j e c t K e y > < D i a g r a m O b j e c t K e y > < K e y > C o l u m n s \ L e a d   G e n e r a t i o n < / K e y > < / D i a g r a m O b j e c t K e y > < D i a g r a m O b j e c t K e y > < K e y > C o l u m n s \ W h a t s a p p < / K e y > < / D i a g r a m O b j e c t K e y > < D i a g r a m O b j e c t K e y > < K e y > C o l u m n s \ L i n k e d I n < / K e y > < / D i a g r a m O b j e c t K e y > < D i a g r a m O b j e c t K e y > < K e y > C o l u m n s \ F a c e b o o k < / K e y > < / D i a g r a m O b j e c t K e y > < D i a g r a m O b j e c t K e y > < K e y > C o l u m n s \ T i k t o k < / K e y > < / D i a g r a m O b j e c t K e y > < D i a g r a m O b j e c t K e y > < K e y > C o l u m n s \ G o o g l e   a d s < / K e y > < / D i a g r a m O b j e c t K e y > < D i a g r a m O b j e c t K e y > < K e y > C o l u m n s \ S n a p c h a t < / K e y > < / D i a g r a m O b j e c t K e y > < D i a g r a m O b j e c t K e y > < K e y > C o l u m n s \ R e f e r r a l s < / K e y > < / D i a g r a m O b j e c t K e y > < D i a g r a m O b j e c t K e y > < K e y > C o l u m n s \ F l i e r s < / K e y > < / D i a g r a m O b j e c t K e y > < D i a g r a m O b j e c t K e y > < K e y > C o l u m n s \ B i l l b o a r d s < / K e y > < / D i a g r a m O b j e c t K e y > < D i a g r a m O b j e c t K e y > < K e y > C o l u m n s \ W a l k - i n s < / K e y > < / D i a g r a m O b j e c t K e y > < D i a g r a m O b j e c t K e y > < K e y > L i n k s \ & l t ; C o l u m n s \ S u m   o f   W h a t s a p p & g t ; - & l t ; M e a s u r e s \ W h a t s a p p & g t ; < / K e y > < / D i a g r a m O b j e c t K e y > < D i a g r a m O b j e c t K e y > < K e y > L i n k s \ & l t ; C o l u m n s \ S u m   o f   W h a t s a p p & g t ; - & l t ; M e a s u r e s \ W h a t s a p p & g t ; \ C O L U M N < / K e y > < / D i a g r a m O b j e c t K e y > < D i a g r a m O b j e c t K e y > < K e y > L i n k s \ & l t ; C o l u m n s \ S u m   o f   W h a t s a p p & g t ; - & l t ; M e a s u r e s \ W h a t s a p p & g t ; \ M E A S U R E < / K e y > < / D i a g r a m O b j e c t K e y > < D i a g r a m O b j e c t K e y > < K e y > L i n k s \ & l t ; C o l u m n s \ S u m   o f   L i n k e d I n & g t ; - & l t ; M e a s u r e s \ L i n k e d I n & g t ; < / K e y > < / D i a g r a m O b j e c t K e y > < D i a g r a m O b j e c t K e y > < K e y > L i n k s \ & l t ; C o l u m n s \ S u m   o f   L i n k e d I n & g t ; - & l t ; M e a s u r e s \ L i n k e d I n & g t ; \ C O L U M N < / K e y > < / D i a g r a m O b j e c t K e y > < D i a g r a m O b j e c t K e y > < K e y > L i n k s \ & l t ; C o l u m n s \ S u m   o f   L i n k e d I n & g t ; - & l t ; M e a s u r e s \ L i n k e d I n & g t ; \ M E A S U R E < / K e y > < / D i a g r a m O b j e c t K e y > < D i a g r a m O b j e c t K e y > < K e y > L i n k s \ & l t ; C o l u m n s \ S u m   o f   F a c e b o o k & g t ; - & l t ; M e a s u r e s \ F a c e b o o k & g t ; < / K e y > < / D i a g r a m O b j e c t K e y > < D i a g r a m O b j e c t K e y > < K e y > L i n k s \ & l t ; C o l u m n s \ S u m   o f   F a c e b o o k & g t ; - & l t ; M e a s u r e s \ F a c e b o o k & g t ; \ C O L U M N < / K e y > < / D i a g r a m O b j e c t K e y > < D i a g r a m O b j e c t K e y > < K e y > L i n k s \ & l t ; C o l u m n s \ S u m   o f   F a c e b o o k & g t ; - & l t ; M e a s u r e s \ F a c e b o o k & g t ; \ M E A S U R E < / K e y > < / D i a g r a m O b j e c t K e y > < D i a g r a m O b j e c t K e y > < K e y > L i n k s \ & l t ; C o l u m n s \ S u m   o f   T i k t o k & g t ; - & l t ; M e a s u r e s \ T i k t o k & g t ; < / K e y > < / D i a g r a m O b j e c t K e y > < D i a g r a m O b j e c t K e y > < K e y > L i n k s \ & l t ; C o l u m n s \ S u m   o f   T i k t o k & g t ; - & l t ; M e a s u r e s \ T i k t o k & g t ; \ C O L U M N < / K e y > < / D i a g r a m O b j e c t K e y > < D i a g r a m O b j e c t K e y > < K e y > L i n k s \ & l t ; C o l u m n s \ S u m   o f   T i k t o k & g t ; - & l t ; M e a s u r e s \ T i k t o k & g t ; \ M E A S U R E < / K e y > < / D i a g r a m O b j e c t K e y > < D i a g r a m O b j e c t K e y > < K e y > L i n k s \ & l t ; C o l u m n s \ S u m   o f   G o o g l e   a d s & g t ; - & l t ; M e a s u r e s \ G o o g l e   a d s & g t ; < / K e y > < / D i a g r a m O b j e c t K e y > < D i a g r a m O b j e c t K e y > < K e y > L i n k s \ & l t ; C o l u m n s \ S u m   o f   G o o g l e   a d s & g t ; - & l t ; M e a s u r e s \ G o o g l e   a d s & g t ; \ C O L U M N < / K e y > < / D i a g r a m O b j e c t K e y > < D i a g r a m O b j e c t K e y > < K e y > L i n k s \ & l t ; C o l u m n s \ S u m   o f   G o o g l e   a d s & g t ; - & l t ; M e a s u r e s \ G o o g l e   a d s & g t ; \ M E A S U R E < / K e y > < / D i a g r a m O b j e c t K e y > < D i a g r a m O b j e c t K e y > < K e y > L i n k s \ & l t ; C o l u m n s \ S u m   o f   S n a p c h a t & g t ; - & l t ; M e a s u r e s \ S n a p c h a t & g t ; < / K e y > < / D i a g r a m O b j e c t K e y > < D i a g r a m O b j e c t K e y > < K e y > L i n k s \ & l t ; C o l u m n s \ S u m   o f   S n a p c h a t & g t ; - & l t ; M e a s u r e s \ S n a p c h a t & g t ; \ C O L U M N < / K e y > < / D i a g r a m O b j e c t K e y > < D i a g r a m O b j e c t K e y > < K e y > L i n k s \ & l t ; C o l u m n s \ S u m   o f   S n a p c h a t & g t ; - & l t ; M e a s u r e s \ S n a p c h a t & g t ; \ M E A S U R E < / K e y > < / D i a g r a m O b j e c t K e y > < D i a g r a m O b j e c t K e y > < K e y > L i n k s \ & l t ; C o l u m n s \ S u m   o f   R e f e r r a l s & g t ; - & l t ; M e a s u r e s \ R e f e r r a l s & g t ; < / K e y > < / D i a g r a m O b j e c t K e y > < D i a g r a m O b j e c t K e y > < K e y > L i n k s \ & l t ; C o l u m n s \ S u m   o f   R e f e r r a l s & g t ; - & l t ; M e a s u r e s \ R e f e r r a l s & g t ; \ C O L U M N < / K e y > < / D i a g r a m O b j e c t K e y > < D i a g r a m O b j e c t K e y > < K e y > L i n k s \ & l t ; C o l u m n s \ S u m   o f   R e f e r r a l s & g t ; - & l t ; M e a s u r e s \ R e f e r r a l s & g t ; \ M E A S U R E < / K e y > < / D i a g r a m O b j e c t K e y > < D i a g r a m O b j e c t K e y > < K e y > L i n k s \ & l t ; C o l u m n s \ S u m   o f   F l i e r s & g t ; - & l t ; M e a s u r e s \ F l i e r s & g t ; < / K e y > < / D i a g r a m O b j e c t K e y > < D i a g r a m O b j e c t K e y > < K e y > L i n k s \ & l t ; C o l u m n s \ S u m   o f   F l i e r s & g t ; - & l t ; M e a s u r e s \ F l i e r s & g t ; \ C O L U M N < / K e y > < / D i a g r a m O b j e c t K e y > < D i a g r a m O b j e c t K e y > < K e y > L i n k s \ & l t ; C o l u m n s \ S u m   o f   F l i e r s & g t ; - & l t ; M e a s u r e s \ F l i e r s & g t ; \ M E A S U R E < / K e y > < / D i a g r a m O b j e c t K e y > < D i a g r a m O b j e c t K e y > < K e y > L i n k s \ & l t ; C o l u m n s \ S u m   o f   B i l l b o a r d s & g t ; - & l t ; M e a s u r e s \ B i l l b o a r d s & g t ; < / K e y > < / D i a g r a m O b j e c t K e y > < D i a g r a m O b j e c t K e y > < K e y > L i n k s \ & l t ; C o l u m n s \ S u m   o f   B i l l b o a r d s & g t ; - & l t ; M e a s u r e s \ B i l l b o a r d s & g t ; \ C O L U M N < / K e y > < / D i a g r a m O b j e c t K e y > < D i a g r a m O b j e c t K e y > < K e y > L i n k s \ & l t ; C o l u m n s \ S u m   o f   B i l l b o a r d s & g t ; - & l t ; M e a s u r e s \ B i l l b o a r d s & g t ; \ M E A S U R E < / K e y > < / D i a g r a m O b j e c t K e y > < D i a g r a m O b j e c t K e y > < K e y > L i n k s \ & l t ; C o l u m n s \ S u m   o f   W a l k - i n s & g t ; - & l t ; M e a s u r e s \ W a l k - i n s & g t ; < / K e y > < / D i a g r a m O b j e c t K e y > < D i a g r a m O b j e c t K e y > < K e y > L i n k s \ & l t ; C o l u m n s \ S u m   o f   W a l k - i n s & g t ; - & l t ; M e a s u r e s \ W a l k - i n s & g t ; \ C O L U M N < / K e y > < / D i a g r a m O b j e c t K e y > < D i a g r a m O b j e c t K e y > < K e y > L i n k s \ & l t ; C o l u m n s \ S u m   o f   W a l k - i n s & g t ; - & l t ; M e a s u r e s \ W a l k - i n s & g t ; \ M E A S U R E 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 7 < / F o c u s C o l u m n > < F o c u s R o w > 4 < / F o c u s R o w > < S e l e c t i o n E n d C o l u m n > 7 < / S e l e c t i o n E n d C o l u m n > < S e l e c t i o n E n d R o w > 4 < / S e l e c t i o n E n d R o w > < S e l e c t i o n S t a r t C o l u m n > 7 < / 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 W h a t s a p p < / K e y > < / a : K e y > < a : V a l u e   i : t y p e = " M e a s u r e G r i d N o d e V i e w S t a t e " > < C o l u m n > 1 < / C o l u m n > < L a y e d O u t > t r u e < / L a y e d O u t > < W a s U I I n v i s i b l e > t r u e < / W a s U I I n v i s i b l e > < / a : V a l u e > < / a : K e y V a l u e O f D i a g r a m O b j e c t K e y a n y T y p e z b w N T n L X > < a : K e y V a l u e O f D i a g r a m O b j e c t K e y a n y T y p e z b w N T n L X > < a : K e y > < K e y > M e a s u r e s \ S u m   o f   W h a t s a p p \ T a g I n f o \ F o r m u l a < / K e y > < / a : K e y > < a : V a l u e   i : t y p e = " M e a s u r e G r i d V i e w S t a t e I D i a g r a m T a g A d d i t i o n a l I n f o " / > < / a : K e y V a l u e O f D i a g r a m O b j e c t K e y a n y T y p e z b w N T n L X > < a : K e y V a l u e O f D i a g r a m O b j e c t K e y a n y T y p e z b w N T n L X > < a : K e y > < K e y > M e a s u r e s \ S u m   o f   W h a t s a p p \ T a g I n f o \ V a l u e < / K e y > < / a : K e y > < a : V a l u e   i : t y p e = " M e a s u r e G r i d V i e w S t a t e I D i a g r a m T a g A d d i t i o n a l I n f o " / > < / a : K e y V a l u e O f D i a g r a m O b j e c t K e y a n y T y p e z b w N T n L X > < a : K e y V a l u e O f D i a g r a m O b j e c t K e y a n y T y p e z b w N T n L X > < a : K e y > < K e y > M e a s u r e s \ S u m   o f   L i n k e d I n < / K e y > < / a : K e y > < a : V a l u e   i : t y p e = " M e a s u r e G r i d N o d e V i e w S t a t e " > < C o l u m n > 2 < / C o l u m n > < L a y e d O u t > t r u e < / L a y e d O u t > < W a s U I I n v i s i b l e > t r u e < / W a s U I I n v i s i b l e > < / a : V a l u e > < / a : K e y V a l u e O f D i a g r a m O b j e c t K e y a n y T y p e z b w N T n L X > < a : K e y V a l u e O f D i a g r a m O b j e c t K e y a n y T y p e z b w N T n L X > < a : K e y > < K e y > M e a s u r e s \ S u m   o f   L i n k e d I n \ T a g I n f o \ F o r m u l a < / K e y > < / a : K e y > < a : V a l u e   i : t y p e = " M e a s u r e G r i d V i e w S t a t e I D i a g r a m T a g A d d i t i o n a l I n f o " / > < / a : K e y V a l u e O f D i a g r a m O b j e c t K e y a n y T y p e z b w N T n L X > < a : K e y V a l u e O f D i a g r a m O b j e c t K e y a n y T y p e z b w N T n L X > < a : K e y > < K e y > M e a s u r e s \ S u m   o f   L i n k e d I n \ T a g I n f o \ V a l u e < / K e y > < / a : K e y > < a : V a l u e   i : t y p e = " M e a s u r e G r i d V i e w S t a t e I D i a g r a m T a g A d d i t i o n a l I n f o " / > < / a : K e y V a l u e O f D i a g r a m O b j e c t K e y a n y T y p e z b w N T n L X > < a : K e y V a l u e O f D i a g r a m O b j e c t K e y a n y T y p e z b w N T n L X > < a : K e y > < K e y > M e a s u r e s \ S u m   o f   F a c e b o o k < / K e y > < / a : K e y > < a : V a l u e   i : t y p e = " M e a s u r e G r i d N o d e V i e w S t a t e " > < C o l u m n > 3 < / C o l u m n > < L a y e d O u t > t r u e < / L a y e d O u t > < W a s U I I n v i s i b l e > t r u e < / W a s U I I n v i s i b l e > < / a : V a l u e > < / a : K e y V a l u e O f D i a g r a m O b j e c t K e y a n y T y p e z b w N T n L X > < a : K e y V a l u e O f D i a g r a m O b j e c t K e y a n y T y p e z b w N T n L X > < a : K e y > < K e y > M e a s u r e s \ S u m   o f   F a c e b o o k \ T a g I n f o \ F o r m u l a < / K e y > < / a : K e y > < a : V a l u e   i : t y p e = " M e a s u r e G r i d V i e w S t a t e I D i a g r a m T a g A d d i t i o n a l I n f o " / > < / a : K e y V a l u e O f D i a g r a m O b j e c t K e y a n y T y p e z b w N T n L X > < a : K e y V a l u e O f D i a g r a m O b j e c t K e y a n y T y p e z b w N T n L X > < a : K e y > < K e y > M e a s u r e s \ S u m   o f   F a c e b o o k \ T a g I n f o \ V a l u e < / K e y > < / a : K e y > < a : V a l u e   i : t y p e = " M e a s u r e G r i d V i e w S t a t e I D i a g r a m T a g A d d i t i o n a l I n f o " / > < / a : K e y V a l u e O f D i a g r a m O b j e c t K e y a n y T y p e z b w N T n L X > < a : K e y V a l u e O f D i a g r a m O b j e c t K e y a n y T y p e z b w N T n L X > < a : K e y > < K e y > M e a s u r e s \ S u m   o f   T i k t o k < / K e y > < / a : K e y > < a : V a l u e   i : t y p e = " M e a s u r e G r i d N o d e V i e w S t a t e " > < C o l u m n > 4 < / C o l u m n > < L a y e d O u t > t r u e < / L a y e d O u t > < W a s U I I n v i s i b l e > t r u e < / W a s U I I n v i s i b l e > < / a : V a l u e > < / a : K e y V a l u e O f D i a g r a m O b j e c t K e y a n y T y p e z b w N T n L X > < a : K e y V a l u e O f D i a g r a m O b j e c t K e y a n y T y p e z b w N T n L X > < a : K e y > < K e y > M e a s u r e s \ S u m   o f   T i k t o k \ T a g I n f o \ F o r m u l a < / K e y > < / a : K e y > < a : V a l u e   i : t y p e = " M e a s u r e G r i d V i e w S t a t e I D i a g r a m T a g A d d i t i o n a l I n f o " / > < / a : K e y V a l u e O f D i a g r a m O b j e c t K e y a n y T y p e z b w N T n L X > < a : K e y V a l u e O f D i a g r a m O b j e c t K e y a n y T y p e z b w N T n L X > < a : K e y > < K e y > M e a s u r e s \ S u m   o f   T i k t o k \ T a g I n f o \ V a l u e < / K e y > < / a : K e y > < a : V a l u e   i : t y p e = " M e a s u r e G r i d V i e w S t a t e I D i a g r a m T a g A d d i t i o n a l I n f o " / > < / a : K e y V a l u e O f D i a g r a m O b j e c t K e y a n y T y p e z b w N T n L X > < a : K e y V a l u e O f D i a g r a m O b j e c t K e y a n y T y p e z b w N T n L X > < a : K e y > < K e y > M e a s u r e s \ S u m   o f   G o o g l e   a d s < / K e y > < / a : K e y > < a : V a l u e   i : t y p e = " M e a s u r e G r i d N o d e V i e w S t a t e " > < C o l u m n > 5 < / C o l u m n > < L a y e d O u t > t r u e < / L a y e d O u t > < W a s U I I n v i s i b l e > t r u e < / W a s U I I n v i s i b l e > < / a : V a l u e > < / a : K e y V a l u e O f D i a g r a m O b j e c t K e y a n y T y p e z b w N T n L X > < a : K e y V a l u e O f D i a g r a m O b j e c t K e y a n y T y p e z b w N T n L X > < a : K e y > < K e y > M e a s u r e s \ S u m   o f   G o o g l e   a d s \ T a g I n f o \ F o r m u l a < / K e y > < / a : K e y > < a : V a l u e   i : t y p e = " M e a s u r e G r i d V i e w S t a t e I D i a g r a m T a g A d d i t i o n a l I n f o " / > < / a : K e y V a l u e O f D i a g r a m O b j e c t K e y a n y T y p e z b w N T n L X > < a : K e y V a l u e O f D i a g r a m O b j e c t K e y a n y T y p e z b w N T n L X > < a : K e y > < K e y > M e a s u r e s \ S u m   o f   G o o g l e   a d s \ T a g I n f o \ V a l u e < / K e y > < / a : K e y > < a : V a l u e   i : t y p e = " M e a s u r e G r i d V i e w S t a t e I D i a g r a m T a g A d d i t i o n a l I n f o " / > < / a : K e y V a l u e O f D i a g r a m O b j e c t K e y a n y T y p e z b w N T n L X > < a : K e y V a l u e O f D i a g r a m O b j e c t K e y a n y T y p e z b w N T n L X > < a : K e y > < K e y > M e a s u r e s \ S u m   o f   S n a p c h a t < / K e y > < / a : K e y > < a : V a l u e   i : t y p e = " M e a s u r e G r i d N o d e V i e w S t a t e " > < C o l u m n > 6 < / C o l u m n > < L a y e d O u t > t r u e < / L a y e d O u t > < W a s U I I n v i s i b l e > t r u e < / W a s U I I n v i s i b l e > < / a : V a l u e > < / a : K e y V a l u e O f D i a g r a m O b j e c t K e y a n y T y p e z b w N T n L X > < a : K e y V a l u e O f D i a g r a m O b j e c t K e y a n y T y p e z b w N T n L X > < a : K e y > < K e y > M e a s u r e s \ S u m   o f   S n a p c h a t \ T a g I n f o \ F o r m u l a < / K e y > < / a : K e y > < a : V a l u e   i : t y p e = " M e a s u r e G r i d V i e w S t a t e I D i a g r a m T a g A d d i t i o n a l I n f o " / > < / a : K e y V a l u e O f D i a g r a m O b j e c t K e y a n y T y p e z b w N T n L X > < a : K e y V a l u e O f D i a g r a m O b j e c t K e y a n y T y p e z b w N T n L X > < a : K e y > < K e y > M e a s u r e s \ S u m   o f   S n a p c h a t \ T a g I n f o \ V a l u e < / K e y > < / a : K e y > < a : V a l u e   i : t y p e = " M e a s u r e G r i d V i e w S t a t e I D i a g r a m T a g A d d i t i o n a l I n f o " / > < / a : K e y V a l u e O f D i a g r a m O b j e c t K e y a n y T y p e z b w N T n L X > < a : K e y V a l u e O f D i a g r a m O b j e c t K e y a n y T y p e z b w N T n L X > < a : K e y > < K e y > M e a s u r e s \ S u m   o f   R e f e r r a l s < / K e y > < / a : K e y > < a : V a l u e   i : t y p e = " M e a s u r e G r i d N o d e V i e w S t a t e " > < C o l u m n > 7 < / C o l u m n > < L a y e d O u t > t r u e < / L a y e d O u t > < W a s U I I n v i s i b l e > t r u e < / W a s U I I n v i s i b l e > < / a : V a l u e > < / a : K e y V a l u e O f D i a g r a m O b j e c t K e y a n y T y p e z b w N T n L X > < a : K e y V a l u e O f D i a g r a m O b j e c t K e y a n y T y p e z b w N T n L X > < a : K e y > < K e y > M e a s u r e s \ S u m   o f   R e f e r r a l s \ T a g I n f o \ F o r m u l a < / K e y > < / a : K e y > < a : V a l u e   i : t y p e = " M e a s u r e G r i d V i e w S t a t e I D i a g r a m T a g A d d i t i o n a l I n f o " / > < / a : K e y V a l u e O f D i a g r a m O b j e c t K e y a n y T y p e z b w N T n L X > < a : K e y V a l u e O f D i a g r a m O b j e c t K e y a n y T y p e z b w N T n L X > < a : K e y > < K e y > M e a s u r e s \ S u m   o f   R e f e r r a l s \ T a g I n f o \ V a l u e < / K e y > < / a : K e y > < a : V a l u e   i : t y p e = " M e a s u r e G r i d V i e w S t a t e I D i a g r a m T a g A d d i t i o n a l I n f o " / > < / a : K e y V a l u e O f D i a g r a m O b j e c t K e y a n y T y p e z b w N T n L X > < a : K e y V a l u e O f D i a g r a m O b j e c t K e y a n y T y p e z b w N T n L X > < a : K e y > < K e y > M e a s u r e s \ S u m   o f   F l i e r s < / K e y > < / a : K e y > < a : V a l u e   i : t y p e = " M e a s u r e G r i d N o d e V i e w S t a t e " > < C o l u m n > 8 < / C o l u m n > < L a y e d O u t > t r u e < / L a y e d O u t > < W a s U I I n v i s i b l e > t r u e < / W a s U I I n v i s i b l e > < / a : V a l u e > < / a : K e y V a l u e O f D i a g r a m O b j e c t K e y a n y T y p e z b w N T n L X > < a : K e y V a l u e O f D i a g r a m O b j e c t K e y a n y T y p e z b w N T n L X > < a : K e y > < K e y > M e a s u r e s \ S u m   o f   F l i e r s \ T a g I n f o \ F o r m u l a < / K e y > < / a : K e y > < a : V a l u e   i : t y p e = " M e a s u r e G r i d V i e w S t a t e I D i a g r a m T a g A d d i t i o n a l I n f o " / > < / a : K e y V a l u e O f D i a g r a m O b j e c t K e y a n y T y p e z b w N T n L X > < a : K e y V a l u e O f D i a g r a m O b j e c t K e y a n y T y p e z b w N T n L X > < a : K e y > < K e y > M e a s u r e s \ S u m   o f   F l i e r s \ T a g I n f o \ V a l u e < / K e y > < / a : K e y > < a : V a l u e   i : t y p e = " M e a s u r e G r i d V i e w S t a t e I D i a g r a m T a g A d d i t i o n a l I n f o " / > < / a : K e y V a l u e O f D i a g r a m O b j e c t K e y a n y T y p e z b w N T n L X > < a : K e y V a l u e O f D i a g r a m O b j e c t K e y a n y T y p e z b w N T n L X > < a : K e y > < K e y > M e a s u r e s \ S u m   o f   B i l l b o a r d s < / K e y > < / a : K e y > < a : V a l u e   i : t y p e = " M e a s u r e G r i d N o d e V i e w S t a t e " > < C o l u m n > 9 < / C o l u m n > < L a y e d O u t > t r u e < / L a y e d O u t > < W a s U I I n v i s i b l e > t r u e < / W a s U I I n v i s i b l e > < / a : V a l u e > < / a : K e y V a l u e O f D i a g r a m O b j e c t K e y a n y T y p e z b w N T n L X > < a : K e y V a l u e O f D i a g r a m O b j e c t K e y a n y T y p e z b w N T n L X > < a : K e y > < K e y > M e a s u r e s \ S u m   o f   B i l l b o a r d s \ T a g I n f o \ F o r m u l a < / K e y > < / a : K e y > < a : V a l u e   i : t y p e = " M e a s u r e G r i d V i e w S t a t e I D i a g r a m T a g A d d i t i o n a l I n f o " / > < / a : K e y V a l u e O f D i a g r a m O b j e c t K e y a n y T y p e z b w N T n L X > < a : K e y V a l u e O f D i a g r a m O b j e c t K e y a n y T y p e z b w N T n L X > < a : K e y > < K e y > M e a s u r e s \ S u m   o f   B i l l b o a r d s \ T a g I n f o \ V a l u e < / K e y > < / a : K e y > < a : V a l u e   i : t y p e = " M e a s u r e G r i d V i e w S t a t e I D i a g r a m T a g A d d i t i o n a l I n f o " / > < / a : K e y V a l u e O f D i a g r a m O b j e c t K e y a n y T y p e z b w N T n L X > < a : K e y V a l u e O f D i a g r a m O b j e c t K e y a n y T y p e z b w N T n L X > < a : K e y > < K e y > M e a s u r e s \ S u m   o f   W a l k - i n s < / K e y > < / a : K e y > < a : V a l u e   i : t y p e = " M e a s u r e G r i d N o d e V i e w S t a t e " > < C o l u m n > 1 0 < / C o l u m n > < L a y e d O u t > t r u e < / L a y e d O u t > < W a s U I I n v i s i b l e > t r u e < / W a s U I I n v i s i b l e > < / a : V a l u e > < / a : K e y V a l u e O f D i a g r a m O b j e c t K e y a n y T y p e z b w N T n L X > < a : K e y V a l u e O f D i a g r a m O b j e c t K e y a n y T y p e z b w N T n L X > < a : K e y > < K e y > M e a s u r e s \ S u m   o f   W a l k - i n s \ T a g I n f o \ F o r m u l a < / K e y > < / a : K e y > < a : V a l u e   i : t y p e = " M e a s u r e G r i d V i e w S t a t e I D i a g r a m T a g A d d i t i o n a l I n f o " / > < / a : K e y V a l u e O f D i a g r a m O b j e c t K e y a n y T y p e z b w N T n L X > < a : K e y V a l u e O f D i a g r a m O b j e c t K e y a n y T y p e z b w N T n L X > < a : K e y > < K e y > M e a s u r e s \ S u m   o f   W a l k - i n s \ T a g I n f o \ V a l u e < / K e y > < / a : K e y > < a : V a l u e   i : t y p e = " M e a s u r e G r i d V i e w S t a t e I D i a g r a m T a g A d d i t i o n a l I n f o " / > < / a : K e y V a l u e O f D i a g r a m O b j e c t K e y a n y T y p e z b w N T n L X > < a : K e y V a l u e O f D i a g r a m O b j e c t K e y a n y T y p e z b w N T n L X > < a : K e y > < K e y > C o l u m n s \ L e a d   G e n e r a t i o n < / K e y > < / a : K e y > < a : V a l u e   i : t y p e = " M e a s u r e G r i d N o d e V i e w S t a t e " > < L a y e d O u t > t r u e < / L a y e d O u t > < / a : V a l u e > < / a : K e y V a l u e O f D i a g r a m O b j e c t K e y a n y T y p e z b w N T n L X > < a : K e y V a l u e O f D i a g r a m O b j e c t K e y a n y T y p e z b w N T n L X > < a : K e y > < K e y > C o l u m n s \ W h a t s a p p < / K e y > < / a : K e y > < a : V a l u e   i : t y p e = " M e a s u r e G r i d N o d e V i e w S t a t e " > < C o l u m n > 1 < / C o l u m n > < L a y e d O u t > t r u e < / L a y e d O u t > < / a : V a l u e > < / a : K e y V a l u e O f D i a g r a m O b j e c t K e y a n y T y p e z b w N T n L X > < a : K e y V a l u e O f D i a g r a m O b j e c t K e y a n y T y p e z b w N T n L X > < a : K e y > < K e y > C o l u m n s \ L i n k e d I n < / K e y > < / a : K e y > < a : V a l u e   i : t y p e = " M e a s u r e G r i d N o d e V i e w S t a t e " > < C o l u m n > 2 < / C o l u m n > < L a y e d O u t > t r u e < / L a y e d O u t > < / a : V a l u e > < / a : K e y V a l u e O f D i a g r a m O b j e c t K e y a n y T y p e z b w N T n L X > < a : K e y V a l u e O f D i a g r a m O b j e c t K e y a n y T y p e z b w N T n L X > < a : K e y > < K e y > C o l u m n s \ F a c e b o o k < / K e y > < / a : K e y > < a : V a l u e   i : t y p e = " M e a s u r e G r i d N o d e V i e w S t a t e " > < C o l u m n > 3 < / C o l u m n > < L a y e d O u t > t r u e < / L a y e d O u t > < / a : V a l u e > < / a : K e y V a l u e O f D i a g r a m O b j e c t K e y a n y T y p e z b w N T n L X > < a : K e y V a l u e O f D i a g r a m O b j e c t K e y a n y T y p e z b w N T n L X > < a : K e y > < K e y > C o l u m n s \ T i k t o k < / K e y > < / a : K e y > < a : V a l u e   i : t y p e = " M e a s u r e G r i d N o d e V i e w S t a t e " > < C o l u m n > 4 < / C o l u m n > < L a y e d O u t > t r u e < / L a y e d O u t > < / a : V a l u e > < / a : K e y V a l u e O f D i a g r a m O b j e c t K e y a n y T y p e z b w N T n L X > < a : K e y V a l u e O f D i a g r a m O b j e c t K e y a n y T y p e z b w N T n L X > < a : K e y > < K e y > C o l u m n s \ G o o g l e   a d s < / K e y > < / a : K e y > < a : V a l u e   i : t y p e = " M e a s u r e G r i d N o d e V i e w S t a t e " > < C o l u m n > 5 < / C o l u m n > < L a y e d O u t > t r u e < / L a y e d O u t > < / a : V a l u e > < / a : K e y V a l u e O f D i a g r a m O b j e c t K e y a n y T y p e z b w N T n L X > < a : K e y V a l u e O f D i a g r a m O b j e c t K e y a n y T y p e z b w N T n L X > < a : K e y > < K e y > C o l u m n s \ S n a p c h a t < / K e y > < / a : K e y > < a : V a l u e   i : t y p e = " M e a s u r e G r i d N o d e V i e w S t a t e " > < C o l u m n > 6 < / C o l u m n > < L a y e d O u t > t r u e < / L a y e d O u t > < / a : V a l u e > < / a : K e y V a l u e O f D i a g r a m O b j e c t K e y a n y T y p e z b w N T n L X > < a : K e y V a l u e O f D i a g r a m O b j e c t K e y a n y T y p e z b w N T n L X > < a : K e y > < K e y > C o l u m n s \ R e f e r r a l s < / K e y > < / a : K e y > < a : V a l u e   i : t y p e = " M e a s u r e G r i d N o d e V i e w S t a t e " > < C o l u m n > 7 < / C o l u m n > < L a y e d O u t > t r u e < / L a y e d O u t > < / a : V a l u e > < / a : K e y V a l u e O f D i a g r a m O b j e c t K e y a n y T y p e z b w N T n L X > < a : K e y V a l u e O f D i a g r a m O b j e c t K e y a n y T y p e z b w N T n L X > < a : K e y > < K e y > C o l u m n s \ F l i e r s < / K e y > < / a : K e y > < a : V a l u e   i : t y p e = " M e a s u r e G r i d N o d e V i e w S t a t e " > < C o l u m n > 8 < / C o l u m n > < L a y e d O u t > t r u e < / L a y e d O u t > < / a : V a l u e > < / a : K e y V a l u e O f D i a g r a m O b j e c t K e y a n y T y p e z b w N T n L X > < a : K e y V a l u e O f D i a g r a m O b j e c t K e y a n y T y p e z b w N T n L X > < a : K e y > < K e y > C o l u m n s \ B i l l b o a r d s < / K e y > < / a : K e y > < a : V a l u e   i : t y p e = " M e a s u r e G r i d N o d e V i e w S t a t e " > < C o l u m n > 9 < / C o l u m n > < L a y e d O u t > t r u e < / L a y e d O u t > < / a : V a l u e > < / a : K e y V a l u e O f D i a g r a m O b j e c t K e y a n y T y p e z b w N T n L X > < a : K e y V a l u e O f D i a g r a m O b j e c t K e y a n y T y p e z b w N T n L X > < a : K e y > < K e y > C o l u m n s \ W a l k - i n s < / K e y > < / a : K e y > < a : V a l u e   i : t y p e = " M e a s u r e G r i d N o d e V i e w S t a t e " > < C o l u m n > 1 0 < / C o l u m n > < L a y e d O u t > t r u e < / L a y e d O u t > < / a : V a l u e > < / a : K e y V a l u e O f D i a g r a m O b j e c t K e y a n y T y p e z b w N T n L X > < a : K e y V a l u e O f D i a g r a m O b j e c t K e y a n y T y p e z b w N T n L X > < a : K e y > < K e y > L i n k s \ & l t ; C o l u m n s \ S u m   o f   W h a t s a p p & g t ; - & l t ; M e a s u r e s \ W h a t s a p p & g t ; < / K e y > < / a : K e y > < a : V a l u e   i : t y p e = " M e a s u r e G r i d V i e w S t a t e I D i a g r a m L i n k " / > < / a : K e y V a l u e O f D i a g r a m O b j e c t K e y a n y T y p e z b w N T n L X > < a : K e y V a l u e O f D i a g r a m O b j e c t K e y a n y T y p e z b w N T n L X > < a : K e y > < K e y > L i n k s \ & l t ; C o l u m n s \ S u m   o f   W h a t s a p p & g t ; - & l t ; M e a s u r e s \ W h a t s a p p & g t ; \ C O L U M N < / K e y > < / a : K e y > < a : V a l u e   i : t y p e = " M e a s u r e G r i d V i e w S t a t e I D i a g r a m L i n k E n d p o i n t " / > < / a : K e y V a l u e O f D i a g r a m O b j e c t K e y a n y T y p e z b w N T n L X > < a : K e y V a l u e O f D i a g r a m O b j e c t K e y a n y T y p e z b w N T n L X > < a : K e y > < K e y > L i n k s \ & l t ; C o l u m n s \ S u m   o f   W h a t s a p p & g t ; - & l t ; M e a s u r e s \ W h a t s a p p & g t ; \ M E A S U R E < / K e y > < / a : K e y > < a : V a l u e   i : t y p e = " M e a s u r e G r i d V i e w S t a t e I D i a g r a m L i n k E n d p o i n t " / > < / a : K e y V a l u e O f D i a g r a m O b j e c t K e y a n y T y p e z b w N T n L X > < a : K e y V a l u e O f D i a g r a m O b j e c t K e y a n y T y p e z b w N T n L X > < a : K e y > < K e y > L i n k s \ & l t ; C o l u m n s \ S u m   o f   L i n k e d I n & g t ; - & l t ; M e a s u r e s \ L i n k e d I n & g t ; < / K e y > < / a : K e y > < a : V a l u e   i : t y p e = " M e a s u r e G r i d V i e w S t a t e I D i a g r a m L i n k " / > < / a : K e y V a l u e O f D i a g r a m O b j e c t K e y a n y T y p e z b w N T n L X > < a : K e y V a l u e O f D i a g r a m O b j e c t K e y a n y T y p e z b w N T n L X > < a : K e y > < K e y > L i n k s \ & l t ; C o l u m n s \ S u m   o f   L i n k e d I n & g t ; - & l t ; M e a s u r e s \ L i n k e d I n & g t ; \ C O L U M N < / K e y > < / a : K e y > < a : V a l u e   i : t y p e = " M e a s u r e G r i d V i e w S t a t e I D i a g r a m L i n k E n d p o i n t " / > < / a : K e y V a l u e O f D i a g r a m O b j e c t K e y a n y T y p e z b w N T n L X > < a : K e y V a l u e O f D i a g r a m O b j e c t K e y a n y T y p e z b w N T n L X > < a : K e y > < K e y > L i n k s \ & l t ; C o l u m n s \ S u m   o f   L i n k e d I n & g t ; - & l t ; M e a s u r e s \ L i n k e d I n & g t ; \ M E A S U R E < / K e y > < / a : K e y > < a : V a l u e   i : t y p e = " M e a s u r e G r i d V i e w S t a t e I D i a g r a m L i n k E n d p o i n t " / > < / a : K e y V a l u e O f D i a g r a m O b j e c t K e y a n y T y p e z b w N T n L X > < a : K e y V a l u e O f D i a g r a m O b j e c t K e y a n y T y p e z b w N T n L X > < a : K e y > < K e y > L i n k s \ & l t ; C o l u m n s \ S u m   o f   F a c e b o o k & g t ; - & l t ; M e a s u r e s \ F a c e b o o k & g t ; < / K e y > < / a : K e y > < a : V a l u e   i : t y p e = " M e a s u r e G r i d V i e w S t a t e I D i a g r a m L i n k " / > < / a : K e y V a l u e O f D i a g r a m O b j e c t K e y a n y T y p e z b w N T n L X > < a : K e y V a l u e O f D i a g r a m O b j e c t K e y a n y T y p e z b w N T n L X > < a : K e y > < K e y > L i n k s \ & l t ; C o l u m n s \ S u m   o f   F a c e b o o k & g t ; - & l t ; M e a s u r e s \ F a c e b o o k & g t ; \ C O L U M N < / K e y > < / a : K e y > < a : V a l u e   i : t y p e = " M e a s u r e G r i d V i e w S t a t e I D i a g r a m L i n k E n d p o i n t " / > < / a : K e y V a l u e O f D i a g r a m O b j e c t K e y a n y T y p e z b w N T n L X > < a : K e y V a l u e O f D i a g r a m O b j e c t K e y a n y T y p e z b w N T n L X > < a : K e y > < K e y > L i n k s \ & l t ; C o l u m n s \ S u m   o f   F a c e b o o k & g t ; - & l t ; M e a s u r e s \ F a c e b o o k & g t ; \ M E A S U R E < / K e y > < / a : K e y > < a : V a l u e   i : t y p e = " M e a s u r e G r i d V i e w S t a t e I D i a g r a m L i n k E n d p o i n t " / > < / a : K e y V a l u e O f D i a g r a m O b j e c t K e y a n y T y p e z b w N T n L X > < a : K e y V a l u e O f D i a g r a m O b j e c t K e y a n y T y p e z b w N T n L X > < a : K e y > < K e y > L i n k s \ & l t ; C o l u m n s \ S u m   o f   T i k t o k & g t ; - & l t ; M e a s u r e s \ T i k t o k & g t ; < / K e y > < / a : K e y > < a : V a l u e   i : t y p e = " M e a s u r e G r i d V i e w S t a t e I D i a g r a m L i n k " / > < / a : K e y V a l u e O f D i a g r a m O b j e c t K e y a n y T y p e z b w N T n L X > < a : K e y V a l u e O f D i a g r a m O b j e c t K e y a n y T y p e z b w N T n L X > < a : K e y > < K e y > L i n k s \ & l t ; C o l u m n s \ S u m   o f   T i k t o k & g t ; - & l t ; M e a s u r e s \ T i k t o k & g t ; \ C O L U M N < / K e y > < / a : K e y > < a : V a l u e   i : t y p e = " M e a s u r e G r i d V i e w S t a t e I D i a g r a m L i n k E n d p o i n t " / > < / a : K e y V a l u e O f D i a g r a m O b j e c t K e y a n y T y p e z b w N T n L X > < a : K e y V a l u e O f D i a g r a m O b j e c t K e y a n y T y p e z b w N T n L X > < a : K e y > < K e y > L i n k s \ & l t ; C o l u m n s \ S u m   o f   T i k t o k & g t ; - & l t ; M e a s u r e s \ T i k t o k & g t ; \ M E A S U R E < / K e y > < / a : K e y > < a : V a l u e   i : t y p e = " M e a s u r e G r i d V i e w S t a t e I D i a g r a m L i n k E n d p o i n t " / > < / a : K e y V a l u e O f D i a g r a m O b j e c t K e y a n y T y p e z b w N T n L X > < a : K e y V a l u e O f D i a g r a m O b j e c t K e y a n y T y p e z b w N T n L X > < a : K e y > < K e y > L i n k s \ & l t ; C o l u m n s \ S u m   o f   G o o g l e   a d s & g t ; - & l t ; M e a s u r e s \ G o o g l e   a d s & g t ; < / K e y > < / a : K e y > < a : V a l u e   i : t y p e = " M e a s u r e G r i d V i e w S t a t e I D i a g r a m L i n k " / > < / a : K e y V a l u e O f D i a g r a m O b j e c t K e y a n y T y p e z b w N T n L X > < a : K e y V a l u e O f D i a g r a m O b j e c t K e y a n y T y p e z b w N T n L X > < a : K e y > < K e y > L i n k s \ & l t ; C o l u m n s \ S u m   o f   G o o g l e   a d s & g t ; - & l t ; M e a s u r e s \ G o o g l e   a d s & g t ; \ C O L U M N < / K e y > < / a : K e y > < a : V a l u e   i : t y p e = " M e a s u r e G r i d V i e w S t a t e I D i a g r a m L i n k E n d p o i n t " / > < / a : K e y V a l u e O f D i a g r a m O b j e c t K e y a n y T y p e z b w N T n L X > < a : K e y V a l u e O f D i a g r a m O b j e c t K e y a n y T y p e z b w N T n L X > < a : K e y > < K e y > L i n k s \ & l t ; C o l u m n s \ S u m   o f   G o o g l e   a d s & g t ; - & l t ; M e a s u r e s \ G o o g l e   a d s & g t ; \ M E A S U R E < / K e y > < / a : K e y > < a : V a l u e   i : t y p e = " M e a s u r e G r i d V i e w S t a t e I D i a g r a m L i n k E n d p o i n t " / > < / a : K e y V a l u e O f D i a g r a m O b j e c t K e y a n y T y p e z b w N T n L X > < a : K e y V a l u e O f D i a g r a m O b j e c t K e y a n y T y p e z b w N T n L X > < a : K e y > < K e y > L i n k s \ & l t ; C o l u m n s \ S u m   o f   S n a p c h a t & g t ; - & l t ; M e a s u r e s \ S n a p c h a t & g t ; < / K e y > < / a : K e y > < a : V a l u e   i : t y p e = " M e a s u r e G r i d V i e w S t a t e I D i a g r a m L i n k " / > < / a : K e y V a l u e O f D i a g r a m O b j e c t K e y a n y T y p e z b w N T n L X > < a : K e y V a l u e O f D i a g r a m O b j e c t K e y a n y T y p e z b w N T n L X > < a : K e y > < K e y > L i n k s \ & l t ; C o l u m n s \ S u m   o f   S n a p c h a t & g t ; - & l t ; M e a s u r e s \ S n a p c h a t & g t ; \ C O L U M N < / K e y > < / a : K e y > < a : V a l u e   i : t y p e = " M e a s u r e G r i d V i e w S t a t e I D i a g r a m L i n k E n d p o i n t " / > < / a : K e y V a l u e O f D i a g r a m O b j e c t K e y a n y T y p e z b w N T n L X > < a : K e y V a l u e O f D i a g r a m O b j e c t K e y a n y T y p e z b w N T n L X > < a : K e y > < K e y > L i n k s \ & l t ; C o l u m n s \ S u m   o f   S n a p c h a t & g t ; - & l t ; M e a s u r e s \ S n a p c h a t & g t ; \ M E A S U R E < / K e y > < / a : K e y > < a : V a l u e   i : t y p e = " M e a s u r e G r i d V i e w S t a t e I D i a g r a m L i n k E n d p o i n t " / > < / a : K e y V a l u e O f D i a g r a m O b j e c t K e y a n y T y p e z b w N T n L X > < a : K e y V a l u e O f D i a g r a m O b j e c t K e y a n y T y p e z b w N T n L X > < a : K e y > < K e y > L i n k s \ & l t ; C o l u m n s \ S u m   o f   R e f e r r a l s & g t ; - & l t ; M e a s u r e s \ R e f e r r a l s & g t ; < / K e y > < / a : K e y > < a : V a l u e   i : t y p e = " M e a s u r e G r i d V i e w S t a t e I D i a g r a m L i n k " / > < / a : K e y V a l u e O f D i a g r a m O b j e c t K e y a n y T y p e z b w N T n L X > < a : K e y V a l u e O f D i a g r a m O b j e c t K e y a n y T y p e z b w N T n L X > < a : K e y > < K e y > L i n k s \ & l t ; C o l u m n s \ S u m   o f   R e f e r r a l s & g t ; - & l t ; M e a s u r e s \ R e f e r r a l s & g t ; \ C O L U M N < / K e y > < / a : K e y > < a : V a l u e   i : t y p e = " M e a s u r e G r i d V i e w S t a t e I D i a g r a m L i n k E n d p o i n t " / > < / a : K e y V a l u e O f D i a g r a m O b j e c t K e y a n y T y p e z b w N T n L X > < a : K e y V a l u e O f D i a g r a m O b j e c t K e y a n y T y p e z b w N T n L X > < a : K e y > < K e y > L i n k s \ & l t ; C o l u m n s \ S u m   o f   R e f e r r a l s & g t ; - & l t ; M e a s u r e s \ R e f e r r a l s & g t ; \ M E A S U R E < / K e y > < / a : K e y > < a : V a l u e   i : t y p e = " M e a s u r e G r i d V i e w S t a t e I D i a g r a m L i n k E n d p o i n t " / > < / a : K e y V a l u e O f D i a g r a m O b j e c t K e y a n y T y p e z b w N T n L X > < a : K e y V a l u e O f D i a g r a m O b j e c t K e y a n y T y p e z b w N T n L X > < a : K e y > < K e y > L i n k s \ & l t ; C o l u m n s \ S u m   o f   F l i e r s & g t ; - & l t ; M e a s u r e s \ F l i e r s & g t ; < / K e y > < / a : K e y > < a : V a l u e   i : t y p e = " M e a s u r e G r i d V i e w S t a t e I D i a g r a m L i n k " / > < / a : K e y V a l u e O f D i a g r a m O b j e c t K e y a n y T y p e z b w N T n L X > < a : K e y V a l u e O f D i a g r a m O b j e c t K e y a n y T y p e z b w N T n L X > < a : K e y > < K e y > L i n k s \ & l t ; C o l u m n s \ S u m   o f   F l i e r s & g t ; - & l t ; M e a s u r e s \ F l i e r s & g t ; \ C O L U M N < / K e y > < / a : K e y > < a : V a l u e   i : t y p e = " M e a s u r e G r i d V i e w S t a t e I D i a g r a m L i n k E n d p o i n t " / > < / a : K e y V a l u e O f D i a g r a m O b j e c t K e y a n y T y p e z b w N T n L X > < a : K e y V a l u e O f D i a g r a m O b j e c t K e y a n y T y p e z b w N T n L X > < a : K e y > < K e y > L i n k s \ & l t ; C o l u m n s \ S u m   o f   F l i e r s & g t ; - & l t ; M e a s u r e s \ F l i e r s & g t ; \ M E A S U R E < / K e y > < / a : K e y > < a : V a l u e   i : t y p e = " M e a s u r e G r i d V i e w S t a t e I D i a g r a m L i n k E n d p o i n t " / > < / a : K e y V a l u e O f D i a g r a m O b j e c t K e y a n y T y p e z b w N T n L X > < a : K e y V a l u e O f D i a g r a m O b j e c t K e y a n y T y p e z b w N T n L X > < a : K e y > < K e y > L i n k s \ & l t ; C o l u m n s \ S u m   o f   B i l l b o a r d s & g t ; - & l t ; M e a s u r e s \ B i l l b o a r d s & g t ; < / K e y > < / a : K e y > < a : V a l u e   i : t y p e = " M e a s u r e G r i d V i e w S t a t e I D i a g r a m L i n k " / > < / a : K e y V a l u e O f D i a g r a m O b j e c t K e y a n y T y p e z b w N T n L X > < a : K e y V a l u e O f D i a g r a m O b j e c t K e y a n y T y p e z b w N T n L X > < a : K e y > < K e y > L i n k s \ & l t ; C o l u m n s \ S u m   o f   B i l l b o a r d s & g t ; - & l t ; M e a s u r e s \ B i l l b o a r d s & g t ; \ C O L U M N < / K e y > < / a : K e y > < a : V a l u e   i : t y p e = " M e a s u r e G r i d V i e w S t a t e I D i a g r a m L i n k E n d p o i n t " / > < / a : K e y V a l u e O f D i a g r a m O b j e c t K e y a n y T y p e z b w N T n L X > < a : K e y V a l u e O f D i a g r a m O b j e c t K e y a n y T y p e z b w N T n L X > < a : K e y > < K e y > L i n k s \ & l t ; C o l u m n s \ S u m   o f   B i l l b o a r d s & g t ; - & l t ; M e a s u r e s \ B i l l b o a r d s & g t ; \ M E A S U R E < / K e y > < / a : K e y > < a : V a l u e   i : t y p e = " M e a s u r e G r i d V i e w S t a t e I D i a g r a m L i n k E n d p o i n t " / > < / a : K e y V a l u e O f D i a g r a m O b j e c t K e y a n y T y p e z b w N T n L X > < a : K e y V a l u e O f D i a g r a m O b j e c t K e y a n y T y p e z b w N T n L X > < a : K e y > < K e y > L i n k s \ & l t ; C o l u m n s \ S u m   o f   W a l k - i n s & g t ; - & l t ; M e a s u r e s \ W a l k - i n s & g t ; < / K e y > < / a : K e y > < a : V a l u e   i : t y p e = " M e a s u r e G r i d V i e w S t a t e I D i a g r a m L i n k " / > < / a : K e y V a l u e O f D i a g r a m O b j e c t K e y a n y T y p e z b w N T n L X > < a : K e y V a l u e O f D i a g r a m O b j e c t K e y a n y T y p e z b w N T n L X > < a : K e y > < K e y > L i n k s \ & l t ; C o l u m n s \ S u m   o f   W a l k - i n s & g t ; - & l t ; M e a s u r e s \ W a l k - i n s & g t ; \ C O L U M N < / K e y > < / a : K e y > < a : V a l u e   i : t y p e = " M e a s u r e G r i d V i e w S t a t e I D i a g r a m L i n k E n d p o i n t " / > < / a : K e y V a l u e O f D i a g r a m O b j e c t K e y a n y T y p e z b w N T n L X > < a : K e y V a l u e O f D i a g r a m O b j e c t K e y a n y T y p e z b w N T n L X > < a : K e y > < K e y > L i n k s \ & l t ; C o l u m n s \ S u m   o f   W a l k - i n s & g t ; - & l t ; M e a s u r e s \ W a l k - i n s & g t ; \ M E A S U R E < / K e y > < / a : K e y > < a : V a l u e   i : t y p e = " M e a s u r e G r i d V i e w S t a t e I D i a g r a m L i n k E n d p o i n t " / > < / 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 C o n v e r s i o n   C h a l l e n g e < / K e y > < / D i a g r a m O b j e c t K e y > < D i a g r a m O b j e c t K e y > < K e y > M e a s u r e s \ C o u n t   o f   C o n v e r s i o n   C h a l l e n g e \ T a g I n f o \ F o r m u l a < / K e y > < / D i a g r a m O b j e c t K e y > < D i a g r a m O b j e c t K e y > < K e y > M e a s u r e s \ C o u n t   o f   C o n v e r s i o n   C h a l l e n g e \ T a g I n f o \ V a l u e < / K e y > < / D i a g r a m O b j e c t K e y > < D i a g r a m O b j e c t K e y > < K e y > M e a s u r e s \ C o u n t   o f   W i l l i n g n e s s   T o   S u b s c r i b e < / K e y > < / D i a g r a m O b j e c t K e y > < D i a g r a m O b j e c t K e y > < K e y > M e a s u r e s \ C o u n t   o f   W i l l i n g n e s s   T o   S u b s c r i b e \ T a g I n f o \ F o r m u l a < / K e y > < / D i a g r a m O b j e c t K e y > < D i a g r a m O b j e c t K e y > < K e y > M e a s u r e s \ C o u n t   o f   W i l l i n g n e s s   T o   S u b s c r i b e \ T a g I n f o \ V a l u e < / K e y > < / D i a g r a m O b j e c t K e y > < D i a g r a m O b j e c t K e y > < K e y > M e a s u r e s \ C o u n t   o f   C u s t o m e r   L o s s   F r e q u e n c y < / K e y > < / D i a g r a m O b j e c t K e y > < D i a g r a m O b j e c t K e y > < K e y > M e a s u r e s \ C o u n t   o f   C u s t o m e r   L o s s   F r e q u e n c y \ T a g I n f o \ F o r m u l a < / K e y > < / D i a g r a m O b j e c t K e y > < D i a g r a m O b j e c t K e y > < K e y > M e a s u r e s \ C o u n t   o f   C u s t o m e r   L o s s   F r e q u e n c y \ T a g I n f o \ V a l u e < / K e y > < / D i a g r a m O b j e c t K e y > < D i a g r a m O b j e c t K e y > < K e y > C o l u m n s \ D a t e < / K e y > < / D i a g r a m O b j e c t K e y > < D i a g r a m O b j e c t K e y > < K e y > C o l u m n s \ D a y < / K e y > < / D i a g r a m O b j e c t K e y > < D i a g r a m O b j e c t K e y > < K e y > C o l u m n s \ T i m e   S t a m p < / K e y > < / D i a g r a m O b j e c t K e y > < D i a g r a m O b j e c t K e y > < K e y > C o l u m n s \ L e a d   G e n e r a t i o n < / K e y > < / D i a g r a m O b j e c t K e y > < D i a g r a m O b j e c t K e y > < K e y > C o l u m n s \ C o n v e r s i o n   C h a l l e n g e < / K e y > < / D i a g r a m O b j e c t K e y > < D i a g r a m O b j e c t K e y > < K e y > C o l u m n s \ N e t w o r k   I s s u e s < / K e y > < / D i a g r a m O b j e c t K e y > < D i a g r a m O b j e c t K e y > < K e y > C o l u m n s \ O f f l i n e   A p p l i c a t i o n   N e e d e d < / K e y > < / D i a g r a m O b j e c t K e y > < D i a g r a m O b j e c t K e y > < K e y > C o l u m n s \ W i l l i n g n e s s   T o   S u b s c r i b e < / K e y > < / D i a g r a m O b j e c t K e y > < D i a g r a m O b j e c t K e y > < K e y > C o l u m n s \ C u s t o m e r   L o s s   F r e q u e n c y < / K e y > < / D i a g r a m O b j e c t K e y > < D i a g r a m O b j e c t K e y > < K e y > C o l u m n s \ P a y i n g   P l a t f o r m s < / K e y > < / D i a g r a m O b j e c t K e y > < D i a g r a m O b j e c t K e y > < K e y > C o l u m n s \ F o l l o w - U p   M e t h o d s < / K e y > < / D i a g r a m O b j e c t K e y > < D i a g r a m O b j e c t K e y > < K e y > C o l u m n s \ N e g o t i a t i o n   H a n d l i n g < / K e y > < / D i a g r a m O b j e c t K e y > < D i a g r a m O b j e c t K e y > < K e y > C o l u m n s \ P a y m e n t   I s s u e s < / K e y > < / D i a g r a m O b j e c t K e y > < D i a g r a m O b j e c t K e y > < K e y > C o l u m n s \ L e a d   C o s t < / K e y > < / D i a g r a m O b j e c t K e y > < D i a g r a m O b j e c t K e y > < K e y > C o l u m n s \ F e a t u r e   R e q u e s t < / K e y > < / D i a g r a m O b j e c t K e y > < D i a g r a m O b j e c t K e y > < K e y > M e a s u r e s \ C o u n t   o f   T i m e   S t a m p < / K e y > < / D i a g r a m O b j e c t K e y > < D i a g r a m O b j e c t K e y > < K e y > M e a s u r e s \ C o u n t   o f   T i m e   S t a m p \ T a g I n f o \ F o r m u l a < / K e y > < / D i a g r a m O b j e c t K e y > < D i a g r a m O b j e c t K e y > < K e y > M e a s u r e s \ C o u n t   o f   T i m e   S t a m p \ T a g I n f o \ V a l u e < / K e y > < / D i a g r a m O b j e c t K e y > < D i a g r a m O b j e c t K e y > < K e y > L i n k s \ & l t ; C o l u m n s \ C o u n t   o f   C o n v e r s i o n   C h a l l e n g e & g t ; - & l t ; M e a s u r e s \ C o n v e r s i o n   C h a l l e n g e & g t ; < / K e y > < / D i a g r a m O b j e c t K e y > < D i a g r a m O b j e c t K e y > < K e y > L i n k s \ & l t ; C o l u m n s \ C o u n t   o f   C o n v e r s i o n   C h a l l e n g e & g t ; - & l t ; M e a s u r e s \ C o n v e r s i o n   C h a l l e n g e & g t ; \ C O L U M N < / K e y > < / D i a g r a m O b j e c t K e y > < D i a g r a m O b j e c t K e y > < K e y > L i n k s \ & l t ; C o l u m n s \ C o u n t   o f   C o n v e r s i o n   C h a l l e n g e & g t ; - & l t ; M e a s u r e s \ C o n v e r s i o n   C h a l l e n g e & g t ; \ M E A S U R E < / K e y > < / D i a g r a m O b j e c t K e y > < D i a g r a m O b j e c t K e y > < K e y > L i n k s \ & l t ; C o l u m n s \ C o u n t   o f   W i l l i n g n e s s   T o   S u b s c r i b e & g t ; - & l t ; M e a s u r e s \ W i l l i n g n e s s   T o   S u b s c r i b e & g t ; < / K e y > < / D i a g r a m O b j e c t K e y > < D i a g r a m O b j e c t K e y > < K e y > L i n k s \ & l t ; C o l u m n s \ C o u n t   o f   W i l l i n g n e s s   T o   S u b s c r i b e & g t ; - & l t ; M e a s u r e s \ W i l l i n g n e s s   T o   S u b s c r i b e & g t ; \ C O L U M N < / K e y > < / D i a g r a m O b j e c t K e y > < D i a g r a m O b j e c t K e y > < K e y > L i n k s \ & l t ; C o l u m n s \ C o u n t   o f   W i l l i n g n e s s   T o   S u b s c r i b e & g t ; - & l t ; M e a s u r e s \ W i l l i n g n e s s   T o   S u b s c r i b e & g t ; \ M E A S U R E < / K e y > < / D i a g r a m O b j e c t K e y > < D i a g r a m O b j e c t K e y > < K e y > L i n k s \ & l t ; C o l u m n s \ C o u n t   o f   C u s t o m e r   L o s s   F r e q u e n c y & g t ; - & l t ; M e a s u r e s \ C u s t o m e r   L o s s   F r e q u e n c y & g t ; < / K e y > < / D i a g r a m O b j e c t K e y > < D i a g r a m O b j e c t K e y > < K e y > L i n k s \ & l t ; C o l u m n s \ C o u n t   o f   C u s t o m e r   L o s s   F r e q u e n c y & g t ; - & l t ; M e a s u r e s \ C u s t o m e r   L o s s   F r e q u e n c y & g t ; \ C O L U M N < / K e y > < / D i a g r a m O b j e c t K e y > < D i a g r a m O b j e c t K e y > < K e y > L i n k s \ & l t ; C o l u m n s \ C o u n t   o f   C u s t o m e r   L o s s   F r e q u e n c y & g t ; - & l t ; M e a s u r e s \ C u s t o m e r   L o s s   F r e q u e n c y & g t ; \ M E A S U R E < / K e y > < / D i a g r a m O b j e c t K e y > < D i a g r a m O b j e c t K e y > < K e y > L i n k s \ & l t ; C o l u m n s \ C o u n t   o f   T i m e   S t a m p & g t ; - & l t ; M e a s u r e s \ T i m e   S t a m p & g t ; < / K e y > < / D i a g r a m O b j e c t K e y > < D i a g r a m O b j e c t K e y > < K e y > L i n k s \ & l t ; C o l u m n s \ C o u n t   o f   T i m e   S t a m p & g t ; - & l t ; M e a s u r e s \ T i m e   S t a m p & g t ; \ C O L U M N < / K e y > < / D i a g r a m O b j e c t K e y > < D i a g r a m O b j e c t K e y > < K e y > L i n k s \ & l t ; C o l u m n s \ C o u n t   o f   T i m e   S t a m p & g t ; - & l t ; M e a s u r e s \ T i m e   S t a m p & g t ; \ M E A S U R E 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 C o n v e r s i o n   C h a l l e n g e < / K e y > < / a : K e y > < a : V a l u e   i : t y p e = " M e a s u r e G r i d N o d e V i e w S t a t e " > < C o l u m n > 3 < / C o l u m n > < L a y e d O u t > t r u e < / L a y e d O u t > < W a s U I I n v i s i b l e > t r u e < / W a s U I I n v i s i b l e > < / a : V a l u e > < / a : K e y V a l u e O f D i a g r a m O b j e c t K e y a n y T y p e z b w N T n L X > < a : K e y V a l u e O f D i a g r a m O b j e c t K e y a n y T y p e z b w N T n L X > < a : K e y > < K e y > M e a s u r e s \ C o u n t   o f   C o n v e r s i o n   C h a l l e n g e \ T a g I n f o \ F o r m u l a < / K e y > < / a : K e y > < a : V a l u e   i : t y p e = " M e a s u r e G r i d V i e w S t a t e I D i a g r a m T a g A d d i t i o n a l I n f o " / > < / a : K e y V a l u e O f D i a g r a m O b j e c t K e y a n y T y p e z b w N T n L X > < a : K e y V a l u e O f D i a g r a m O b j e c t K e y a n y T y p e z b w N T n L X > < a : K e y > < K e y > M e a s u r e s \ C o u n t   o f   C o n v e r s i o n   C h a l l e n g e \ T a g I n f o \ V a l u e < / K e y > < / a : K e y > < a : V a l u e   i : t y p e = " M e a s u r e G r i d V i e w S t a t e I D i a g r a m T a g A d d i t i o n a l I n f o " / > < / a : K e y V a l u e O f D i a g r a m O b j e c t K e y a n y T y p e z b w N T n L X > < a : K e y V a l u e O f D i a g r a m O b j e c t K e y a n y T y p e z b w N T n L X > < a : K e y > < K e y > M e a s u r e s \ C o u n t   o f   W i l l i n g n e s s   T o   S u b s c r i b e < / K e y > < / a : K e y > < a : V a l u e   i : t y p e = " M e a s u r e G r i d N o d e V i e w S t a t e " > < C o l u m n > 6 < / C o l u m n > < L a y e d O u t > t r u e < / L a y e d O u t > < W a s U I I n v i s i b l e > t r u e < / W a s U I I n v i s i b l e > < / a : V a l u e > < / a : K e y V a l u e O f D i a g r a m O b j e c t K e y a n y T y p e z b w N T n L X > < a : K e y V a l u e O f D i a g r a m O b j e c t K e y a n y T y p e z b w N T n L X > < a : K e y > < K e y > M e a s u r e s \ C o u n t   o f   W i l l i n g n e s s   T o   S u b s c r i b e \ T a g I n f o \ F o r m u l a < / K e y > < / a : K e y > < a : V a l u e   i : t y p e = " M e a s u r e G r i d V i e w S t a t e I D i a g r a m T a g A d d i t i o n a l I n f o " / > < / a : K e y V a l u e O f D i a g r a m O b j e c t K e y a n y T y p e z b w N T n L X > < a : K e y V a l u e O f D i a g r a m O b j e c t K e y a n y T y p e z b w N T n L X > < a : K e y > < K e y > M e a s u r e s \ C o u n t   o f   W i l l i n g n e s s   T o   S u b s c r i b e \ T a g I n f o \ V a l u e < / K e y > < / a : K e y > < a : V a l u e   i : t y p e = " M e a s u r e G r i d V i e w S t a t e I D i a g r a m T a g A d d i t i o n a l I n f o " / > < / a : K e y V a l u e O f D i a g r a m O b j e c t K e y a n y T y p e z b w N T n L X > < a : K e y V a l u e O f D i a g r a m O b j e c t K e y a n y T y p e z b w N T n L X > < a : K e y > < K e y > M e a s u r e s \ C o u n t   o f   C u s t o m e r   L o s s   F r e q u e n c y < / K e y > < / a : K e y > < a : V a l u e   i : t y p e = " M e a s u r e G r i d N o d e V i e w S t a t e " > < C o l u m n > 7 < / C o l u m n > < L a y e d O u t > t r u e < / L a y e d O u t > < W a s U I I n v i s i b l e > t r u e < / W a s U I I n v i s i b l e > < / a : V a l u e > < / a : K e y V a l u e O f D i a g r a m O b j e c t K e y a n y T y p e z b w N T n L X > < a : K e y V a l u e O f D i a g r a m O b j e c t K e y a n y T y p e z b w N T n L X > < a : K e y > < K e y > M e a s u r e s \ C o u n t   o f   C u s t o m e r   L o s s   F r e q u e n c y \ T a g I n f o \ F o r m u l a < / K e y > < / a : K e y > < a : V a l u e   i : t y p e = " M e a s u r e G r i d V i e w S t a t e I D i a g r a m T a g A d d i t i o n a l I n f o " / > < / a : K e y V a l u e O f D i a g r a m O b j e c t K e y a n y T y p e z b w N T n L X > < a : K e y V a l u e O f D i a g r a m O b j e c t K e y a n y T y p e z b w N T n L X > < a : K e y > < K e y > M e a s u r e s \ C o u n t   o f   C u s t o m e r   L o s s   F r e q u e n c y \ T a g I n f o \ V a l u e 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 C o l u m n s \ D a y < / K e y > < / a : K e y > < a : V a l u e   i : t y p e = " M e a s u r e G r i d N o d e V i e w S t a t e " > < C o l u m n > 1 4 < / C o l u m n > < L a y e d O u t > t r u e < / L a y e d O u t > < / a : V a l u e > < / a : K e y V a l u e O f D i a g r a m O b j e c t K e y a n y T y p e z b w N T n L X > < a : K e y V a l u e O f D i a g r a m O b j e c t K e y a n y T y p e z b w N T n L X > < a : K e y > < K e y > C o l u m n s \ T i m e   S t a m p < / K e y > < / a : K e y > < a : V a l u e   i : t y p e = " M e a s u r e G r i d N o d e V i e w S t a t e " > < C o l u m n > 1 < / C o l u m n > < L a y e d O u t > t r u e < / L a y e d O u t > < / a : V a l u e > < / a : K e y V a l u e O f D i a g r a m O b j e c t K e y a n y T y p e z b w N T n L X > < a : K e y V a l u e O f D i a g r a m O b j e c t K e y a n y T y p e z b w N T n L X > < a : K e y > < K e y > C o l u m n s \ L e a d   G e n e r a t i o n < / K e y > < / a : K e y > < a : V a l u e   i : t y p e = " M e a s u r e G r i d N o d e V i e w S t a t e " > < C o l u m n > 2 < / C o l u m n > < L a y e d O u t > t r u e < / L a y e d O u t > < / a : V a l u e > < / a : K e y V a l u e O f D i a g r a m O b j e c t K e y a n y T y p e z b w N T n L X > < a : K e y V a l u e O f D i a g r a m O b j e c t K e y a n y T y p e z b w N T n L X > < a : K e y > < K e y > C o l u m n s \ C o n v e r s i o n   C h a l l e n g e < / K e y > < / a : K e y > < a : V a l u e   i : t y p e = " M e a s u r e G r i d N o d e V i e w S t a t e " > < C o l u m n > 3 < / C o l u m n > < L a y e d O u t > t r u e < / L a y e d O u t > < / a : V a l u e > < / a : K e y V a l u e O f D i a g r a m O b j e c t K e y a n y T y p e z b w N T n L X > < a : K e y V a l u e O f D i a g r a m O b j e c t K e y a n y T y p e z b w N T n L X > < a : K e y > < K e y > C o l u m n s \ N e t w o r k   I s s u e s < / K e y > < / a : K e y > < a : V a l u e   i : t y p e = " M e a s u r e G r i d N o d e V i e w S t a t e " > < C o l u m n > 4 < / C o l u m n > < L a y e d O u t > t r u e < / L a y e d O u t > < / a : V a l u e > < / a : K e y V a l u e O f D i a g r a m O b j e c t K e y a n y T y p e z b w N T n L X > < a : K e y V a l u e O f D i a g r a m O b j e c t K e y a n y T y p e z b w N T n L X > < a : K e y > < K e y > C o l u m n s \ O f f l i n e   A p p l i c a t i o n   N e e d e d < / K e y > < / a : K e y > < a : V a l u e   i : t y p e = " M e a s u r e G r i d N o d e V i e w S t a t e " > < C o l u m n > 5 < / C o l u m n > < L a y e d O u t > t r u e < / L a y e d O u t > < / a : V a l u e > < / a : K e y V a l u e O f D i a g r a m O b j e c t K e y a n y T y p e z b w N T n L X > < a : K e y V a l u e O f D i a g r a m O b j e c t K e y a n y T y p e z b w N T n L X > < a : K e y > < K e y > C o l u m n s \ W i l l i n g n e s s   T o   S u b s c r i b e < / K e y > < / a : K e y > < a : V a l u e   i : t y p e = " M e a s u r e G r i d N o d e V i e w S t a t e " > < C o l u m n > 6 < / C o l u m n > < L a y e d O u t > t r u e < / L a y e d O u t > < / a : V a l u e > < / a : K e y V a l u e O f D i a g r a m O b j e c t K e y a n y T y p e z b w N T n L X > < a : K e y V a l u e O f D i a g r a m O b j e c t K e y a n y T y p e z b w N T n L X > < a : K e y > < K e y > C o l u m n s \ C u s t o m e r   L o s s   F r e q u e n c y < / K e y > < / a : K e y > < a : V a l u e   i : t y p e = " M e a s u r e G r i d N o d e V i e w S t a t e " > < C o l u m n > 7 < / C o l u m n > < L a y e d O u t > t r u e < / L a y e d O u t > < / a : V a l u e > < / a : K e y V a l u e O f D i a g r a m O b j e c t K e y a n y T y p e z b w N T n L X > < a : K e y V a l u e O f D i a g r a m O b j e c t K e y a n y T y p e z b w N T n L X > < a : K e y > < K e y > C o l u m n s \ P a y i n g   P l a t f o r m s < / K e y > < / a : K e y > < a : V a l u e   i : t y p e = " M e a s u r e G r i d N o d e V i e w S t a t e " > < C o l u m n > 8 < / C o l u m n > < L a y e d O u t > t r u e < / L a y e d O u t > < / a : V a l u e > < / a : K e y V a l u e O f D i a g r a m O b j e c t K e y a n y T y p e z b w N T n L X > < a : K e y V a l u e O f D i a g r a m O b j e c t K e y a n y T y p e z b w N T n L X > < a : K e y > < K e y > C o l u m n s \ F o l l o w - U p   M e t h o d s < / K e y > < / a : K e y > < a : V a l u e   i : t y p e = " M e a s u r e G r i d N o d e V i e w S t a t e " > < C o l u m n > 9 < / C o l u m n > < L a y e d O u t > t r u e < / L a y e d O u t > < / a : V a l u e > < / a : K e y V a l u e O f D i a g r a m O b j e c t K e y a n y T y p e z b w N T n L X > < a : K e y V a l u e O f D i a g r a m O b j e c t K e y a n y T y p e z b w N T n L X > < a : K e y > < K e y > C o l u m n s \ N e g o t i a t i o n   H a n d l i n g < / K e y > < / a : K e y > < a : V a l u e   i : t y p e = " M e a s u r e G r i d N o d e V i e w S t a t e " > < C o l u m n > 1 0 < / C o l u m n > < L a y e d O u t > t r u e < / L a y e d O u t > < / a : V a l u e > < / a : K e y V a l u e O f D i a g r a m O b j e c t K e y a n y T y p e z b w N T n L X > < a : K e y V a l u e O f D i a g r a m O b j e c t K e y a n y T y p e z b w N T n L X > < a : K e y > < K e y > C o l u m n s \ P a y m e n t   I s s u e s < / K e y > < / a : K e y > < a : V a l u e   i : t y p e = " M e a s u r e G r i d N o d e V i e w S t a t e " > < C o l u m n > 1 1 < / C o l u m n > < L a y e d O u t > t r u e < / L a y e d O u t > < / a : V a l u e > < / a : K e y V a l u e O f D i a g r a m O b j e c t K e y a n y T y p e z b w N T n L X > < a : K e y V a l u e O f D i a g r a m O b j e c t K e y a n y T y p e z b w N T n L X > < a : K e y > < K e y > C o l u m n s \ L e a d   C o s t < / K e y > < / a : K e y > < a : V a l u e   i : t y p e = " M e a s u r e G r i d N o d e V i e w S t a t e " > < C o l u m n > 1 2 < / C o l u m n > < L a y e d O u t > t r u e < / L a y e d O u t > < / a : V a l u e > < / a : K e y V a l u e O f D i a g r a m O b j e c t K e y a n y T y p e z b w N T n L X > < a : K e y V a l u e O f D i a g r a m O b j e c t K e y a n y T y p e z b w N T n L X > < a : K e y > < K e y > C o l u m n s \ F e a t u r e   R e q u e s t < / K e y > < / a : K e y > < a : V a l u e   i : t y p e = " M e a s u r e G r i d N o d e V i e w S t a t e " > < C o l u m n > 1 3 < / C o l u m n > < L a y e d O u t > t r u e < / L a y e d O u t > < / a : V a l u e > < / a : K e y V a l u e O f D i a g r a m O b j e c t K e y a n y T y p e z b w N T n L X > < a : K e y V a l u e O f D i a g r a m O b j e c t K e y a n y T y p e z b w N T n L X > < a : K e y > < K e y > M e a s u r e s \ C o u n t   o f   T i m e   S t a m p < / K e y > < / a : K e y > < a : V a l u e   i : t y p e = " M e a s u r e G r i d N o d e V i e w S t a t e " > < C o l u m n > 1 < / C o l u m n > < L a y e d O u t > t r u e < / L a y e d O u t > < W a s U I I n v i s i b l e > t r u e < / W a s U I I n v i s i b l e > < / a : V a l u e > < / a : K e y V a l u e O f D i a g r a m O b j e c t K e y a n y T y p e z b w N T n L X > < a : K e y V a l u e O f D i a g r a m O b j e c t K e y a n y T y p e z b w N T n L X > < a : K e y > < K e y > M e a s u r e s \ C o u n t   o f   T i m e   S t a m p \ T a g I n f o \ F o r m u l a < / K e y > < / a : K e y > < a : V a l u e   i : t y p e = " M e a s u r e G r i d V i e w S t a t e I D i a g r a m T a g A d d i t i o n a l I n f o " / > < / a : K e y V a l u e O f D i a g r a m O b j e c t K e y a n y T y p e z b w N T n L X > < a : K e y V a l u e O f D i a g r a m O b j e c t K e y a n y T y p e z b w N T n L X > < a : K e y > < K e y > M e a s u r e s \ C o u n t   o f   T i m e   S t a m p \ T a g I n f o \ V a l u e < / K e y > < / a : K e y > < a : V a l u e   i : t y p e = " M e a s u r e G r i d V i e w S t a t e I D i a g r a m T a g A d d i t i o n a l I n f o " / > < / a : K e y V a l u e O f D i a g r a m O b j e c t K e y a n y T y p e z b w N T n L X > < a : K e y V a l u e O f D i a g r a m O b j e c t K e y a n y T y p e z b w N T n L X > < a : K e y > < K e y > L i n k s \ & l t ; C o l u m n s \ C o u n t   o f   C o n v e r s i o n   C h a l l e n g e & g t ; - & l t ; M e a s u r e s \ C o n v e r s i o n   C h a l l e n g e & g t ; < / K e y > < / a : K e y > < a : V a l u e   i : t y p e = " M e a s u r e G r i d V i e w S t a t e I D i a g r a m L i n k " / > < / a : K e y V a l u e O f D i a g r a m O b j e c t K e y a n y T y p e z b w N T n L X > < a : K e y V a l u e O f D i a g r a m O b j e c t K e y a n y T y p e z b w N T n L X > < a : K e y > < K e y > L i n k s \ & l t ; C o l u m n s \ C o u n t   o f   C o n v e r s i o n   C h a l l e n g e & g t ; - & l t ; M e a s u r e s \ C o n v e r s i o n   C h a l l e n g e & g t ; \ C O L U M N < / K e y > < / a : K e y > < a : V a l u e   i : t y p e = " M e a s u r e G r i d V i e w S t a t e I D i a g r a m L i n k E n d p o i n t " / > < / a : K e y V a l u e O f D i a g r a m O b j e c t K e y a n y T y p e z b w N T n L X > < a : K e y V a l u e O f D i a g r a m O b j e c t K e y a n y T y p e z b w N T n L X > < a : K e y > < K e y > L i n k s \ & l t ; C o l u m n s \ C o u n t   o f   C o n v e r s i o n   C h a l l e n g e & g t ; - & l t ; M e a s u r e s \ C o n v e r s i o n   C h a l l e n g e & g t ; \ M E A S U R E < / K e y > < / a : K e y > < a : V a l u e   i : t y p e = " M e a s u r e G r i d V i e w S t a t e I D i a g r a m L i n k E n d p o i n t " / > < / a : K e y V a l u e O f D i a g r a m O b j e c t K e y a n y T y p e z b w N T n L X > < a : K e y V a l u e O f D i a g r a m O b j e c t K e y a n y T y p e z b w N T n L X > < a : K e y > < K e y > L i n k s \ & l t ; C o l u m n s \ C o u n t   o f   W i l l i n g n e s s   T o   S u b s c r i b e & g t ; - & l t ; M e a s u r e s \ W i l l i n g n e s s   T o   S u b s c r i b e & g t ; < / K e y > < / a : K e y > < a : V a l u e   i : t y p e = " M e a s u r e G r i d V i e w S t a t e I D i a g r a m L i n k " / > < / a : K e y V a l u e O f D i a g r a m O b j e c t K e y a n y T y p e z b w N T n L X > < a : K e y V a l u e O f D i a g r a m O b j e c t K e y a n y T y p e z b w N T n L X > < a : K e y > < K e y > L i n k s \ & l t ; C o l u m n s \ C o u n t   o f   W i l l i n g n e s s   T o   S u b s c r i b e & g t ; - & l t ; M e a s u r e s \ W i l l i n g n e s s   T o   S u b s c r i b e & g t ; \ C O L U M N < / K e y > < / a : K e y > < a : V a l u e   i : t y p e = " M e a s u r e G r i d V i e w S t a t e I D i a g r a m L i n k E n d p o i n t " / > < / a : K e y V a l u e O f D i a g r a m O b j e c t K e y a n y T y p e z b w N T n L X > < a : K e y V a l u e O f D i a g r a m O b j e c t K e y a n y T y p e z b w N T n L X > < a : K e y > < K e y > L i n k s \ & l t ; C o l u m n s \ C o u n t   o f   W i l l i n g n e s s   T o   S u b s c r i b e & g t ; - & l t ; M e a s u r e s \ W i l l i n g n e s s   T o   S u b s c r i b e & g t ; \ M E A S U R E < / K e y > < / a : K e y > < a : V a l u e   i : t y p e = " M e a s u r e G r i d V i e w S t a t e I D i a g r a m L i n k E n d p o i n t " / > < / a : K e y V a l u e O f D i a g r a m O b j e c t K e y a n y T y p e z b w N T n L X > < a : K e y V a l u e O f D i a g r a m O b j e c t K e y a n y T y p e z b w N T n L X > < a : K e y > < K e y > L i n k s \ & l t ; C o l u m n s \ C o u n t   o f   C u s t o m e r   L o s s   F r e q u e n c y & g t ; - & l t ; M e a s u r e s \ C u s t o m e r   L o s s   F r e q u e n c y & g t ; < / K e y > < / a : K e y > < a : V a l u e   i : t y p e = " M e a s u r e G r i d V i e w S t a t e I D i a g r a m L i n k " / > < / a : K e y V a l u e O f D i a g r a m O b j e c t K e y a n y T y p e z b w N T n L X > < a : K e y V a l u e O f D i a g r a m O b j e c t K e y a n y T y p e z b w N T n L X > < a : K e y > < K e y > L i n k s \ & l t ; C o l u m n s \ C o u n t   o f   C u s t o m e r   L o s s   F r e q u e n c y & g t ; - & l t ; M e a s u r e s \ C u s t o m e r   L o s s   F r e q u e n c y & g t ; \ C O L U M N < / K e y > < / a : K e y > < a : V a l u e   i : t y p e = " M e a s u r e G r i d V i e w S t a t e I D i a g r a m L i n k E n d p o i n t " / > < / a : K e y V a l u e O f D i a g r a m O b j e c t K e y a n y T y p e z b w N T n L X > < a : K e y V a l u e O f D i a g r a m O b j e c t K e y a n y T y p e z b w N T n L X > < a : K e y > < K e y > L i n k s \ & l t ; C o l u m n s \ C o u n t   o f   C u s t o m e r   L o s s   F r e q u e n c y & g t ; - & l t ; M e a s u r e s \ C u s t o m e r   L o s s   F r e q u e n c y & g t ; \ M E A S U R E < / K e y > < / a : K e y > < a : V a l u e   i : t y p e = " M e a s u r e G r i d V i e w S t a t e I D i a g r a m L i n k E n d p o i n t " / > < / a : K e y V a l u e O f D i a g r a m O b j e c t K e y a n y T y p e z b w N T n L X > < a : K e y V a l u e O f D i a g r a m O b j e c t K e y a n y T y p e z b w N T n L X > < a : K e y > < K e y > L i n k s \ & l t ; C o l u m n s \ C o u n t   o f   T i m e   S t a m p & g t ; - & l t ; M e a s u r e s \ T i m e   S t a m p & g t ; < / K e y > < / a : K e y > < a : V a l u e   i : t y p e = " M e a s u r e G r i d V i e w S t a t e I D i a g r a m L i n k " / > < / a : K e y V a l u e O f D i a g r a m O b j e c t K e y a n y T y p e z b w N T n L X > < a : K e y V a l u e O f D i a g r a m O b j e c t K e y a n y T y p e z b w N T n L X > < a : K e y > < K e y > L i n k s \ & l t ; C o l u m n s \ C o u n t   o f   T i m e   S t a m p & g t ; - & l t ; M e a s u r e s \ T i m e   S t a m p & g t ; \ C O L U M N < / K e y > < / a : K e y > < a : V a l u e   i : t y p e = " M e a s u r e G r i d V i e w S t a t e I D i a g r a m L i n k E n d p o i n t " / > < / a : K e y V a l u e O f D i a g r a m O b j e c t K e y a n y T y p e z b w N T n L X > < a : K e y V a l u e O f D i a g r a m O b j e c t K e y a n y T y p e z b w N T n L X > < a : K e y > < K e y > L i n k s \ & l t ; C o l u m n s \ C o u n t   o f   T i m e   S t a m p & g t ; - & l t ; M e a s u r e s \ T i m e   S t a m p & g t ; \ M E A S U R E 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C l i e n t W i n d o w X M L " > < C u s t o m C o n t e n t > < ! [ C D A T A [ T a b l e 1 ] ] > < / C u s t o m C o n t e n t > < / G e m i n i > 
</file>

<file path=customXml/item3.xml>��< ? x m l   v e r s i o n = " 1 . 0 "   e n c o d i n g = " U T F - 1 6 " ? > < G e m i n i   x m l n s = " h t t p : / / g e m i n i / p i v o t c u s t o m i z a t i o n / P o w e r P i v o t V e r s i o n " > < C u s t o m C o n t e n t > < ! [ C D A T A [ 2 0 1 5 . 1 3 0 . 1 6 0 6 . 4 4 ] ] > < / C u s t o m C o n t e n t > < / G e m i n i > 
</file>

<file path=customXml/item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 L e a d   G e n e r a t i o n < / s t r i n g > < / k e y > < v a l u e > < i n t > 1 4 4 < / i n t > < / v a l u e > < / i t e m > < i t e m > < k e y > < s t r i n g > W h a t s a p p < / s t r i n g > < / k e y > < v a l u e > < i n t > 1 0 2 < / i n t > < / v a l u e > < / i t e m > < i t e m > < k e y > < s t r i n g > L i n k e d I n < / s t r i n g > < / k e y > < v a l u e > < i n t > 8 9 < / i n t > < / v a l u e > < / i t e m > < i t e m > < k e y > < s t r i n g > F a c e b o o k < / s t r i n g > < / k e y > < v a l u e > < i n t > 1 0 2 < / i n t > < / v a l u e > < / i t e m > < i t e m > < k e y > < s t r i n g > T i k t o k < / s t r i n g > < / k e y > < v a l u e > < i n t > 7 6 < / i n t > < / v a l u e > < / i t e m > < i t e m > < k e y > < s t r i n g > G o o g l e   a d s < / s t r i n g > < / k e y > < v a l u e > < i n t > 1 1 2 < / i n t > < / v a l u e > < / i t e m > < i t e m > < k e y > < s t r i n g > S n a p c h a t < / s t r i n g > < / k e y > < v a l u e > < i n t > 9 7 < / i n t > < / v a l u e > < / i t e m > < i t e m > < k e y > < s t r i n g > R e f e r r a l s < / s t r i n g > < / k e y > < v a l u e > < i n t > 9 5 < / i n t > < / v a l u e > < / i t e m > < i t e m > < k e y > < s t r i n g > F l i e r s < / s t r i n g > < / k e y > < v a l u e > < i n t > 7 1 < / i n t > < / v a l u e > < / i t e m > < i t e m > < k e y > < s t r i n g > B i l l b o a r d s < / s t r i n g > < / k e y > < v a l u e > < i n t > 1 0 0 < / i n t > < / v a l u e > < / i t e m > < i t e m > < k e y > < s t r i n g > W a l k - i n s < / s t r i n g > < / k e y > < v a l u e > < i n t > 9 3 < / i n t > < / v a l u e > < / i t e m > < / C o l u m n W i d t h s > < C o l u m n D i s p l a y I n d e x > < i t e m > < k e y > < s t r i n g > L e a d   G e n e r a t i o n < / s t r i n g > < / k e y > < v a l u e > < i n t > 0 < / i n t > < / v a l u e > < / i t e m > < i t e m > < k e y > < s t r i n g > W h a t s a p p < / s t r i n g > < / k e y > < v a l u e > < i n t > 1 < / i n t > < / v a l u e > < / i t e m > < i t e m > < k e y > < s t r i n g > L i n k e d I n < / s t r i n g > < / k e y > < v a l u e > < i n t > 2 < / i n t > < / v a l u e > < / i t e m > < i t e m > < k e y > < s t r i n g > F a c e b o o k < / s t r i n g > < / k e y > < v a l u e > < i n t > 3 < / i n t > < / v a l u e > < / i t e m > < i t e m > < k e y > < s t r i n g > T i k t o k < / s t r i n g > < / k e y > < v a l u e > < i n t > 4 < / i n t > < / v a l u e > < / i t e m > < i t e m > < k e y > < s t r i n g > G o o g l e   a d s < / s t r i n g > < / k e y > < v a l u e > < i n t > 5 < / i n t > < / v a l u e > < / i t e m > < i t e m > < k e y > < s t r i n g > S n a p c h a t < / s t r i n g > < / k e y > < v a l u e > < i n t > 6 < / i n t > < / v a l u e > < / i t e m > < i t e m > < k e y > < s t r i n g > R e f e r r a l s < / s t r i n g > < / k e y > < v a l u e > < i n t > 7 < / i n t > < / v a l u e > < / i t e m > < i t e m > < k e y > < s t r i n g > F l i e r s < / s t r i n g > < / k e y > < v a l u e > < i n t > 8 < / i n t > < / v a l u e > < / i t e m > < i t e m > < k e y > < s t r i n g > B i l l b o a r d s < / s t r i n g > < / k e y > < v a l u e > < i n t > 9 < / i n t > < / v a l u e > < / i t e m > < i t e m > < k e y > < s t r i n g > W a l k - i n s < / s t r i n g > < / k e y > < v a l u e > < i n t > 1 0 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 6 6 < / i n t > < / v a l u e > < / i t e m > < i t e m > < k e y > < s t r i n g > T i m e   S t a m p < / s t r i n g > < / k e y > < v a l u e > < i n t > 1 1 5 < / i n t > < / v a l u e > < / i t e m > < i t e m > < k e y > < s t r i n g > L e a d   G e n e r a t i o n < / s t r i n g > < / k e y > < v a l u e > < i n t > 1 4 4 < / i n t > < / v a l u e > < / i t e m > < i t e m > < k e y > < s t r i n g > C o n v e r s i o n   C h a l l e n g e < / s t r i n g > < / k e y > < v a l u e > < i n t > 1 8 0 < / i n t > < / v a l u e > < / i t e m > < i t e m > < k e y > < s t r i n g > N e t w o r k   I s s u e s < / s t r i n g > < / k e y > < v a l u e > < i n t > 1 3 8 < / i n t > < / v a l u e > < / i t e m > < i t e m > < k e y > < s t r i n g > O f f l i n e   A p p l i c a t i o n   N e e d e d < / s t r i n g > < / k e y > < v a l u e > < i n t > 2 0 7 < / i n t > < / v a l u e > < / i t e m > < i t e m > < k e y > < s t r i n g > W i l l i n g n e s s   T o   S u b s c r i b e < / s t r i n g > < / k e y > < v a l u e > < i n t > 2 0 2 < / i n t > < / v a l u e > < / i t e m > < i t e m > < k e y > < s t r i n g > C u s t o m e r   L o s s   F r e q u e n c y < / s t r i n g > < / k e y > < v a l u e > < i n t > 2 1 1 < / i n t > < / v a l u e > < / i t e m > < i t e m > < k e y > < s t r i n g > P a y i n g   P l a t f o r m s < / s t r i n g > < / k e y > < v a l u e > < i n t > 1 4 7 < / i n t > < / v a l u e > < / i t e m > < i t e m > < k e y > < s t r i n g > F o l l o w - U p   M e t h o d s < / s t r i n g > < / k e y > < v a l u e > < i n t > 1 6 5 < / i n t > < / v a l u e > < / i t e m > < i t e m > < k e y > < s t r i n g > N e g o t i a t i o n   H a n d l i n g < / s t r i n g > < / k e y > < v a l u e > < i n t > 1 7 1 < / i n t > < / v a l u e > < / i t e m > < i t e m > < k e y > < s t r i n g > P a y m e n t   I s s u e s < / s t r i n g > < / k e y > < v a l u e > < i n t > 1 4 0 < / i n t > < / v a l u e > < / i t e m > < i t e m > < k e y > < s t r i n g > L e a d   C o s t < / s t r i n g > < / k e y > < v a l u e > < i n t > 1 0 3 < / i n t > < / v a l u e > < / i t e m > < i t e m > < k e y > < s t r i n g > F e a t u r e   R e q u e s t < / s t r i n g > < / k e y > < v a l u e > < i n t > 1 4 4 < / i n t > < / v a l u e > < / i t e m > < i t e m > < k e y > < s t r i n g > D a y < / s t r i n g > < / k e y > < v a l u e > < i n t > 6 1 < / i n t > < / v a l u e > < / i t e m > < / C o l u m n W i d t h s > < C o l u m n D i s p l a y I n d e x > < i t e m > < k e y > < s t r i n g > D a t e < / s t r i n g > < / k e y > < v a l u e > < i n t > 0 < / i n t > < / v a l u e > < / i t e m > < i t e m > < k e y > < s t r i n g > T i m e   S t a m p < / s t r i n g > < / k e y > < v a l u e > < i n t > 1 < / i n t > < / v a l u e > < / i t e m > < i t e m > < k e y > < s t r i n g > L e a d   G e n e r a t i o n < / s t r i n g > < / k e y > < v a l u e > < i n t > 2 < / i n t > < / v a l u e > < / i t e m > < i t e m > < k e y > < s t r i n g > C o n v e r s i o n   C h a l l e n g e < / s t r i n g > < / k e y > < v a l u e > < i n t > 3 < / i n t > < / v a l u e > < / i t e m > < i t e m > < k e y > < s t r i n g > N e t w o r k   I s s u e s < / s t r i n g > < / k e y > < v a l u e > < i n t > 4 < / i n t > < / v a l u e > < / i t e m > < i t e m > < k e y > < s t r i n g > O f f l i n e   A p p l i c a t i o n   N e e d e d < / s t r i n g > < / k e y > < v a l u e > < i n t > 5 < / i n t > < / v a l u e > < / i t e m > < i t e m > < k e y > < s t r i n g > W i l l i n g n e s s   T o   S u b s c r i b e < / s t r i n g > < / k e y > < v a l u e > < i n t > 6 < / i n t > < / v a l u e > < / i t e m > < i t e m > < k e y > < s t r i n g > C u s t o m e r   L o s s   F r e q u e n c y < / s t r i n g > < / k e y > < v a l u e > < i n t > 7 < / i n t > < / v a l u e > < / i t e m > < i t e m > < k e y > < s t r i n g > P a y i n g   P l a t f o r m s < / s t r i n g > < / k e y > < v a l u e > < i n t > 8 < / i n t > < / v a l u e > < / i t e m > < i t e m > < k e y > < s t r i n g > F o l l o w - U p   M e t h o d s < / s t r i n g > < / k e y > < v a l u e > < i n t > 9 < / i n t > < / v a l u e > < / i t e m > < i t e m > < k e y > < s t r i n g > N e g o t i a t i o n   H a n d l i n g < / s t r i n g > < / k e y > < v a l u e > < i n t > 1 0 < / i n t > < / v a l u e > < / i t e m > < i t e m > < k e y > < s t r i n g > P a y m e n t   I s s u e s < / s t r i n g > < / k e y > < v a l u e > < i n t > 1 1 < / i n t > < / v a l u e > < / i t e m > < i t e m > < k e y > < s t r i n g > L e a d   C o s t < / s t r i n g > < / k e y > < v a l u e > < i n t > 1 2 < / i n t > < / v a l u e > < / i t e m > < i t e m > < k e y > < s t r i n g > F e a t u r e   R e q u e s t < / s t r i n g > < / k e y > < v a l u e > < i n t > 1 3 < / i n t > < / v a l u e > < / i t e m > < i t e m > < k e y > < s t r i n g > D a y < / s t r i n g > < / k e y > < v a l u e > < i n t > 1 4 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I s S a n d b o x E m b e d d e d " > < C u s t o m C o n t e n t > < ! [ C D A T A [ y e 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 2 0 2 5 - 0 9 - 0 3 T 2 1 : 2 1 : 1 1 . 8 4 2 4 4 0 9 + 0 1 : 0 0 < / L a s t P r o c e s s e d T i m e > < / D a t a M o d e l i n g S a n d b o x . S e r i a l i z e d S a n d b o x E r r o r C a c h 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CDDB24F8-1B27-4368-A560-CD6C44C06575}">
  <ds:schemaRefs/>
</ds:datastoreItem>
</file>

<file path=customXml/itemProps10.xml><?xml version="1.0" encoding="utf-8"?>
<ds:datastoreItem xmlns:ds="http://schemas.openxmlformats.org/officeDocument/2006/customXml" ds:itemID="{1D88EBF0-BD96-4365-AECD-0E726428646A}">
  <ds:schemaRefs/>
</ds:datastoreItem>
</file>

<file path=customXml/itemProps11.xml><?xml version="1.0" encoding="utf-8"?>
<ds:datastoreItem xmlns:ds="http://schemas.openxmlformats.org/officeDocument/2006/customXml" ds:itemID="{C6CFE531-2956-4512-925A-6276338DA67D}">
  <ds:schemaRefs/>
</ds:datastoreItem>
</file>

<file path=customXml/itemProps12.xml><?xml version="1.0" encoding="utf-8"?>
<ds:datastoreItem xmlns:ds="http://schemas.openxmlformats.org/officeDocument/2006/customXml" ds:itemID="{FF4FA260-A62B-4B0E-9D69-A0B2024D392B}">
  <ds:schemaRefs/>
</ds:datastoreItem>
</file>

<file path=customXml/itemProps13.xml><?xml version="1.0" encoding="utf-8"?>
<ds:datastoreItem xmlns:ds="http://schemas.openxmlformats.org/officeDocument/2006/customXml" ds:itemID="{8DD51C08-4DD6-497D-B955-D93D61220AE0}">
  <ds:schemaRefs/>
</ds:datastoreItem>
</file>

<file path=customXml/itemProps14.xml><?xml version="1.0" encoding="utf-8"?>
<ds:datastoreItem xmlns:ds="http://schemas.openxmlformats.org/officeDocument/2006/customXml" ds:itemID="{42FCF432-30CD-4C2A-800F-68244163A827}">
  <ds:schemaRefs/>
</ds:datastoreItem>
</file>

<file path=customXml/itemProps15.xml><?xml version="1.0" encoding="utf-8"?>
<ds:datastoreItem xmlns:ds="http://schemas.openxmlformats.org/officeDocument/2006/customXml" ds:itemID="{DDD18A74-0234-4E81-B7EF-5CCA8809316C}">
  <ds:schemaRefs/>
</ds:datastoreItem>
</file>

<file path=customXml/itemProps16.xml><?xml version="1.0" encoding="utf-8"?>
<ds:datastoreItem xmlns:ds="http://schemas.openxmlformats.org/officeDocument/2006/customXml" ds:itemID="{120C6212-519D-4CF9-BE5F-0FC20A1C2862}">
  <ds:schemaRefs/>
</ds:datastoreItem>
</file>

<file path=customXml/itemProps17.xml><?xml version="1.0" encoding="utf-8"?>
<ds:datastoreItem xmlns:ds="http://schemas.openxmlformats.org/officeDocument/2006/customXml" ds:itemID="{F5D6381D-DA7D-4A61-A31A-A4549A3C8D64}">
  <ds:schemaRefs/>
</ds:datastoreItem>
</file>

<file path=customXml/itemProps2.xml><?xml version="1.0" encoding="utf-8"?>
<ds:datastoreItem xmlns:ds="http://schemas.openxmlformats.org/officeDocument/2006/customXml" ds:itemID="{B7123426-0A4A-4F45-83A4-75A2FBD1F8DB}">
  <ds:schemaRefs/>
</ds:datastoreItem>
</file>

<file path=customXml/itemProps3.xml><?xml version="1.0" encoding="utf-8"?>
<ds:datastoreItem xmlns:ds="http://schemas.openxmlformats.org/officeDocument/2006/customXml" ds:itemID="{FE13F2E6-F088-4B75-B869-093D847BB6AA}">
  <ds:schemaRefs/>
</ds:datastoreItem>
</file>

<file path=customXml/itemProps4.xml><?xml version="1.0" encoding="utf-8"?>
<ds:datastoreItem xmlns:ds="http://schemas.openxmlformats.org/officeDocument/2006/customXml" ds:itemID="{CB930A00-ADBE-4F75-9FB0-36C7A3EFE38D}">
  <ds:schemaRefs/>
</ds:datastoreItem>
</file>

<file path=customXml/itemProps5.xml><?xml version="1.0" encoding="utf-8"?>
<ds:datastoreItem xmlns:ds="http://schemas.openxmlformats.org/officeDocument/2006/customXml" ds:itemID="{F3E2AF82-EDE7-4497-8E69-52A6173D8C41}">
  <ds:schemaRefs/>
</ds:datastoreItem>
</file>

<file path=customXml/itemProps6.xml><?xml version="1.0" encoding="utf-8"?>
<ds:datastoreItem xmlns:ds="http://schemas.openxmlformats.org/officeDocument/2006/customXml" ds:itemID="{AD9134A3-6A0E-4052-A7B0-357A1806ADF1}">
  <ds:schemaRefs/>
</ds:datastoreItem>
</file>

<file path=customXml/itemProps7.xml><?xml version="1.0" encoding="utf-8"?>
<ds:datastoreItem xmlns:ds="http://schemas.openxmlformats.org/officeDocument/2006/customXml" ds:itemID="{8B93B8AE-B51F-4D5A-B280-48CF978C7F7D}">
  <ds:schemaRefs/>
</ds:datastoreItem>
</file>

<file path=customXml/itemProps8.xml><?xml version="1.0" encoding="utf-8"?>
<ds:datastoreItem xmlns:ds="http://schemas.openxmlformats.org/officeDocument/2006/customXml" ds:itemID="{9236F8D2-47FD-46F4-AF0D-D52C41E58DBB}">
  <ds:schemaRefs/>
</ds:datastoreItem>
</file>

<file path=customXml/itemProps9.xml><?xml version="1.0" encoding="utf-8"?>
<ds:datastoreItem xmlns:ds="http://schemas.openxmlformats.org/officeDocument/2006/customXml" ds:itemID="{3F3C875D-5035-4E4C-8665-BF9AD5E747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Cleaned_Data</vt:lpstr>
      <vt:lpstr>Lead Generation</vt:lpstr>
      <vt:lpstr>Conversion Challenge</vt:lpstr>
      <vt:lpstr>Willingness to Subscribe</vt:lpstr>
      <vt:lpstr>Customer Loss Freq.</vt:lpstr>
      <vt:lpstr>Total respondent</vt:lpstr>
      <vt:lpstr>Lead Genertion_PivotTable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Ayomide Akinnawo</cp:lastModifiedBy>
  <dcterms:modified xsi:type="dcterms:W3CDTF">2025-09-04T13:11:09Z</dcterms:modified>
</cp:coreProperties>
</file>