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5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6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https://theintelligentworker-my.sharepoint.com/personal/henry_habib_theintelligentworker_com/Documents/"/>
    </mc:Choice>
  </mc:AlternateContent>
  <xr:revisionPtr revIDLastSave="217" documentId="13_ncr:40009_{72828236-9EE1-4901-983A-9432B199AA87}" xr6:coauthVersionLast="47" xr6:coauthVersionMax="47" xr10:uidLastSave="{2B4D304C-5DED-482F-A613-FBD6FE217BDF}"/>
  <bookViews>
    <workbookView xWindow="28680" yWindow="-120" windowWidth="29040" windowHeight="15840" xr2:uid="{00000000-000D-0000-FFFF-FFFF00000000}"/>
  </bookViews>
  <sheets>
    <sheet name="fake_coffee_sales_data" sheetId="1" r:id="rId1"/>
    <sheet name="Sheet1" sheetId="2" r:id="rId2"/>
    <sheet name="Sheet2" sheetId="3" r:id="rId3"/>
    <sheet name="Sheet3" sheetId="4" r:id="rId4"/>
    <sheet name="Sheet4" sheetId="5" r:id="rId5"/>
    <sheet name="Sheet5" sheetId="6" r:id="rId6"/>
    <sheet name="Sheet6" sheetId="7" r:id="rId7"/>
  </sheets>
  <calcPr calcId="191028"/>
  <pivotCaches>
    <pivotCache cacheId="42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1" i="1" l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<sst xmlns="http://schemas.openxmlformats.org/spreadsheetml/2006/main" count="248" uniqueCount="22">
  <si>
    <t>Store</t>
  </si>
  <si>
    <t>Coffee Product</t>
  </si>
  <si>
    <t>Year</t>
  </si>
  <si>
    <t>Number of Customers</t>
  </si>
  <si>
    <t>Sales</t>
  </si>
  <si>
    <t>Cost</t>
  </si>
  <si>
    <t>Rating</t>
  </si>
  <si>
    <t>Store A</t>
  </si>
  <si>
    <t>Espresso</t>
  </si>
  <si>
    <t>Latte</t>
  </si>
  <si>
    <t>Cappuccino</t>
  </si>
  <si>
    <t>Mocha</t>
  </si>
  <si>
    <t>Store B</t>
  </si>
  <si>
    <t>Store C</t>
  </si>
  <si>
    <t>Store D</t>
  </si>
  <si>
    <t>Store E</t>
  </si>
  <si>
    <t>Profit</t>
  </si>
  <si>
    <t>Sum of Sales</t>
  </si>
  <si>
    <t>Grand Total</t>
  </si>
  <si>
    <t>Average of Rating</t>
  </si>
  <si>
    <t>Sum of Cost</t>
  </si>
  <si>
    <t>Spike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</si>
</sst>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5" formatCode="_-* #,##0_-;\-* #,##0_-;_-* &quot;-&quot;??_-;_-@_-"/>
  </numFmts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i/>
      <sz val="11"/>
      <color rgb="FF000000"/>
      <name val="Calibri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10">
    <xf numFmtId="0" fontId="0" fillId="0" borderId="0" xfId="0"/>
    <xf numFmtId="0" fontId="16" fillId="0" borderId="0" xfId="0" applyFont="1"/>
    <xf numFmtId="43" fontId="0" fillId="0" borderId="0" xfId="42" applyFont="1"/>
    <xf numFmtId="165" fontId="0" fillId="0" borderId="0" xfId="42" applyNumberFormat="1" applyFont="1"/>
    <xf numFmtId="0" fontId="0" fillId="0" borderId="0" xfId="0" applyAlignment="1">
      <alignment horizontal="left"/>
    </xf>
    <xf numFmtId="0" fontId="18" fillId="0" borderId="0" xfId="0" applyFont="1" applyAlignment="1">
      <alignment horizontal="left" vertical="center"/>
    </xf>
    <xf numFmtId="0" fontId="0" fillId="0" borderId="0" xfId="0" pivotButton="1"/>
    <xf numFmtId="165" fontId="0" fillId="0" borderId="0" xfId="0" applyNumberFormat="1"/>
    <xf numFmtId="43" fontId="0" fillId="0" borderId="0" xfId="0" applyNumberFormat="1"/>
    <xf numFmtId="2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numFmt numFmtId="2" formatCode="0.00"/>
    </dxf>
    <dxf>
      <numFmt numFmtId="165" formatCode="_-* #,##0_-;\-* #,##0_-;_-* &quot;-&quot;??_-;_-@_-"/>
    </dxf>
    <dxf>
      <font>
        <color rgb="FF000000"/>
      </font>
      <fill>
        <patternFill patternType="solid">
          <fgColor indexed="64"/>
          <bgColor rgb="FFFFEF9C"/>
        </patternFill>
      </fill>
    </dxf>
    <dxf>
      <font>
        <color rgb="FF000000"/>
      </font>
      <fill>
        <patternFill patternType="solid">
          <fgColor indexed="64"/>
          <bgColor rgb="FFFFEF9C"/>
        </patternFill>
      </fill>
    </dxf>
    <dxf>
      <numFmt numFmtId="165" formatCode="_-* #,##0_-;\-* #,##0_-;_-* &quot;-&quot;??_-;_-@_-"/>
    </dxf>
    <dxf>
      <numFmt numFmtId="165" formatCode="_-* #,##0_-;\-* #,##0_-;_-* &quot;-&quot;??_-;_-@_-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[coffee_sales_data.xlsx]Sheet4!PivotTable4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'Cost' by 'Year'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Sheet4!$D$4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Sheet4!$C$5:$C$10</c:f>
              <c:strCach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strCache>
            </c:strRef>
          </c:cat>
          <c:val>
            <c:numRef>
              <c:f>Sheet4!$D$5:$D$10</c:f>
              <c:numCache>
                <c:formatCode>_-* #,##0_-;\-* #,##0_-;_-* "-"??_-;_-@_-</c:formatCode>
                <c:ptCount val="5"/>
                <c:pt idx="0">
                  <c:v>13885.834608323568</c:v>
                </c:pt>
                <c:pt idx="1">
                  <c:v>7342.6954969071703</c:v>
                </c:pt>
                <c:pt idx="2">
                  <c:v>7585.7876222160785</c:v>
                </c:pt>
                <c:pt idx="3">
                  <c:v>9624.7608799402879</c:v>
                </c:pt>
                <c:pt idx="4">
                  <c:v>9780.0274305314142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A9-4927-9AA8-F1DBAB1C4C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3095920"/>
        <c:axId val="915597872"/>
      </c:lineChart>
      <c:catAx>
        <c:axId val="10430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5597872"/>
        <c:crosses val="autoZero"/>
        <c:auto val="1"/>
        <c:lblAlgn val="ctr"/>
        <c:lblOffset val="100"/>
        <c:noMultiLvlLbl val="0"/>
      </c:catAx>
      <c:valAx>
        <c:axId val="91559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3095920"/>
        <c:crosses val="autoZero"/>
        <c:crossBetween val="midCat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[coffee_sales_data.xlsx]Sheet5!PivotTable5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'Cost' by 'Year' and 'Store'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Sheet5!$D$4:$D$5</c:f>
              <c:strCache>
                <c:ptCount val="1"/>
                <c:pt idx="0">
                  <c:v>Store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Sheet5!$C$6:$C$11</c:f>
              <c:strCach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strCache>
            </c:strRef>
          </c:cat>
          <c:val>
            <c:numRef>
              <c:f>Sheet5!$D$6:$D$11</c:f>
              <c:numCache>
                <c:formatCode>_-* #,##0_-;\-* #,##0_-;_-* "-"??_-;_-@_-</c:formatCode>
                <c:ptCount val="5"/>
                <c:pt idx="0">
                  <c:v>13885.834608323568</c:v>
                </c:pt>
                <c:pt idx="1">
                  <c:v>7342.6954969071703</c:v>
                </c:pt>
                <c:pt idx="2">
                  <c:v>7585.7876222160785</c:v>
                </c:pt>
                <c:pt idx="3">
                  <c:v>9624.760879940286</c:v>
                </c:pt>
                <c:pt idx="4">
                  <c:v>9780.0274305314142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16-416A-8AF6-A7F3A5999B0D}"/>
            </c:ext>
          </c:extLst>
        </c:ser>
        <c:ser>
          <c:idx val="1"/>
          <c:order val="1"/>
          <c:tx>
            <c:strRef>
              <c:f>Sheet5!$E$4:$E$5</c:f>
              <c:strCache>
                <c:ptCount val="1"/>
                <c:pt idx="0">
                  <c:v>Store 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Sheet5!$C$6:$C$11</c:f>
              <c:strCach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strCache>
            </c:strRef>
          </c:cat>
          <c:val>
            <c:numRef>
              <c:f>Sheet5!$E$6:$E$11</c:f>
              <c:numCache>
                <c:formatCode>_-* #,##0_-;\-* #,##0_-;_-* "-"??_-;_-@_-</c:formatCode>
                <c:ptCount val="5"/>
                <c:pt idx="0">
                  <c:v>6486.116718295415</c:v>
                </c:pt>
                <c:pt idx="1">
                  <c:v>9326.8247483640753</c:v>
                </c:pt>
                <c:pt idx="2">
                  <c:v>7385.8209926318705</c:v>
                </c:pt>
                <c:pt idx="3">
                  <c:v>8903.8812488425901</c:v>
                </c:pt>
                <c:pt idx="4">
                  <c:v>11689.22081429874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16-416A-8AF6-A7F3A5999B0D}"/>
            </c:ext>
          </c:extLst>
        </c:ser>
        <c:ser>
          <c:idx val="2"/>
          <c:order val="2"/>
          <c:tx>
            <c:strRef>
              <c:f>Sheet5!$F$4:$F$5</c:f>
              <c:strCache>
                <c:ptCount val="1"/>
                <c:pt idx="0">
                  <c:v>Store 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Sheet5!$C$6:$C$11</c:f>
              <c:strCach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strCache>
            </c:strRef>
          </c:cat>
          <c:val>
            <c:numRef>
              <c:f>Sheet5!$F$6:$F$11</c:f>
              <c:numCache>
                <c:formatCode>_-* #,##0_-;\-* #,##0_-;_-* "-"??_-;_-@_-</c:formatCode>
                <c:ptCount val="5"/>
                <c:pt idx="0">
                  <c:v>15114.750208141848</c:v>
                </c:pt>
                <c:pt idx="1">
                  <c:v>9021.8542131882168</c:v>
                </c:pt>
                <c:pt idx="2">
                  <c:v>7380.1166326573893</c:v>
                </c:pt>
                <c:pt idx="3">
                  <c:v>10969.167324120679</c:v>
                </c:pt>
                <c:pt idx="4">
                  <c:v>9212.1293252896503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16-416A-8AF6-A7F3A5999B0D}"/>
            </c:ext>
          </c:extLst>
        </c:ser>
        <c:ser>
          <c:idx val="3"/>
          <c:order val="3"/>
          <c:tx>
            <c:strRef>
              <c:f>Sheet5!$G$4:$G$5</c:f>
              <c:strCache>
                <c:ptCount val="1"/>
                <c:pt idx="0">
                  <c:v>Store 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Sheet5!$C$6:$C$11</c:f>
              <c:strCach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strCache>
            </c:strRef>
          </c:cat>
          <c:val>
            <c:numRef>
              <c:f>Sheet5!$G$6:$G$11</c:f>
              <c:numCache>
                <c:formatCode>_-* #,##0_-;\-* #,##0_-;_-* "-"??_-;_-@_-</c:formatCode>
                <c:ptCount val="5"/>
                <c:pt idx="0">
                  <c:v>13106.14393047386</c:v>
                </c:pt>
                <c:pt idx="1">
                  <c:v>8028.4067957118441</c:v>
                </c:pt>
                <c:pt idx="2">
                  <c:v>12878.468254699519</c:v>
                </c:pt>
                <c:pt idx="3">
                  <c:v>11883.526083606688</c:v>
                </c:pt>
                <c:pt idx="4">
                  <c:v>12027.526939792369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416-416A-8AF6-A7F3A5999B0D}"/>
            </c:ext>
          </c:extLst>
        </c:ser>
        <c:ser>
          <c:idx val="4"/>
          <c:order val="4"/>
          <c:tx>
            <c:strRef>
              <c:f>Sheet5!$H$4:$H$5</c:f>
              <c:strCache>
                <c:ptCount val="1"/>
                <c:pt idx="0">
                  <c:v>Store 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Sheet5!$C$6:$C$11</c:f>
              <c:strCach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strCache>
            </c:strRef>
          </c:cat>
          <c:val>
            <c:numRef>
              <c:f>Sheet5!$H$6:$H$11</c:f>
              <c:numCache>
                <c:formatCode>_-* #,##0_-;\-* #,##0_-;_-* "-"??_-;_-@_-</c:formatCode>
                <c:ptCount val="5"/>
                <c:pt idx="0">
                  <c:v>11062.437478134611</c:v>
                </c:pt>
                <c:pt idx="1">
                  <c:v>9849.3805758771905</c:v>
                </c:pt>
                <c:pt idx="2">
                  <c:v>11315.05924517874</c:v>
                </c:pt>
                <c:pt idx="3">
                  <c:v>12825.40088670904</c:v>
                </c:pt>
                <c:pt idx="4">
                  <c:v>8175.1214263965712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416-416A-8AF6-A7F3A5999B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7032831"/>
        <c:axId val="916555408"/>
      </c:lineChart>
      <c:catAx>
        <c:axId val="5170328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6555408"/>
        <c:crosses val="autoZero"/>
        <c:auto val="1"/>
        <c:lblAlgn val="ctr"/>
        <c:lblOffset val="100"/>
        <c:noMultiLvlLbl val="0"/>
      </c:catAx>
      <c:valAx>
        <c:axId val="91655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032831"/>
        <c:crosses val="autoZero"/>
        <c:crossBetween val="midCat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[coffee_sales_data.xlsx]Sheet6!PivotTable6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'Sales' and 'Cost' by 'Year'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Sheet6!$D$4</c:f>
              <c:strCache>
                <c:ptCount val="1"/>
                <c:pt idx="0">
                  <c:v>Sum of 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Sheet6!$C$5:$C$10</c:f>
              <c:strCach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strCache>
            </c:strRef>
          </c:cat>
          <c:val>
            <c:numRef>
              <c:f>Sheet6!$D$5:$D$10</c:f>
              <c:numCache>
                <c:formatCode>_-* #,##0_-;\-* #,##0_-;_-* "-"??_-;_-@_-</c:formatCode>
                <c:ptCount val="5"/>
                <c:pt idx="0">
                  <c:v>119878.77838299848</c:v>
                </c:pt>
                <c:pt idx="1">
                  <c:v>96713.409606659203</c:v>
                </c:pt>
                <c:pt idx="2">
                  <c:v>105830.52226643144</c:v>
                </c:pt>
                <c:pt idx="3">
                  <c:v>115393.14669148679</c:v>
                </c:pt>
                <c:pt idx="4">
                  <c:v>112128.05762836878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8D-4C12-B6B6-B76900FD944B}"/>
            </c:ext>
          </c:extLst>
        </c:ser>
        <c:ser>
          <c:idx val="1"/>
          <c:order val="1"/>
          <c:tx>
            <c:strRef>
              <c:f>Sheet6!$E$4</c:f>
              <c:strCache>
                <c:ptCount val="1"/>
                <c:pt idx="0">
                  <c:v>Sum of Cost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Sheet6!$C$5:$C$10</c:f>
              <c:strCach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strCache>
            </c:strRef>
          </c:cat>
          <c:val>
            <c:numRef>
              <c:f>Sheet6!$E$5:$E$10</c:f>
              <c:numCache>
                <c:formatCode>_-* #,##0_-;\-* #,##0_-;_-* "-"??_-;_-@_-</c:formatCode>
                <c:ptCount val="5"/>
                <c:pt idx="0">
                  <c:v>59655.282943369297</c:v>
                </c:pt>
                <c:pt idx="1">
                  <c:v>43569.161830048499</c:v>
                </c:pt>
                <c:pt idx="2">
                  <c:v>46545.252747383602</c:v>
                </c:pt>
                <c:pt idx="3">
                  <c:v>54206.736423219307</c:v>
                </c:pt>
                <c:pt idx="4">
                  <c:v>50884.025936308746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8D-4C12-B6B6-B76900FD94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0"/>
        <c:overlap val="-30"/>
        <c:axId val="1116194208"/>
        <c:axId val="1262365824"/>
      </c:barChart>
      <c:catAx>
        <c:axId val="1116194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2365824"/>
        <c:crosses val="autoZero"/>
        <c:auto val="1"/>
        <c:lblAlgn val="ctr"/>
        <c:lblOffset val="100"/>
        <c:noMultiLvlLbl val="0"/>
      </c:catAx>
      <c:valAx>
        <c:axId val="126236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194208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0</xdr:rowOff>
    </xdr:from>
    <xdr:to>
      <xdr:col>12</xdr:col>
      <xdr:colOff>304800</xdr:colOff>
      <xdr:row>17</xdr:row>
      <xdr:rowOff>76200</xdr:rowOff>
    </xdr:to>
    <xdr:graphicFrame macro="">
      <xdr:nvGraphicFramePr>
        <xdr:cNvPr id="2" name="Chart 1" descr="Chart type: Line. 'Cost' by 'Year'&#10;&#10;Description automatically generated">
          <a:extLst>
            <a:ext uri="{FF2B5EF4-FFF2-40B4-BE49-F238E27FC236}">
              <a16:creationId xmlns:a16="http://schemas.microsoft.com/office/drawing/2014/main" id="{7199519A-622B-5584-9C85-64B3844BDA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3</xdr:row>
      <xdr:rowOff>0</xdr:rowOff>
    </xdr:from>
    <xdr:to>
      <xdr:col>17</xdr:col>
      <xdr:colOff>304800</xdr:colOff>
      <xdr:row>17</xdr:row>
      <xdr:rowOff>76200</xdr:rowOff>
    </xdr:to>
    <xdr:graphicFrame macro="">
      <xdr:nvGraphicFramePr>
        <xdr:cNvPr id="2" name="Chart 1" descr="Chart type: Line. 'Cost' by 'Year' and 'Store'&#10;&#10;Description automatically generated">
          <a:extLst>
            <a:ext uri="{FF2B5EF4-FFF2-40B4-BE49-F238E27FC236}">
              <a16:creationId xmlns:a16="http://schemas.microsoft.com/office/drawing/2014/main" id="{DD47B9C8-4914-CE2E-677A-4A6ACE4050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3</xdr:row>
      <xdr:rowOff>0</xdr:rowOff>
    </xdr:from>
    <xdr:to>
      <xdr:col>13</xdr:col>
      <xdr:colOff>304800</xdr:colOff>
      <xdr:row>17</xdr:row>
      <xdr:rowOff>76200</xdr:rowOff>
    </xdr:to>
    <xdr:graphicFrame macro="">
      <xdr:nvGraphicFramePr>
        <xdr:cNvPr id="2" name="Chart 1" descr="Chart type: Clustered Column. 'Sales' and 'Cost' by 'Year'&#10;&#10;Description automatically generated">
          <a:extLst>
            <a:ext uri="{FF2B5EF4-FFF2-40B4-BE49-F238E27FC236}">
              <a16:creationId xmlns:a16="http://schemas.microsoft.com/office/drawing/2014/main" id="{48ABCF76-31E8-170D-B0D6-BC69AD1EF8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enry Habib" refreshedDate="45330.296924421295" createdVersion="8" refreshedVersion="8" minRefreshableVersion="3" recordCount="100" xr:uid="{BBFD13A6-BD44-423E-91D7-83282CA17310}">
  <cacheSource type="worksheet">
    <worksheetSource name="Table1"/>
  </cacheSource>
  <cacheFields count="7">
    <cacheField name="Store" numFmtId="0">
      <sharedItems count="5">
        <s v="Store B"/>
        <s v="Store D"/>
        <s v="Store E"/>
        <s v="Store C"/>
        <s v="Store A"/>
      </sharedItems>
    </cacheField>
    <cacheField name="Coffee Product" numFmtId="0">
      <sharedItems count="4">
        <s v="Espresso"/>
        <s v="Latte"/>
        <s v="Cappuccino"/>
        <s v="Mocha"/>
      </sharedItems>
    </cacheField>
    <cacheField name="Year" numFmtId="0">
      <sharedItems containsSemiMixedTypes="0" containsString="0" containsNumber="1" containsInteger="1" minValue="2018" maxValue="2022" count="5">
        <n v="2021"/>
        <n v="2019"/>
        <n v="2018"/>
        <n v="2022"/>
        <n v="2020"/>
      </sharedItems>
    </cacheField>
    <cacheField name="Number of Customers" numFmtId="0">
      <sharedItems containsSemiMixedTypes="0" containsString="0" containsNumber="1" containsInteger="1" minValue="104" maxValue="999"/>
    </cacheField>
    <cacheField name="Sales" numFmtId="165">
      <sharedItems containsSemiMixedTypes="0" containsString="0" containsNumber="1" minValue="1023.35521945281" maxValue="9975.2998129155494"/>
    </cacheField>
    <cacheField name="Cost" numFmtId="165">
      <sharedItems containsSemiMixedTypes="0" containsString="0" containsNumber="1" minValue="289.97854839553702" maxValue="6178.8506761287999"/>
    </cacheField>
    <cacheField name="Rating" numFmtId="43">
      <sharedItems containsSemiMixedTypes="0" containsString="0" containsNumber="1" minValue="1.1313866809737501" maxValue="4.95491512782176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x v="0"/>
    <x v="0"/>
    <x v="0"/>
    <n v="197"/>
    <n v="7184.4895486299802"/>
    <n v="2106.51024942196"/>
    <n v="1.1313866809737501"/>
  </r>
  <r>
    <x v="0"/>
    <x v="1"/>
    <x v="0"/>
    <n v="534"/>
    <n v="4187.3200371381199"/>
    <n v="2069.178173197"/>
    <n v="1.1355166409863799"/>
  </r>
  <r>
    <x v="1"/>
    <x v="0"/>
    <x v="1"/>
    <n v="210"/>
    <n v="1790.98862086129"/>
    <n v="450.35844415574599"/>
    <n v="1.30201345521555"/>
  </r>
  <r>
    <x v="2"/>
    <x v="2"/>
    <x v="2"/>
    <n v="633"/>
    <n v="5554.9356072341197"/>
    <n v="3662.7871165823999"/>
    <n v="1.34770005980139"/>
  </r>
  <r>
    <x v="3"/>
    <x v="3"/>
    <x v="3"/>
    <n v="851"/>
    <n v="5390.2882072786397"/>
    <n v="2409.4089338034501"/>
    <n v="1.4119259173252601"/>
  </r>
  <r>
    <x v="4"/>
    <x v="3"/>
    <x v="2"/>
    <n v="534"/>
    <n v="9316.3758319668905"/>
    <n v="6178.8506761287999"/>
    <n v="1.4570692002227501"/>
  </r>
  <r>
    <x v="2"/>
    <x v="2"/>
    <x v="3"/>
    <n v="744"/>
    <n v="4323.0743335890602"/>
    <n v="2531.6932054896802"/>
    <n v="1.49110755865083"/>
  </r>
  <r>
    <x v="4"/>
    <x v="0"/>
    <x v="1"/>
    <n v="335"/>
    <n v="3970.8956197913899"/>
    <n v="1069.8084663479999"/>
    <n v="1.4912431273829301"/>
  </r>
  <r>
    <x v="2"/>
    <x v="1"/>
    <x v="4"/>
    <n v="703"/>
    <n v="7365.0708608000004"/>
    <n v="4146.8868936918398"/>
    <n v="1.5643273951108501"/>
  </r>
  <r>
    <x v="0"/>
    <x v="1"/>
    <x v="4"/>
    <n v="958"/>
    <n v="8804.9348296725093"/>
    <n v="3153.0321161774"/>
    <n v="1.6620532697118899"/>
  </r>
  <r>
    <x v="4"/>
    <x v="0"/>
    <x v="0"/>
    <n v="833"/>
    <n v="1830.6152760587099"/>
    <n v="472.93585404858698"/>
    <n v="1.66208204146915"/>
  </r>
  <r>
    <x v="3"/>
    <x v="0"/>
    <x v="2"/>
    <n v="232"/>
    <n v="4195.9387295137403"/>
    <n v="978.95260280597699"/>
    <n v="1.7378514856754199"/>
  </r>
  <r>
    <x v="4"/>
    <x v="0"/>
    <x v="3"/>
    <n v="862"/>
    <n v="5330.3085465066297"/>
    <n v="2327.12263199381"/>
    <n v="1.7452835179764801"/>
  </r>
  <r>
    <x v="1"/>
    <x v="2"/>
    <x v="0"/>
    <n v="380"/>
    <n v="9775.60446650628"/>
    <n v="4719.2138562697801"/>
    <n v="1.7844523987738099"/>
  </r>
  <r>
    <x v="4"/>
    <x v="2"/>
    <x v="4"/>
    <n v="952"/>
    <n v="6375.5027402988699"/>
    <n v="4433.9373443582799"/>
    <n v="1.82231923350255"/>
  </r>
  <r>
    <x v="0"/>
    <x v="2"/>
    <x v="0"/>
    <n v="580"/>
    <n v="6075.6858281695204"/>
    <n v="3111.0596192960502"/>
    <n v="1.8507231373649"/>
  </r>
  <r>
    <x v="0"/>
    <x v="2"/>
    <x v="4"/>
    <n v="265"/>
    <n v="2640.5549062836199"/>
    <n v="1715.9216246016699"/>
    <n v="1.88038885632438"/>
  </r>
  <r>
    <x v="4"/>
    <x v="1"/>
    <x v="0"/>
    <n v="866"/>
    <n v="4395.5736871786503"/>
    <n v="2748.8323565400601"/>
    <n v="1.9095824835084501"/>
  </r>
  <r>
    <x v="4"/>
    <x v="0"/>
    <x v="4"/>
    <n v="488"/>
    <n v="3894.2448821202602"/>
    <n v="784.12742950915003"/>
    <n v="1.9436241383803201"/>
  </r>
  <r>
    <x v="0"/>
    <x v="1"/>
    <x v="2"/>
    <n v="897"/>
    <n v="7746.5460880772798"/>
    <n v="4004.02917890146"/>
    <n v="1.9929057710286"/>
  </r>
  <r>
    <x v="1"/>
    <x v="2"/>
    <x v="4"/>
    <n v="795"/>
    <n v="1047.70005757844"/>
    <n v="523.03423777074897"/>
    <n v="2.01555425617321"/>
  </r>
  <r>
    <x v="1"/>
    <x v="0"/>
    <x v="0"/>
    <n v="762"/>
    <n v="1500.8814042127699"/>
    <n v="584.45940247212798"/>
    <n v="2.0892074188811902"/>
  </r>
  <r>
    <x v="0"/>
    <x v="2"/>
    <x v="1"/>
    <n v="348"/>
    <n v="7636.64685484437"/>
    <n v="4252.7816404258801"/>
    <n v="2.1103486905176698"/>
  </r>
  <r>
    <x v="3"/>
    <x v="2"/>
    <x v="4"/>
    <n v="873"/>
    <n v="3199.1783991818902"/>
    <n v="2235.7340127797902"/>
    <n v="2.17617871688388"/>
  </r>
  <r>
    <x v="3"/>
    <x v="0"/>
    <x v="1"/>
    <n v="896"/>
    <n v="6839.4055626241798"/>
    <n v="2151.0798788614502"/>
    <n v="2.1983836470659002"/>
  </r>
  <r>
    <x v="3"/>
    <x v="0"/>
    <x v="4"/>
    <n v="999"/>
    <n v="5316.2389157882499"/>
    <n v="2506.2060984035602"/>
    <n v="2.2397477050744401"/>
  </r>
  <r>
    <x v="4"/>
    <x v="1"/>
    <x v="4"/>
    <n v="723"/>
    <n v="2412.7991444457398"/>
    <n v="611.28175858249904"/>
    <n v="2.2457770561825598"/>
  </r>
  <r>
    <x v="0"/>
    <x v="1"/>
    <x v="3"/>
    <n v="546"/>
    <n v="4574.4744925367404"/>
    <n v="2477.03691248824"/>
    <n v="2.2458926845310199"/>
  </r>
  <r>
    <x v="2"/>
    <x v="1"/>
    <x v="3"/>
    <n v="928"/>
    <n v="1785.6116163070701"/>
    <n v="448.37838354852101"/>
    <n v="2.29596024442719"/>
  </r>
  <r>
    <x v="4"/>
    <x v="1"/>
    <x v="1"/>
    <n v="500"/>
    <n v="5604.9131219253504"/>
    <n v="3346.9443047470099"/>
    <n v="2.32858565061975"/>
  </r>
  <r>
    <x v="1"/>
    <x v="0"/>
    <x v="2"/>
    <n v="982"/>
    <n v="8657.3576605253093"/>
    <n v="4998.0453445490302"/>
    <n v="2.3374512452419198"/>
  </r>
  <r>
    <x v="1"/>
    <x v="3"/>
    <x v="1"/>
    <n v="294"/>
    <n v="8387.7532583801694"/>
    <n v="5145.0429326662797"/>
    <n v="2.3570849835847598"/>
  </r>
  <r>
    <x v="3"/>
    <x v="1"/>
    <x v="1"/>
    <n v="429"/>
    <n v="6278.8189119468298"/>
    <n v="3433.6273988466601"/>
    <n v="2.3975479961973298"/>
  </r>
  <r>
    <x v="3"/>
    <x v="1"/>
    <x v="3"/>
    <n v="951"/>
    <n v="4037.0215048472601"/>
    <n v="1807.42221787056"/>
    <n v="2.5109037897606701"/>
  </r>
  <r>
    <x v="4"/>
    <x v="2"/>
    <x v="2"/>
    <n v="306"/>
    <n v="8814.7099633202797"/>
    <n v="3563.4271261344602"/>
    <n v="2.51722279354219"/>
  </r>
  <r>
    <x v="3"/>
    <x v="0"/>
    <x v="0"/>
    <n v="237"/>
    <n v="6257.7953624275196"/>
    <n v="2601.7664789236001"/>
    <n v="2.5892724618303902"/>
  </r>
  <r>
    <x v="2"/>
    <x v="1"/>
    <x v="0"/>
    <n v="781"/>
    <n v="7910.0155129855402"/>
    <n v="3927.1759922082301"/>
    <n v="2.6255692330940801"/>
  </r>
  <r>
    <x v="1"/>
    <x v="2"/>
    <x v="2"/>
    <n v="459"/>
    <n v="6183.9857602509401"/>
    <n v="3623.4507403571001"/>
    <n v="2.63193798145937"/>
  </r>
  <r>
    <x v="4"/>
    <x v="3"/>
    <x v="1"/>
    <n v="202"/>
    <n v="3125.0487980566299"/>
    <n v="1752.5219764148701"/>
    <n v="2.6580183368145098"/>
  </r>
  <r>
    <x v="3"/>
    <x v="0"/>
    <x v="3"/>
    <n v="283"/>
    <n v="7631.4022785542102"/>
    <n v="2796.20602918651"/>
    <n v="2.7071556213469901"/>
  </r>
  <r>
    <x v="0"/>
    <x v="3"/>
    <x v="1"/>
    <n v="858"/>
    <n v="5818.02007613971"/>
    <n v="2843.5173741413901"/>
    <n v="2.83595595206805"/>
  </r>
  <r>
    <x v="4"/>
    <x v="3"/>
    <x v="3"/>
    <n v="863"/>
    <n v="7484.6445525231802"/>
    <n v="4595.3505360167401"/>
    <n v="2.8628004892752501"/>
  </r>
  <r>
    <x v="3"/>
    <x v="1"/>
    <x v="4"/>
    <n v="884"/>
    <n v="6080.1268827037702"/>
    <n v="1722.89746454545"/>
    <n v="2.8729273137655098"/>
  </r>
  <r>
    <x v="0"/>
    <x v="0"/>
    <x v="2"/>
    <n v="837"/>
    <n v="1561.07226260117"/>
    <n v="898.008321410196"/>
    <n v="2.9233479123562902"/>
  </r>
  <r>
    <x v="3"/>
    <x v="3"/>
    <x v="1"/>
    <n v="225"/>
    <n v="1067.8092682066699"/>
    <n v="289.97854839553702"/>
    <n v="2.9243517935503398"/>
  </r>
  <r>
    <x v="3"/>
    <x v="3"/>
    <x v="4"/>
    <n v="846"/>
    <n v="3027.9951794127501"/>
    <n v="915.27905692858894"/>
    <n v="2.9880477952849902"/>
  </r>
  <r>
    <x v="1"/>
    <x v="2"/>
    <x v="3"/>
    <n v="294"/>
    <n v="5416.7390133290601"/>
    <n v="3023.0253699837499"/>
    <n v="3.0220315164241298"/>
  </r>
  <r>
    <x v="0"/>
    <x v="2"/>
    <x v="3"/>
    <n v="434"/>
    <n v="8566.3898729013799"/>
    <n v="4025.265485765"/>
    <n v="3.06069472962725"/>
  </r>
  <r>
    <x v="1"/>
    <x v="1"/>
    <x v="2"/>
    <n v="947"/>
    <n v="1464.7193008706099"/>
    <n v="735.25823624279997"/>
    <n v="3.1063138666371701"/>
  </r>
  <r>
    <x v="3"/>
    <x v="2"/>
    <x v="3"/>
    <n v="549"/>
    <n v="3973.1363315282201"/>
    <n v="2199.0921444291298"/>
    <n v="3.1105909205791402"/>
  </r>
  <r>
    <x v="3"/>
    <x v="3"/>
    <x v="2"/>
    <n v="304"/>
    <n v="9403.2264138388691"/>
    <n v="5541.1893939456504"/>
    <n v="3.1378235650289801"/>
  </r>
  <r>
    <x v="0"/>
    <x v="3"/>
    <x v="3"/>
    <n v="180"/>
    <n v="5265.7294728750003"/>
    <n v="2453.4546976565198"/>
    <n v="3.14027887573463"/>
  </r>
  <r>
    <x v="1"/>
    <x v="2"/>
    <x v="1"/>
    <n v="999"/>
    <n v="9256.5605177697798"/>
    <n v="1907.7913422613001"/>
    <n v="3.2068903810373501"/>
  </r>
  <r>
    <x v="1"/>
    <x v="3"/>
    <x v="3"/>
    <n v="771"/>
    <n v="5289.5753571376999"/>
    <n v="1659.2101500557601"/>
    <n v="3.2268863391334599"/>
  </r>
  <r>
    <x v="0"/>
    <x v="3"/>
    <x v="4"/>
    <n v="205"/>
    <n v="3098.9477039482099"/>
    <n v="1170.41436785565"/>
    <n v="3.2292214755601898"/>
  </r>
  <r>
    <x v="1"/>
    <x v="3"/>
    <x v="4"/>
    <n v="766"/>
    <n v="7466.1154375289798"/>
    <n v="5073.5046522254997"/>
    <n v="3.277774071054"/>
  </r>
  <r>
    <x v="0"/>
    <x v="1"/>
    <x v="1"/>
    <n v="434"/>
    <n v="1274.2493746023399"/>
    <n v="833.27379940272601"/>
    <n v="3.31052781636618"/>
  </r>
  <r>
    <x v="0"/>
    <x v="0"/>
    <x v="4"/>
    <n v="405"/>
    <n v="2198.0523572872999"/>
    <n v="1346.4528839971499"/>
    <n v="3.34827289654626"/>
  </r>
  <r>
    <x v="3"/>
    <x v="2"/>
    <x v="1"/>
    <n v="645"/>
    <n v="6467.9970006421499"/>
    <n v="3147.16838708457"/>
    <n v="3.3498144169362898"/>
  </r>
  <r>
    <x v="1"/>
    <x v="3"/>
    <x v="2"/>
    <n v="963"/>
    <n v="7506.0648695959799"/>
    <n v="3749.38960932493"/>
    <n v="3.3801959188016801"/>
  </r>
  <r>
    <x v="2"/>
    <x v="0"/>
    <x v="0"/>
    <n v="502"/>
    <n v="7398.5723095307303"/>
    <n v="4852.9174531283697"/>
    <n v="3.4127896087079099"/>
  </r>
  <r>
    <x v="4"/>
    <x v="2"/>
    <x v="3"/>
    <n v="174"/>
    <n v="5829.3158138859899"/>
    <n v="2271.1847564807399"/>
    <n v="3.4148861269205502"/>
  </r>
  <r>
    <x v="4"/>
    <x v="1"/>
    <x v="3"/>
    <n v="402"/>
    <n v="1023.35521945281"/>
    <n v="586.36950604012395"/>
    <n v="3.4315775751770299"/>
  </r>
  <r>
    <x v="2"/>
    <x v="3"/>
    <x v="3"/>
    <n v="645"/>
    <n v="7161.1439309184998"/>
    <n v="4441.4833711136898"/>
    <n v="3.4990450841729999"/>
  </r>
  <r>
    <x v="3"/>
    <x v="1"/>
    <x v="0"/>
    <n v="607"/>
    <n v="4408.9536335616003"/>
    <n v="2818.7082421016898"/>
    <n v="3.4999039482041998"/>
  </r>
  <r>
    <x v="2"/>
    <x v="2"/>
    <x v="1"/>
    <n v="504"/>
    <n v="9388.1290803123993"/>
    <n v="5586.3340949088297"/>
    <n v="3.5329630996438399"/>
  </r>
  <r>
    <x v="2"/>
    <x v="3"/>
    <x v="1"/>
    <n v="623"/>
    <n v="5937.4280614433701"/>
    <n v="1392.09395322707"/>
    <n v="3.5717022544570098"/>
  </r>
  <r>
    <x v="2"/>
    <x v="3"/>
    <x v="4"/>
    <n v="445"/>
    <n v="5940.2978190007898"/>
    <n v="1417.71464214308"/>
    <n v="3.8157845405540298"/>
  </r>
  <r>
    <x v="3"/>
    <x v="2"/>
    <x v="0"/>
    <n v="152"/>
    <n v="5484.2292806404603"/>
    <n v="3160.02146700916"/>
    <n v="3.8562367991593098"/>
  </r>
  <r>
    <x v="2"/>
    <x v="0"/>
    <x v="2"/>
    <n v="160"/>
    <n v="8547.2430283236208"/>
    <n v="3519.7412702363399"/>
    <n v="3.8832523852420202"/>
  </r>
  <r>
    <x v="2"/>
    <x v="2"/>
    <x v="4"/>
    <n v="937"/>
    <n v="3885.7797294356201"/>
    <n v="821.88633138842999"/>
    <n v="3.9436184527839999"/>
  </r>
  <r>
    <x v="4"/>
    <x v="2"/>
    <x v="1"/>
    <n v="328"/>
    <n v="1760.65306912613"/>
    <n v="1173.4207493972899"/>
    <n v="3.97699860737315"/>
  </r>
  <r>
    <x v="1"/>
    <x v="0"/>
    <x v="4"/>
    <n v="860"/>
    <n v="8252.7839806702905"/>
    <n v="3864.28914786426"/>
    <n v="4.0129848829897998"/>
  </r>
  <r>
    <x v="3"/>
    <x v="3"/>
    <x v="0"/>
    <n v="142"/>
    <n v="4288.2113770665101"/>
    <n v="2388.67113608623"/>
    <n v="4.0614251242649599"/>
  </r>
  <r>
    <x v="0"/>
    <x v="2"/>
    <x v="2"/>
    <n v="407"/>
    <n v="1943.8224987923199"/>
    <n v="828.01842950986304"/>
    <n v="4.1219828301843497"/>
  </r>
  <r>
    <x v="4"/>
    <x v="2"/>
    <x v="0"/>
    <n v="677"/>
    <n v="9876.3129628013303"/>
    <n v="2987.5936095735201"/>
    <n v="4.1511595548579603"/>
  </r>
  <r>
    <x v="3"/>
    <x v="1"/>
    <x v="2"/>
    <n v="500"/>
    <n v="6019.6803935539301"/>
    <n v="3402.7722364001302"/>
    <n v="4.1991280882970701"/>
  </r>
  <r>
    <x v="1"/>
    <x v="1"/>
    <x v="1"/>
    <n v="194"/>
    <n v="1164.18233285524"/>
    <n v="525.214076628518"/>
    <n v="4.2029990859444801"/>
  </r>
  <r>
    <x v="2"/>
    <x v="0"/>
    <x v="1"/>
    <n v="733"/>
    <n v="2845.6980413451302"/>
    <n v="978.81998109413996"/>
    <n v="4.2212598694316199"/>
  </r>
  <r>
    <x v="2"/>
    <x v="0"/>
    <x v="3"/>
    <n v="888"/>
    <n v="2795.5623460448701"/>
    <n v="753.56646624468101"/>
    <n v="4.22740059585034"/>
  </r>
  <r>
    <x v="3"/>
    <x v="2"/>
    <x v="2"/>
    <n v="168"/>
    <n v="9096.8265743051106"/>
    <n v="5191.8359749900901"/>
    <n v="4.3462592531693298"/>
  </r>
  <r>
    <x v="4"/>
    <x v="1"/>
    <x v="2"/>
    <n v="924"/>
    <n v="7190.0624538647398"/>
    <n v="3616.9676798711398"/>
    <n v="4.3499631560099603"/>
  </r>
  <r>
    <x v="1"/>
    <x v="1"/>
    <x v="0"/>
    <n v="619"/>
    <n v="9975.2998129155494"/>
    <n v="4420.8408121635402"/>
    <n v="4.3591554378262796"/>
  </r>
  <r>
    <x v="2"/>
    <x v="2"/>
    <x v="0"/>
    <n v="612"/>
    <n v="6344.9478780210802"/>
    <n v="3335.4350771904101"/>
    <n v="4.3925123818675296"/>
  </r>
  <r>
    <x v="0"/>
    <x v="3"/>
    <x v="0"/>
    <n v="662"/>
    <n v="4086.3417785043398"/>
    <n v="1617.13320692758"/>
    <n v="4.4425280715629301"/>
  </r>
  <r>
    <x v="4"/>
    <x v="3"/>
    <x v="4"/>
    <n v="521"/>
    <n v="7839.5986804382701"/>
    <n v="1756.4410897661501"/>
    <n v="4.4540725624518203"/>
  </r>
  <r>
    <x v="1"/>
    <x v="1"/>
    <x v="3"/>
    <n v="999"/>
    <n v="9069.4923667661806"/>
    <n v="3668.4064018164299"/>
    <n v="4.46797504004609"/>
  </r>
  <r>
    <x v="2"/>
    <x v="3"/>
    <x v="2"/>
    <n v="332"/>
    <n v="5088.4117499718895"/>
    <n v="1970.3230174396101"/>
    <n v="4.50577630350117"/>
  </r>
  <r>
    <x v="1"/>
    <x v="3"/>
    <x v="0"/>
    <n v="192"/>
    <n v="5815.3305884041902"/>
    <n v="2159.0120127012401"/>
    <n v="4.5498419300540096"/>
  </r>
  <r>
    <x v="1"/>
    <x v="0"/>
    <x v="3"/>
    <n v="282"/>
    <n v="8580.8263176836299"/>
    <n v="3676.8850179364299"/>
    <n v="4.5897216392755302"/>
  </r>
  <r>
    <x v="2"/>
    <x v="3"/>
    <x v="0"/>
    <n v="145"/>
    <n v="2815.5741609721199"/>
    <n v="709.87236418203099"/>
    <n v="4.6424960141612104"/>
  </r>
  <r>
    <x v="4"/>
    <x v="0"/>
    <x v="2"/>
    <n v="153"/>
    <n v="2158.7355846967898"/>
    <n v="526.58912618916804"/>
    <n v="4.6427447930228496"/>
  </r>
  <r>
    <x v="0"/>
    <x v="0"/>
    <x v="3"/>
    <n v="949"/>
    <n v="8599.9660537026502"/>
    <n v="2733.4637183889799"/>
    <n v="4.65099785151651"/>
  </r>
  <r>
    <x v="0"/>
    <x v="0"/>
    <x v="1"/>
    <n v="905"/>
    <n v="2329.6518271560399"/>
    <n v="1397.2519343940801"/>
    <n v="4.6738188997572001"/>
  </r>
  <r>
    <x v="4"/>
    <x v="3"/>
    <x v="0"/>
    <n v="803"/>
    <n v="5781.3917857617998"/>
    <n v="3415.3990597781199"/>
    <n v="4.6918409271939296"/>
  </r>
  <r>
    <x v="2"/>
    <x v="1"/>
    <x v="1"/>
    <n v="565"/>
    <n v="5768.5602086300496"/>
    <n v="1892.1325466471501"/>
    <n v="4.7776389023090902"/>
  </r>
  <r>
    <x v="2"/>
    <x v="1"/>
    <x v="2"/>
    <n v="104"/>
    <n v="7626.2246532863901"/>
    <n v="1909.5860738762599"/>
    <n v="4.8505972742194903"/>
  </r>
  <r>
    <x v="0"/>
    <x v="3"/>
    <x v="2"/>
    <n v="641"/>
    <n v="1802.8389584085"/>
    <n v="756.06078847389597"/>
    <n v="4.9021652627310202"/>
  </r>
  <r>
    <x v="1"/>
    <x v="1"/>
    <x v="4"/>
    <n v="473"/>
    <n v="7272.6531612977897"/>
    <n v="3417.64021683901"/>
    <n v="4.9157257424638399"/>
  </r>
  <r>
    <x v="2"/>
    <x v="0"/>
    <x v="4"/>
    <n v="150"/>
    <n v="9711.9465985380994"/>
    <n v="4928.5713779553898"/>
    <n v="4.954915127821769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A40606-693A-449F-BF11-756774A3C61E}" name="PivotTable1" cacheId="4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C7:C8" firstHeaderRow="1" firstDataRow="1" firstDataCol="0" rowPageCount="2" colPageCount="1"/>
  <pivotFields count="7">
    <pivotField axis="axisPage" compact="0" outline="0" multipleItemSelectionAllowed="1" showAll="0">
      <items count="6">
        <item x="4"/>
        <item h="1" x="0"/>
        <item h="1" x="3"/>
        <item h="1" x="1"/>
        <item h="1" x="2"/>
        <item t="default"/>
      </items>
    </pivotField>
    <pivotField compact="0" outline="0" showAll="0"/>
    <pivotField axis="axisPage" compact="0" outline="0" multipleItemSelectionAllowed="1" showAll="0">
      <items count="6">
        <item h="1" x="2"/>
        <item h="1" x="1"/>
        <item x="4"/>
        <item h="1" x="0"/>
        <item h="1" x="3"/>
        <item t="default"/>
      </items>
    </pivotField>
    <pivotField compact="0" outline="0" showAll="0"/>
    <pivotField dataField="1" compact="0" numFmtId="165" outline="0" showAll="0"/>
    <pivotField compact="0" numFmtId="165" outline="0" showAll="0"/>
    <pivotField compact="0" numFmtId="43" outline="0" showAll="0"/>
  </pivotFields>
  <rowItems count="1">
    <i/>
  </rowItems>
  <colItems count="1">
    <i/>
  </colItems>
  <pageFields count="2">
    <pageField fld="0" hier="-1"/>
    <pageField fld="2" hier="-1"/>
  </pageFields>
  <dataFields count="1">
    <dataField name="Sum of Sales" fld="4" baseField="0" baseItem="0" numFmtId="16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F85AE4-DDDE-4760-AC2E-543994B461D7}" name="PivotTable2" cacheId="4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>
  <location ref="C6:D11" firstHeaderRow="1" firstDataRow="1" firstDataCol="1" rowPageCount="1" colPageCount="1"/>
  <pivotFields count="7">
    <pivotField compact="0" outline="0" showAll="0"/>
    <pivotField axis="axisRow" compact="0" outline="0" showAll="0" sortType="descending">
      <items count="5">
        <item x="2"/>
        <item x="0"/>
        <item x="1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compact="0" outline="0" multipleItemSelectionAllowed="1" showAll="0">
      <items count="6">
        <item h="1" x="2"/>
        <item x="1"/>
        <item h="1" x="4"/>
        <item h="1" x="0"/>
        <item h="1" x="3"/>
        <item t="default"/>
      </items>
    </pivotField>
    <pivotField compact="0" outline="0" showAll="0"/>
    <pivotField dataField="1" compact="0" numFmtId="165" outline="0" showAll="0"/>
    <pivotField compact="0" numFmtId="165" outline="0" showAll="0"/>
    <pivotField compact="0" numFmtId="43" outline="0" showAll="0"/>
  </pivotFields>
  <rowFields count="1">
    <field x="1"/>
  </rowFields>
  <rowItems count="5">
    <i>
      <x/>
    </i>
    <i>
      <x v="3"/>
    </i>
    <i>
      <x v="2"/>
    </i>
    <i>
      <x v="1"/>
    </i>
    <i t="grand">
      <x/>
    </i>
  </rowItems>
  <colItems count="1">
    <i/>
  </colItems>
  <pageFields count="1">
    <pageField fld="2" hier="-1"/>
  </pageFields>
  <dataFields count="1">
    <dataField name="Sum of Sales" fld="4" baseField="0" baseItem="0" numFmtId="16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84F050-9A0C-42DF-926B-16F6580A2027}" name="PivotTable3" cacheId="4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>
  <location ref="C4:D10" firstHeaderRow="1" firstDataRow="1" firstDataCol="1"/>
  <pivotFields count="7">
    <pivotField axis="axisRow" compact="0" outline="0" showAll="0" sortType="ascending">
      <items count="6">
        <item x="4"/>
        <item x="0"/>
        <item x="3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/>
    <pivotField compact="0" numFmtId="165" outline="0" showAll="0"/>
    <pivotField compact="0" numFmtId="165" outline="0" showAll="0"/>
    <pivotField dataField="1" compact="0" numFmtId="43" outline="0" showAll="0"/>
  </pivotFields>
  <rowFields count="1">
    <field x="0"/>
  </rowFields>
  <rowItems count="6">
    <i>
      <x/>
    </i>
    <i>
      <x v="2"/>
    </i>
    <i>
      <x v="1"/>
    </i>
    <i>
      <x v="3"/>
    </i>
    <i>
      <x v="4"/>
    </i>
    <i t="grand">
      <x/>
    </i>
  </rowItems>
  <colItems count="1">
    <i/>
  </colItems>
  <dataFields count="1">
    <dataField name="Average of Rating" fld="6" subtotal="average" baseField="0" baseItem="0" numFmtId="4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C47491-2711-4F4E-AA81-D3DBFB997EF2}" name="PivotTable4" cacheId="4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C4:D10" firstHeaderRow="1" firstDataRow="1" firstDataCol="1" rowPageCount="1" colPageCount="1"/>
  <pivotFields count="7">
    <pivotField axis="axisPage" compact="0" outline="0" showAll="0">
      <items count="6">
        <item x="4"/>
        <item x="0"/>
        <item x="3"/>
        <item x="1"/>
        <item x="2"/>
        <item t="default"/>
      </items>
    </pivotField>
    <pivotField compact="0" outline="0" showAll="0"/>
    <pivotField axis="axisRow" compact="0" outline="0" showAll="0" sortType="ascending">
      <items count="6">
        <item x="2"/>
        <item x="1"/>
        <item x="4"/>
        <item x="0"/>
        <item x="3"/>
        <item t="default"/>
      </items>
    </pivotField>
    <pivotField compact="0" outline="0" showAll="0"/>
    <pivotField compact="0" numFmtId="165" outline="0" showAll="0"/>
    <pivotField dataField="1" compact="0" numFmtId="165" outline="0" showAll="0"/>
    <pivotField compact="0" numFmtId="43" outline="0"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pageFields count="1">
    <pageField fld="0" item="0" hier="-1"/>
  </pageFields>
  <dataFields count="1">
    <dataField name="Sum of Cost" fld="5" baseField="0" baseItem="0" numFmtId="165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36089D-6111-42EE-BC54-2D579A3D12E4}" name="PivotTable5" cacheId="4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C4:I11" firstHeaderRow="1" firstDataRow="2" firstDataCol="1"/>
  <pivotFields count="7">
    <pivotField axis="axisCol" compact="0" outline="0" showAll="0">
      <items count="6">
        <item x="4"/>
        <item x="0"/>
        <item x="3"/>
        <item x="1"/>
        <item x="2"/>
        <item t="default"/>
      </items>
    </pivotField>
    <pivotField compact="0" outline="0" showAll="0"/>
    <pivotField axis="axisRow" compact="0" outline="0" showAll="0" sortType="ascending">
      <items count="6">
        <item x="2"/>
        <item x="1"/>
        <item x="4"/>
        <item x="0"/>
        <item x="3"/>
        <item t="default"/>
      </items>
    </pivotField>
    <pivotField compact="0" outline="0" showAll="0"/>
    <pivotField compact="0" numFmtId="165" outline="0" showAll="0"/>
    <pivotField dataField="1" compact="0" numFmtId="165" outline="0" showAll="0"/>
    <pivotField compact="0" numFmtId="43" outline="0"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0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Cost" fld="5" baseField="0" baseItem="0" numFmtId="165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DCDCF6-ABAD-40CF-AAF5-FF8E77A83B5D}" name="PivotTable6" cacheId="4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C4:E10" firstHeaderRow="0" firstDataRow="1" firstDataCol="1"/>
  <pivotFields count="7">
    <pivotField compact="0" outline="0" showAll="0"/>
    <pivotField compact="0" outline="0" showAll="0"/>
    <pivotField axis="axisRow" compact="0" outline="0" showAll="0" sortType="ascending">
      <items count="6">
        <item x="2"/>
        <item x="1"/>
        <item x="4"/>
        <item x="0"/>
        <item x="3"/>
        <item t="default"/>
      </items>
    </pivotField>
    <pivotField compact="0" outline="0" showAll="0"/>
    <pivotField dataField="1" compact="0" numFmtId="165" outline="0" showAll="0"/>
    <pivotField dataField="1" compact="0" numFmtId="165" outline="0" showAll="0"/>
    <pivotField compact="0" numFmtId="43" outline="0"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ales" fld="4" baseField="0" baseItem="0" numFmtId="165"/>
    <dataField name="Sum of Cost" fld="5" baseField="0" baseItem="0" numFmtId="165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I101" headerRowDxfId="6">
  <autoFilter ref="A1:I101" xr:uid="{00000000-0009-0000-0100-000001000000}"/>
  <tableColumns count="9">
    <tableColumn id="1" xr3:uid="{00000000-0010-0000-0000-000001000000}" name="Store" totalsRowLabel="Total"/>
    <tableColumn id="2" xr3:uid="{00000000-0010-0000-0000-000002000000}" name="Coffee Product"/>
    <tableColumn id="3" xr3:uid="{00000000-0010-0000-0000-000003000000}" name="Year"/>
    <tableColumn id="4" xr3:uid="{00000000-0010-0000-0000-000004000000}" name="Number of Customers"/>
    <tableColumn id="5" xr3:uid="{00000000-0010-0000-0000-000005000000}" name="Sales" dataDxfId="5" dataCellStyle="Comma"/>
    <tableColumn id="6" xr3:uid="{00000000-0010-0000-0000-000006000000}" name="Cost" dataDxfId="4" dataCellStyle="Comma"/>
    <tableColumn id="7" xr3:uid="{00000000-0010-0000-0000-000007000000}" name="Rating" totalsRowFunction="sum" dataCellStyle="Comma"/>
    <tableColumn id="8" xr3:uid="{F87168C7-D359-4C9E-96D5-06805AB365BF}" name="Profit" dataDxfId="1">
      <calculatedColumnFormula>Table1[[#This Row],[Sales]]-Table1[[#This Row],[Cost]]</calculatedColumnFormula>
    </tableColumn>
    <tableColumn id="9" xr3:uid="{FA1113BC-BD82-4476-8F02-0B5691B639C7}" name="Spike Ratio" dataDxfId="0">
      <calculatedColumnFormula>Table1[[#This Row],[Profit]]/Table1[[#This Row],[Number of Customers]]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1"/>
  <sheetViews>
    <sheetView tabSelected="1" topLeftCell="E1" zoomScale="200" zoomScaleNormal="200" workbookViewId="0">
      <selection activeCell="I1" sqref="I1:I101"/>
    </sheetView>
  </sheetViews>
  <sheetFormatPr defaultRowHeight="15" x14ac:dyDescent="0.25"/>
  <cols>
    <col min="2" max="2" width="14.85546875" bestFit="1" customWidth="1"/>
    <col min="4" max="4" width="21.42578125" bestFit="1" customWidth="1"/>
    <col min="5" max="6" width="9.7109375" bestFit="1" customWidth="1"/>
    <col min="7" max="7" width="9.28515625" bestFit="1" customWidth="1"/>
    <col min="8" max="8" width="8.28515625" bestFit="1" customWidth="1"/>
    <col min="9" max="9" width="13.42578125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16</v>
      </c>
      <c r="I1" s="1" t="s">
        <v>21</v>
      </c>
    </row>
    <row r="2" spans="1:9" x14ac:dyDescent="0.25">
      <c r="A2" t="s">
        <v>7</v>
      </c>
      <c r="B2" t="s">
        <v>11</v>
      </c>
      <c r="C2">
        <v>2018</v>
      </c>
      <c r="D2">
        <v>534</v>
      </c>
      <c r="E2" s="3">
        <v>9316.3758319668905</v>
      </c>
      <c r="F2" s="3">
        <v>6178.8506761287999</v>
      </c>
      <c r="G2" s="2">
        <v>1.4570692002227501</v>
      </c>
      <c r="H2" s="7">
        <f>Table1[[#This Row],[Sales]]-Table1[[#This Row],[Cost]]</f>
        <v>3137.5251558380905</v>
      </c>
      <c r="I2" s="9">
        <f>Table1[[#This Row],[Profit]]/Table1[[#This Row],[Number of Customers]]</f>
        <v>5.8755152731050382</v>
      </c>
    </row>
    <row r="3" spans="1:9" x14ac:dyDescent="0.25">
      <c r="A3" t="s">
        <v>7</v>
      </c>
      <c r="B3" t="s">
        <v>10</v>
      </c>
      <c r="C3">
        <v>2018</v>
      </c>
      <c r="D3">
        <v>306</v>
      </c>
      <c r="E3" s="3">
        <v>8814.7099633202797</v>
      </c>
      <c r="F3" s="3">
        <v>3563.4271261344602</v>
      </c>
      <c r="G3" s="2">
        <v>2.51722279354219</v>
      </c>
      <c r="H3" s="7">
        <f>Table1[[#This Row],[Sales]]-Table1[[#This Row],[Cost]]</f>
        <v>5251.2828371858195</v>
      </c>
      <c r="I3" s="9">
        <f>Table1[[#This Row],[Profit]]/Table1[[#This Row],[Number of Customers]]</f>
        <v>17.161055023483069</v>
      </c>
    </row>
    <row r="4" spans="1:9" x14ac:dyDescent="0.25">
      <c r="A4" t="s">
        <v>7</v>
      </c>
      <c r="B4" t="s">
        <v>9</v>
      </c>
      <c r="C4">
        <v>2018</v>
      </c>
      <c r="D4">
        <v>924</v>
      </c>
      <c r="E4" s="3">
        <v>7190.0624538647398</v>
      </c>
      <c r="F4" s="3">
        <v>3616.9676798711398</v>
      </c>
      <c r="G4" s="2">
        <v>4.3499631560099603</v>
      </c>
      <c r="H4" s="7">
        <f>Table1[[#This Row],[Sales]]-Table1[[#This Row],[Cost]]</f>
        <v>3573.0947739936</v>
      </c>
      <c r="I4" s="9">
        <f>Table1[[#This Row],[Profit]]/Table1[[#This Row],[Number of Customers]]</f>
        <v>3.8669856861402598</v>
      </c>
    </row>
    <row r="5" spans="1:9" x14ac:dyDescent="0.25">
      <c r="A5" t="s">
        <v>7</v>
      </c>
      <c r="B5" t="s">
        <v>8</v>
      </c>
      <c r="C5">
        <v>2018</v>
      </c>
      <c r="D5">
        <v>153</v>
      </c>
      <c r="E5" s="3">
        <v>2158.7355846967898</v>
      </c>
      <c r="F5" s="3">
        <v>526.58912618916804</v>
      </c>
      <c r="G5" s="2">
        <v>4.6427447930228496</v>
      </c>
      <c r="H5" s="7">
        <f>Table1[[#This Row],[Sales]]-Table1[[#This Row],[Cost]]</f>
        <v>1632.1464585076219</v>
      </c>
      <c r="I5" s="9">
        <f>Table1[[#This Row],[Profit]]/Table1[[#This Row],[Number of Customers]]</f>
        <v>10.667623911814522</v>
      </c>
    </row>
    <row r="6" spans="1:9" x14ac:dyDescent="0.25">
      <c r="A6" t="s">
        <v>12</v>
      </c>
      <c r="B6" t="s">
        <v>9</v>
      </c>
      <c r="C6">
        <v>2018</v>
      </c>
      <c r="D6">
        <v>897</v>
      </c>
      <c r="E6" s="3">
        <v>7746.5460880772798</v>
      </c>
      <c r="F6" s="3">
        <v>4004.02917890146</v>
      </c>
      <c r="G6" s="2">
        <v>1.9929057710286</v>
      </c>
      <c r="H6" s="7">
        <f>Table1[[#This Row],[Sales]]-Table1[[#This Row],[Cost]]</f>
        <v>3742.5169091758198</v>
      </c>
      <c r="I6" s="9">
        <f>Table1[[#This Row],[Profit]]/Table1[[#This Row],[Number of Customers]]</f>
        <v>4.1722596534847494</v>
      </c>
    </row>
    <row r="7" spans="1:9" x14ac:dyDescent="0.25">
      <c r="A7" t="s">
        <v>12</v>
      </c>
      <c r="B7" t="s">
        <v>8</v>
      </c>
      <c r="C7">
        <v>2018</v>
      </c>
      <c r="D7">
        <v>837</v>
      </c>
      <c r="E7" s="3">
        <v>1561.07226260117</v>
      </c>
      <c r="F7" s="3">
        <v>898.008321410196</v>
      </c>
      <c r="G7" s="2">
        <v>2.9233479123562902</v>
      </c>
      <c r="H7" s="7">
        <f>Table1[[#This Row],[Sales]]-Table1[[#This Row],[Cost]]</f>
        <v>663.06394119097399</v>
      </c>
      <c r="I7" s="9">
        <f>Table1[[#This Row],[Profit]]/Table1[[#This Row],[Number of Customers]]</f>
        <v>0.79219108863915655</v>
      </c>
    </row>
    <row r="8" spans="1:9" x14ac:dyDescent="0.25">
      <c r="A8" t="s">
        <v>12</v>
      </c>
      <c r="B8" t="s">
        <v>10</v>
      </c>
      <c r="C8">
        <v>2018</v>
      </c>
      <c r="D8">
        <v>407</v>
      </c>
      <c r="E8" s="3">
        <v>1943.8224987923199</v>
      </c>
      <c r="F8" s="3">
        <v>828.01842950986304</v>
      </c>
      <c r="G8" s="2">
        <v>4.1219828301843497</v>
      </c>
      <c r="H8" s="7">
        <f>Table1[[#This Row],[Sales]]-Table1[[#This Row],[Cost]]</f>
        <v>1115.804069282457</v>
      </c>
      <c r="I8" s="9">
        <f>Table1[[#This Row],[Profit]]/Table1[[#This Row],[Number of Customers]]</f>
        <v>2.7415333397603368</v>
      </c>
    </row>
    <row r="9" spans="1:9" x14ac:dyDescent="0.25">
      <c r="A9" t="s">
        <v>12</v>
      </c>
      <c r="B9" t="s">
        <v>11</v>
      </c>
      <c r="C9">
        <v>2018</v>
      </c>
      <c r="D9">
        <v>641</v>
      </c>
      <c r="E9" s="3">
        <v>1802.8389584085</v>
      </c>
      <c r="F9" s="3">
        <v>756.06078847389597</v>
      </c>
      <c r="G9" s="2">
        <v>4.9021652627310202</v>
      </c>
      <c r="H9" s="7">
        <f>Table1[[#This Row],[Sales]]-Table1[[#This Row],[Cost]]</f>
        <v>1046.7781699346042</v>
      </c>
      <c r="I9" s="9">
        <f>Table1[[#This Row],[Profit]]/Table1[[#This Row],[Number of Customers]]</f>
        <v>1.6330392666686493</v>
      </c>
    </row>
    <row r="10" spans="1:9" x14ac:dyDescent="0.25">
      <c r="A10" t="s">
        <v>13</v>
      </c>
      <c r="B10" t="s">
        <v>8</v>
      </c>
      <c r="C10">
        <v>2018</v>
      </c>
      <c r="D10">
        <v>232</v>
      </c>
      <c r="E10" s="3">
        <v>4195.9387295137403</v>
      </c>
      <c r="F10" s="3">
        <v>978.95260280597699</v>
      </c>
      <c r="G10" s="2">
        <v>1.7378514856754199</v>
      </c>
      <c r="H10" s="7">
        <f>Table1[[#This Row],[Sales]]-Table1[[#This Row],[Cost]]</f>
        <v>3216.9861267077631</v>
      </c>
      <c r="I10" s="9">
        <f>Table1[[#This Row],[Profit]]/Table1[[#This Row],[Number of Customers]]</f>
        <v>13.866319511671392</v>
      </c>
    </row>
    <row r="11" spans="1:9" x14ac:dyDescent="0.25">
      <c r="A11" t="s">
        <v>13</v>
      </c>
      <c r="B11" t="s">
        <v>11</v>
      </c>
      <c r="C11">
        <v>2018</v>
      </c>
      <c r="D11">
        <v>304</v>
      </c>
      <c r="E11" s="3">
        <v>9403.2264138388691</v>
      </c>
      <c r="F11" s="3">
        <v>5541.1893939456504</v>
      </c>
      <c r="G11" s="2">
        <v>3.1378235650289801</v>
      </c>
      <c r="H11" s="7">
        <f>Table1[[#This Row],[Sales]]-Table1[[#This Row],[Cost]]</f>
        <v>3862.0370198932187</v>
      </c>
      <c r="I11" s="9">
        <f>Table1[[#This Row],[Profit]]/Table1[[#This Row],[Number of Customers]]</f>
        <v>12.704069144385588</v>
      </c>
    </row>
    <row r="12" spans="1:9" x14ac:dyDescent="0.25">
      <c r="A12" t="s">
        <v>13</v>
      </c>
      <c r="B12" t="s">
        <v>9</v>
      </c>
      <c r="C12">
        <v>2018</v>
      </c>
      <c r="D12">
        <v>500</v>
      </c>
      <c r="E12" s="3">
        <v>6019.6803935539301</v>
      </c>
      <c r="F12" s="3">
        <v>3402.7722364001302</v>
      </c>
      <c r="G12" s="2">
        <v>4.1991280882970701</v>
      </c>
      <c r="H12" s="7">
        <f>Table1[[#This Row],[Sales]]-Table1[[#This Row],[Cost]]</f>
        <v>2616.9081571537999</v>
      </c>
      <c r="I12" s="9">
        <f>Table1[[#This Row],[Profit]]/Table1[[#This Row],[Number of Customers]]</f>
        <v>5.2338163143075995</v>
      </c>
    </row>
    <row r="13" spans="1:9" x14ac:dyDescent="0.25">
      <c r="A13" t="s">
        <v>13</v>
      </c>
      <c r="B13" t="s">
        <v>10</v>
      </c>
      <c r="C13">
        <v>2018</v>
      </c>
      <c r="D13">
        <v>168</v>
      </c>
      <c r="E13" s="3">
        <v>9096.8265743051106</v>
      </c>
      <c r="F13" s="3">
        <v>5191.8359749900901</v>
      </c>
      <c r="G13" s="2">
        <v>4.3462592531693298</v>
      </c>
      <c r="H13" s="7">
        <f>Table1[[#This Row],[Sales]]-Table1[[#This Row],[Cost]]</f>
        <v>3904.9905993150205</v>
      </c>
      <c r="I13" s="9">
        <f>Table1[[#This Row],[Profit]]/Table1[[#This Row],[Number of Customers]]</f>
        <v>23.243991662589409</v>
      </c>
    </row>
    <row r="14" spans="1:9" x14ac:dyDescent="0.25">
      <c r="A14" t="s">
        <v>14</v>
      </c>
      <c r="B14" t="s">
        <v>8</v>
      </c>
      <c r="C14">
        <v>2018</v>
      </c>
      <c r="D14">
        <v>982</v>
      </c>
      <c r="E14" s="3">
        <v>8657.3576605253093</v>
      </c>
      <c r="F14" s="3">
        <v>4998.0453445490302</v>
      </c>
      <c r="G14" s="2">
        <v>2.3374512452419198</v>
      </c>
      <c r="H14" s="7">
        <f>Table1[[#This Row],[Sales]]-Table1[[#This Row],[Cost]]</f>
        <v>3659.312315976279</v>
      </c>
      <c r="I14" s="9">
        <f>Table1[[#This Row],[Profit]]/Table1[[#This Row],[Number of Customers]]</f>
        <v>3.7263872871448869</v>
      </c>
    </row>
    <row r="15" spans="1:9" x14ac:dyDescent="0.25">
      <c r="A15" t="s">
        <v>14</v>
      </c>
      <c r="B15" t="s">
        <v>10</v>
      </c>
      <c r="C15">
        <v>2018</v>
      </c>
      <c r="D15">
        <v>459</v>
      </c>
      <c r="E15" s="3">
        <v>6183.9857602509401</v>
      </c>
      <c r="F15" s="3">
        <v>3623.4507403571001</v>
      </c>
      <c r="G15" s="2">
        <v>2.63193798145937</v>
      </c>
      <c r="H15" s="7">
        <f>Table1[[#This Row],[Sales]]-Table1[[#This Row],[Cost]]</f>
        <v>2560.5350198938399</v>
      </c>
      <c r="I15" s="9">
        <f>Table1[[#This Row],[Profit]]/Table1[[#This Row],[Number of Customers]]</f>
        <v>5.57850766861403</v>
      </c>
    </row>
    <row r="16" spans="1:9" x14ac:dyDescent="0.25">
      <c r="A16" t="s">
        <v>14</v>
      </c>
      <c r="B16" t="s">
        <v>9</v>
      </c>
      <c r="C16">
        <v>2018</v>
      </c>
      <c r="D16">
        <v>947</v>
      </c>
      <c r="E16" s="3">
        <v>1464.7193008706099</v>
      </c>
      <c r="F16" s="3">
        <v>735.25823624279997</v>
      </c>
      <c r="G16" s="2">
        <v>3.1063138666371701</v>
      </c>
      <c r="H16" s="7">
        <f>Table1[[#This Row],[Sales]]-Table1[[#This Row],[Cost]]</f>
        <v>729.46106462780995</v>
      </c>
      <c r="I16" s="9">
        <f>Table1[[#This Row],[Profit]]/Table1[[#This Row],[Number of Customers]]</f>
        <v>0.77028623508744454</v>
      </c>
    </row>
    <row r="17" spans="1:9" x14ac:dyDescent="0.25">
      <c r="A17" t="s">
        <v>14</v>
      </c>
      <c r="B17" t="s">
        <v>11</v>
      </c>
      <c r="C17">
        <v>2018</v>
      </c>
      <c r="D17">
        <v>963</v>
      </c>
      <c r="E17" s="3">
        <v>7506.0648695959799</v>
      </c>
      <c r="F17" s="3">
        <v>3749.38960932493</v>
      </c>
      <c r="G17" s="2">
        <v>3.3801959188016801</v>
      </c>
      <c r="H17" s="7">
        <f>Table1[[#This Row],[Sales]]-Table1[[#This Row],[Cost]]</f>
        <v>3756.6752602710499</v>
      </c>
      <c r="I17" s="9">
        <f>Table1[[#This Row],[Profit]]/Table1[[#This Row],[Number of Customers]]</f>
        <v>3.9010127313302698</v>
      </c>
    </row>
    <row r="18" spans="1:9" x14ac:dyDescent="0.25">
      <c r="A18" t="s">
        <v>15</v>
      </c>
      <c r="B18" t="s">
        <v>10</v>
      </c>
      <c r="C18">
        <v>2018</v>
      </c>
      <c r="D18">
        <v>633</v>
      </c>
      <c r="E18" s="3">
        <v>5554.9356072341197</v>
      </c>
      <c r="F18" s="3">
        <v>3662.7871165823999</v>
      </c>
      <c r="G18" s="2">
        <v>1.34770005980139</v>
      </c>
      <c r="H18" s="7">
        <f>Table1[[#This Row],[Sales]]-Table1[[#This Row],[Cost]]</f>
        <v>1892.1484906517198</v>
      </c>
      <c r="I18" s="9">
        <f>Table1[[#This Row],[Profit]]/Table1[[#This Row],[Number of Customers]]</f>
        <v>2.9891761305714373</v>
      </c>
    </row>
    <row r="19" spans="1:9" x14ac:dyDescent="0.25">
      <c r="A19" t="s">
        <v>15</v>
      </c>
      <c r="B19" t="s">
        <v>8</v>
      </c>
      <c r="C19">
        <v>2018</v>
      </c>
      <c r="D19">
        <v>160</v>
      </c>
      <c r="E19" s="3">
        <v>8547.2430283236208</v>
      </c>
      <c r="F19" s="3">
        <v>3519.7412702363399</v>
      </c>
      <c r="G19" s="2">
        <v>3.8832523852420202</v>
      </c>
      <c r="H19" s="7">
        <f>Table1[[#This Row],[Sales]]-Table1[[#This Row],[Cost]]</f>
        <v>5027.5017580872809</v>
      </c>
      <c r="I19" s="9">
        <f>Table1[[#This Row],[Profit]]/Table1[[#This Row],[Number of Customers]]</f>
        <v>31.421885988045506</v>
      </c>
    </row>
    <row r="20" spans="1:9" x14ac:dyDescent="0.25">
      <c r="A20" t="s">
        <v>15</v>
      </c>
      <c r="B20" t="s">
        <v>11</v>
      </c>
      <c r="C20">
        <v>2018</v>
      </c>
      <c r="D20">
        <v>332</v>
      </c>
      <c r="E20" s="3">
        <v>5088.4117499718895</v>
      </c>
      <c r="F20" s="3">
        <v>1970.3230174396101</v>
      </c>
      <c r="G20" s="2">
        <v>4.50577630350117</v>
      </c>
      <c r="H20" s="7">
        <f>Table1[[#This Row],[Sales]]-Table1[[#This Row],[Cost]]</f>
        <v>3118.0887325322792</v>
      </c>
      <c r="I20" s="9">
        <f>Table1[[#This Row],[Profit]]/Table1[[#This Row],[Number of Customers]]</f>
        <v>9.3918335317237318</v>
      </c>
    </row>
    <row r="21" spans="1:9" x14ac:dyDescent="0.25">
      <c r="A21" t="s">
        <v>15</v>
      </c>
      <c r="B21" t="s">
        <v>9</v>
      </c>
      <c r="C21">
        <v>2018</v>
      </c>
      <c r="D21">
        <v>104</v>
      </c>
      <c r="E21" s="3">
        <v>7626.2246532863901</v>
      </c>
      <c r="F21" s="3">
        <v>1909.5860738762599</v>
      </c>
      <c r="G21" s="2">
        <v>4.8505972742194903</v>
      </c>
      <c r="H21" s="7">
        <f>Table1[[#This Row],[Sales]]-Table1[[#This Row],[Cost]]</f>
        <v>5716.6385794101298</v>
      </c>
      <c r="I21" s="9">
        <f>Table1[[#This Row],[Profit]]/Table1[[#This Row],[Number of Customers]]</f>
        <v>54.967678648174328</v>
      </c>
    </row>
    <row r="22" spans="1:9" x14ac:dyDescent="0.25">
      <c r="A22" t="s">
        <v>7</v>
      </c>
      <c r="B22" t="s">
        <v>8</v>
      </c>
      <c r="C22">
        <v>2019</v>
      </c>
      <c r="D22">
        <v>335</v>
      </c>
      <c r="E22" s="3">
        <v>3970.8956197913899</v>
      </c>
      <c r="F22" s="3">
        <v>1069.8084663479999</v>
      </c>
      <c r="G22" s="2">
        <v>1.4912431273829301</v>
      </c>
      <c r="H22" s="7">
        <f>Table1[[#This Row],[Sales]]-Table1[[#This Row],[Cost]]</f>
        <v>2901.08715344339</v>
      </c>
      <c r="I22" s="9">
        <f>Table1[[#This Row],[Profit]]/Table1[[#This Row],[Number of Customers]]</f>
        <v>8.6599616520698213</v>
      </c>
    </row>
    <row r="23" spans="1:9" x14ac:dyDescent="0.25">
      <c r="A23" t="s">
        <v>7</v>
      </c>
      <c r="B23" t="s">
        <v>9</v>
      </c>
      <c r="C23">
        <v>2019</v>
      </c>
      <c r="D23">
        <v>500</v>
      </c>
      <c r="E23" s="3">
        <v>5604.9131219253504</v>
      </c>
      <c r="F23" s="3">
        <v>3346.9443047470099</v>
      </c>
      <c r="G23" s="2">
        <v>2.32858565061975</v>
      </c>
      <c r="H23" s="7">
        <f>Table1[[#This Row],[Sales]]-Table1[[#This Row],[Cost]]</f>
        <v>2257.9688171783405</v>
      </c>
      <c r="I23" s="9">
        <f>Table1[[#This Row],[Profit]]/Table1[[#This Row],[Number of Customers]]</f>
        <v>4.5159376343566811</v>
      </c>
    </row>
    <row r="24" spans="1:9" x14ac:dyDescent="0.25">
      <c r="A24" t="s">
        <v>7</v>
      </c>
      <c r="B24" t="s">
        <v>11</v>
      </c>
      <c r="C24">
        <v>2019</v>
      </c>
      <c r="D24">
        <v>202</v>
      </c>
      <c r="E24" s="3">
        <v>3125.0487980566299</v>
      </c>
      <c r="F24" s="3">
        <v>1752.5219764148701</v>
      </c>
      <c r="G24" s="2">
        <v>2.6580183368145098</v>
      </c>
      <c r="H24" s="7">
        <f>Table1[[#This Row],[Sales]]-Table1[[#This Row],[Cost]]</f>
        <v>1372.5268216417599</v>
      </c>
      <c r="I24" s="9">
        <f>Table1[[#This Row],[Profit]]/Table1[[#This Row],[Number of Customers]]</f>
        <v>6.7946872358502963</v>
      </c>
    </row>
    <row r="25" spans="1:9" x14ac:dyDescent="0.25">
      <c r="A25" t="s">
        <v>7</v>
      </c>
      <c r="B25" t="s">
        <v>10</v>
      </c>
      <c r="C25">
        <v>2019</v>
      </c>
      <c r="D25">
        <v>328</v>
      </c>
      <c r="E25" s="3">
        <v>1760.65306912613</v>
      </c>
      <c r="F25" s="3">
        <v>1173.4207493972899</v>
      </c>
      <c r="G25" s="2">
        <v>3.97699860737315</v>
      </c>
      <c r="H25" s="7">
        <f>Table1[[#This Row],[Sales]]-Table1[[#This Row],[Cost]]</f>
        <v>587.23231972884014</v>
      </c>
      <c r="I25" s="9">
        <f>Table1[[#This Row],[Profit]]/Table1[[#This Row],[Number of Customers]]</f>
        <v>1.7903424381976834</v>
      </c>
    </row>
    <row r="26" spans="1:9" x14ac:dyDescent="0.25">
      <c r="A26" t="s">
        <v>12</v>
      </c>
      <c r="B26" t="s">
        <v>10</v>
      </c>
      <c r="C26">
        <v>2019</v>
      </c>
      <c r="D26">
        <v>348</v>
      </c>
      <c r="E26" s="3">
        <v>7636.64685484437</v>
      </c>
      <c r="F26" s="3">
        <v>4252.7816404258801</v>
      </c>
      <c r="G26" s="2">
        <v>2.1103486905176698</v>
      </c>
      <c r="H26" s="7">
        <f>Table1[[#This Row],[Sales]]-Table1[[#This Row],[Cost]]</f>
        <v>3383.8652144184898</v>
      </c>
      <c r="I26" s="9">
        <f>Table1[[#This Row],[Profit]]/Table1[[#This Row],[Number of Customers]]</f>
        <v>9.723750616145086</v>
      </c>
    </row>
    <row r="27" spans="1:9" x14ac:dyDescent="0.25">
      <c r="A27" t="s">
        <v>12</v>
      </c>
      <c r="B27" t="s">
        <v>11</v>
      </c>
      <c r="C27">
        <v>2019</v>
      </c>
      <c r="D27">
        <v>858</v>
      </c>
      <c r="E27" s="3">
        <v>5818.02007613971</v>
      </c>
      <c r="F27" s="3">
        <v>2843.5173741413901</v>
      </c>
      <c r="G27" s="2">
        <v>2.83595595206805</v>
      </c>
      <c r="H27" s="7">
        <f>Table1[[#This Row],[Sales]]-Table1[[#This Row],[Cost]]</f>
        <v>2974.5027019983199</v>
      </c>
      <c r="I27" s="9">
        <f>Table1[[#This Row],[Profit]]/Table1[[#This Row],[Number of Customers]]</f>
        <v>3.4667863659654077</v>
      </c>
    </row>
    <row r="28" spans="1:9" x14ac:dyDescent="0.25">
      <c r="A28" t="s">
        <v>13</v>
      </c>
      <c r="B28" t="s">
        <v>9</v>
      </c>
      <c r="C28">
        <v>2019</v>
      </c>
      <c r="D28">
        <v>429</v>
      </c>
      <c r="E28" s="3">
        <v>6278.8189119468298</v>
      </c>
      <c r="F28" s="3">
        <v>3433.6273988466601</v>
      </c>
      <c r="G28" s="2">
        <v>2.3975479961973298</v>
      </c>
      <c r="H28" s="7">
        <f>Table1[[#This Row],[Sales]]-Table1[[#This Row],[Cost]]</f>
        <v>2845.1915131001697</v>
      </c>
      <c r="I28" s="9">
        <f>Table1[[#This Row],[Profit]]/Table1[[#This Row],[Number of Customers]]</f>
        <v>6.6321480491845444</v>
      </c>
    </row>
    <row r="29" spans="1:9" x14ac:dyDescent="0.25">
      <c r="A29" t="s">
        <v>12</v>
      </c>
      <c r="B29" t="s">
        <v>8</v>
      </c>
      <c r="C29">
        <v>2019</v>
      </c>
      <c r="D29">
        <v>905</v>
      </c>
      <c r="E29" s="3">
        <v>2329.6518271560399</v>
      </c>
      <c r="F29" s="3">
        <v>1397.2519343940801</v>
      </c>
      <c r="G29" s="2">
        <v>4.6738188997572001</v>
      </c>
      <c r="H29" s="7">
        <f>Table1[[#This Row],[Sales]]-Table1[[#This Row],[Cost]]</f>
        <v>932.39989276195979</v>
      </c>
      <c r="I29" s="9">
        <f>Table1[[#This Row],[Profit]]/Table1[[#This Row],[Number of Customers]]</f>
        <v>1.0302761245988505</v>
      </c>
    </row>
    <row r="30" spans="1:9" x14ac:dyDescent="0.25">
      <c r="A30" t="s">
        <v>13</v>
      </c>
      <c r="B30" t="s">
        <v>8</v>
      </c>
      <c r="C30">
        <v>2019</v>
      </c>
      <c r="D30">
        <v>896</v>
      </c>
      <c r="E30" s="3">
        <v>6839.4055626241798</v>
      </c>
      <c r="F30" s="3">
        <v>2151.0798788614502</v>
      </c>
      <c r="G30" s="2">
        <v>2.1983836470659002</v>
      </c>
      <c r="H30" s="7">
        <f>Table1[[#This Row],[Sales]]-Table1[[#This Row],[Cost]]</f>
        <v>4688.3256837627296</v>
      </c>
      <c r="I30" s="9">
        <f>Table1[[#This Row],[Profit]]/Table1[[#This Row],[Number of Customers]]</f>
        <v>5.2325063434851895</v>
      </c>
    </row>
    <row r="31" spans="1:9" x14ac:dyDescent="0.25">
      <c r="A31" t="s">
        <v>12</v>
      </c>
      <c r="B31" t="s">
        <v>9</v>
      </c>
      <c r="C31">
        <v>2019</v>
      </c>
      <c r="D31">
        <v>434</v>
      </c>
      <c r="E31" s="3">
        <v>1274.2493746023399</v>
      </c>
      <c r="F31" s="3">
        <v>833.27379940272601</v>
      </c>
      <c r="G31" s="2">
        <v>3.31052781636618</v>
      </c>
      <c r="H31" s="7">
        <f>Table1[[#This Row],[Sales]]-Table1[[#This Row],[Cost]]</f>
        <v>440.9755751996139</v>
      </c>
      <c r="I31" s="9">
        <f>Table1[[#This Row],[Profit]]/Table1[[#This Row],[Number of Customers]]</f>
        <v>1.0160727539161611</v>
      </c>
    </row>
    <row r="32" spans="1:9" x14ac:dyDescent="0.25">
      <c r="A32" t="s">
        <v>13</v>
      </c>
      <c r="B32" t="s">
        <v>11</v>
      </c>
      <c r="C32">
        <v>2019</v>
      </c>
      <c r="D32">
        <v>225</v>
      </c>
      <c r="E32" s="3">
        <v>1067.8092682066699</v>
      </c>
      <c r="F32" s="3">
        <v>289.97854839553702</v>
      </c>
      <c r="G32" s="2">
        <v>2.9243517935503398</v>
      </c>
      <c r="H32" s="7">
        <f>Table1[[#This Row],[Sales]]-Table1[[#This Row],[Cost]]</f>
        <v>777.83071981113289</v>
      </c>
      <c r="I32" s="9">
        <f>Table1[[#This Row],[Profit]]/Table1[[#This Row],[Number of Customers]]</f>
        <v>3.4570254213828129</v>
      </c>
    </row>
    <row r="33" spans="1:9" x14ac:dyDescent="0.25">
      <c r="A33" t="s">
        <v>13</v>
      </c>
      <c r="B33" t="s">
        <v>10</v>
      </c>
      <c r="C33">
        <v>2019</v>
      </c>
      <c r="D33">
        <v>645</v>
      </c>
      <c r="E33" s="3">
        <v>6467.9970006421499</v>
      </c>
      <c r="F33" s="3">
        <v>3147.16838708457</v>
      </c>
      <c r="G33" s="2">
        <v>3.3498144169362898</v>
      </c>
      <c r="H33" s="7">
        <f>Table1[[#This Row],[Sales]]-Table1[[#This Row],[Cost]]</f>
        <v>3320.82861355758</v>
      </c>
      <c r="I33" s="9">
        <f>Table1[[#This Row],[Profit]]/Table1[[#This Row],[Number of Customers]]</f>
        <v>5.1485714938877205</v>
      </c>
    </row>
    <row r="34" spans="1:9" x14ac:dyDescent="0.25">
      <c r="A34" t="s">
        <v>14</v>
      </c>
      <c r="B34" t="s">
        <v>8</v>
      </c>
      <c r="C34">
        <v>2019</v>
      </c>
      <c r="D34">
        <v>210</v>
      </c>
      <c r="E34" s="3">
        <v>1790.98862086129</v>
      </c>
      <c r="F34" s="3">
        <v>450.35844415574599</v>
      </c>
      <c r="G34" s="2">
        <v>1.30201345521555</v>
      </c>
      <c r="H34" s="7">
        <f>Table1[[#This Row],[Sales]]-Table1[[#This Row],[Cost]]</f>
        <v>1340.630176705544</v>
      </c>
      <c r="I34" s="9">
        <f>Table1[[#This Row],[Profit]]/Table1[[#This Row],[Number of Customers]]</f>
        <v>6.383953222407353</v>
      </c>
    </row>
    <row r="35" spans="1:9" x14ac:dyDescent="0.25">
      <c r="A35" t="s">
        <v>14</v>
      </c>
      <c r="B35" t="s">
        <v>11</v>
      </c>
      <c r="C35">
        <v>2019</v>
      </c>
      <c r="D35">
        <v>294</v>
      </c>
      <c r="E35" s="3">
        <v>8387.7532583801694</v>
      </c>
      <c r="F35" s="3">
        <v>5145.0429326662797</v>
      </c>
      <c r="G35" s="2">
        <v>2.3570849835847598</v>
      </c>
      <c r="H35" s="7">
        <f>Table1[[#This Row],[Sales]]-Table1[[#This Row],[Cost]]</f>
        <v>3242.7103257138897</v>
      </c>
      <c r="I35" s="9">
        <f>Table1[[#This Row],[Profit]]/Table1[[#This Row],[Number of Customers]]</f>
        <v>11.029626958210509</v>
      </c>
    </row>
    <row r="36" spans="1:9" x14ac:dyDescent="0.25">
      <c r="A36" t="s">
        <v>14</v>
      </c>
      <c r="B36" t="s">
        <v>10</v>
      </c>
      <c r="C36">
        <v>2019</v>
      </c>
      <c r="D36">
        <v>999</v>
      </c>
      <c r="E36" s="3">
        <v>9256.5605177697798</v>
      </c>
      <c r="F36" s="3">
        <v>1907.7913422613001</v>
      </c>
      <c r="G36" s="2">
        <v>3.2068903810373501</v>
      </c>
      <c r="H36" s="7">
        <f>Table1[[#This Row],[Sales]]-Table1[[#This Row],[Cost]]</f>
        <v>7348.7691755084797</v>
      </c>
      <c r="I36" s="9">
        <f>Table1[[#This Row],[Profit]]/Table1[[#This Row],[Number of Customers]]</f>
        <v>7.3561253008092891</v>
      </c>
    </row>
    <row r="37" spans="1:9" x14ac:dyDescent="0.25">
      <c r="A37" t="s">
        <v>14</v>
      </c>
      <c r="B37" t="s">
        <v>9</v>
      </c>
      <c r="C37">
        <v>2019</v>
      </c>
      <c r="D37">
        <v>194</v>
      </c>
      <c r="E37" s="3">
        <v>1164.18233285524</v>
      </c>
      <c r="F37" s="3">
        <v>525.214076628518</v>
      </c>
      <c r="G37" s="2">
        <v>4.2029990859444801</v>
      </c>
      <c r="H37" s="7">
        <f>Table1[[#This Row],[Sales]]-Table1[[#This Row],[Cost]]</f>
        <v>638.96825622672202</v>
      </c>
      <c r="I37" s="9">
        <f>Table1[[#This Row],[Profit]]/Table1[[#This Row],[Number of Customers]]</f>
        <v>3.2936508052923816</v>
      </c>
    </row>
    <row r="38" spans="1:9" x14ac:dyDescent="0.25">
      <c r="A38" t="s">
        <v>15</v>
      </c>
      <c r="B38" t="s">
        <v>10</v>
      </c>
      <c r="C38">
        <v>2019</v>
      </c>
      <c r="D38">
        <v>504</v>
      </c>
      <c r="E38" s="3">
        <v>9388.1290803123993</v>
      </c>
      <c r="F38" s="3">
        <v>5586.3340949088297</v>
      </c>
      <c r="G38" s="2">
        <v>3.5329630996438399</v>
      </c>
      <c r="H38" s="7">
        <f>Table1[[#This Row],[Sales]]-Table1[[#This Row],[Cost]]</f>
        <v>3801.7949854035696</v>
      </c>
      <c r="I38" s="9">
        <f>Table1[[#This Row],[Profit]]/Table1[[#This Row],[Number of Customers]]</f>
        <v>7.5432440186578766</v>
      </c>
    </row>
    <row r="39" spans="1:9" x14ac:dyDescent="0.25">
      <c r="A39" t="s">
        <v>15</v>
      </c>
      <c r="B39" t="s">
        <v>11</v>
      </c>
      <c r="C39">
        <v>2019</v>
      </c>
      <c r="D39">
        <v>623</v>
      </c>
      <c r="E39" s="3">
        <v>5937.4280614433701</v>
      </c>
      <c r="F39" s="3">
        <v>1392.09395322707</v>
      </c>
      <c r="G39" s="2">
        <v>3.5717022544570098</v>
      </c>
      <c r="H39" s="7">
        <f>Table1[[#This Row],[Sales]]-Table1[[#This Row],[Cost]]</f>
        <v>4545.3341082163006</v>
      </c>
      <c r="I39" s="9">
        <f>Table1[[#This Row],[Profit]]/Table1[[#This Row],[Number of Customers]]</f>
        <v>7.2958813936056188</v>
      </c>
    </row>
    <row r="40" spans="1:9" x14ac:dyDescent="0.25">
      <c r="A40" t="s">
        <v>15</v>
      </c>
      <c r="B40" t="s">
        <v>8</v>
      </c>
      <c r="C40">
        <v>2019</v>
      </c>
      <c r="D40">
        <v>733</v>
      </c>
      <c r="E40" s="3">
        <v>2845.6980413451302</v>
      </c>
      <c r="F40" s="3">
        <v>978.81998109413996</v>
      </c>
      <c r="G40" s="2">
        <v>4.2212598694316199</v>
      </c>
      <c r="H40" s="7">
        <f>Table1[[#This Row],[Sales]]-Table1[[#This Row],[Cost]]</f>
        <v>1866.8780602509901</v>
      </c>
      <c r="I40" s="9">
        <f>Table1[[#This Row],[Profit]]/Table1[[#This Row],[Number of Customers]]</f>
        <v>2.5469004914747475</v>
      </c>
    </row>
    <row r="41" spans="1:9" x14ac:dyDescent="0.25">
      <c r="A41" t="s">
        <v>15</v>
      </c>
      <c r="B41" t="s">
        <v>9</v>
      </c>
      <c r="C41">
        <v>2019</v>
      </c>
      <c r="D41">
        <v>565</v>
      </c>
      <c r="E41" s="3">
        <v>5768.5602086300496</v>
      </c>
      <c r="F41" s="3">
        <v>1892.1325466471501</v>
      </c>
      <c r="G41" s="2">
        <v>4.7776389023090902</v>
      </c>
      <c r="H41" s="7">
        <f>Table1[[#This Row],[Sales]]-Table1[[#This Row],[Cost]]</f>
        <v>3876.4276619828997</v>
      </c>
      <c r="I41" s="9">
        <f>Table1[[#This Row],[Profit]]/Table1[[#This Row],[Number of Customers]]</f>
        <v>6.8609339150139821</v>
      </c>
    </row>
    <row r="42" spans="1:9" x14ac:dyDescent="0.25">
      <c r="A42" t="s">
        <v>7</v>
      </c>
      <c r="B42" t="s">
        <v>10</v>
      </c>
      <c r="C42">
        <v>2020</v>
      </c>
      <c r="D42">
        <v>952</v>
      </c>
      <c r="E42" s="3">
        <v>6375.5027402988699</v>
      </c>
      <c r="F42" s="3">
        <v>4433.9373443582799</v>
      </c>
      <c r="G42" s="2">
        <v>1.82231923350255</v>
      </c>
      <c r="H42" s="7">
        <f>Table1[[#This Row],[Sales]]-Table1[[#This Row],[Cost]]</f>
        <v>1941.56539594059</v>
      </c>
      <c r="I42" s="9">
        <f>Table1[[#This Row],[Profit]]/Table1[[#This Row],[Number of Customers]]</f>
        <v>2.0394594495174263</v>
      </c>
    </row>
    <row r="43" spans="1:9" x14ac:dyDescent="0.25">
      <c r="A43" t="s">
        <v>7</v>
      </c>
      <c r="B43" t="s">
        <v>8</v>
      </c>
      <c r="C43">
        <v>2020</v>
      </c>
      <c r="D43">
        <v>488</v>
      </c>
      <c r="E43" s="3">
        <v>3894.2448821202602</v>
      </c>
      <c r="F43" s="3">
        <v>784.12742950915003</v>
      </c>
      <c r="G43" s="2">
        <v>1.9436241383803201</v>
      </c>
      <c r="H43" s="7">
        <f>Table1[[#This Row],[Sales]]-Table1[[#This Row],[Cost]]</f>
        <v>3110.1174526111099</v>
      </c>
      <c r="I43" s="9">
        <f>Table1[[#This Row],[Profit]]/Table1[[#This Row],[Number of Customers]]</f>
        <v>6.3731915012522746</v>
      </c>
    </row>
    <row r="44" spans="1:9" x14ac:dyDescent="0.25">
      <c r="A44" t="s">
        <v>7</v>
      </c>
      <c r="B44" t="s">
        <v>9</v>
      </c>
      <c r="C44">
        <v>2020</v>
      </c>
      <c r="D44">
        <v>723</v>
      </c>
      <c r="E44" s="3">
        <v>2412.7991444457398</v>
      </c>
      <c r="F44" s="3">
        <v>611.28175858249904</v>
      </c>
      <c r="G44" s="2">
        <v>2.2457770561825598</v>
      </c>
      <c r="H44" s="7">
        <f>Table1[[#This Row],[Sales]]-Table1[[#This Row],[Cost]]</f>
        <v>1801.5173858632406</v>
      </c>
      <c r="I44" s="9">
        <f>Table1[[#This Row],[Profit]]/Table1[[#This Row],[Number of Customers]]</f>
        <v>2.4917252916504018</v>
      </c>
    </row>
    <row r="45" spans="1:9" x14ac:dyDescent="0.25">
      <c r="A45" t="s">
        <v>7</v>
      </c>
      <c r="B45" t="s">
        <v>11</v>
      </c>
      <c r="C45">
        <v>2020</v>
      </c>
      <c r="D45">
        <v>521</v>
      </c>
      <c r="E45" s="3">
        <v>7839.5986804382701</v>
      </c>
      <c r="F45" s="3">
        <v>1756.4410897661501</v>
      </c>
      <c r="G45" s="2">
        <v>4.4540725624518203</v>
      </c>
      <c r="H45" s="7">
        <f>Table1[[#This Row],[Sales]]-Table1[[#This Row],[Cost]]</f>
        <v>6083.15759067212</v>
      </c>
      <c r="I45" s="9">
        <f>Table1[[#This Row],[Profit]]/Table1[[#This Row],[Number of Customers]]</f>
        <v>11.675926277681612</v>
      </c>
    </row>
    <row r="46" spans="1:9" x14ac:dyDescent="0.25">
      <c r="A46" t="s">
        <v>12</v>
      </c>
      <c r="B46" t="s">
        <v>9</v>
      </c>
      <c r="C46">
        <v>2020</v>
      </c>
      <c r="D46">
        <v>958</v>
      </c>
      <c r="E46" s="3">
        <v>8804.9348296725093</v>
      </c>
      <c r="F46" s="3">
        <v>3153.0321161774</v>
      </c>
      <c r="G46" s="2">
        <v>1.6620532697118899</v>
      </c>
      <c r="H46" s="7">
        <f>Table1[[#This Row],[Sales]]-Table1[[#This Row],[Cost]]</f>
        <v>5651.9027134951093</v>
      </c>
      <c r="I46" s="9">
        <f>Table1[[#This Row],[Profit]]/Table1[[#This Row],[Number of Customers]]</f>
        <v>5.8996896800575254</v>
      </c>
    </row>
    <row r="47" spans="1:9" x14ac:dyDescent="0.25">
      <c r="A47" t="s">
        <v>12</v>
      </c>
      <c r="B47" t="s">
        <v>10</v>
      </c>
      <c r="C47">
        <v>2020</v>
      </c>
      <c r="D47">
        <v>265</v>
      </c>
      <c r="E47" s="3">
        <v>2640.5549062836199</v>
      </c>
      <c r="F47" s="3">
        <v>1715.9216246016699</v>
      </c>
      <c r="G47" s="2">
        <v>1.88038885632438</v>
      </c>
      <c r="H47" s="7">
        <f>Table1[[#This Row],[Sales]]-Table1[[#This Row],[Cost]]</f>
        <v>924.63328168194994</v>
      </c>
      <c r="I47" s="9">
        <f>Table1[[#This Row],[Profit]]/Table1[[#This Row],[Number of Customers]]</f>
        <v>3.4891821950262263</v>
      </c>
    </row>
    <row r="48" spans="1:9" x14ac:dyDescent="0.25">
      <c r="A48" t="s">
        <v>12</v>
      </c>
      <c r="B48" t="s">
        <v>11</v>
      </c>
      <c r="C48">
        <v>2020</v>
      </c>
      <c r="D48">
        <v>205</v>
      </c>
      <c r="E48" s="3">
        <v>3098.9477039482099</v>
      </c>
      <c r="F48" s="3">
        <v>1170.41436785565</v>
      </c>
      <c r="G48" s="2">
        <v>3.2292214755601898</v>
      </c>
      <c r="H48" s="7">
        <f>Table1[[#This Row],[Sales]]-Table1[[#This Row],[Cost]]</f>
        <v>1928.5333360925599</v>
      </c>
      <c r="I48" s="9">
        <f>Table1[[#This Row],[Profit]]/Table1[[#This Row],[Number of Customers]]</f>
        <v>9.4074796882563891</v>
      </c>
    </row>
    <row r="49" spans="1:9" x14ac:dyDescent="0.25">
      <c r="A49" t="s">
        <v>12</v>
      </c>
      <c r="B49" t="s">
        <v>8</v>
      </c>
      <c r="C49">
        <v>2020</v>
      </c>
      <c r="D49">
        <v>405</v>
      </c>
      <c r="E49" s="3">
        <v>2198.0523572872999</v>
      </c>
      <c r="F49" s="3">
        <v>1346.4528839971499</v>
      </c>
      <c r="G49" s="2">
        <v>3.34827289654626</v>
      </c>
      <c r="H49" s="7">
        <f>Table1[[#This Row],[Sales]]-Table1[[#This Row],[Cost]]</f>
        <v>851.59947329014994</v>
      </c>
      <c r="I49" s="9">
        <f>Table1[[#This Row],[Profit]]/Table1[[#This Row],[Number of Customers]]</f>
        <v>2.1027147488645679</v>
      </c>
    </row>
    <row r="50" spans="1:9" x14ac:dyDescent="0.25">
      <c r="A50" t="s">
        <v>13</v>
      </c>
      <c r="B50" t="s">
        <v>10</v>
      </c>
      <c r="C50">
        <v>2020</v>
      </c>
      <c r="D50">
        <v>873</v>
      </c>
      <c r="E50" s="3">
        <v>3199.1783991818902</v>
      </c>
      <c r="F50" s="3">
        <v>2235.7340127797902</v>
      </c>
      <c r="G50" s="2">
        <v>2.17617871688388</v>
      </c>
      <c r="H50" s="7">
        <f>Table1[[#This Row],[Sales]]-Table1[[#This Row],[Cost]]</f>
        <v>963.44438640210001</v>
      </c>
      <c r="I50" s="9">
        <f>Table1[[#This Row],[Profit]]/Table1[[#This Row],[Number of Customers]]</f>
        <v>1.1036018171845361</v>
      </c>
    </row>
    <row r="51" spans="1:9" x14ac:dyDescent="0.25">
      <c r="A51" t="s">
        <v>13</v>
      </c>
      <c r="B51" t="s">
        <v>8</v>
      </c>
      <c r="C51">
        <v>2020</v>
      </c>
      <c r="D51">
        <v>999</v>
      </c>
      <c r="E51" s="3">
        <v>5316.2389157882499</v>
      </c>
      <c r="F51" s="3">
        <v>2506.2060984035602</v>
      </c>
      <c r="G51" s="2">
        <v>2.2397477050744401</v>
      </c>
      <c r="H51" s="7">
        <f>Table1[[#This Row],[Sales]]-Table1[[#This Row],[Cost]]</f>
        <v>2810.0328173846897</v>
      </c>
      <c r="I51" s="9">
        <f>Table1[[#This Row],[Profit]]/Table1[[#This Row],[Number of Customers]]</f>
        <v>2.8128456630477374</v>
      </c>
    </row>
    <row r="52" spans="1:9" x14ac:dyDescent="0.25">
      <c r="A52" t="s">
        <v>13</v>
      </c>
      <c r="B52" t="s">
        <v>9</v>
      </c>
      <c r="C52">
        <v>2020</v>
      </c>
      <c r="D52">
        <v>884</v>
      </c>
      <c r="E52" s="3">
        <v>6080.1268827037702</v>
      </c>
      <c r="F52" s="3">
        <v>1722.89746454545</v>
      </c>
      <c r="G52" s="2">
        <v>2.8729273137655098</v>
      </c>
      <c r="H52" s="7">
        <f>Table1[[#This Row],[Sales]]-Table1[[#This Row],[Cost]]</f>
        <v>4357.2294181583202</v>
      </c>
      <c r="I52" s="9">
        <f>Table1[[#This Row],[Profit]]/Table1[[#This Row],[Number of Customers]]</f>
        <v>4.9289925544777375</v>
      </c>
    </row>
    <row r="53" spans="1:9" x14ac:dyDescent="0.25">
      <c r="A53" t="s">
        <v>13</v>
      </c>
      <c r="B53" t="s">
        <v>11</v>
      </c>
      <c r="C53">
        <v>2020</v>
      </c>
      <c r="D53">
        <v>846</v>
      </c>
      <c r="E53" s="3">
        <v>3027.9951794127501</v>
      </c>
      <c r="F53" s="3">
        <v>915.27905692858894</v>
      </c>
      <c r="G53" s="2">
        <v>2.9880477952849902</v>
      </c>
      <c r="H53" s="7">
        <f>Table1[[#This Row],[Sales]]-Table1[[#This Row],[Cost]]</f>
        <v>2112.7161224841611</v>
      </c>
      <c r="I53" s="9">
        <f>Table1[[#This Row],[Profit]]/Table1[[#This Row],[Number of Customers]]</f>
        <v>2.4973003811869519</v>
      </c>
    </row>
    <row r="54" spans="1:9" x14ac:dyDescent="0.25">
      <c r="A54" t="s">
        <v>14</v>
      </c>
      <c r="B54" t="s">
        <v>10</v>
      </c>
      <c r="C54">
        <v>2020</v>
      </c>
      <c r="D54">
        <v>795</v>
      </c>
      <c r="E54" s="3">
        <v>1047.70005757844</v>
      </c>
      <c r="F54" s="3">
        <v>523.03423777074897</v>
      </c>
      <c r="G54" s="2">
        <v>2.01555425617321</v>
      </c>
      <c r="H54" s="7">
        <f>Table1[[#This Row],[Sales]]-Table1[[#This Row],[Cost]]</f>
        <v>524.66581980769104</v>
      </c>
      <c r="I54" s="9">
        <f>Table1[[#This Row],[Profit]]/Table1[[#This Row],[Number of Customers]]</f>
        <v>0.65995700604741014</v>
      </c>
    </row>
    <row r="55" spans="1:9" x14ac:dyDescent="0.25">
      <c r="A55" t="s">
        <v>14</v>
      </c>
      <c r="B55" t="s">
        <v>11</v>
      </c>
      <c r="C55">
        <v>2020</v>
      </c>
      <c r="D55">
        <v>766</v>
      </c>
      <c r="E55" s="3">
        <v>7466.1154375289798</v>
      </c>
      <c r="F55" s="3">
        <v>5073.5046522254997</v>
      </c>
      <c r="G55" s="2">
        <v>3.277774071054</v>
      </c>
      <c r="H55" s="7">
        <f>Table1[[#This Row],[Sales]]-Table1[[#This Row],[Cost]]</f>
        <v>2392.61078530348</v>
      </c>
      <c r="I55" s="9">
        <f>Table1[[#This Row],[Profit]]/Table1[[#This Row],[Number of Customers]]</f>
        <v>3.1235127745476241</v>
      </c>
    </row>
    <row r="56" spans="1:9" x14ac:dyDescent="0.25">
      <c r="A56" t="s">
        <v>14</v>
      </c>
      <c r="B56" t="s">
        <v>8</v>
      </c>
      <c r="C56">
        <v>2020</v>
      </c>
      <c r="D56">
        <v>860</v>
      </c>
      <c r="E56" s="3">
        <v>8252.7839806702905</v>
      </c>
      <c r="F56" s="3">
        <v>3864.28914786426</v>
      </c>
      <c r="G56" s="2">
        <v>4.0129848829897998</v>
      </c>
      <c r="H56" s="7">
        <f>Table1[[#This Row],[Sales]]-Table1[[#This Row],[Cost]]</f>
        <v>4388.4948328060309</v>
      </c>
      <c r="I56" s="9">
        <f>Table1[[#This Row],[Profit]]/Table1[[#This Row],[Number of Customers]]</f>
        <v>5.1029009683791058</v>
      </c>
    </row>
    <row r="57" spans="1:9" x14ac:dyDescent="0.25">
      <c r="A57" t="s">
        <v>14</v>
      </c>
      <c r="B57" t="s">
        <v>9</v>
      </c>
      <c r="C57">
        <v>2020</v>
      </c>
      <c r="D57">
        <v>473</v>
      </c>
      <c r="E57" s="3">
        <v>7272.6531612977897</v>
      </c>
      <c r="F57" s="3">
        <v>3417.64021683901</v>
      </c>
      <c r="G57" s="2">
        <v>4.9157257424638399</v>
      </c>
      <c r="H57" s="7">
        <f>Table1[[#This Row],[Sales]]-Table1[[#This Row],[Cost]]</f>
        <v>3855.0129444587797</v>
      </c>
      <c r="I57" s="9">
        <f>Table1[[#This Row],[Profit]]/Table1[[#This Row],[Number of Customers]]</f>
        <v>8.1501330749657068</v>
      </c>
    </row>
    <row r="58" spans="1:9" x14ac:dyDescent="0.25">
      <c r="A58" t="s">
        <v>15</v>
      </c>
      <c r="B58" t="s">
        <v>9</v>
      </c>
      <c r="C58">
        <v>2020</v>
      </c>
      <c r="D58">
        <v>703</v>
      </c>
      <c r="E58" s="3">
        <v>7365.0708608000004</v>
      </c>
      <c r="F58" s="3">
        <v>4146.8868936918398</v>
      </c>
      <c r="G58" s="2">
        <v>1.5643273951108501</v>
      </c>
      <c r="H58" s="7">
        <f>Table1[[#This Row],[Sales]]-Table1[[#This Row],[Cost]]</f>
        <v>3218.1839671081607</v>
      </c>
      <c r="I58" s="9">
        <f>Table1[[#This Row],[Profit]]/Table1[[#This Row],[Number of Customers]]</f>
        <v>4.5777865819461745</v>
      </c>
    </row>
    <row r="59" spans="1:9" x14ac:dyDescent="0.25">
      <c r="A59" t="s">
        <v>15</v>
      </c>
      <c r="B59" t="s">
        <v>11</v>
      </c>
      <c r="C59">
        <v>2020</v>
      </c>
      <c r="D59">
        <v>445</v>
      </c>
      <c r="E59" s="3">
        <v>5940.2978190007898</v>
      </c>
      <c r="F59" s="3">
        <v>1417.71464214308</v>
      </c>
      <c r="G59" s="2">
        <v>3.8157845405540298</v>
      </c>
      <c r="H59" s="7">
        <f>Table1[[#This Row],[Sales]]-Table1[[#This Row],[Cost]]</f>
        <v>4522.58317685771</v>
      </c>
      <c r="I59" s="9">
        <f>Table1[[#This Row],[Profit]]/Table1[[#This Row],[Number of Customers]]</f>
        <v>10.163108262601595</v>
      </c>
    </row>
    <row r="60" spans="1:9" x14ac:dyDescent="0.25">
      <c r="A60" t="s">
        <v>15</v>
      </c>
      <c r="B60" t="s">
        <v>10</v>
      </c>
      <c r="C60">
        <v>2020</v>
      </c>
      <c r="D60">
        <v>937</v>
      </c>
      <c r="E60" s="3">
        <v>3885.7797294356201</v>
      </c>
      <c r="F60" s="3">
        <v>821.88633138842999</v>
      </c>
      <c r="G60" s="2">
        <v>3.9436184527839999</v>
      </c>
      <c r="H60" s="7">
        <f>Table1[[#This Row],[Sales]]-Table1[[#This Row],[Cost]]</f>
        <v>3063.8933980471902</v>
      </c>
      <c r="I60" s="9">
        <f>Table1[[#This Row],[Profit]]/Table1[[#This Row],[Number of Customers]]</f>
        <v>3.2698969029319001</v>
      </c>
    </row>
    <row r="61" spans="1:9" x14ac:dyDescent="0.25">
      <c r="A61" t="s">
        <v>15</v>
      </c>
      <c r="B61" t="s">
        <v>8</v>
      </c>
      <c r="C61">
        <v>2020</v>
      </c>
      <c r="D61">
        <v>150</v>
      </c>
      <c r="E61" s="3">
        <v>9711.9465985380994</v>
      </c>
      <c r="F61" s="3">
        <v>4928.5713779553898</v>
      </c>
      <c r="G61" s="2">
        <v>4.9549151278217698</v>
      </c>
      <c r="H61" s="7">
        <f>Table1[[#This Row],[Sales]]-Table1[[#This Row],[Cost]]</f>
        <v>4783.3752205827095</v>
      </c>
      <c r="I61" s="9">
        <f>Table1[[#This Row],[Profit]]/Table1[[#This Row],[Number of Customers]]</f>
        <v>31.889168137218064</v>
      </c>
    </row>
    <row r="62" spans="1:9" x14ac:dyDescent="0.25">
      <c r="A62" t="s">
        <v>7</v>
      </c>
      <c r="B62" t="s">
        <v>8</v>
      </c>
      <c r="C62">
        <v>2021</v>
      </c>
      <c r="D62">
        <v>833</v>
      </c>
      <c r="E62" s="3">
        <v>1830.6152760587099</v>
      </c>
      <c r="F62" s="3">
        <v>472.93585404858698</v>
      </c>
      <c r="G62" s="2">
        <v>1.66208204146915</v>
      </c>
      <c r="H62" s="7">
        <f>Table1[[#This Row],[Sales]]-Table1[[#This Row],[Cost]]</f>
        <v>1357.6794220101228</v>
      </c>
      <c r="I62" s="9">
        <f>Table1[[#This Row],[Profit]]/Table1[[#This Row],[Number of Customers]]</f>
        <v>1.6298672533134728</v>
      </c>
    </row>
    <row r="63" spans="1:9" x14ac:dyDescent="0.25">
      <c r="A63" t="s">
        <v>7</v>
      </c>
      <c r="B63" t="s">
        <v>9</v>
      </c>
      <c r="C63">
        <v>2021</v>
      </c>
      <c r="D63">
        <v>866</v>
      </c>
      <c r="E63" s="3">
        <v>4395.5736871786503</v>
      </c>
      <c r="F63" s="3">
        <v>2748.8323565400601</v>
      </c>
      <c r="G63" s="2">
        <v>1.9095824835084501</v>
      </c>
      <c r="H63" s="7">
        <f>Table1[[#This Row],[Sales]]-Table1[[#This Row],[Cost]]</f>
        <v>1646.7413306385902</v>
      </c>
      <c r="I63" s="9">
        <f>Table1[[#This Row],[Profit]]/Table1[[#This Row],[Number of Customers]]</f>
        <v>1.9015488806450234</v>
      </c>
    </row>
    <row r="64" spans="1:9" x14ac:dyDescent="0.25">
      <c r="A64" t="s">
        <v>7</v>
      </c>
      <c r="B64" t="s">
        <v>10</v>
      </c>
      <c r="C64">
        <v>2021</v>
      </c>
      <c r="D64">
        <v>677</v>
      </c>
      <c r="E64" s="3">
        <v>9876.3129628013303</v>
      </c>
      <c r="F64" s="3">
        <v>2987.5936095735201</v>
      </c>
      <c r="G64" s="2">
        <v>4.1511595548579603</v>
      </c>
      <c r="H64" s="7">
        <f>Table1[[#This Row],[Sales]]-Table1[[#This Row],[Cost]]</f>
        <v>6888.7193532278106</v>
      </c>
      <c r="I64" s="9">
        <f>Table1[[#This Row],[Profit]]/Table1[[#This Row],[Number of Customers]]</f>
        <v>10.175360935343885</v>
      </c>
    </row>
    <row r="65" spans="1:9" x14ac:dyDescent="0.25">
      <c r="A65" t="s">
        <v>7</v>
      </c>
      <c r="B65" t="s">
        <v>11</v>
      </c>
      <c r="C65">
        <v>2021</v>
      </c>
      <c r="D65">
        <v>803</v>
      </c>
      <c r="E65" s="3">
        <v>5781.3917857617998</v>
      </c>
      <c r="F65" s="3">
        <v>3415.3990597781199</v>
      </c>
      <c r="G65" s="2">
        <v>4.6918409271939296</v>
      </c>
      <c r="H65" s="7">
        <f>Table1[[#This Row],[Sales]]-Table1[[#This Row],[Cost]]</f>
        <v>2365.99272598368</v>
      </c>
      <c r="I65" s="9">
        <f>Table1[[#This Row],[Profit]]/Table1[[#This Row],[Number of Customers]]</f>
        <v>2.9464417509136736</v>
      </c>
    </row>
    <row r="66" spans="1:9" x14ac:dyDescent="0.25">
      <c r="A66" t="s">
        <v>12</v>
      </c>
      <c r="B66" t="s">
        <v>8</v>
      </c>
      <c r="C66">
        <v>2021</v>
      </c>
      <c r="D66">
        <v>197</v>
      </c>
      <c r="E66" s="3">
        <v>7184.4895486299802</v>
      </c>
      <c r="F66" s="3">
        <v>2106.51024942196</v>
      </c>
      <c r="G66" s="2">
        <v>1.1313866809737501</v>
      </c>
      <c r="H66" s="7">
        <f>Table1[[#This Row],[Sales]]-Table1[[#This Row],[Cost]]</f>
        <v>5077.9792992080202</v>
      </c>
      <c r="I66" s="9">
        <f>Table1[[#This Row],[Profit]]/Table1[[#This Row],[Number of Customers]]</f>
        <v>25.77654466603056</v>
      </c>
    </row>
    <row r="67" spans="1:9" x14ac:dyDescent="0.25">
      <c r="A67" t="s">
        <v>12</v>
      </c>
      <c r="B67" t="s">
        <v>9</v>
      </c>
      <c r="C67">
        <v>2021</v>
      </c>
      <c r="D67">
        <v>534</v>
      </c>
      <c r="E67" s="3">
        <v>4187.3200371381199</v>
      </c>
      <c r="F67" s="3">
        <v>2069.178173197</v>
      </c>
      <c r="G67" s="2">
        <v>1.1355166409863799</v>
      </c>
      <c r="H67" s="7">
        <f>Table1[[#This Row],[Sales]]-Table1[[#This Row],[Cost]]</f>
        <v>2118.1418639411199</v>
      </c>
      <c r="I67" s="9">
        <f>Table1[[#This Row],[Profit]]/Table1[[#This Row],[Number of Customers]]</f>
        <v>3.9665577976425466</v>
      </c>
    </row>
    <row r="68" spans="1:9" x14ac:dyDescent="0.25">
      <c r="A68" t="s">
        <v>12</v>
      </c>
      <c r="B68" t="s">
        <v>10</v>
      </c>
      <c r="C68">
        <v>2021</v>
      </c>
      <c r="D68">
        <v>580</v>
      </c>
      <c r="E68" s="3">
        <v>6075.6858281695204</v>
      </c>
      <c r="F68" s="3">
        <v>3111.0596192960502</v>
      </c>
      <c r="G68" s="2">
        <v>1.8507231373649</v>
      </c>
      <c r="H68" s="7">
        <f>Table1[[#This Row],[Sales]]-Table1[[#This Row],[Cost]]</f>
        <v>2964.6262088734702</v>
      </c>
      <c r="I68" s="9">
        <f>Table1[[#This Row],[Profit]]/Table1[[#This Row],[Number of Customers]]</f>
        <v>5.1114244980577075</v>
      </c>
    </row>
    <row r="69" spans="1:9" x14ac:dyDescent="0.25">
      <c r="A69" t="s">
        <v>12</v>
      </c>
      <c r="B69" t="s">
        <v>11</v>
      </c>
      <c r="C69">
        <v>2021</v>
      </c>
      <c r="D69">
        <v>662</v>
      </c>
      <c r="E69" s="3">
        <v>4086.3417785043398</v>
      </c>
      <c r="F69" s="3">
        <v>1617.13320692758</v>
      </c>
      <c r="G69" s="2">
        <v>4.4425280715629301</v>
      </c>
      <c r="H69" s="7">
        <f>Table1[[#This Row],[Sales]]-Table1[[#This Row],[Cost]]</f>
        <v>2469.2085715767598</v>
      </c>
      <c r="I69" s="9">
        <f>Table1[[#This Row],[Profit]]/Table1[[#This Row],[Number of Customers]]</f>
        <v>3.7299223135600603</v>
      </c>
    </row>
    <row r="70" spans="1:9" x14ac:dyDescent="0.25">
      <c r="A70" t="s">
        <v>13</v>
      </c>
      <c r="B70" t="s">
        <v>8</v>
      </c>
      <c r="C70">
        <v>2021</v>
      </c>
      <c r="D70">
        <v>237</v>
      </c>
      <c r="E70" s="3">
        <v>6257.7953624275196</v>
      </c>
      <c r="F70" s="3">
        <v>2601.7664789236001</v>
      </c>
      <c r="G70" s="2">
        <v>2.5892724618303902</v>
      </c>
      <c r="H70" s="7">
        <f>Table1[[#This Row],[Sales]]-Table1[[#This Row],[Cost]]</f>
        <v>3656.0288835039196</v>
      </c>
      <c r="I70" s="9">
        <f>Table1[[#This Row],[Profit]]/Table1[[#This Row],[Number of Customers]]</f>
        <v>15.426282208877298</v>
      </c>
    </row>
    <row r="71" spans="1:9" x14ac:dyDescent="0.25">
      <c r="A71" t="s">
        <v>13</v>
      </c>
      <c r="B71" t="s">
        <v>9</v>
      </c>
      <c r="C71">
        <v>2021</v>
      </c>
      <c r="D71">
        <v>607</v>
      </c>
      <c r="E71" s="3">
        <v>4408.9536335616003</v>
      </c>
      <c r="F71" s="3">
        <v>2818.7082421016898</v>
      </c>
      <c r="G71" s="2">
        <v>3.4999039482041998</v>
      </c>
      <c r="H71" s="7">
        <f>Table1[[#This Row],[Sales]]-Table1[[#This Row],[Cost]]</f>
        <v>1590.2453914599105</v>
      </c>
      <c r="I71" s="9">
        <f>Table1[[#This Row],[Profit]]/Table1[[#This Row],[Number of Customers]]</f>
        <v>2.619844137495734</v>
      </c>
    </row>
    <row r="72" spans="1:9" x14ac:dyDescent="0.25">
      <c r="A72" t="s">
        <v>13</v>
      </c>
      <c r="B72" t="s">
        <v>10</v>
      </c>
      <c r="C72">
        <v>2021</v>
      </c>
      <c r="D72">
        <v>152</v>
      </c>
      <c r="E72" s="3">
        <v>5484.2292806404603</v>
      </c>
      <c r="F72" s="3">
        <v>3160.02146700916</v>
      </c>
      <c r="G72" s="2">
        <v>3.8562367991593098</v>
      </c>
      <c r="H72" s="7">
        <f>Table1[[#This Row],[Sales]]-Table1[[#This Row],[Cost]]</f>
        <v>2324.2078136313003</v>
      </c>
      <c r="I72" s="9">
        <f>Table1[[#This Row],[Profit]]/Table1[[#This Row],[Number of Customers]]</f>
        <v>15.290840879153292</v>
      </c>
    </row>
    <row r="73" spans="1:9" x14ac:dyDescent="0.25">
      <c r="A73" t="s">
        <v>13</v>
      </c>
      <c r="B73" t="s">
        <v>11</v>
      </c>
      <c r="C73">
        <v>2021</v>
      </c>
      <c r="D73">
        <v>142</v>
      </c>
      <c r="E73" s="3">
        <v>4288.2113770665101</v>
      </c>
      <c r="F73" s="3">
        <v>2388.67113608623</v>
      </c>
      <c r="G73" s="2">
        <v>4.0614251242649599</v>
      </c>
      <c r="H73" s="7">
        <f>Table1[[#This Row],[Sales]]-Table1[[#This Row],[Cost]]</f>
        <v>1899.54024098028</v>
      </c>
      <c r="I73" s="9">
        <f>Table1[[#This Row],[Profit]]/Table1[[#This Row],[Number of Customers]]</f>
        <v>13.377043950565353</v>
      </c>
    </row>
    <row r="74" spans="1:9" x14ac:dyDescent="0.25">
      <c r="A74" t="s">
        <v>14</v>
      </c>
      <c r="B74" t="s">
        <v>10</v>
      </c>
      <c r="C74">
        <v>2021</v>
      </c>
      <c r="D74">
        <v>380</v>
      </c>
      <c r="E74" s="3">
        <v>9775.60446650628</v>
      </c>
      <c r="F74" s="3">
        <v>4719.2138562697801</v>
      </c>
      <c r="G74" s="2">
        <v>1.7844523987738099</v>
      </c>
      <c r="H74" s="7">
        <f>Table1[[#This Row],[Sales]]-Table1[[#This Row],[Cost]]</f>
        <v>5056.3906102364999</v>
      </c>
      <c r="I74" s="9">
        <f>Table1[[#This Row],[Profit]]/Table1[[#This Row],[Number of Customers]]</f>
        <v>13.306291079569737</v>
      </c>
    </row>
    <row r="75" spans="1:9" x14ac:dyDescent="0.25">
      <c r="A75" t="s">
        <v>14</v>
      </c>
      <c r="B75" t="s">
        <v>8</v>
      </c>
      <c r="C75">
        <v>2021</v>
      </c>
      <c r="D75">
        <v>762</v>
      </c>
      <c r="E75" s="3">
        <v>1500.8814042127699</v>
      </c>
      <c r="F75" s="3">
        <v>584.45940247212798</v>
      </c>
      <c r="G75" s="2">
        <v>2.0892074188811902</v>
      </c>
      <c r="H75" s="7">
        <f>Table1[[#This Row],[Sales]]-Table1[[#This Row],[Cost]]</f>
        <v>916.42200174064192</v>
      </c>
      <c r="I75" s="9">
        <f>Table1[[#This Row],[Profit]]/Table1[[#This Row],[Number of Customers]]</f>
        <v>1.2026535455913936</v>
      </c>
    </row>
    <row r="76" spans="1:9" x14ac:dyDescent="0.25">
      <c r="A76" t="s">
        <v>14</v>
      </c>
      <c r="B76" t="s">
        <v>9</v>
      </c>
      <c r="C76">
        <v>2021</v>
      </c>
      <c r="D76">
        <v>619</v>
      </c>
      <c r="E76" s="3">
        <v>9975.2998129155494</v>
      </c>
      <c r="F76" s="3">
        <v>4420.8408121635402</v>
      </c>
      <c r="G76" s="2">
        <v>4.3591554378262796</v>
      </c>
      <c r="H76" s="7">
        <f>Table1[[#This Row],[Sales]]-Table1[[#This Row],[Cost]]</f>
        <v>5554.4590007520092</v>
      </c>
      <c r="I76" s="9">
        <f>Table1[[#This Row],[Profit]]/Table1[[#This Row],[Number of Customers]]</f>
        <v>8.973277868743148</v>
      </c>
    </row>
    <row r="77" spans="1:9" x14ac:dyDescent="0.25">
      <c r="A77" t="s">
        <v>14</v>
      </c>
      <c r="B77" t="s">
        <v>11</v>
      </c>
      <c r="C77">
        <v>2021</v>
      </c>
      <c r="D77">
        <v>192</v>
      </c>
      <c r="E77" s="3">
        <v>5815.3305884041902</v>
      </c>
      <c r="F77" s="3">
        <v>2159.0120127012401</v>
      </c>
      <c r="G77" s="2">
        <v>4.5498419300540096</v>
      </c>
      <c r="H77" s="7">
        <f>Table1[[#This Row],[Sales]]-Table1[[#This Row],[Cost]]</f>
        <v>3656.3185757029501</v>
      </c>
      <c r="I77" s="9">
        <f>Table1[[#This Row],[Profit]]/Table1[[#This Row],[Number of Customers]]</f>
        <v>19.043325915119532</v>
      </c>
    </row>
    <row r="78" spans="1:9" x14ac:dyDescent="0.25">
      <c r="A78" t="s">
        <v>15</v>
      </c>
      <c r="B78" t="s">
        <v>9</v>
      </c>
      <c r="C78">
        <v>2021</v>
      </c>
      <c r="D78">
        <v>781</v>
      </c>
      <c r="E78" s="3">
        <v>7910.0155129855402</v>
      </c>
      <c r="F78" s="3">
        <v>3927.1759922082301</v>
      </c>
      <c r="G78" s="2">
        <v>2.6255692330940801</v>
      </c>
      <c r="H78" s="7">
        <f>Table1[[#This Row],[Sales]]-Table1[[#This Row],[Cost]]</f>
        <v>3982.8395207773101</v>
      </c>
      <c r="I78" s="9">
        <f>Table1[[#This Row],[Profit]]/Table1[[#This Row],[Number of Customers]]</f>
        <v>5.0996664798685147</v>
      </c>
    </row>
    <row r="79" spans="1:9" x14ac:dyDescent="0.25">
      <c r="A79" t="s">
        <v>15</v>
      </c>
      <c r="B79" t="s">
        <v>8</v>
      </c>
      <c r="C79">
        <v>2021</v>
      </c>
      <c r="D79">
        <v>502</v>
      </c>
      <c r="E79" s="3">
        <v>7398.5723095307303</v>
      </c>
      <c r="F79" s="3">
        <v>4852.9174531283697</v>
      </c>
      <c r="G79" s="2">
        <v>3.4127896087079099</v>
      </c>
      <c r="H79" s="7">
        <f>Table1[[#This Row],[Sales]]-Table1[[#This Row],[Cost]]</f>
        <v>2545.6548564023606</v>
      </c>
      <c r="I79" s="9">
        <f>Table1[[#This Row],[Profit]]/Table1[[#This Row],[Number of Customers]]</f>
        <v>5.071025610363268</v>
      </c>
    </row>
    <row r="80" spans="1:9" x14ac:dyDescent="0.25">
      <c r="A80" t="s">
        <v>15</v>
      </c>
      <c r="B80" t="s">
        <v>10</v>
      </c>
      <c r="C80">
        <v>2021</v>
      </c>
      <c r="D80">
        <v>612</v>
      </c>
      <c r="E80" s="3">
        <v>6344.9478780210802</v>
      </c>
      <c r="F80" s="3">
        <v>3335.4350771904101</v>
      </c>
      <c r="G80" s="2">
        <v>4.3925123818675296</v>
      </c>
      <c r="H80" s="7">
        <f>Table1[[#This Row],[Sales]]-Table1[[#This Row],[Cost]]</f>
        <v>3009.5128008306701</v>
      </c>
      <c r="I80" s="9">
        <f>Table1[[#This Row],[Profit]]/Table1[[#This Row],[Number of Customers]]</f>
        <v>4.9175045765207024</v>
      </c>
    </row>
    <row r="81" spans="1:9" x14ac:dyDescent="0.25">
      <c r="A81" t="s">
        <v>15</v>
      </c>
      <c r="B81" t="s">
        <v>11</v>
      </c>
      <c r="C81">
        <v>2021</v>
      </c>
      <c r="D81">
        <v>145</v>
      </c>
      <c r="E81" s="3">
        <v>2815.5741609721199</v>
      </c>
      <c r="F81" s="3">
        <v>709.87236418203099</v>
      </c>
      <c r="G81" s="2">
        <v>4.6424960141612104</v>
      </c>
      <c r="H81" s="7">
        <f>Table1[[#This Row],[Sales]]-Table1[[#This Row],[Cost]]</f>
        <v>2105.7017967900888</v>
      </c>
      <c r="I81" s="9">
        <f>Table1[[#This Row],[Profit]]/Table1[[#This Row],[Number of Customers]]</f>
        <v>14.522081357173025</v>
      </c>
    </row>
    <row r="82" spans="1:9" x14ac:dyDescent="0.25">
      <c r="A82" t="s">
        <v>7</v>
      </c>
      <c r="B82" t="s">
        <v>8</v>
      </c>
      <c r="C82">
        <v>2022</v>
      </c>
      <c r="D82">
        <v>862</v>
      </c>
      <c r="E82" s="3">
        <v>5330.3085465066297</v>
      </c>
      <c r="F82" s="3">
        <v>2327.12263199381</v>
      </c>
      <c r="G82" s="2">
        <v>1.7452835179764801</v>
      </c>
      <c r="H82" s="7">
        <f>Table1[[#This Row],[Sales]]-Table1[[#This Row],[Cost]]</f>
        <v>3003.1859145128196</v>
      </c>
      <c r="I82" s="9">
        <f>Table1[[#This Row],[Profit]]/Table1[[#This Row],[Number of Customers]]</f>
        <v>3.4839743787851738</v>
      </c>
    </row>
    <row r="83" spans="1:9" x14ac:dyDescent="0.25">
      <c r="A83" t="s">
        <v>7</v>
      </c>
      <c r="B83" t="s">
        <v>11</v>
      </c>
      <c r="C83">
        <v>2022</v>
      </c>
      <c r="D83">
        <v>863</v>
      </c>
      <c r="E83" s="3">
        <v>7484.6445525231802</v>
      </c>
      <c r="F83" s="3">
        <v>4595.3505360167401</v>
      </c>
      <c r="G83" s="2">
        <v>2.8628004892752501</v>
      </c>
      <c r="H83" s="7">
        <f>Table1[[#This Row],[Sales]]-Table1[[#This Row],[Cost]]</f>
        <v>2889.2940165064401</v>
      </c>
      <c r="I83" s="9">
        <f>Table1[[#This Row],[Profit]]/Table1[[#This Row],[Number of Customers]]</f>
        <v>3.3479652566702667</v>
      </c>
    </row>
    <row r="84" spans="1:9" x14ac:dyDescent="0.25">
      <c r="A84" t="s">
        <v>7</v>
      </c>
      <c r="B84" t="s">
        <v>10</v>
      </c>
      <c r="C84">
        <v>2022</v>
      </c>
      <c r="D84">
        <v>174</v>
      </c>
      <c r="E84" s="3">
        <v>5829.3158138859899</v>
      </c>
      <c r="F84" s="3">
        <v>2271.1847564807399</v>
      </c>
      <c r="G84" s="2">
        <v>3.4148861269205502</v>
      </c>
      <c r="H84" s="7">
        <f>Table1[[#This Row],[Sales]]-Table1[[#This Row],[Cost]]</f>
        <v>3558.13105740525</v>
      </c>
      <c r="I84" s="9">
        <f>Table1[[#This Row],[Profit]]/Table1[[#This Row],[Number of Customers]]</f>
        <v>20.449029065547414</v>
      </c>
    </row>
    <row r="85" spans="1:9" x14ac:dyDescent="0.25">
      <c r="A85" t="s">
        <v>7</v>
      </c>
      <c r="B85" t="s">
        <v>9</v>
      </c>
      <c r="C85">
        <v>2022</v>
      </c>
      <c r="D85">
        <v>402</v>
      </c>
      <c r="E85" s="3">
        <v>1023.35521945281</v>
      </c>
      <c r="F85" s="3">
        <v>586.36950604012395</v>
      </c>
      <c r="G85" s="2">
        <v>3.4315775751770299</v>
      </c>
      <c r="H85" s="7">
        <f>Table1[[#This Row],[Sales]]-Table1[[#This Row],[Cost]]</f>
        <v>436.9857134126861</v>
      </c>
      <c r="I85" s="9">
        <f>Table1[[#This Row],[Profit]]/Table1[[#This Row],[Number of Customers]]</f>
        <v>1.0870291378425028</v>
      </c>
    </row>
    <row r="86" spans="1:9" x14ac:dyDescent="0.25">
      <c r="A86" t="s">
        <v>12</v>
      </c>
      <c r="B86" t="s">
        <v>9</v>
      </c>
      <c r="C86">
        <v>2022</v>
      </c>
      <c r="D86">
        <v>546</v>
      </c>
      <c r="E86" s="3">
        <v>4574.4744925367404</v>
      </c>
      <c r="F86" s="3">
        <v>2477.03691248824</v>
      </c>
      <c r="G86" s="2">
        <v>2.2458926845310199</v>
      </c>
      <c r="H86" s="7">
        <f>Table1[[#This Row],[Sales]]-Table1[[#This Row],[Cost]]</f>
        <v>2097.4375800485004</v>
      </c>
      <c r="I86" s="9">
        <f>Table1[[#This Row],[Profit]]/Table1[[#This Row],[Number of Customers]]</f>
        <v>3.8414607693195979</v>
      </c>
    </row>
    <row r="87" spans="1:9" x14ac:dyDescent="0.25">
      <c r="A87" t="s">
        <v>12</v>
      </c>
      <c r="B87" t="s">
        <v>10</v>
      </c>
      <c r="C87">
        <v>2022</v>
      </c>
      <c r="D87">
        <v>434</v>
      </c>
      <c r="E87" s="3">
        <v>8566.3898729013799</v>
      </c>
      <c r="F87" s="3">
        <v>4025.265485765</v>
      </c>
      <c r="G87" s="2">
        <v>3.06069472962725</v>
      </c>
      <c r="H87" s="7">
        <f>Table1[[#This Row],[Sales]]-Table1[[#This Row],[Cost]]</f>
        <v>4541.1243871363804</v>
      </c>
      <c r="I87" s="9">
        <f>Table1[[#This Row],[Profit]]/Table1[[#This Row],[Number of Customers]]</f>
        <v>10.46342024685802</v>
      </c>
    </row>
    <row r="88" spans="1:9" x14ac:dyDescent="0.25">
      <c r="A88" t="s">
        <v>12</v>
      </c>
      <c r="B88" t="s">
        <v>11</v>
      </c>
      <c r="C88">
        <v>2022</v>
      </c>
      <c r="D88">
        <v>180</v>
      </c>
      <c r="E88" s="3">
        <v>5265.7294728750003</v>
      </c>
      <c r="F88" s="3">
        <v>2453.4546976565198</v>
      </c>
      <c r="G88" s="2">
        <v>3.14027887573463</v>
      </c>
      <c r="H88" s="7">
        <f>Table1[[#This Row],[Sales]]-Table1[[#This Row],[Cost]]</f>
        <v>2812.2747752184805</v>
      </c>
      <c r="I88" s="9">
        <f>Table1[[#This Row],[Profit]]/Table1[[#This Row],[Number of Customers]]</f>
        <v>15.62374875121378</v>
      </c>
    </row>
    <row r="89" spans="1:9" x14ac:dyDescent="0.25">
      <c r="A89" t="s">
        <v>12</v>
      </c>
      <c r="B89" t="s">
        <v>8</v>
      </c>
      <c r="C89">
        <v>2022</v>
      </c>
      <c r="D89">
        <v>949</v>
      </c>
      <c r="E89" s="3">
        <v>8599.9660537026502</v>
      </c>
      <c r="F89" s="3">
        <v>2733.4637183889799</v>
      </c>
      <c r="G89" s="2">
        <v>4.65099785151651</v>
      </c>
      <c r="H89" s="7">
        <f>Table1[[#This Row],[Sales]]-Table1[[#This Row],[Cost]]</f>
        <v>5866.5023353136703</v>
      </c>
      <c r="I89" s="9">
        <f>Table1[[#This Row],[Profit]]/Table1[[#This Row],[Number of Customers]]</f>
        <v>6.1817727453252589</v>
      </c>
    </row>
    <row r="90" spans="1:9" x14ac:dyDescent="0.25">
      <c r="A90" t="s">
        <v>13</v>
      </c>
      <c r="B90" t="s">
        <v>11</v>
      </c>
      <c r="C90">
        <v>2022</v>
      </c>
      <c r="D90">
        <v>851</v>
      </c>
      <c r="E90" s="3">
        <v>5390.2882072786397</v>
      </c>
      <c r="F90" s="3">
        <v>2409.4089338034501</v>
      </c>
      <c r="G90" s="2">
        <v>1.4119259173252601</v>
      </c>
      <c r="H90" s="7">
        <f>Table1[[#This Row],[Sales]]-Table1[[#This Row],[Cost]]</f>
        <v>2980.8792734751896</v>
      </c>
      <c r="I90" s="9">
        <f>Table1[[#This Row],[Profit]]/Table1[[#This Row],[Number of Customers]]</f>
        <v>3.5027958560225496</v>
      </c>
    </row>
    <row r="91" spans="1:9" x14ac:dyDescent="0.25">
      <c r="A91" t="s">
        <v>13</v>
      </c>
      <c r="B91" t="s">
        <v>9</v>
      </c>
      <c r="C91">
        <v>2022</v>
      </c>
      <c r="D91">
        <v>951</v>
      </c>
      <c r="E91" s="3">
        <v>4037.0215048472601</v>
      </c>
      <c r="F91" s="3">
        <v>1807.42221787056</v>
      </c>
      <c r="G91" s="2">
        <v>2.5109037897606701</v>
      </c>
      <c r="H91" s="7">
        <f>Table1[[#This Row],[Sales]]-Table1[[#This Row],[Cost]]</f>
        <v>2229.5992869767001</v>
      </c>
      <c r="I91" s="9">
        <f>Table1[[#This Row],[Profit]]/Table1[[#This Row],[Number of Customers]]</f>
        <v>2.3444787455065197</v>
      </c>
    </row>
    <row r="92" spans="1:9" x14ac:dyDescent="0.25">
      <c r="A92" t="s">
        <v>13</v>
      </c>
      <c r="B92" t="s">
        <v>8</v>
      </c>
      <c r="C92">
        <v>2022</v>
      </c>
      <c r="D92">
        <v>283</v>
      </c>
      <c r="E92" s="3">
        <v>7631.4022785542102</v>
      </c>
      <c r="F92" s="3">
        <v>2796.20602918651</v>
      </c>
      <c r="G92" s="2">
        <v>2.7071556213469901</v>
      </c>
      <c r="H92" s="7">
        <f>Table1[[#This Row],[Sales]]-Table1[[#This Row],[Cost]]</f>
        <v>4835.1962493677001</v>
      </c>
      <c r="I92" s="9">
        <f>Table1[[#This Row],[Profit]]/Table1[[#This Row],[Number of Customers]]</f>
        <v>17.085499114373498</v>
      </c>
    </row>
    <row r="93" spans="1:9" x14ac:dyDescent="0.25">
      <c r="A93" t="s">
        <v>13</v>
      </c>
      <c r="B93" t="s">
        <v>10</v>
      </c>
      <c r="C93">
        <v>2022</v>
      </c>
      <c r="D93">
        <v>549</v>
      </c>
      <c r="E93" s="3">
        <v>3973.1363315282201</v>
      </c>
      <c r="F93" s="3">
        <v>2199.0921444291298</v>
      </c>
      <c r="G93" s="2">
        <v>3.1105909205791402</v>
      </c>
      <c r="H93" s="7">
        <f>Table1[[#This Row],[Sales]]-Table1[[#This Row],[Cost]]</f>
        <v>1774.0441870990903</v>
      </c>
      <c r="I93" s="9">
        <f>Table1[[#This Row],[Profit]]/Table1[[#This Row],[Number of Customers]]</f>
        <v>3.2314101768653738</v>
      </c>
    </row>
    <row r="94" spans="1:9" x14ac:dyDescent="0.25">
      <c r="A94" t="s">
        <v>14</v>
      </c>
      <c r="B94" t="s">
        <v>10</v>
      </c>
      <c r="C94">
        <v>2022</v>
      </c>
      <c r="D94">
        <v>294</v>
      </c>
      <c r="E94" s="3">
        <v>5416.7390133290601</v>
      </c>
      <c r="F94" s="3">
        <v>3023.0253699837499</v>
      </c>
      <c r="G94" s="2">
        <v>3.0220315164241298</v>
      </c>
      <c r="H94" s="7">
        <f>Table1[[#This Row],[Sales]]-Table1[[#This Row],[Cost]]</f>
        <v>2393.7136433453102</v>
      </c>
      <c r="I94" s="9">
        <f>Table1[[#This Row],[Profit]]/Table1[[#This Row],[Number of Customers]]</f>
        <v>8.1418831406303074</v>
      </c>
    </row>
    <row r="95" spans="1:9" x14ac:dyDescent="0.25">
      <c r="A95" t="s">
        <v>14</v>
      </c>
      <c r="B95" t="s">
        <v>11</v>
      </c>
      <c r="C95">
        <v>2022</v>
      </c>
      <c r="D95">
        <v>771</v>
      </c>
      <c r="E95" s="3">
        <v>5289.5753571376999</v>
      </c>
      <c r="F95" s="3">
        <v>1659.2101500557601</v>
      </c>
      <c r="G95" s="2">
        <v>3.2268863391334599</v>
      </c>
      <c r="H95" s="7">
        <f>Table1[[#This Row],[Sales]]-Table1[[#This Row],[Cost]]</f>
        <v>3630.3652070819398</v>
      </c>
      <c r="I95" s="9">
        <f>Table1[[#This Row],[Profit]]/Table1[[#This Row],[Number of Customers]]</f>
        <v>4.7086448859687939</v>
      </c>
    </row>
    <row r="96" spans="1:9" x14ac:dyDescent="0.25">
      <c r="A96" t="s">
        <v>14</v>
      </c>
      <c r="B96" t="s">
        <v>9</v>
      </c>
      <c r="C96">
        <v>2022</v>
      </c>
      <c r="D96">
        <v>999</v>
      </c>
      <c r="E96" s="3">
        <v>9069.4923667661806</v>
      </c>
      <c r="F96" s="3">
        <v>3668.4064018164299</v>
      </c>
      <c r="G96" s="2">
        <v>4.46797504004609</v>
      </c>
      <c r="H96" s="7">
        <f>Table1[[#This Row],[Sales]]-Table1[[#This Row],[Cost]]</f>
        <v>5401.0859649497506</v>
      </c>
      <c r="I96" s="9">
        <f>Table1[[#This Row],[Profit]]/Table1[[#This Row],[Number of Customers]]</f>
        <v>5.4064924574071576</v>
      </c>
    </row>
    <row r="97" spans="1:9" x14ac:dyDescent="0.25">
      <c r="A97" t="s">
        <v>14</v>
      </c>
      <c r="B97" t="s">
        <v>8</v>
      </c>
      <c r="C97">
        <v>2022</v>
      </c>
      <c r="D97">
        <v>282</v>
      </c>
      <c r="E97" s="3">
        <v>8580.8263176836299</v>
      </c>
      <c r="F97" s="3">
        <v>3676.8850179364299</v>
      </c>
      <c r="G97" s="2">
        <v>4.5897216392755302</v>
      </c>
      <c r="H97" s="7">
        <f>Table1[[#This Row],[Sales]]-Table1[[#This Row],[Cost]]</f>
        <v>4903.9412997472</v>
      </c>
      <c r="I97" s="9">
        <f>Table1[[#This Row],[Profit]]/Table1[[#This Row],[Number of Customers]]</f>
        <v>17.389862765060993</v>
      </c>
    </row>
    <row r="98" spans="1:9" x14ac:dyDescent="0.25">
      <c r="A98" t="s">
        <v>15</v>
      </c>
      <c r="B98" t="s">
        <v>10</v>
      </c>
      <c r="C98">
        <v>2022</v>
      </c>
      <c r="D98">
        <v>744</v>
      </c>
      <c r="E98" s="3">
        <v>4323.0743335890602</v>
      </c>
      <c r="F98" s="3">
        <v>2531.6932054896802</v>
      </c>
      <c r="G98" s="2">
        <v>1.49110755865083</v>
      </c>
      <c r="H98" s="7">
        <f>Table1[[#This Row],[Sales]]-Table1[[#This Row],[Cost]]</f>
        <v>1791.38112809938</v>
      </c>
      <c r="I98" s="9">
        <f>Table1[[#This Row],[Profit]]/Table1[[#This Row],[Number of Customers]]</f>
        <v>2.4077703334669085</v>
      </c>
    </row>
    <row r="99" spans="1:9" x14ac:dyDescent="0.25">
      <c r="A99" t="s">
        <v>15</v>
      </c>
      <c r="B99" t="s">
        <v>9</v>
      </c>
      <c r="C99">
        <v>2022</v>
      </c>
      <c r="D99">
        <v>928</v>
      </c>
      <c r="E99" s="3">
        <v>1785.6116163070701</v>
      </c>
      <c r="F99" s="3">
        <v>448.37838354852101</v>
      </c>
      <c r="G99" s="2">
        <v>2.29596024442719</v>
      </c>
      <c r="H99" s="7">
        <f>Table1[[#This Row],[Sales]]-Table1[[#This Row],[Cost]]</f>
        <v>1337.2332327585491</v>
      </c>
      <c r="I99" s="9">
        <f>Table1[[#This Row],[Profit]]/Table1[[#This Row],[Number of Customers]]</f>
        <v>1.4409840870242987</v>
      </c>
    </row>
    <row r="100" spans="1:9" x14ac:dyDescent="0.25">
      <c r="A100" t="s">
        <v>15</v>
      </c>
      <c r="B100" t="s">
        <v>11</v>
      </c>
      <c r="C100">
        <v>2022</v>
      </c>
      <c r="D100">
        <v>645</v>
      </c>
      <c r="E100" s="3">
        <v>7161.1439309184998</v>
      </c>
      <c r="F100" s="3">
        <v>4441.4833711136898</v>
      </c>
      <c r="G100" s="2">
        <v>3.4990450841729999</v>
      </c>
      <c r="H100" s="7">
        <f>Table1[[#This Row],[Sales]]-Table1[[#This Row],[Cost]]</f>
        <v>2719.66055980481</v>
      </c>
      <c r="I100" s="9">
        <f>Table1[[#This Row],[Profit]]/Table1[[#This Row],[Number of Customers]]</f>
        <v>4.2165279996973801</v>
      </c>
    </row>
    <row r="101" spans="1:9" x14ac:dyDescent="0.25">
      <c r="A101" t="s">
        <v>15</v>
      </c>
      <c r="B101" t="s">
        <v>8</v>
      </c>
      <c r="C101">
        <v>2022</v>
      </c>
      <c r="D101">
        <v>888</v>
      </c>
      <c r="E101" s="3">
        <v>2795.5623460448701</v>
      </c>
      <c r="F101" s="3">
        <v>753.56646624468101</v>
      </c>
      <c r="G101" s="2">
        <v>4.22740059585034</v>
      </c>
      <c r="H101" s="7">
        <f>Table1[[#This Row],[Sales]]-Table1[[#This Row],[Cost]]</f>
        <v>2041.995879800189</v>
      </c>
      <c r="I101" s="9">
        <f>Table1[[#This Row],[Profit]]/Table1[[#This Row],[Number of Customers]]</f>
        <v>2.2995449096848977</v>
      </c>
    </row>
  </sheetData>
  <conditionalFormatting sqref="D2:D101">
    <cfRule type="cellIs" dxfId="3" priority="1" operator="greaterThan">
      <formula>500</formula>
    </cfRule>
  </conditionalFormatting>
  <conditionalFormatting sqref="G2:G101">
    <cfRule type="cellIs" dxfId="2" priority="2" operator="lessThan">
      <formula>2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D2452-E574-4A3B-A860-5E8A895BA3C5}">
  <dimension ref="B2:D8"/>
  <sheetViews>
    <sheetView showGridLines="0" workbookViewId="0"/>
  </sheetViews>
  <sheetFormatPr defaultRowHeight="15" x14ac:dyDescent="0.25"/>
  <cols>
    <col min="2" max="2" width="3.85546875" customWidth="1"/>
    <col min="3" max="3" width="12.5703125" bestFit="1" customWidth="1"/>
    <col min="4" max="4" width="9.42578125" bestFit="1" customWidth="1"/>
  </cols>
  <sheetData>
    <row r="2" spans="2:4" x14ac:dyDescent="0.25">
      <c r="B2" s="5"/>
    </row>
    <row r="4" spans="2:4" x14ac:dyDescent="0.25">
      <c r="C4" s="6" t="s">
        <v>0</v>
      </c>
      <c r="D4" t="s">
        <v>7</v>
      </c>
    </row>
    <row r="5" spans="2:4" x14ac:dyDescent="0.25">
      <c r="C5" s="6" t="s">
        <v>2</v>
      </c>
      <c r="D5" s="4">
        <v>2020</v>
      </c>
    </row>
    <row r="7" spans="2:4" x14ac:dyDescent="0.25">
      <c r="C7" t="s">
        <v>17</v>
      </c>
    </row>
    <row r="8" spans="2:4" x14ac:dyDescent="0.25">
      <c r="C8" s="7">
        <v>20522.145447303141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067CB4-AE26-40DA-B16C-4ED4781E6E5B}">
  <dimension ref="B2:D11"/>
  <sheetViews>
    <sheetView showGridLines="0" workbookViewId="0">
      <selection activeCell="E17" sqref="E17"/>
    </sheetView>
  </sheetViews>
  <sheetFormatPr defaultRowHeight="15" x14ac:dyDescent="0.25"/>
  <cols>
    <col min="2" max="2" width="3.85546875" customWidth="1"/>
    <col min="3" max="3" width="17.140625" bestFit="1" customWidth="1"/>
    <col min="4" max="4" width="12.5703125" bestFit="1" customWidth="1"/>
  </cols>
  <sheetData>
    <row r="2" spans="2:4" x14ac:dyDescent="0.25">
      <c r="B2" s="5"/>
    </row>
    <row r="4" spans="2:4" x14ac:dyDescent="0.25">
      <c r="C4" s="6" t="s">
        <v>2</v>
      </c>
      <c r="D4" s="4">
        <v>2019</v>
      </c>
    </row>
    <row r="6" spans="2:4" x14ac:dyDescent="0.25">
      <c r="C6" s="6" t="s">
        <v>1</v>
      </c>
      <c r="D6" t="s">
        <v>17</v>
      </c>
    </row>
    <row r="7" spans="2:4" x14ac:dyDescent="0.25">
      <c r="C7" t="s">
        <v>10</v>
      </c>
      <c r="D7" s="7">
        <v>34509.986522694831</v>
      </c>
    </row>
    <row r="8" spans="2:4" x14ac:dyDescent="0.25">
      <c r="C8" t="s">
        <v>11</v>
      </c>
      <c r="D8" s="7">
        <v>24336.059462226549</v>
      </c>
    </row>
    <row r="9" spans="2:4" x14ac:dyDescent="0.25">
      <c r="C9" t="s">
        <v>9</v>
      </c>
      <c r="D9" s="7">
        <v>20090.723949959807</v>
      </c>
    </row>
    <row r="10" spans="2:4" x14ac:dyDescent="0.25">
      <c r="C10" t="s">
        <v>8</v>
      </c>
      <c r="D10" s="7">
        <v>17776.63967177803</v>
      </c>
    </row>
    <row r="11" spans="2:4" x14ac:dyDescent="0.25">
      <c r="C11" t="s">
        <v>18</v>
      </c>
      <c r="D11" s="7">
        <v>96713.409606659217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DFC1D-1C42-4B07-B657-463E8D1408F2}">
  <dimension ref="B2:D10"/>
  <sheetViews>
    <sheetView showGridLines="0" workbookViewId="0">
      <selection activeCell="D5" sqref="D5"/>
    </sheetView>
  </sheetViews>
  <sheetFormatPr defaultRowHeight="15" x14ac:dyDescent="0.25"/>
  <cols>
    <col min="2" max="2" width="3.85546875" customWidth="1"/>
    <col min="3" max="3" width="11.28515625" bestFit="1" customWidth="1"/>
    <col min="4" max="4" width="16.7109375" bestFit="1" customWidth="1"/>
  </cols>
  <sheetData>
    <row r="2" spans="2:4" x14ac:dyDescent="0.25">
      <c r="B2" s="5"/>
    </row>
    <row r="4" spans="2:4" x14ac:dyDescent="0.25">
      <c r="C4" s="6" t="s">
        <v>0</v>
      </c>
      <c r="D4" t="s">
        <v>19</v>
      </c>
    </row>
    <row r="5" spans="2:4" x14ac:dyDescent="0.25">
      <c r="C5" t="s">
        <v>7</v>
      </c>
      <c r="D5" s="8">
        <v>2.8878425685942073</v>
      </c>
    </row>
    <row r="6" spans="2:4" x14ac:dyDescent="0.25">
      <c r="C6" t="s">
        <v>13</v>
      </c>
      <c r="D6" s="8">
        <v>2.9157738179700199</v>
      </c>
    </row>
    <row r="7" spans="2:4" x14ac:dyDescent="0.25">
      <c r="C7" t="s">
        <v>12</v>
      </c>
      <c r="D7" s="8">
        <v>2.9324504152724726</v>
      </c>
    </row>
    <row r="8" spans="2:4" x14ac:dyDescent="0.25">
      <c r="C8" t="s">
        <v>14</v>
      </c>
      <c r="D8" s="8">
        <v>3.241809879550881</v>
      </c>
    </row>
    <row r="9" spans="2:4" x14ac:dyDescent="0.25">
      <c r="C9" t="s">
        <v>15</v>
      </c>
      <c r="D9" s="8">
        <v>3.5778208192904182</v>
      </c>
    </row>
    <row r="10" spans="2:4" x14ac:dyDescent="0.25">
      <c r="C10" t="s">
        <v>18</v>
      </c>
      <c r="D10" s="8">
        <v>3.1111395001355997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FA91B-6D00-4CA4-86DB-32514678CC35}">
  <dimension ref="B2:D10"/>
  <sheetViews>
    <sheetView showGridLines="0" workbookViewId="0">
      <selection activeCell="D7" sqref="D7"/>
    </sheetView>
  </sheetViews>
  <sheetFormatPr defaultRowHeight="15" x14ac:dyDescent="0.25"/>
  <cols>
    <col min="2" max="2" width="3.85546875" customWidth="1"/>
    <col min="3" max="3" width="11.28515625" bestFit="1" customWidth="1"/>
    <col min="4" max="4" width="12" bestFit="1" customWidth="1"/>
  </cols>
  <sheetData>
    <row r="2" spans="2:4" x14ac:dyDescent="0.25">
      <c r="B2" s="5"/>
      <c r="C2" s="6" t="s">
        <v>0</v>
      </c>
      <c r="D2" t="s">
        <v>7</v>
      </c>
    </row>
    <row r="4" spans="2:4" x14ac:dyDescent="0.25">
      <c r="C4" s="6" t="s">
        <v>2</v>
      </c>
      <c r="D4" t="s">
        <v>20</v>
      </c>
    </row>
    <row r="5" spans="2:4" x14ac:dyDescent="0.25">
      <c r="C5">
        <v>2018</v>
      </c>
      <c r="D5" s="7">
        <v>13885.834608323568</v>
      </c>
    </row>
    <row r="6" spans="2:4" x14ac:dyDescent="0.25">
      <c r="C6">
        <v>2019</v>
      </c>
      <c r="D6" s="7">
        <v>7342.6954969071703</v>
      </c>
    </row>
    <row r="7" spans="2:4" x14ac:dyDescent="0.25">
      <c r="C7">
        <v>2020</v>
      </c>
      <c r="D7" s="7">
        <v>7585.7876222160785</v>
      </c>
    </row>
    <row r="8" spans="2:4" x14ac:dyDescent="0.25">
      <c r="C8">
        <v>2021</v>
      </c>
      <c r="D8" s="7">
        <v>9624.7608799402879</v>
      </c>
    </row>
    <row r="9" spans="2:4" x14ac:dyDescent="0.25">
      <c r="C9">
        <v>2022</v>
      </c>
      <c r="D9" s="7">
        <v>9780.0274305314142</v>
      </c>
    </row>
    <row r="10" spans="2:4" x14ac:dyDescent="0.25">
      <c r="C10" t="s">
        <v>18</v>
      </c>
      <c r="D10" s="7">
        <v>48219.106037918522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40D9B-FA31-4172-B3A3-96261F3E22D6}">
  <dimension ref="B2:I11"/>
  <sheetViews>
    <sheetView showGridLines="0" topLeftCell="G1" workbookViewId="0">
      <selection activeCell="L20" sqref="L20:Q21"/>
    </sheetView>
  </sheetViews>
  <sheetFormatPr defaultRowHeight="15" x14ac:dyDescent="0.25"/>
  <cols>
    <col min="2" max="2" width="3.85546875" customWidth="1"/>
    <col min="3" max="3" width="12" bestFit="1" customWidth="1"/>
    <col min="4" max="8" width="8.140625" bestFit="1" customWidth="1"/>
    <col min="9" max="9" width="11.28515625" bestFit="1" customWidth="1"/>
  </cols>
  <sheetData>
    <row r="2" spans="2:9" x14ac:dyDescent="0.25">
      <c r="B2" s="5"/>
    </row>
    <row r="4" spans="2:9" x14ac:dyDescent="0.25">
      <c r="C4" s="6" t="s">
        <v>20</v>
      </c>
      <c r="D4" s="6" t="s">
        <v>0</v>
      </c>
    </row>
    <row r="5" spans="2:9" x14ac:dyDescent="0.25">
      <c r="C5" s="6" t="s">
        <v>2</v>
      </c>
      <c r="D5" t="s">
        <v>7</v>
      </c>
      <c r="E5" t="s">
        <v>12</v>
      </c>
      <c r="F5" t="s">
        <v>13</v>
      </c>
      <c r="G5" t="s">
        <v>14</v>
      </c>
      <c r="H5" t="s">
        <v>15</v>
      </c>
      <c r="I5" t="s">
        <v>18</v>
      </c>
    </row>
    <row r="6" spans="2:9" x14ac:dyDescent="0.25">
      <c r="C6">
        <v>2018</v>
      </c>
      <c r="D6" s="7">
        <v>13885.834608323568</v>
      </c>
      <c r="E6" s="7">
        <v>6486.116718295415</v>
      </c>
      <c r="F6" s="7">
        <v>15114.750208141848</v>
      </c>
      <c r="G6" s="7">
        <v>13106.14393047386</v>
      </c>
      <c r="H6" s="7">
        <v>11062.437478134611</v>
      </c>
      <c r="I6" s="7">
        <v>59655.282943369304</v>
      </c>
    </row>
    <row r="7" spans="2:9" x14ac:dyDescent="0.25">
      <c r="C7">
        <v>2019</v>
      </c>
      <c r="D7" s="7">
        <v>7342.6954969071703</v>
      </c>
      <c r="E7" s="7">
        <v>9326.8247483640753</v>
      </c>
      <c r="F7" s="7">
        <v>9021.8542131882168</v>
      </c>
      <c r="G7" s="7">
        <v>8028.4067957118441</v>
      </c>
      <c r="H7" s="7">
        <v>9849.3805758771905</v>
      </c>
      <c r="I7" s="7">
        <v>43569.161830048499</v>
      </c>
    </row>
    <row r="8" spans="2:9" x14ac:dyDescent="0.25">
      <c r="C8">
        <v>2020</v>
      </c>
      <c r="D8" s="7">
        <v>7585.7876222160785</v>
      </c>
      <c r="E8" s="7">
        <v>7385.8209926318705</v>
      </c>
      <c r="F8" s="7">
        <v>7380.1166326573893</v>
      </c>
      <c r="G8" s="7">
        <v>12878.468254699519</v>
      </c>
      <c r="H8" s="7">
        <v>11315.05924517874</v>
      </c>
      <c r="I8" s="7">
        <v>46545.252747383594</v>
      </c>
    </row>
    <row r="9" spans="2:9" x14ac:dyDescent="0.25">
      <c r="C9">
        <v>2021</v>
      </c>
      <c r="D9" s="7">
        <v>9624.760879940286</v>
      </c>
      <c r="E9" s="7">
        <v>8903.8812488425901</v>
      </c>
      <c r="F9" s="7">
        <v>10969.167324120679</v>
      </c>
      <c r="G9" s="7">
        <v>11883.526083606688</v>
      </c>
      <c r="H9" s="7">
        <v>12825.40088670904</v>
      </c>
      <c r="I9" s="7">
        <v>54206.736423219285</v>
      </c>
    </row>
    <row r="10" spans="2:9" x14ac:dyDescent="0.25">
      <c r="C10">
        <v>2022</v>
      </c>
      <c r="D10" s="7">
        <v>9780.0274305314142</v>
      </c>
      <c r="E10" s="7">
        <v>11689.22081429874</v>
      </c>
      <c r="F10" s="7">
        <v>9212.1293252896503</v>
      </c>
      <c r="G10" s="7">
        <v>12027.526939792369</v>
      </c>
      <c r="H10" s="7">
        <v>8175.1214263965712</v>
      </c>
      <c r="I10" s="7">
        <v>50884.025936308746</v>
      </c>
    </row>
    <row r="11" spans="2:9" x14ac:dyDescent="0.25">
      <c r="C11" t="s">
        <v>18</v>
      </c>
      <c r="D11" s="7">
        <v>48219.106037918522</v>
      </c>
      <c r="E11" s="7">
        <v>43791.86452243269</v>
      </c>
      <c r="F11" s="7">
        <v>51698.017703397782</v>
      </c>
      <c r="G11" s="7">
        <v>57924.07200428428</v>
      </c>
      <c r="H11" s="7">
        <v>53227.399612296154</v>
      </c>
      <c r="I11" s="7">
        <v>254860.45988032944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DE860A-0F34-4EB2-ABEC-77627B9980DB}">
  <dimension ref="B2:E10"/>
  <sheetViews>
    <sheetView showGridLines="0" workbookViewId="0"/>
  </sheetViews>
  <sheetFormatPr defaultRowHeight="15" x14ac:dyDescent="0.25"/>
  <cols>
    <col min="2" max="2" width="3.85546875" customWidth="1"/>
    <col min="3" max="3" width="11.28515625" bestFit="1" customWidth="1"/>
    <col min="4" max="4" width="12.5703125" bestFit="1" customWidth="1"/>
    <col min="5" max="5" width="12" bestFit="1" customWidth="1"/>
  </cols>
  <sheetData>
    <row r="2" spans="2:5" x14ac:dyDescent="0.25">
      <c r="B2" s="5"/>
    </row>
    <row r="4" spans="2:5" x14ac:dyDescent="0.25">
      <c r="C4" s="6" t="s">
        <v>2</v>
      </c>
      <c r="D4" t="s">
        <v>17</v>
      </c>
      <c r="E4" t="s">
        <v>20</v>
      </c>
    </row>
    <row r="5" spans="2:5" x14ac:dyDescent="0.25">
      <c r="C5">
        <v>2018</v>
      </c>
      <c r="D5" s="7">
        <v>119878.77838299848</v>
      </c>
      <c r="E5" s="7">
        <v>59655.282943369297</v>
      </c>
    </row>
    <row r="6" spans="2:5" x14ac:dyDescent="0.25">
      <c r="C6">
        <v>2019</v>
      </c>
      <c r="D6" s="7">
        <v>96713.409606659203</v>
      </c>
      <c r="E6" s="7">
        <v>43569.161830048499</v>
      </c>
    </row>
    <row r="7" spans="2:5" x14ac:dyDescent="0.25">
      <c r="C7">
        <v>2020</v>
      </c>
      <c r="D7" s="7">
        <v>105830.52226643144</v>
      </c>
      <c r="E7" s="7">
        <v>46545.252747383602</v>
      </c>
    </row>
    <row r="8" spans="2:5" x14ac:dyDescent="0.25">
      <c r="C8">
        <v>2021</v>
      </c>
      <c r="D8" s="7">
        <v>115393.14669148679</v>
      </c>
      <c r="E8" s="7">
        <v>54206.736423219307</v>
      </c>
    </row>
    <row r="9" spans="2:5" x14ac:dyDescent="0.25">
      <c r="C9">
        <v>2022</v>
      </c>
      <c r="D9" s="7">
        <v>112128.05762836878</v>
      </c>
      <c r="E9" s="7">
        <v>50884.025936308746</v>
      </c>
    </row>
    <row r="10" spans="2:5" x14ac:dyDescent="0.25">
      <c r="C10" t="s">
        <v>18</v>
      </c>
      <c r="D10" s="7">
        <v>549943.91457594465</v>
      </c>
      <c r="E10" s="7">
        <v>254860.45988032946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2b31412-8c8f-44f1-a883-141cef3f34cc">
      <Terms xmlns="http://schemas.microsoft.com/office/infopath/2007/PartnerControls"/>
    </lcf76f155ced4ddcb4097134ff3c332f>
    <TaxCatchAll xmlns="92e4be8c-5aca-45ec-8e17-deab1f90d7c8" xsi:nil="true"/>
    <Duration xmlns="92b31412-8c8f-44f1-a883-141cef3f34cc" xsi:nil="true"/>
    <SharedWithUsers xmlns="92e4be8c-5aca-45ec-8e17-deab1f90d7c8">
      <UserInfo>
        <DisplayName/>
        <AccountId xsi:nil="true"/>
        <AccountType/>
      </UserInfo>
    </SharedWithUsers>
    <MediaLengthInSeconds xmlns="92b31412-8c8f-44f1-a883-141cef3f34cc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5EC4FAED17FD4FA002B715A7CB3129" ma:contentTypeVersion="19" ma:contentTypeDescription="Create a new document." ma:contentTypeScope="" ma:versionID="0f295b4eaac5758ed5fac4959b75d881">
  <xsd:schema xmlns:xsd="http://www.w3.org/2001/XMLSchema" xmlns:xs="http://www.w3.org/2001/XMLSchema" xmlns:p="http://schemas.microsoft.com/office/2006/metadata/properties" xmlns:ns2="92e4be8c-5aca-45ec-8e17-deab1f90d7c8" xmlns:ns3="92b31412-8c8f-44f1-a883-141cef3f34cc" targetNamespace="http://schemas.microsoft.com/office/2006/metadata/properties" ma:root="true" ma:fieldsID="57dd884e41ecc57e715e77a3a1c4b2cc" ns2:_="" ns3:_="">
    <xsd:import namespace="92e4be8c-5aca-45ec-8e17-deab1f90d7c8"/>
    <xsd:import namespace="92b31412-8c8f-44f1-a883-141cef3f34c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Duration" minOccurs="0"/>
                <xsd:element ref="ns3:MediaLengthInSeconds" minOccurs="0"/>
                <xsd:element ref="ns3:MediaServiceLocation" minOccurs="0"/>
                <xsd:element ref="ns3:lcf76f155ced4ddcb4097134ff3c332f" minOccurs="0"/>
                <xsd:element ref="ns2:TaxCatchAll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e4be8c-5aca-45ec-8e17-deab1f90d7c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d795d2f5-1cbf-45cb-9409-0dc909a94953}" ma:internalName="TaxCatchAll" ma:showField="CatchAllData" ma:web="92e4be8c-5aca-45ec-8e17-deab1f90d7c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b31412-8c8f-44f1-a883-141cef3f34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Duration" ma:index="19" nillable="true" ma:displayName="Duration" ma:internalName="Duration">
      <xsd:simpleType>
        <xsd:restriction base="dms:Text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c4206cbd-ed67-49c0-b8a0-af32ee4f262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6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203B4CB-7EB6-4167-A46E-47E2BA4E4ADF}">
  <ds:schemaRefs>
    <ds:schemaRef ds:uri="http://schemas.microsoft.com/office/infopath/2007/PartnerControls"/>
    <ds:schemaRef ds:uri="http://schemas.microsoft.com/office/2006/metadata/properties"/>
    <ds:schemaRef ds:uri="http://schemas.microsoft.com/office/2006/documentManagement/types"/>
    <ds:schemaRef ds:uri="http://schemas.openxmlformats.org/package/2006/metadata/core-properties"/>
    <ds:schemaRef ds:uri="77810452-1b49-4bad-9dd2-01d785c00cee"/>
    <ds:schemaRef ds:uri="http://purl.org/dc/elements/1.1/"/>
    <ds:schemaRef ds:uri="http://purl.org/dc/dcmitype/"/>
    <ds:schemaRef ds:uri="http://www.w3.org/XML/1998/namespace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746D22A2-19D2-4608-8D4D-6530C9F05A9F}"/>
</file>

<file path=customXml/itemProps3.xml><?xml version="1.0" encoding="utf-8"?>
<ds:datastoreItem xmlns:ds="http://schemas.openxmlformats.org/officeDocument/2006/customXml" ds:itemID="{B06ABA77-B3DF-43D9-ABED-A7C717701CC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fake_coffee_sales_data</vt:lpstr>
      <vt:lpstr>Sheet1</vt:lpstr>
      <vt:lpstr>Sheet2</vt:lpstr>
      <vt:lpstr>Sheet3</vt:lpstr>
      <vt:lpstr>Sheet4</vt:lpstr>
      <vt:lpstr>Sheet5</vt:lpstr>
      <vt:lpstr>Sheet6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Henry Habib</cp:lastModifiedBy>
  <cp:revision/>
  <dcterms:created xsi:type="dcterms:W3CDTF">2024-02-08T11:45:24Z</dcterms:created>
  <dcterms:modified xsi:type="dcterms:W3CDTF">2024-02-08T12:27:01Z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0x010100AF5EC4FAED17FD4FA002B715A7CB3129</vt:lpwstr>
  </property>
  <property fmtid="{D5CDD505-2E9C-101B-9397-08002B2CF9AE}" pid="3" name="Order">
    <vt:r8>7697500</vt:r8>
  </property>
  <property fmtid="{D5CDD505-2E9C-101B-9397-08002B2CF9AE}" pid="4" name="_SourceUrl">
    <vt:lpwstr/>
  </property>
  <property fmtid="{D5CDD505-2E9C-101B-9397-08002B2CF9AE}" pid="5" name="_SharedFileIndex">
    <vt:lpwstr/>
  </property>
  <property fmtid="{D5CDD505-2E9C-101B-9397-08002B2CF9AE}" pid="6" name="ComplianceAssetId">
    <vt:lpwstr/>
  </property>
  <property fmtid="{D5CDD505-2E9C-101B-9397-08002B2CF9AE}" pid="7" name="_ExtendedDescription">
    <vt:lpwstr/>
  </property>
  <property fmtid="{D5CDD505-2E9C-101B-9397-08002B2CF9AE}" pid="8" name="TriggerFlowInfo">
    <vt:lpwstr/>
  </property>
  <property fmtid="{D5CDD505-2E9C-101B-9397-08002B2CF9AE}" pid="9" name="MediaServiceImageTags">
    <vt:lpwstr/>
  </property>
</Properties>
</file>