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624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dixie\Google Drive\_Ph.D. Forestry\Research\2018.03_EradicationEffectiveness\R Files\"/>
    </mc:Choice>
  </mc:AlternateContent>
  <xr:revisionPtr revIDLastSave="0" documentId="13_ncr:1_{93F8BAC3-1AC0-4247-AEB5-F2E066AA1F2E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OD_Erad_Basic_Data" sheetId="1" r:id="rId1"/>
    <sheet name="Sheet6" sheetId="7" r:id="rId2"/>
    <sheet name="Shaved_Data" sheetId="2" r:id="rId3"/>
  </sheets>
  <definedNames>
    <definedName name="_xlnm._FilterDatabase" localSheetId="2" hidden="1">Shaved_Data!$A$1:$E$1</definedName>
    <definedName name="_xlchart.v1.0" hidden="1">Shaved_Data!$A$2:$C$60</definedName>
    <definedName name="_xlchart.v1.1" hidden="1">Shaved_Data!$D$1</definedName>
    <definedName name="_xlchart.v1.2" hidden="1">Shaved_Data!$D$2:$D$60</definedName>
    <definedName name="_xlchart.v1.3" hidden="1">Shaved_Data!$E$1</definedName>
    <definedName name="_xlchart.v1.4" hidden="1">Shaved_Data!$E$2:$E$60</definedName>
    <definedName name="SOD_Erad_Basic_Data" localSheetId="2">Shaved_Data!$A$1:$B$1</definedName>
    <definedName name="SOD_Erad_Basic_Data">SOD_Erad_Basic_Data!$A$1:$P$69</definedName>
  </definedName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70" i="1" l="1"/>
  <c r="V70" i="1"/>
  <c r="U71" i="1"/>
  <c r="V71" i="1"/>
  <c r="U72" i="1"/>
  <c r="V72" i="1"/>
  <c r="U73" i="1"/>
  <c r="V73" i="1"/>
  <c r="T70" i="1"/>
  <c r="T71" i="1"/>
  <c r="T72" i="1"/>
  <c r="T73" i="1"/>
  <c r="S70" i="1"/>
  <c r="S71" i="1"/>
  <c r="S72" i="1"/>
  <c r="S73" i="1"/>
  <c r="R73" i="1"/>
  <c r="R72" i="1"/>
  <c r="R71" i="1"/>
  <c r="R70" i="1"/>
  <c r="V17" i="1" l="1"/>
  <c r="S17" i="1"/>
  <c r="T17" i="1"/>
  <c r="R17" i="1"/>
  <c r="U17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T4" i="1"/>
  <c r="T5" i="1"/>
  <c r="T6" i="1"/>
  <c r="T7" i="1"/>
  <c r="T8" i="1"/>
  <c r="T9" i="1"/>
  <c r="T10" i="1"/>
  <c r="T11" i="1"/>
  <c r="T12" i="1"/>
  <c r="T13" i="1"/>
  <c r="T14" i="1"/>
  <c r="T15" i="1"/>
  <c r="T2" i="1"/>
  <c r="S4" i="1"/>
  <c r="S5" i="1"/>
  <c r="S6" i="1"/>
  <c r="S7" i="1"/>
  <c r="S8" i="1"/>
  <c r="S9" i="1"/>
  <c r="S10" i="1"/>
  <c r="S11" i="1"/>
  <c r="S12" i="1"/>
  <c r="S13" i="1"/>
  <c r="S14" i="1"/>
  <c r="S15" i="1"/>
  <c r="S2" i="1"/>
  <c r="R4" i="1"/>
  <c r="R5" i="1"/>
  <c r="R6" i="1"/>
  <c r="R7" i="1"/>
  <c r="R8" i="1"/>
  <c r="R9" i="1"/>
  <c r="R10" i="1"/>
  <c r="R11" i="1"/>
  <c r="R12" i="1"/>
  <c r="R13" i="1"/>
  <c r="R14" i="1"/>
  <c r="R15" i="1"/>
  <c r="R2" i="1"/>
  <c r="V15" i="1"/>
  <c r="V14" i="1"/>
  <c r="V13" i="1"/>
  <c r="V12" i="1"/>
  <c r="V11" i="1"/>
  <c r="V10" i="1"/>
  <c r="V9" i="1"/>
  <c r="V8" i="1"/>
  <c r="V3" i="1" l="1"/>
  <c r="V4" i="1"/>
  <c r="V5" i="1"/>
  <c r="V6" i="1"/>
  <c r="V7" i="1"/>
  <c r="V16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2" i="1"/>
  <c r="U16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2" i="1"/>
  <c r="T3" i="1" l="1"/>
  <c r="T16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S3" i="1"/>
  <c r="S16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R3" i="1"/>
  <c r="R16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8" i="1"/>
  <c r="R69" i="1"/>
  <c r="R67" i="1"/>
</calcChain>
</file>

<file path=xl/sharedStrings.xml><?xml version="1.0" encoding="utf-8"?>
<sst xmlns="http://schemas.openxmlformats.org/spreadsheetml/2006/main" count="864" uniqueCount="389">
  <si>
    <t>Plot</t>
  </si>
  <si>
    <t>Lineage</t>
  </si>
  <si>
    <t>Date</t>
  </si>
  <si>
    <t>Crew</t>
  </si>
  <si>
    <t>Herbicide</t>
  </si>
  <si>
    <t>Burn</t>
  </si>
  <si>
    <t>Latitude</t>
  </si>
  <si>
    <t>Longitude</t>
  </si>
  <si>
    <t>Boles</t>
  </si>
  <si>
    <t>HD-4301</t>
  </si>
  <si>
    <t>591</t>
  </si>
  <si>
    <t>15090</t>
  </si>
  <si>
    <t>NA1</t>
  </si>
  <si>
    <t>JL, BL, AK</t>
  </si>
  <si>
    <t>None</t>
  </si>
  <si>
    <t>42.19457</t>
  </si>
  <si>
    <t>-124.3507</t>
  </si>
  <si>
    <t>HD-4303</t>
  </si>
  <si>
    <t>667</t>
  </si>
  <si>
    <t>15772</t>
  </si>
  <si>
    <t>JL, BL</t>
  </si>
  <si>
    <t>Wildfire</t>
  </si>
  <si>
    <t>42.14574</t>
  </si>
  <si>
    <t>-124.14850</t>
  </si>
  <si>
    <t>HD-4304</t>
  </si>
  <si>
    <t>669</t>
  </si>
  <si>
    <t>15832</t>
  </si>
  <si>
    <t>JL, BL, AK, SN</t>
  </si>
  <si>
    <t>HD-4305</t>
  </si>
  <si>
    <t>586</t>
  </si>
  <si>
    <t>15058</t>
  </si>
  <si>
    <t>AK, I</t>
  </si>
  <si>
    <t>Hack</t>
  </si>
  <si>
    <t>42.14503</t>
  </si>
  <si>
    <t>-124.15112</t>
  </si>
  <si>
    <t>HD-4306</t>
  </si>
  <si>
    <t>668</t>
  </si>
  <si>
    <t>15774</t>
  </si>
  <si>
    <t>42.14556</t>
  </si>
  <si>
    <t>-124.15621</t>
  </si>
  <si>
    <t>HD-4307</t>
  </si>
  <si>
    <t>678</t>
  </si>
  <si>
    <t>15909</t>
  </si>
  <si>
    <t>CN</t>
  </si>
  <si>
    <t>42.15566</t>
  </si>
  <si>
    <t>-124.14400</t>
  </si>
  <si>
    <t>HD-4317</t>
  </si>
  <si>
    <t>660</t>
  </si>
  <si>
    <t>16018</t>
  </si>
  <si>
    <t>EU1</t>
  </si>
  <si>
    <t>JL, BL, AK, SN, RW, CN</t>
  </si>
  <si>
    <t>42.29568</t>
  </si>
  <si>
    <t>-124.38348</t>
  </si>
  <si>
    <t>HD-4318</t>
  </si>
  <si>
    <t>622</t>
  </si>
  <si>
    <t>16016</t>
  </si>
  <si>
    <t>42.29694</t>
  </si>
  <si>
    <t>-124.38130</t>
  </si>
  <si>
    <t>HD-4319</t>
  </si>
  <si>
    <t>542</t>
  </si>
  <si>
    <t>14227</t>
  </si>
  <si>
    <t>SN, RW, CN, HD</t>
  </si>
  <si>
    <t>42.18637</t>
  </si>
  <si>
    <t>-124.34256</t>
  </si>
  <si>
    <t>HD-4320</t>
  </si>
  <si>
    <t>703</t>
  </si>
  <si>
    <t>16239</t>
  </si>
  <si>
    <t>42.33258</t>
  </si>
  <si>
    <t>-124.38381</t>
  </si>
  <si>
    <t>HD-4321</t>
  </si>
  <si>
    <t>681</t>
  </si>
  <si>
    <t>15957</t>
  </si>
  <si>
    <t>42.32148</t>
  </si>
  <si>
    <t>-124.40437</t>
  </si>
  <si>
    <t>HD-4322</t>
  </si>
  <si>
    <t>621</t>
  </si>
  <si>
    <t>15873</t>
  </si>
  <si>
    <t>SN, CN, HD</t>
  </si>
  <si>
    <t>42.29334</t>
  </si>
  <si>
    <t>-124.39408</t>
  </si>
  <si>
    <t>HD-4323</t>
  </si>
  <si>
    <t>16372</t>
  </si>
  <si>
    <t>42.30105</t>
  </si>
  <si>
    <t>-124.38664</t>
  </si>
  <si>
    <t>HD-4324</t>
  </si>
  <si>
    <t>677</t>
  </si>
  <si>
    <t>15882</t>
  </si>
  <si>
    <t>SN, HD</t>
  </si>
  <si>
    <t>42.13819</t>
  </si>
  <si>
    <t>-124.16406</t>
  </si>
  <si>
    <t>HD-4325</t>
  </si>
  <si>
    <t>NA</t>
  </si>
  <si>
    <t>JL, KS, LM</t>
  </si>
  <si>
    <t>42.05423</t>
  </si>
  <si>
    <t>-124.27666</t>
  </si>
  <si>
    <t>HD-4326</t>
  </si>
  <si>
    <t>540</t>
  </si>
  <si>
    <t>JL, KS</t>
  </si>
  <si>
    <t>42.17954</t>
  </si>
  <si>
    <t>-124.34254</t>
  </si>
  <si>
    <t>HD-4327</t>
  </si>
  <si>
    <t>16410</t>
  </si>
  <si>
    <t>EP</t>
  </si>
  <si>
    <t>42.15498</t>
  </si>
  <si>
    <t>-124.29518</t>
  </si>
  <si>
    <t>HD-4328</t>
  </si>
  <si>
    <t>16436</t>
  </si>
  <si>
    <t>42.33312</t>
  </si>
  <si>
    <t>-124.40082</t>
  </si>
  <si>
    <t>HD-4329</t>
  </si>
  <si>
    <t>16630</t>
  </si>
  <si>
    <t>42.345979</t>
  </si>
  <si>
    <t>-124.41295</t>
  </si>
  <si>
    <t>HD-4330</t>
  </si>
  <si>
    <t>680</t>
  </si>
  <si>
    <t>15953</t>
  </si>
  <si>
    <t>HD, MSK</t>
  </si>
  <si>
    <t>42.32640</t>
  </si>
  <si>
    <t>-124.40685</t>
  </si>
  <si>
    <t>HD-4331</t>
  </si>
  <si>
    <t>561</t>
  </si>
  <si>
    <t>15565</t>
  </si>
  <si>
    <t>HD, EG, MSK, CN, LM</t>
  </si>
  <si>
    <t>Unknown</t>
  </si>
  <si>
    <t>42.16726</t>
  </si>
  <si>
    <t>-124.14046</t>
  </si>
  <si>
    <t>HD-4332</t>
  </si>
  <si>
    <t>645</t>
  </si>
  <si>
    <t>15578</t>
  </si>
  <si>
    <t>42.16720</t>
  </si>
  <si>
    <t>-124.14009</t>
  </si>
  <si>
    <t>HD-4333</t>
  </si>
  <si>
    <t>574</t>
  </si>
  <si>
    <t>15052</t>
  </si>
  <si>
    <t>42.16854</t>
  </si>
  <si>
    <t>-124.13562</t>
  </si>
  <si>
    <t>HD-4334</t>
  </si>
  <si>
    <t>602</t>
  </si>
  <si>
    <t>14746</t>
  </si>
  <si>
    <t>42.16843</t>
  </si>
  <si>
    <t>-124.13837</t>
  </si>
  <si>
    <t>HD-4335</t>
  </si>
  <si>
    <t>16439</t>
  </si>
  <si>
    <t>HD, EG, CN, MSK</t>
  </si>
  <si>
    <t>42.33300</t>
  </si>
  <si>
    <t>-124.40105</t>
  </si>
  <si>
    <t>HD-4336</t>
  </si>
  <si>
    <t>16295</t>
  </si>
  <si>
    <t>42.33195</t>
  </si>
  <si>
    <t>-124.40257</t>
  </si>
  <si>
    <t>HD-4337</t>
  </si>
  <si>
    <t>684</t>
  </si>
  <si>
    <t>15991</t>
  </si>
  <si>
    <t>Piles</t>
  </si>
  <si>
    <t>42.33597</t>
  </si>
  <si>
    <t>-124.36069</t>
  </si>
  <si>
    <t>HD-4338</t>
  </si>
  <si>
    <t>676</t>
  </si>
  <si>
    <t>16288</t>
  </si>
  <si>
    <t>42.30704</t>
  </si>
  <si>
    <t>-124.39725</t>
  </si>
  <si>
    <t>HD-4339</t>
  </si>
  <si>
    <t>15518</t>
  </si>
  <si>
    <t>HD, CN, MSK</t>
  </si>
  <si>
    <t>42.29124</t>
  </si>
  <si>
    <t>-124.39883</t>
  </si>
  <si>
    <t>HD-4340</t>
  </si>
  <si>
    <t>104</t>
  </si>
  <si>
    <t>9943</t>
  </si>
  <si>
    <t>RW, PB, SM</t>
  </si>
  <si>
    <t>42.12464</t>
  </si>
  <si>
    <t>-124.27197</t>
  </si>
  <si>
    <t>HD-4341</t>
  </si>
  <si>
    <t>9867</t>
  </si>
  <si>
    <t>42.12455</t>
  </si>
  <si>
    <t>-124.27132</t>
  </si>
  <si>
    <t>HD-4342</t>
  </si>
  <si>
    <t>16828</t>
  </si>
  <si>
    <t>HD, PB, RL</t>
  </si>
  <si>
    <t>42.29095</t>
  </si>
  <si>
    <t>-124.38474</t>
  </si>
  <si>
    <t>HD-4343</t>
  </si>
  <si>
    <t>450</t>
  </si>
  <si>
    <t>13363</t>
  </si>
  <si>
    <t>HD, JL, PB, RL</t>
  </si>
  <si>
    <t>Broadcast;Piles</t>
  </si>
  <si>
    <t>42.04178</t>
  </si>
  <si>
    <t>-124.10239</t>
  </si>
  <si>
    <t>HD-4344</t>
  </si>
  <si>
    <t>42.04176</t>
  </si>
  <si>
    <t>-124.10240</t>
  </si>
  <si>
    <t>HD-4345</t>
  </si>
  <si>
    <t>700</t>
  </si>
  <si>
    <t>16451</t>
  </si>
  <si>
    <t>42.04669</t>
  </si>
  <si>
    <t>-124.09534</t>
  </si>
  <si>
    <t>HD-4346</t>
  </si>
  <si>
    <t>692</t>
  </si>
  <si>
    <t>16046</t>
  </si>
  <si>
    <t>42.04251</t>
  </si>
  <si>
    <t>-124.10088</t>
  </si>
  <si>
    <t>HD-4347</t>
  </si>
  <si>
    <t>702</t>
  </si>
  <si>
    <t>16263</t>
  </si>
  <si>
    <t>AK, SN, CN</t>
  </si>
  <si>
    <t>42.26710</t>
  </si>
  <si>
    <t>-124.3080</t>
  </si>
  <si>
    <t>HD-4348</t>
  </si>
  <si>
    <t>732</t>
  </si>
  <si>
    <t>16548</t>
  </si>
  <si>
    <t>42.26547</t>
  </si>
  <si>
    <t>-124.30960</t>
  </si>
  <si>
    <t>HD-4349</t>
  </si>
  <si>
    <t>435</t>
  </si>
  <si>
    <t>AK, JL</t>
  </si>
  <si>
    <t>42.17562</t>
  </si>
  <si>
    <t>-124.34475</t>
  </si>
  <si>
    <t>HD-4350</t>
  </si>
  <si>
    <t>16738</t>
  </si>
  <si>
    <t>42.29327</t>
  </si>
  <si>
    <t>-124.38197</t>
  </si>
  <si>
    <t>HD-4351</t>
  </si>
  <si>
    <t>731</t>
  </si>
  <si>
    <t>16619</t>
  </si>
  <si>
    <t>42.28273</t>
  </si>
  <si>
    <t>-124.30651</t>
  </si>
  <si>
    <t>HD-4352</t>
  </si>
  <si>
    <t>16890</t>
  </si>
  <si>
    <t>42.30655</t>
  </si>
  <si>
    <t>-124.39801</t>
  </si>
  <si>
    <t>HD-4353</t>
  </si>
  <si>
    <t>723</t>
  </si>
  <si>
    <t>16495</t>
  </si>
  <si>
    <t>42.05744</t>
  </si>
  <si>
    <t>-124.19982</t>
  </si>
  <si>
    <t>HD-4354</t>
  </si>
  <si>
    <t>16852</t>
  </si>
  <si>
    <t>42.35349</t>
  </si>
  <si>
    <t>-124.40664</t>
  </si>
  <si>
    <t>HD-4355</t>
  </si>
  <si>
    <t>132</t>
  </si>
  <si>
    <t>10203</t>
  </si>
  <si>
    <t>42.12313</t>
  </si>
  <si>
    <t>-124.26237</t>
  </si>
  <si>
    <t>HD-4356</t>
  </si>
  <si>
    <t>10184</t>
  </si>
  <si>
    <t>42.12200</t>
  </si>
  <si>
    <t>-124.25945</t>
  </si>
  <si>
    <t>HD-4357</t>
  </si>
  <si>
    <t>220</t>
  </si>
  <si>
    <t>10694</t>
  </si>
  <si>
    <t>HD, CN, SK</t>
  </si>
  <si>
    <t>42.15398</t>
  </si>
  <si>
    <t>-124.26584</t>
  </si>
  <si>
    <t>HD-4358</t>
  </si>
  <si>
    <t>184</t>
  </si>
  <si>
    <t>10407</t>
  </si>
  <si>
    <t>42.13894</t>
  </si>
  <si>
    <t>-124.25471</t>
  </si>
  <si>
    <t>HD-4359</t>
  </si>
  <si>
    <t>245</t>
  </si>
  <si>
    <t>10794</t>
  </si>
  <si>
    <t>42.13223</t>
  </si>
  <si>
    <t>-124.26122</t>
  </si>
  <si>
    <t>HD-4360</t>
  </si>
  <si>
    <t>360</t>
  </si>
  <si>
    <t>9454</t>
  </si>
  <si>
    <t>42.13082</t>
  </si>
  <si>
    <t>-124.26263</t>
  </si>
  <si>
    <t>HD-4361</t>
  </si>
  <si>
    <t>14743</t>
  </si>
  <si>
    <t>HD, PB, SK, SM</t>
  </si>
  <si>
    <t>42.16951</t>
  </si>
  <si>
    <t>-124.13448</t>
  </si>
  <si>
    <t>HD-4362</t>
  </si>
  <si>
    <t>14512</t>
  </si>
  <si>
    <t>42.16633</t>
  </si>
  <si>
    <t>-124.14064</t>
  </si>
  <si>
    <t>HD-4363</t>
  </si>
  <si>
    <t>573</t>
  </si>
  <si>
    <t>14764</t>
  </si>
  <si>
    <t>42.14356</t>
  </si>
  <si>
    <t>-124.15952</t>
  </si>
  <si>
    <t>HD-4364</t>
  </si>
  <si>
    <t>15024</t>
  </si>
  <si>
    <t>42.14111</t>
  </si>
  <si>
    <t>-124.16058</t>
  </si>
  <si>
    <t>HD-4365</t>
  </si>
  <si>
    <t>520</t>
  </si>
  <si>
    <t>14174</t>
  </si>
  <si>
    <t>42.10868</t>
  </si>
  <si>
    <t>-124.28326</t>
  </si>
  <si>
    <t>HD-4366</t>
  </si>
  <si>
    <t>518</t>
  </si>
  <si>
    <t>14184</t>
  </si>
  <si>
    <t>42.10656</t>
  </si>
  <si>
    <t>-124.28467</t>
  </si>
  <si>
    <t>HD-4367</t>
  </si>
  <si>
    <t>10683</t>
  </si>
  <si>
    <t>42.10814</t>
  </si>
  <si>
    <t>-124.28308</t>
  </si>
  <si>
    <t>HD-4368</t>
  </si>
  <si>
    <t>13981</t>
  </si>
  <si>
    <t>42.10531</t>
  </si>
  <si>
    <t>-124.28574</t>
  </si>
  <si>
    <t>HD-4369</t>
  </si>
  <si>
    <t>685</t>
  </si>
  <si>
    <t>16020</t>
  </si>
  <si>
    <t>Sprt Spray</t>
  </si>
  <si>
    <t>42.10585</t>
  </si>
  <si>
    <t>-124.28612</t>
  </si>
  <si>
    <t>VegPos</t>
  </si>
  <si>
    <t>NewSite</t>
  </si>
  <si>
    <t>TrtArea</t>
  </si>
  <si>
    <t>FoundStump</t>
  </si>
  <si>
    <t>VegTotal</t>
  </si>
  <si>
    <t>SoilPos</t>
  </si>
  <si>
    <t>SoilTotal</t>
  </si>
  <si>
    <t>VegBin</t>
  </si>
  <si>
    <t>SoilBin</t>
  </si>
  <si>
    <t>TrtBin</t>
  </si>
  <si>
    <t>VegProp</t>
  </si>
  <si>
    <t>SoilProp</t>
  </si>
  <si>
    <t>Treated</t>
  </si>
  <si>
    <t>Untreated</t>
  </si>
  <si>
    <t>Average of Veg Proportion</t>
  </si>
  <si>
    <t>Average of Soil Proportion</t>
  </si>
  <si>
    <t>EU1 Lineage</t>
  </si>
  <si>
    <t>NA1 Lineage</t>
  </si>
  <si>
    <t>HD-4308</t>
  </si>
  <si>
    <t>17026</t>
  </si>
  <si>
    <t>HD, NC, CN, VG</t>
  </si>
  <si>
    <t>42.13775</t>
  </si>
  <si>
    <t>-124.16682</t>
  </si>
  <si>
    <t>HD-4309</t>
  </si>
  <si>
    <t>17023</t>
  </si>
  <si>
    <t>42.13796</t>
  </si>
  <si>
    <t>-124.16514</t>
  </si>
  <si>
    <t>HD-4310</t>
  </si>
  <si>
    <t>607</t>
  </si>
  <si>
    <t>15321</t>
  </si>
  <si>
    <t>42.13193</t>
  </si>
  <si>
    <t>-124.19671</t>
  </si>
  <si>
    <t>HD-4311</t>
  </si>
  <si>
    <t>15327</t>
  </si>
  <si>
    <t>42.12821</t>
  </si>
  <si>
    <t>-124.19627</t>
  </si>
  <si>
    <t>HD-4312</t>
  </si>
  <si>
    <t>17048</t>
  </si>
  <si>
    <t>42.11756</t>
  </si>
  <si>
    <t>-124.19550</t>
  </si>
  <si>
    <t>HD-4313</t>
  </si>
  <si>
    <t>16081</t>
  </si>
  <si>
    <t>HD, NC, CN</t>
  </si>
  <si>
    <t>42.26913</t>
  </si>
  <si>
    <t>-124.28152</t>
  </si>
  <si>
    <t>HD-4314</t>
  </si>
  <si>
    <t>16578</t>
  </si>
  <si>
    <t>42.27436</t>
  </si>
  <si>
    <t>-124.29751</t>
  </si>
  <si>
    <t>HD-4315</t>
  </si>
  <si>
    <t>16459</t>
  </si>
  <si>
    <t>42.28407</t>
  </si>
  <si>
    <t>-124.32211</t>
  </si>
  <si>
    <t>HD-4316</t>
  </si>
  <si>
    <t>16058</t>
  </si>
  <si>
    <t>42.27922</t>
  </si>
  <si>
    <t>-124.32102</t>
  </si>
  <si>
    <t>HD-4372</t>
  </si>
  <si>
    <t>17016</t>
  </si>
  <si>
    <t>758</t>
  </si>
  <si>
    <t>HD, CN, JC</t>
  </si>
  <si>
    <t>42.29204</t>
  </si>
  <si>
    <t>-124.32932</t>
  </si>
  <si>
    <t>HD-4373</t>
  </si>
  <si>
    <t>16464</t>
  </si>
  <si>
    <t>719</t>
  </si>
  <si>
    <t>42.29474</t>
  </si>
  <si>
    <t>-124.32393</t>
  </si>
  <si>
    <t>HD-4374</t>
  </si>
  <si>
    <t>16992</t>
  </si>
  <si>
    <t>744</t>
  </si>
  <si>
    <t>42.32526</t>
  </si>
  <si>
    <t>-124.38251</t>
  </si>
  <si>
    <t>HD-4375</t>
  </si>
  <si>
    <t>17069</t>
  </si>
  <si>
    <t>746</t>
  </si>
  <si>
    <t>42.32048</t>
  </si>
  <si>
    <t>-124.37257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</si>
</sst>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</font>
    <font>
      <sz val="10"/>
      <color indexed="8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">
    <xf numFmtId="0" fontId="0" fillId="0" borderId="0"/>
    <xf numFmtId="0" fontId="2" fillId="0" borderId="0"/>
  </cellStyleXfs>
  <cellXfs count="7">
    <xf numFmtId="0" fontId="0" fillId="0" borderId="0" xfId="0"/>
    <xf numFmtId="14" fontId="0" fillId="0" borderId="0" xfId="0" applyNumberFormat="1" applyAlignment="1" applyProtection="1">
      <alignment vertical="center"/>
    </xf>
    <xf numFmtId="0" fontId="0" fillId="0" borderId="0" xfId="0" applyNumberFormat="1"/>
    <xf numFmtId="0" fontId="0" fillId="0" borderId="0" xfId="0" pivotButton="1"/>
    <xf numFmtId="14" fontId="0" fillId="0" borderId="0" xfId="0" applyNumberFormat="1" applyAlignment="1">
      <alignment vertical="center"/>
    </xf>
    <xf numFmtId="0" fontId="1" fillId="0" borderId="1" xfId="1" applyFont="1" applyFill="1" applyBorder="1" applyAlignment="1">
      <alignment wrapText="1"/>
    </xf>
    <xf numFmtId="0" fontId="1" fillId="0" borderId="1" xfId="1" applyFont="1" applyFill="1" applyBorder="1" applyAlignment="1">
      <alignment horizontal="center" wrapText="1"/>
    </xf>
  </cellXfs>
  <cellStyles count="2">
    <cellStyle name="Normal" xfId="0" builtinId="0"/>
    <cellStyle name="Normal_SOD_Erad_Basic_Data" xfId="1" xr:uid="{043F9AE2-B4AC-4007-9E18-02B043C37345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[BasicData.xlsx]Sheet6!PivotTable72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Average</a:t>
            </a:r>
            <a:r>
              <a:rPr lang="en-US" sz="1800" baseline="0"/>
              <a:t> Proportion</a:t>
            </a:r>
            <a:r>
              <a:rPr lang="en-US" sz="1800"/>
              <a:t> of</a:t>
            </a:r>
            <a:r>
              <a:rPr lang="en-US" sz="1800" baseline="0"/>
              <a:t> SOD-Positive Soil &amp; Vegetation by </a:t>
            </a:r>
            <a:r>
              <a:rPr lang="en-US" sz="1800"/>
              <a:t>Lineage</a:t>
            </a:r>
          </a:p>
        </c:rich>
      </c:tx>
      <c:layout>
        <c:manualLayout>
          <c:xMode val="edge"/>
          <c:yMode val="edge"/>
          <c:x val="0.15034943192032502"/>
          <c:y val="3.953859700121754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rgbClr val="7030A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354000377521303"/>
          <c:y val="0.16781575055926995"/>
          <c:w val="0.83320726818394275"/>
          <c:h val="0.6725372109385202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Sheet6!$C$3</c:f>
              <c:strCache>
                <c:ptCount val="1"/>
                <c:pt idx="0">
                  <c:v>Average of Soil Proportion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1905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Sheet6!$A$4:$B$7</c:f>
              <c:multiLvlStrCache>
                <c:ptCount val="4"/>
                <c:lvl>
                  <c:pt idx="0">
                    <c:v>Treated</c:v>
                  </c:pt>
                  <c:pt idx="1">
                    <c:v>Untreated</c:v>
                  </c:pt>
                  <c:pt idx="2">
                    <c:v>Treated</c:v>
                  </c:pt>
                  <c:pt idx="3">
                    <c:v>Untreated</c:v>
                  </c:pt>
                </c:lvl>
                <c:lvl>
                  <c:pt idx="0">
                    <c:v>EU1 Lineage</c:v>
                  </c:pt>
                  <c:pt idx="2">
                    <c:v>NA1 Lineage</c:v>
                  </c:pt>
                </c:lvl>
              </c:multiLvlStrCache>
            </c:multiLvlStrRef>
          </c:cat>
          <c:val>
            <c:numRef>
              <c:f>Sheet6!$C$4:$C$7</c:f>
              <c:numCache>
                <c:formatCode>General</c:formatCode>
                <c:ptCount val="4"/>
                <c:pt idx="0">
                  <c:v>3.3333333333333333E-2</c:v>
                </c:pt>
                <c:pt idx="1">
                  <c:v>2.3333333333333331E-2</c:v>
                </c:pt>
                <c:pt idx="2">
                  <c:v>1.5517241379310346E-2</c:v>
                </c:pt>
                <c:pt idx="3">
                  <c:v>3.3333333333333333E-2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856-4C85-9B60-3D9071427598}"/>
            </c:ext>
          </c:extLst>
        </c:ser>
        <c:ser>
          <c:idx val="1"/>
          <c:order val="1"/>
          <c:tx>
            <c:strRef>
              <c:f>Sheet6!$D$3</c:f>
              <c:strCache>
                <c:ptCount val="1"/>
                <c:pt idx="0">
                  <c:v>Average of Veg Proportion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1905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Sheet6!$A$4:$B$7</c:f>
              <c:multiLvlStrCache>
                <c:ptCount val="4"/>
                <c:lvl>
                  <c:pt idx="0">
                    <c:v>Treated</c:v>
                  </c:pt>
                  <c:pt idx="1">
                    <c:v>Untreated</c:v>
                  </c:pt>
                  <c:pt idx="2">
                    <c:v>Treated</c:v>
                  </c:pt>
                  <c:pt idx="3">
                    <c:v>Untreated</c:v>
                  </c:pt>
                </c:lvl>
                <c:lvl>
                  <c:pt idx="0">
                    <c:v>EU1 Lineage</c:v>
                  </c:pt>
                  <c:pt idx="2">
                    <c:v>NA1 Lineage</c:v>
                  </c:pt>
                </c:lvl>
              </c:multiLvlStrCache>
            </c:multiLvlStrRef>
          </c:cat>
          <c:val>
            <c:numRef>
              <c:f>Sheet6!$D$4:$D$7</c:f>
              <c:numCache>
                <c:formatCode>General</c:formatCode>
                <c:ptCount val="4"/>
                <c:pt idx="0">
                  <c:v>0.20000000000000004</c:v>
                </c:pt>
                <c:pt idx="1">
                  <c:v>0.43873015873015875</c:v>
                </c:pt>
                <c:pt idx="2">
                  <c:v>0.19310344827586212</c:v>
                </c:pt>
                <c:pt idx="3">
                  <c:v>0.36944444444444452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856-4C85-9B60-3D90714275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-10"/>
        <c:axId val="85013968"/>
        <c:axId val="85009704"/>
      </c:barChart>
      <c:catAx>
        <c:axId val="85013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65000"/>
                <a:lumOff val="3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009704"/>
        <c:crosses val="autoZero"/>
        <c:auto val="1"/>
        <c:lblAlgn val="ctr"/>
        <c:lblOffset val="100"/>
        <c:noMultiLvlLbl val="0"/>
      </c:catAx>
      <c:valAx>
        <c:axId val="850097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Proportion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65000"/>
                <a:lumOff val="3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013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9047859813756157"/>
          <c:y val="0.94363169491454013"/>
          <c:w val="0.72960351274583823"/>
          <c:h val="4.51447782510332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  <cx:data id="1">
      <cx:strDim type="cat">
        <cx:f>_xlchart.v1.0</cx:f>
      </cx:strDim>
      <cx:numDim type="val">
        <cx:f>_xlchart.v1.4</cx:f>
      </cx:numDim>
    </cx:data>
  </cx:chartData>
  <cx:chart>
    <cx:title pos="t" align="ctr" overlay="0"/>
    <cx:plotArea>
      <cx:plotAreaRegion>
        <cx:series layoutId="boxWhisker" uniqueId="{EECB0477-A92A-4749-8C8C-09742E7D5BC1}">
          <cx:tx>
            <cx:txData>
              <cx:f>_xlchart.v1.1</cx:f>
              <cx:v>VegProp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BDF47031-AF53-4D21-A16F-1A38F5B9C7C4}">
          <cx:tx>
            <cx:txData>
              <cx:f>_xlchart.v1.3</cx:f>
              <cx:v>SoilProp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  <cx:legend pos="r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403860</xdr:colOff>
      <xdr:row>0</xdr:row>
      <xdr:rowOff>167640</xdr:rowOff>
    </xdr:from>
    <xdr:to>
      <xdr:col>7</xdr:col>
      <xdr:colOff>1150620</xdr:colOff>
      <xdr:row>26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2081E0-EC9E-4BB8-A67C-04A1368261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502920</xdr:colOff>
      <xdr:row>7</xdr:row>
      <xdr:rowOff>0</xdr:rowOff>
    </xdr:from>
    <xdr:to>
      <xdr:col>15</xdr:col>
      <xdr:colOff>198120</xdr:colOff>
      <xdr:row>22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DE569426-E92E-474A-A26E-776A0CFB6E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00600" y="128016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zel Daniels" refreshedDate="43586.60379479167" createdVersion="6" refreshedVersion="6" minRefreshableVersion="3" recordCount="59" xr:uid="{9BA267A2-01FC-40C5-BB88-2745EDC4B039}">
  <cacheSource type="worksheet">
    <worksheetSource ref="A1:E60" sheet="Shaved_Data"/>
  </cacheSource>
  <cacheFields count="5">
    <cacheField name="NewSite" numFmtId="0">
      <sharedItems/>
    </cacheField>
    <cacheField name="Lineage" numFmtId="0">
      <sharedItems count="2">
        <s v="EU1"/>
        <s v="NA1"/>
      </sharedItems>
    </cacheField>
    <cacheField name="TrtBin" numFmtId="0">
      <sharedItems count="2">
        <s v="Untreated"/>
        <s v="Treated"/>
      </sharedItems>
    </cacheField>
    <cacheField name="VegProp" numFmtId="0">
      <sharedItems containsSemiMixedTypes="0" containsString="0" containsNumber="1" minValue="0" maxValue="1" count="9">
        <n v="1"/>
        <n v="0.2"/>
        <n v="0.66666666666666663"/>
        <n v="0.6"/>
        <n v="0.8"/>
        <n v="0.7142857142857143"/>
        <n v="0"/>
        <n v="0.4"/>
        <n v="0.16666666666666666"/>
      </sharedItems>
    </cacheField>
    <cacheField name="SoilProp" numFmtId="0">
      <sharedItems containsSemiMixedTypes="0" containsString="0" containsNumber="1" minValue="0" maxValue="0.35" count="5">
        <n v="0"/>
        <n v="0.05"/>
        <n v="0.1"/>
        <n v="0.35"/>
        <n v="0.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9">
  <r>
    <s v="HD-4317"/>
    <x v="0"/>
    <x v="0"/>
    <x v="0"/>
    <x v="0"/>
  </r>
  <r>
    <s v="HD-4318"/>
    <x v="0"/>
    <x v="0"/>
    <x v="1"/>
    <x v="0"/>
  </r>
  <r>
    <s v="HD-4320"/>
    <x v="0"/>
    <x v="0"/>
    <x v="2"/>
    <x v="0"/>
  </r>
  <r>
    <s v="HD-4321"/>
    <x v="0"/>
    <x v="0"/>
    <x v="3"/>
    <x v="0"/>
  </r>
  <r>
    <s v="HD-4322"/>
    <x v="0"/>
    <x v="0"/>
    <x v="4"/>
    <x v="1"/>
  </r>
  <r>
    <s v="HD-4323"/>
    <x v="0"/>
    <x v="0"/>
    <x v="1"/>
    <x v="1"/>
  </r>
  <r>
    <s v="HD-4328"/>
    <x v="0"/>
    <x v="0"/>
    <x v="5"/>
    <x v="1"/>
  </r>
  <r>
    <s v="HD-4329"/>
    <x v="0"/>
    <x v="0"/>
    <x v="6"/>
    <x v="0"/>
  </r>
  <r>
    <s v="HD-4330"/>
    <x v="0"/>
    <x v="1"/>
    <x v="1"/>
    <x v="2"/>
  </r>
  <r>
    <s v="HD-4335"/>
    <x v="0"/>
    <x v="0"/>
    <x v="0"/>
    <x v="0"/>
  </r>
  <r>
    <s v="HD-4336"/>
    <x v="0"/>
    <x v="0"/>
    <x v="3"/>
    <x v="0"/>
  </r>
  <r>
    <s v="HD-4337"/>
    <x v="0"/>
    <x v="1"/>
    <x v="7"/>
    <x v="0"/>
  </r>
  <r>
    <s v="HD-4339"/>
    <x v="0"/>
    <x v="1"/>
    <x v="6"/>
    <x v="0"/>
  </r>
  <r>
    <s v="HD-4342"/>
    <x v="0"/>
    <x v="0"/>
    <x v="6"/>
    <x v="2"/>
  </r>
  <r>
    <s v="HD-4344"/>
    <x v="0"/>
    <x v="0"/>
    <x v="7"/>
    <x v="0"/>
  </r>
  <r>
    <s v="HD-4350"/>
    <x v="0"/>
    <x v="0"/>
    <x v="6"/>
    <x v="0"/>
  </r>
  <r>
    <s v="HD-4352"/>
    <x v="0"/>
    <x v="0"/>
    <x v="1"/>
    <x v="1"/>
  </r>
  <r>
    <s v="HD-4354"/>
    <x v="0"/>
    <x v="0"/>
    <x v="1"/>
    <x v="1"/>
  </r>
  <r>
    <s v="HD-4301"/>
    <x v="1"/>
    <x v="0"/>
    <x v="0"/>
    <x v="3"/>
  </r>
  <r>
    <s v="HD-4303"/>
    <x v="1"/>
    <x v="1"/>
    <x v="6"/>
    <x v="0"/>
  </r>
  <r>
    <s v="HD-4304"/>
    <x v="1"/>
    <x v="1"/>
    <x v="3"/>
    <x v="1"/>
  </r>
  <r>
    <s v="HD-4305"/>
    <x v="1"/>
    <x v="1"/>
    <x v="6"/>
    <x v="0"/>
  </r>
  <r>
    <s v="HD-4306"/>
    <x v="1"/>
    <x v="1"/>
    <x v="1"/>
    <x v="1"/>
  </r>
  <r>
    <s v="HD-4307"/>
    <x v="1"/>
    <x v="1"/>
    <x v="1"/>
    <x v="0"/>
  </r>
  <r>
    <s v="HD-4319"/>
    <x v="1"/>
    <x v="0"/>
    <x v="3"/>
    <x v="1"/>
  </r>
  <r>
    <s v="HD-4324"/>
    <x v="1"/>
    <x v="1"/>
    <x v="3"/>
    <x v="4"/>
  </r>
  <r>
    <s v="HD-4325"/>
    <x v="1"/>
    <x v="0"/>
    <x v="2"/>
    <x v="0"/>
  </r>
  <r>
    <s v="HD-4326"/>
    <x v="1"/>
    <x v="0"/>
    <x v="3"/>
    <x v="0"/>
  </r>
  <r>
    <s v="HD-4327"/>
    <x v="1"/>
    <x v="0"/>
    <x v="6"/>
    <x v="0"/>
  </r>
  <r>
    <s v="HD-4331"/>
    <x v="1"/>
    <x v="1"/>
    <x v="6"/>
    <x v="0"/>
  </r>
  <r>
    <s v="HD-4332"/>
    <x v="1"/>
    <x v="1"/>
    <x v="6"/>
    <x v="0"/>
  </r>
  <r>
    <s v="HD-4333"/>
    <x v="1"/>
    <x v="1"/>
    <x v="6"/>
    <x v="0"/>
  </r>
  <r>
    <s v="HD-4334"/>
    <x v="1"/>
    <x v="1"/>
    <x v="6"/>
    <x v="0"/>
  </r>
  <r>
    <s v="HD-4338"/>
    <x v="1"/>
    <x v="0"/>
    <x v="1"/>
    <x v="0"/>
  </r>
  <r>
    <s v="HD-4340"/>
    <x v="1"/>
    <x v="1"/>
    <x v="7"/>
    <x v="1"/>
  </r>
  <r>
    <s v="HD-4341"/>
    <x v="1"/>
    <x v="1"/>
    <x v="3"/>
    <x v="0"/>
  </r>
  <r>
    <s v="HD-4343"/>
    <x v="1"/>
    <x v="1"/>
    <x v="6"/>
    <x v="0"/>
  </r>
  <r>
    <s v="HD-4345"/>
    <x v="1"/>
    <x v="0"/>
    <x v="3"/>
    <x v="0"/>
  </r>
  <r>
    <s v="HD-4346"/>
    <x v="1"/>
    <x v="0"/>
    <x v="6"/>
    <x v="0"/>
  </r>
  <r>
    <s v="HD-4347"/>
    <x v="1"/>
    <x v="0"/>
    <x v="6"/>
    <x v="0"/>
  </r>
  <r>
    <s v="HD-4348"/>
    <x v="1"/>
    <x v="0"/>
    <x v="1"/>
    <x v="0"/>
  </r>
  <r>
    <s v="HD-4349"/>
    <x v="1"/>
    <x v="1"/>
    <x v="6"/>
    <x v="0"/>
  </r>
  <r>
    <s v="HD-4351"/>
    <x v="1"/>
    <x v="0"/>
    <x v="7"/>
    <x v="0"/>
  </r>
  <r>
    <s v="HD-4353"/>
    <x v="1"/>
    <x v="0"/>
    <x v="8"/>
    <x v="0"/>
  </r>
  <r>
    <s v="HD-4355"/>
    <x v="1"/>
    <x v="1"/>
    <x v="1"/>
    <x v="0"/>
  </r>
  <r>
    <s v="HD-4356"/>
    <x v="1"/>
    <x v="1"/>
    <x v="4"/>
    <x v="2"/>
  </r>
  <r>
    <s v="HD-4357"/>
    <x v="1"/>
    <x v="1"/>
    <x v="6"/>
    <x v="0"/>
  </r>
  <r>
    <s v="HD-4358"/>
    <x v="1"/>
    <x v="1"/>
    <x v="6"/>
    <x v="0"/>
  </r>
  <r>
    <s v="HD-4359"/>
    <x v="1"/>
    <x v="1"/>
    <x v="7"/>
    <x v="0"/>
  </r>
  <r>
    <s v="HD-4360"/>
    <x v="1"/>
    <x v="1"/>
    <x v="4"/>
    <x v="0"/>
  </r>
  <r>
    <s v="HD-4361"/>
    <x v="1"/>
    <x v="1"/>
    <x v="7"/>
    <x v="0"/>
  </r>
  <r>
    <s v="HD-4362"/>
    <x v="1"/>
    <x v="1"/>
    <x v="6"/>
    <x v="0"/>
  </r>
  <r>
    <s v="HD-4363"/>
    <x v="1"/>
    <x v="1"/>
    <x v="6"/>
    <x v="0"/>
  </r>
  <r>
    <s v="HD-4364"/>
    <x v="1"/>
    <x v="1"/>
    <x v="6"/>
    <x v="0"/>
  </r>
  <r>
    <s v="HD-4365"/>
    <x v="1"/>
    <x v="1"/>
    <x v="6"/>
    <x v="0"/>
  </r>
  <r>
    <s v="HD-4366"/>
    <x v="1"/>
    <x v="1"/>
    <x v="6"/>
    <x v="0"/>
  </r>
  <r>
    <s v="HD-4367"/>
    <x v="1"/>
    <x v="1"/>
    <x v="6"/>
    <x v="0"/>
  </r>
  <r>
    <s v="HD-4368"/>
    <x v="1"/>
    <x v="1"/>
    <x v="6"/>
    <x v="0"/>
  </r>
  <r>
    <s v="HD-4369"/>
    <x v="1"/>
    <x v="1"/>
    <x v="7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D5D9EE9-46F9-425F-A45B-C8D0A027812C}" name="PivotTable72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9">
  <location ref="A3:D7" firstHeaderRow="0" firstDataRow="1" firstDataCol="2"/>
  <pivotFields count="5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">
        <item n="EU1 Lineage" x="0"/>
        <item n="NA1 Lineage"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items count="9">
        <item x="6"/>
        <item x="8"/>
        <item x="1"/>
        <item x="7"/>
        <item x="3"/>
        <item x="2"/>
        <item x="5"/>
        <item x="4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items count="5">
        <item x="0"/>
        <item x="1"/>
        <item x="2"/>
        <item x="4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1"/>
    <field x="2"/>
  </rowFields>
  <rowItems count="4">
    <i>
      <x/>
      <x/>
    </i>
    <i r="1">
      <x v="1"/>
    </i>
    <i>
      <x v="1"/>
      <x/>
    </i>
    <i r="1">
      <x v="1"/>
    </i>
  </rowItems>
  <colFields count="1">
    <field x="-2"/>
  </colFields>
  <colItems count="2">
    <i>
      <x/>
    </i>
    <i i="1">
      <x v="1"/>
    </i>
  </colItems>
  <dataFields count="2">
    <dataField name="Average of Soil Proportion" fld="4" subtotal="average" baseField="2" baseItem="0"/>
    <dataField name="Average of Veg Proportion" fld="3" subtotal="average" baseField="2" baseItem="0"/>
  </dataFields>
  <chartFormats count="8">
    <chartFormat chart="0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5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5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5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5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53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75"/>
  <sheetViews>
    <sheetView tabSelected="1" topLeftCell="A55" workbookViewId="0">
      <selection activeCell="Q80" sqref="Q80"/>
    </sheetView>
  </sheetViews>
  <sheetFormatPr defaultRowHeight="14.4" x14ac:dyDescent="0.3"/>
  <cols>
    <col min="5" max="5" width="10.5546875" bestFit="1" customWidth="1"/>
    <col min="11" max="11" width="10.21875" bestFit="1" customWidth="1"/>
  </cols>
  <sheetData>
    <row r="1" spans="1:22" x14ac:dyDescent="0.3">
      <c r="A1" t="s">
        <v>312</v>
      </c>
      <c r="B1" t="s">
        <v>313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21</v>
      </c>
      <c r="I1" t="s">
        <v>5</v>
      </c>
      <c r="J1" t="s">
        <v>6</v>
      </c>
      <c r="K1" t="s">
        <v>7</v>
      </c>
      <c r="L1" t="s">
        <v>8</v>
      </c>
      <c r="M1" t="s">
        <v>314</v>
      </c>
      <c r="N1" t="s">
        <v>311</v>
      </c>
      <c r="O1" t="s">
        <v>315</v>
      </c>
      <c r="P1" t="s">
        <v>316</v>
      </c>
      <c r="Q1" t="s">
        <v>317</v>
      </c>
      <c r="R1" t="s">
        <v>318</v>
      </c>
      <c r="S1" t="s">
        <v>319</v>
      </c>
      <c r="T1" t="s">
        <v>320</v>
      </c>
      <c r="U1" t="s">
        <v>321</v>
      </c>
      <c r="V1" t="s">
        <v>322</v>
      </c>
    </row>
    <row r="2" spans="1:22" x14ac:dyDescent="0.3">
      <c r="A2" t="s">
        <v>9</v>
      </c>
      <c r="B2" t="s">
        <v>10</v>
      </c>
      <c r="C2" t="s">
        <v>11</v>
      </c>
      <c r="D2" t="s">
        <v>12</v>
      </c>
      <c r="E2" s="1">
        <v>43178</v>
      </c>
      <c r="F2" t="s">
        <v>13</v>
      </c>
      <c r="G2" t="s">
        <v>14</v>
      </c>
      <c r="H2">
        <v>0</v>
      </c>
      <c r="I2" t="s">
        <v>14</v>
      </c>
      <c r="J2" t="s">
        <v>15</v>
      </c>
      <c r="K2" t="s">
        <v>16</v>
      </c>
      <c r="L2" t="b">
        <v>0</v>
      </c>
      <c r="M2" t="b">
        <v>1</v>
      </c>
      <c r="N2">
        <v>5</v>
      </c>
      <c r="O2">
        <v>5</v>
      </c>
      <c r="P2">
        <v>7</v>
      </c>
      <c r="Q2">
        <v>20</v>
      </c>
      <c r="R2" t="str">
        <f>IF($N2,"1","0")</f>
        <v>1</v>
      </c>
      <c r="S2" t="str">
        <f>IF($P2,"1","0")</f>
        <v>1</v>
      </c>
      <c r="T2" t="str">
        <f>IF(AND(I2="None", G2="None"),"0","1")</f>
        <v>0</v>
      </c>
      <c r="U2">
        <f>N2/O2</f>
        <v>1</v>
      </c>
      <c r="V2">
        <f t="shared" ref="V2:V33" si="0">P2/Q2</f>
        <v>0.35</v>
      </c>
    </row>
    <row r="3" spans="1:22" x14ac:dyDescent="0.3">
      <c r="A3" t="s">
        <v>17</v>
      </c>
      <c r="B3" t="s">
        <v>18</v>
      </c>
      <c r="C3" t="s">
        <v>19</v>
      </c>
      <c r="D3" t="s">
        <v>12</v>
      </c>
      <c r="E3" s="1">
        <v>43179</v>
      </c>
      <c r="F3" t="s">
        <v>20</v>
      </c>
      <c r="G3" t="s">
        <v>14</v>
      </c>
      <c r="H3">
        <v>1</v>
      </c>
      <c r="I3" t="s">
        <v>21</v>
      </c>
      <c r="J3" t="s">
        <v>22</v>
      </c>
      <c r="K3" t="s">
        <v>23</v>
      </c>
      <c r="L3" t="b">
        <v>0</v>
      </c>
      <c r="M3" t="b">
        <v>1</v>
      </c>
      <c r="N3">
        <v>0</v>
      </c>
      <c r="O3">
        <v>5</v>
      </c>
      <c r="P3">
        <v>0</v>
      </c>
      <c r="Q3">
        <v>20</v>
      </c>
      <c r="R3" t="str">
        <f>IF($N3,"1","0")</f>
        <v>0</v>
      </c>
      <c r="S3" t="str">
        <f>IF($P3,"1","0")</f>
        <v>0</v>
      </c>
      <c r="T3" t="str">
        <f>IF(AND(I3="None", G3="None"),"0","1")</f>
        <v>1</v>
      </c>
      <c r="U3">
        <f t="shared" ref="U3:U15" si="1">N3/O3</f>
        <v>0</v>
      </c>
      <c r="V3">
        <f t="shared" si="0"/>
        <v>0</v>
      </c>
    </row>
    <row r="4" spans="1:22" x14ac:dyDescent="0.3">
      <c r="A4" t="s">
        <v>24</v>
      </c>
      <c r="B4" t="s">
        <v>25</v>
      </c>
      <c r="C4" t="s">
        <v>26</v>
      </c>
      <c r="D4" t="s">
        <v>12</v>
      </c>
      <c r="E4" s="1">
        <v>43179</v>
      </c>
      <c r="F4" t="s">
        <v>27</v>
      </c>
      <c r="G4" t="s">
        <v>14</v>
      </c>
      <c r="H4">
        <v>1</v>
      </c>
      <c r="I4" t="s">
        <v>21</v>
      </c>
      <c r="J4" t="s">
        <v>22</v>
      </c>
      <c r="K4" t="s">
        <v>23</v>
      </c>
      <c r="L4" t="b">
        <v>0</v>
      </c>
      <c r="M4" t="b">
        <v>1</v>
      </c>
      <c r="N4">
        <v>3</v>
      </c>
      <c r="O4">
        <v>5</v>
      </c>
      <c r="P4">
        <v>1</v>
      </c>
      <c r="Q4">
        <v>20</v>
      </c>
      <c r="R4" t="str">
        <f t="shared" ref="R4:R15" si="2">IF($N4,"1","0")</f>
        <v>1</v>
      </c>
      <c r="S4" t="str">
        <f t="shared" ref="S4:S15" si="3">IF($P4,"1","0")</f>
        <v>1</v>
      </c>
      <c r="T4" t="str">
        <f t="shared" ref="T4:T15" si="4">IF(AND(I4="None", G4="None"),"0","1")</f>
        <v>1</v>
      </c>
      <c r="U4">
        <f t="shared" si="1"/>
        <v>0.6</v>
      </c>
      <c r="V4">
        <f t="shared" si="0"/>
        <v>0.05</v>
      </c>
    </row>
    <row r="5" spans="1:22" x14ac:dyDescent="0.3">
      <c r="A5" t="s">
        <v>28</v>
      </c>
      <c r="B5" t="s">
        <v>29</v>
      </c>
      <c r="C5" t="s">
        <v>30</v>
      </c>
      <c r="D5" t="s">
        <v>12</v>
      </c>
      <c r="E5" s="1">
        <v>43179</v>
      </c>
      <c r="F5" t="s">
        <v>31</v>
      </c>
      <c r="G5" t="s">
        <v>32</v>
      </c>
      <c r="H5">
        <v>1</v>
      </c>
      <c r="I5" t="s">
        <v>21</v>
      </c>
      <c r="J5" t="s">
        <v>33</v>
      </c>
      <c r="K5" t="s">
        <v>34</v>
      </c>
      <c r="L5" t="b">
        <v>0</v>
      </c>
      <c r="M5" t="b">
        <v>1</v>
      </c>
      <c r="N5">
        <v>0</v>
      </c>
      <c r="O5">
        <v>5</v>
      </c>
      <c r="P5">
        <v>0</v>
      </c>
      <c r="Q5">
        <v>20</v>
      </c>
      <c r="R5" t="str">
        <f t="shared" si="2"/>
        <v>0</v>
      </c>
      <c r="S5" t="str">
        <f t="shared" si="3"/>
        <v>0</v>
      </c>
      <c r="T5" t="str">
        <f t="shared" si="4"/>
        <v>1</v>
      </c>
      <c r="U5">
        <f t="shared" si="1"/>
        <v>0</v>
      </c>
      <c r="V5">
        <f t="shared" si="0"/>
        <v>0</v>
      </c>
    </row>
    <row r="6" spans="1:22" x14ac:dyDescent="0.3">
      <c r="A6" t="s">
        <v>35</v>
      </c>
      <c r="B6" t="s">
        <v>36</v>
      </c>
      <c r="C6" t="s">
        <v>37</v>
      </c>
      <c r="D6" t="s">
        <v>12</v>
      </c>
      <c r="E6" s="1">
        <v>43179</v>
      </c>
      <c r="F6" t="s">
        <v>27</v>
      </c>
      <c r="G6" t="s">
        <v>14</v>
      </c>
      <c r="H6">
        <v>1</v>
      </c>
      <c r="I6" t="s">
        <v>21</v>
      </c>
      <c r="J6" t="s">
        <v>38</v>
      </c>
      <c r="K6" t="s">
        <v>39</v>
      </c>
      <c r="L6" t="b">
        <v>0</v>
      </c>
      <c r="M6" t="b">
        <v>1</v>
      </c>
      <c r="N6">
        <v>1</v>
      </c>
      <c r="O6">
        <v>5</v>
      </c>
      <c r="P6">
        <v>1</v>
      </c>
      <c r="Q6">
        <v>20</v>
      </c>
      <c r="R6" t="str">
        <f t="shared" si="2"/>
        <v>1</v>
      </c>
      <c r="S6" t="str">
        <f t="shared" si="3"/>
        <v>1</v>
      </c>
      <c r="T6" t="str">
        <f t="shared" si="4"/>
        <v>1</v>
      </c>
      <c r="U6">
        <f t="shared" si="1"/>
        <v>0.2</v>
      </c>
      <c r="V6">
        <f t="shared" si="0"/>
        <v>0.05</v>
      </c>
    </row>
    <row r="7" spans="1:22" x14ac:dyDescent="0.3">
      <c r="A7" t="s">
        <v>40</v>
      </c>
      <c r="B7" t="s">
        <v>41</v>
      </c>
      <c r="C7" t="s">
        <v>42</v>
      </c>
      <c r="D7" t="s">
        <v>12</v>
      </c>
      <c r="E7" s="1">
        <v>43221</v>
      </c>
      <c r="F7" t="s">
        <v>43</v>
      </c>
      <c r="G7" t="s">
        <v>14</v>
      </c>
      <c r="H7">
        <v>1</v>
      </c>
      <c r="I7" t="s">
        <v>21</v>
      </c>
      <c r="J7" t="s">
        <v>44</v>
      </c>
      <c r="K7" t="s">
        <v>45</v>
      </c>
      <c r="L7" t="b">
        <v>1</v>
      </c>
      <c r="M7" t="b">
        <v>0</v>
      </c>
      <c r="N7">
        <v>1</v>
      </c>
      <c r="O7">
        <v>5</v>
      </c>
      <c r="P7">
        <v>0</v>
      </c>
      <c r="Q7">
        <v>20</v>
      </c>
      <c r="R7" t="str">
        <f t="shared" si="2"/>
        <v>1</v>
      </c>
      <c r="S7" t="str">
        <f t="shared" si="3"/>
        <v>0</v>
      </c>
      <c r="T7" t="str">
        <f t="shared" si="4"/>
        <v>1</v>
      </c>
      <c r="U7">
        <f t="shared" si="1"/>
        <v>0.2</v>
      </c>
      <c r="V7">
        <f t="shared" si="0"/>
        <v>0</v>
      </c>
    </row>
    <row r="8" spans="1:22" x14ac:dyDescent="0.3">
      <c r="A8" t="s">
        <v>329</v>
      </c>
      <c r="B8" t="s">
        <v>85</v>
      </c>
      <c r="C8" t="s">
        <v>330</v>
      </c>
      <c r="D8" t="s">
        <v>12</v>
      </c>
      <c r="E8" s="4">
        <v>43592</v>
      </c>
      <c r="F8" t="s">
        <v>331</v>
      </c>
      <c r="G8" t="s">
        <v>14</v>
      </c>
      <c r="H8">
        <v>0</v>
      </c>
      <c r="I8" t="s">
        <v>14</v>
      </c>
      <c r="J8" t="s">
        <v>332</v>
      </c>
      <c r="K8" t="s">
        <v>333</v>
      </c>
      <c r="L8" t="b">
        <v>0</v>
      </c>
      <c r="M8" t="b">
        <v>1</v>
      </c>
      <c r="N8">
        <v>3</v>
      </c>
      <c r="O8">
        <v>5</v>
      </c>
      <c r="P8">
        <v>0</v>
      </c>
      <c r="Q8">
        <v>20</v>
      </c>
      <c r="R8" t="str">
        <f t="shared" si="2"/>
        <v>1</v>
      </c>
      <c r="S8" t="str">
        <f t="shared" si="3"/>
        <v>0</v>
      </c>
      <c r="T8" t="str">
        <f t="shared" si="4"/>
        <v>0</v>
      </c>
      <c r="U8">
        <f t="shared" si="1"/>
        <v>0.6</v>
      </c>
      <c r="V8">
        <f t="shared" si="0"/>
        <v>0</v>
      </c>
    </row>
    <row r="9" spans="1:22" x14ac:dyDescent="0.3">
      <c r="A9" t="s">
        <v>334</v>
      </c>
      <c r="B9" t="s">
        <v>85</v>
      </c>
      <c r="C9" t="s">
        <v>335</v>
      </c>
      <c r="D9" t="s">
        <v>12</v>
      </c>
      <c r="E9" s="4">
        <v>43592</v>
      </c>
      <c r="F9" t="s">
        <v>331</v>
      </c>
      <c r="G9" t="s">
        <v>14</v>
      </c>
      <c r="H9">
        <v>0</v>
      </c>
      <c r="I9" t="s">
        <v>14</v>
      </c>
      <c r="J9" t="s">
        <v>336</v>
      </c>
      <c r="K9" t="s">
        <v>337</v>
      </c>
      <c r="L9" t="b">
        <v>0</v>
      </c>
      <c r="M9" t="b">
        <v>1</v>
      </c>
      <c r="N9">
        <v>5</v>
      </c>
      <c r="O9">
        <v>5</v>
      </c>
      <c r="P9">
        <v>0</v>
      </c>
      <c r="Q9">
        <v>20</v>
      </c>
      <c r="R9" t="str">
        <f t="shared" si="2"/>
        <v>1</v>
      </c>
      <c r="S9" t="str">
        <f t="shared" si="3"/>
        <v>0</v>
      </c>
      <c r="T9" t="str">
        <f t="shared" si="4"/>
        <v>0</v>
      </c>
      <c r="U9">
        <f t="shared" si="1"/>
        <v>1</v>
      </c>
      <c r="V9">
        <f t="shared" si="0"/>
        <v>0</v>
      </c>
    </row>
    <row r="10" spans="1:22" x14ac:dyDescent="0.3">
      <c r="A10" t="s">
        <v>338</v>
      </c>
      <c r="B10" t="s">
        <v>339</v>
      </c>
      <c r="C10" t="s">
        <v>340</v>
      </c>
      <c r="D10" t="s">
        <v>12</v>
      </c>
      <c r="E10" s="4">
        <v>43592</v>
      </c>
      <c r="F10" t="s">
        <v>331</v>
      </c>
      <c r="G10" t="s">
        <v>14</v>
      </c>
      <c r="H10">
        <v>0</v>
      </c>
      <c r="I10" t="s">
        <v>14</v>
      </c>
      <c r="J10" t="s">
        <v>341</v>
      </c>
      <c r="K10" t="s">
        <v>342</v>
      </c>
      <c r="L10" t="b">
        <v>0</v>
      </c>
      <c r="M10" t="b">
        <v>1</v>
      </c>
      <c r="N10">
        <v>3</v>
      </c>
      <c r="O10">
        <v>5</v>
      </c>
      <c r="P10">
        <v>0</v>
      </c>
      <c r="Q10">
        <v>20</v>
      </c>
      <c r="R10" t="str">
        <f t="shared" si="2"/>
        <v>1</v>
      </c>
      <c r="S10" t="str">
        <f t="shared" si="3"/>
        <v>0</v>
      </c>
      <c r="T10" t="str">
        <f t="shared" si="4"/>
        <v>0</v>
      </c>
      <c r="U10">
        <f t="shared" si="1"/>
        <v>0.6</v>
      </c>
      <c r="V10">
        <f t="shared" si="0"/>
        <v>0</v>
      </c>
    </row>
    <row r="11" spans="1:22" x14ac:dyDescent="0.3">
      <c r="A11" t="s">
        <v>343</v>
      </c>
      <c r="B11" t="s">
        <v>339</v>
      </c>
      <c r="C11" t="s">
        <v>344</v>
      </c>
      <c r="D11" t="s">
        <v>12</v>
      </c>
      <c r="E11" s="4">
        <v>43592</v>
      </c>
      <c r="F11" t="s">
        <v>331</v>
      </c>
      <c r="G11" t="s">
        <v>14</v>
      </c>
      <c r="H11">
        <v>0</v>
      </c>
      <c r="I11" t="s">
        <v>14</v>
      </c>
      <c r="J11" t="s">
        <v>345</v>
      </c>
      <c r="K11" t="s">
        <v>346</v>
      </c>
      <c r="L11" t="b">
        <v>0</v>
      </c>
      <c r="M11" t="b">
        <v>1</v>
      </c>
      <c r="N11">
        <v>3</v>
      </c>
      <c r="O11">
        <v>5</v>
      </c>
      <c r="P11">
        <v>0</v>
      </c>
      <c r="Q11">
        <v>20</v>
      </c>
      <c r="R11" t="str">
        <f t="shared" si="2"/>
        <v>1</v>
      </c>
      <c r="S11" t="str">
        <f t="shared" si="3"/>
        <v>0</v>
      </c>
      <c r="T11" t="str">
        <f t="shared" si="4"/>
        <v>0</v>
      </c>
      <c r="U11">
        <f t="shared" si="1"/>
        <v>0.6</v>
      </c>
      <c r="V11">
        <f t="shared" si="0"/>
        <v>0</v>
      </c>
    </row>
    <row r="12" spans="1:22" x14ac:dyDescent="0.3">
      <c r="A12" t="s">
        <v>347</v>
      </c>
      <c r="B12" t="s">
        <v>91</v>
      </c>
      <c r="C12" t="s">
        <v>348</v>
      </c>
      <c r="D12" t="s">
        <v>12</v>
      </c>
      <c r="E12" s="4">
        <v>43592</v>
      </c>
      <c r="F12" t="s">
        <v>331</v>
      </c>
      <c r="G12" t="s">
        <v>14</v>
      </c>
      <c r="H12">
        <v>0</v>
      </c>
      <c r="I12" t="s">
        <v>14</v>
      </c>
      <c r="J12" t="s">
        <v>349</v>
      </c>
      <c r="K12" t="s">
        <v>350</v>
      </c>
      <c r="L12" t="b">
        <v>0</v>
      </c>
      <c r="M12" t="b">
        <v>1</v>
      </c>
      <c r="N12">
        <v>3</v>
      </c>
      <c r="O12">
        <v>5</v>
      </c>
      <c r="P12">
        <v>0</v>
      </c>
      <c r="Q12">
        <v>20</v>
      </c>
      <c r="R12" t="str">
        <f t="shared" si="2"/>
        <v>1</v>
      </c>
      <c r="S12" t="str">
        <f t="shared" si="3"/>
        <v>0</v>
      </c>
      <c r="T12" t="str">
        <f t="shared" si="4"/>
        <v>0</v>
      </c>
      <c r="U12">
        <f t="shared" si="1"/>
        <v>0.6</v>
      </c>
      <c r="V12">
        <f t="shared" si="0"/>
        <v>0</v>
      </c>
    </row>
    <row r="13" spans="1:22" x14ac:dyDescent="0.3">
      <c r="A13" t="s">
        <v>351</v>
      </c>
      <c r="B13" t="s">
        <v>91</v>
      </c>
      <c r="C13" t="s">
        <v>352</v>
      </c>
      <c r="D13" t="s">
        <v>12</v>
      </c>
      <c r="E13" s="4">
        <v>43593</v>
      </c>
      <c r="F13" t="s">
        <v>353</v>
      </c>
      <c r="G13" t="s">
        <v>14</v>
      </c>
      <c r="H13">
        <v>0</v>
      </c>
      <c r="I13" t="s">
        <v>14</v>
      </c>
      <c r="J13" t="s">
        <v>354</v>
      </c>
      <c r="K13" t="s">
        <v>355</v>
      </c>
      <c r="L13" t="b">
        <v>0</v>
      </c>
      <c r="M13" t="b">
        <v>1</v>
      </c>
      <c r="N13">
        <v>5</v>
      </c>
      <c r="O13">
        <v>5</v>
      </c>
      <c r="P13">
        <v>0</v>
      </c>
      <c r="Q13">
        <v>20</v>
      </c>
      <c r="R13" t="str">
        <f t="shared" si="2"/>
        <v>1</v>
      </c>
      <c r="S13" t="str">
        <f t="shared" si="3"/>
        <v>0</v>
      </c>
      <c r="T13" t="str">
        <f t="shared" si="4"/>
        <v>0</v>
      </c>
      <c r="U13">
        <f t="shared" si="1"/>
        <v>1</v>
      </c>
      <c r="V13">
        <f t="shared" si="0"/>
        <v>0</v>
      </c>
    </row>
    <row r="14" spans="1:22" x14ac:dyDescent="0.3">
      <c r="A14" t="s">
        <v>356</v>
      </c>
      <c r="B14" t="s">
        <v>91</v>
      </c>
      <c r="C14" t="s">
        <v>357</v>
      </c>
      <c r="D14" t="s">
        <v>12</v>
      </c>
      <c r="E14" s="4">
        <v>43593</v>
      </c>
      <c r="F14" t="s">
        <v>353</v>
      </c>
      <c r="G14" t="s">
        <v>14</v>
      </c>
      <c r="H14">
        <v>0</v>
      </c>
      <c r="I14" t="s">
        <v>14</v>
      </c>
      <c r="J14" t="s">
        <v>358</v>
      </c>
      <c r="K14" t="s">
        <v>359</v>
      </c>
      <c r="L14" t="b">
        <v>0</v>
      </c>
      <c r="M14" t="b">
        <v>1</v>
      </c>
      <c r="N14">
        <v>0</v>
      </c>
      <c r="O14">
        <v>5</v>
      </c>
      <c r="P14">
        <v>0</v>
      </c>
      <c r="Q14">
        <v>20</v>
      </c>
      <c r="R14" t="str">
        <f t="shared" si="2"/>
        <v>0</v>
      </c>
      <c r="S14" t="str">
        <f t="shared" si="3"/>
        <v>0</v>
      </c>
      <c r="T14" t="str">
        <f t="shared" si="4"/>
        <v>0</v>
      </c>
      <c r="U14">
        <f t="shared" si="1"/>
        <v>0</v>
      </c>
      <c r="V14">
        <f t="shared" si="0"/>
        <v>0</v>
      </c>
    </row>
    <row r="15" spans="1:22" x14ac:dyDescent="0.3">
      <c r="A15" t="s">
        <v>360</v>
      </c>
      <c r="B15" t="s">
        <v>91</v>
      </c>
      <c r="C15" t="s">
        <v>361</v>
      </c>
      <c r="D15" t="s">
        <v>12</v>
      </c>
      <c r="E15" s="4">
        <v>43593</v>
      </c>
      <c r="F15" t="s">
        <v>353</v>
      </c>
      <c r="G15" t="s">
        <v>14</v>
      </c>
      <c r="H15">
        <v>0</v>
      </c>
      <c r="I15" t="s">
        <v>14</v>
      </c>
      <c r="J15" t="s">
        <v>362</v>
      </c>
      <c r="K15" t="s">
        <v>363</v>
      </c>
      <c r="L15" t="b">
        <v>0</v>
      </c>
      <c r="M15" t="b">
        <v>1</v>
      </c>
      <c r="N15">
        <v>3</v>
      </c>
      <c r="O15">
        <v>5</v>
      </c>
      <c r="P15">
        <v>0</v>
      </c>
      <c r="Q15">
        <v>20</v>
      </c>
      <c r="R15" t="str">
        <f t="shared" si="2"/>
        <v>1</v>
      </c>
      <c r="S15" t="str">
        <f t="shared" si="3"/>
        <v>0</v>
      </c>
      <c r="T15" t="str">
        <f t="shared" si="4"/>
        <v>0</v>
      </c>
      <c r="U15">
        <f t="shared" si="1"/>
        <v>0.6</v>
      </c>
      <c r="V15">
        <f t="shared" si="0"/>
        <v>0</v>
      </c>
    </row>
    <row r="16" spans="1:22" x14ac:dyDescent="0.3">
      <c r="A16" t="s">
        <v>364</v>
      </c>
      <c r="B16" t="s">
        <v>91</v>
      </c>
      <c r="C16" t="s">
        <v>365</v>
      </c>
      <c r="D16" t="s">
        <v>12</v>
      </c>
      <c r="E16" s="4">
        <v>43593</v>
      </c>
      <c r="F16" t="s">
        <v>353</v>
      </c>
      <c r="G16" t="s">
        <v>14</v>
      </c>
      <c r="H16">
        <v>0</v>
      </c>
      <c r="I16" t="s">
        <v>14</v>
      </c>
      <c r="J16" t="s">
        <v>366</v>
      </c>
      <c r="K16" t="s">
        <v>367</v>
      </c>
      <c r="L16" t="b">
        <v>0</v>
      </c>
      <c r="M16" t="b">
        <v>1</v>
      </c>
      <c r="N16">
        <v>0</v>
      </c>
      <c r="O16">
        <v>5</v>
      </c>
      <c r="P16">
        <v>0</v>
      </c>
      <c r="Q16">
        <v>20</v>
      </c>
      <c r="R16" t="str">
        <f t="shared" ref="R16:R47" si="5">IF($N16,"1","0")</f>
        <v>0</v>
      </c>
      <c r="S16" t="str">
        <f t="shared" ref="S16:S47" si="6">IF($P16,"1","0")</f>
        <v>0</v>
      </c>
      <c r="T16" t="str">
        <f>IF(AND(J16="None", G16="None"),"0","1")</f>
        <v>1</v>
      </c>
      <c r="U16">
        <f t="shared" ref="U16:U47" si="7">N16/O16</f>
        <v>0</v>
      </c>
      <c r="V16">
        <f t="shared" si="0"/>
        <v>0</v>
      </c>
    </row>
    <row r="17" spans="1:22" x14ac:dyDescent="0.3">
      <c r="A17" t="s">
        <v>46</v>
      </c>
      <c r="B17" t="s">
        <v>47</v>
      </c>
      <c r="C17" t="s">
        <v>48</v>
      </c>
      <c r="D17" t="s">
        <v>49</v>
      </c>
      <c r="E17" s="4">
        <v>43180</v>
      </c>
      <c r="F17" t="s">
        <v>50</v>
      </c>
      <c r="G17" t="s">
        <v>14</v>
      </c>
      <c r="H17">
        <v>0</v>
      </c>
      <c r="I17" t="s">
        <v>14</v>
      </c>
      <c r="J17" t="s">
        <v>51</v>
      </c>
      <c r="K17" t="s">
        <v>52</v>
      </c>
      <c r="L17" t="b">
        <v>0</v>
      </c>
      <c r="M17" t="b">
        <v>1</v>
      </c>
      <c r="N17">
        <v>5</v>
      </c>
      <c r="O17">
        <v>5</v>
      </c>
      <c r="P17">
        <v>0</v>
      </c>
      <c r="Q17">
        <v>20</v>
      </c>
      <c r="R17" t="str">
        <f t="shared" si="5"/>
        <v>1</v>
      </c>
      <c r="S17" t="str">
        <f t="shared" si="6"/>
        <v>0</v>
      </c>
      <c r="T17" t="str">
        <f>IF(AND(K17="None", G17="None"),"0","1")</f>
        <v>1</v>
      </c>
      <c r="U17">
        <f t="shared" si="7"/>
        <v>1</v>
      </c>
      <c r="V17">
        <f t="shared" si="0"/>
        <v>0</v>
      </c>
    </row>
    <row r="18" spans="1:22" x14ac:dyDescent="0.3">
      <c r="A18" t="s">
        <v>53</v>
      </c>
      <c r="B18" t="s">
        <v>54</v>
      </c>
      <c r="C18" t="s">
        <v>55</v>
      </c>
      <c r="D18" t="s">
        <v>49</v>
      </c>
      <c r="E18" s="1">
        <v>43180</v>
      </c>
      <c r="F18" t="s">
        <v>50</v>
      </c>
      <c r="G18" t="s">
        <v>14</v>
      </c>
      <c r="H18">
        <v>0</v>
      </c>
      <c r="I18" t="s">
        <v>14</v>
      </c>
      <c r="J18" t="s">
        <v>56</v>
      </c>
      <c r="K18" t="s">
        <v>57</v>
      </c>
      <c r="L18" t="b">
        <v>0</v>
      </c>
      <c r="M18" t="b">
        <v>1</v>
      </c>
      <c r="N18">
        <v>1</v>
      </c>
      <c r="O18">
        <v>5</v>
      </c>
      <c r="P18">
        <v>0</v>
      </c>
      <c r="Q18">
        <v>20</v>
      </c>
      <c r="R18" t="str">
        <f t="shared" si="5"/>
        <v>1</v>
      </c>
      <c r="S18" t="str">
        <f t="shared" si="6"/>
        <v>0</v>
      </c>
      <c r="T18" t="str">
        <f t="shared" ref="T18:T49" si="8">IF(AND(I18="None", G18="None"),"0","1")</f>
        <v>0</v>
      </c>
      <c r="U18">
        <f t="shared" si="7"/>
        <v>0.2</v>
      </c>
      <c r="V18">
        <f t="shared" si="0"/>
        <v>0</v>
      </c>
    </row>
    <row r="19" spans="1:22" x14ac:dyDescent="0.3">
      <c r="A19" t="s">
        <v>58</v>
      </c>
      <c r="B19" t="s">
        <v>59</v>
      </c>
      <c r="C19" t="s">
        <v>60</v>
      </c>
      <c r="D19" t="s">
        <v>12</v>
      </c>
      <c r="E19" s="1">
        <v>43206</v>
      </c>
      <c r="F19" t="s">
        <v>61</v>
      </c>
      <c r="G19" t="s">
        <v>14</v>
      </c>
      <c r="H19">
        <v>0</v>
      </c>
      <c r="I19" t="s">
        <v>14</v>
      </c>
      <c r="J19" t="s">
        <v>62</v>
      </c>
      <c r="K19" t="s">
        <v>63</v>
      </c>
      <c r="L19" t="b">
        <v>0</v>
      </c>
      <c r="M19" t="b">
        <v>1</v>
      </c>
      <c r="N19">
        <v>3</v>
      </c>
      <c r="O19">
        <v>5</v>
      </c>
      <c r="P19">
        <v>1</v>
      </c>
      <c r="Q19">
        <v>20</v>
      </c>
      <c r="R19" t="str">
        <f t="shared" si="5"/>
        <v>1</v>
      </c>
      <c r="S19" t="str">
        <f t="shared" si="6"/>
        <v>1</v>
      </c>
      <c r="T19" t="str">
        <f t="shared" si="8"/>
        <v>0</v>
      </c>
      <c r="U19">
        <f t="shared" si="7"/>
        <v>0.6</v>
      </c>
      <c r="V19">
        <f t="shared" si="0"/>
        <v>0.05</v>
      </c>
    </row>
    <row r="20" spans="1:22" x14ac:dyDescent="0.3">
      <c r="A20" t="s">
        <v>64</v>
      </c>
      <c r="B20" t="s">
        <v>65</v>
      </c>
      <c r="C20" t="s">
        <v>66</v>
      </c>
      <c r="D20" t="s">
        <v>49</v>
      </c>
      <c r="E20" s="1">
        <v>43207</v>
      </c>
      <c r="F20" t="s">
        <v>61</v>
      </c>
      <c r="G20" t="s">
        <v>14</v>
      </c>
      <c r="H20">
        <v>0</v>
      </c>
      <c r="I20" t="s">
        <v>14</v>
      </c>
      <c r="J20" t="s">
        <v>67</v>
      </c>
      <c r="K20" t="s">
        <v>68</v>
      </c>
      <c r="L20" t="b">
        <v>0</v>
      </c>
      <c r="M20" t="b">
        <v>1</v>
      </c>
      <c r="N20">
        <v>4</v>
      </c>
      <c r="O20">
        <v>6</v>
      </c>
      <c r="P20">
        <v>0</v>
      </c>
      <c r="Q20">
        <v>20</v>
      </c>
      <c r="R20" t="str">
        <f t="shared" si="5"/>
        <v>1</v>
      </c>
      <c r="S20" t="str">
        <f t="shared" si="6"/>
        <v>0</v>
      </c>
      <c r="T20" t="str">
        <f t="shared" si="8"/>
        <v>0</v>
      </c>
      <c r="U20">
        <f t="shared" si="7"/>
        <v>0.66666666666666663</v>
      </c>
      <c r="V20">
        <f t="shared" si="0"/>
        <v>0</v>
      </c>
    </row>
    <row r="21" spans="1:22" x14ac:dyDescent="0.3">
      <c r="A21" t="s">
        <v>69</v>
      </c>
      <c r="B21" t="s">
        <v>70</v>
      </c>
      <c r="C21" t="s">
        <v>71</v>
      </c>
      <c r="D21" t="s">
        <v>49</v>
      </c>
      <c r="E21" s="1">
        <v>43207</v>
      </c>
      <c r="F21" t="s">
        <v>61</v>
      </c>
      <c r="G21" t="s">
        <v>14</v>
      </c>
      <c r="H21">
        <v>0</v>
      </c>
      <c r="I21" t="s">
        <v>14</v>
      </c>
      <c r="J21" t="s">
        <v>72</v>
      </c>
      <c r="K21" t="s">
        <v>73</v>
      </c>
      <c r="L21" t="b">
        <v>0</v>
      </c>
      <c r="M21" t="b">
        <v>1</v>
      </c>
      <c r="N21">
        <v>3</v>
      </c>
      <c r="O21">
        <v>5</v>
      </c>
      <c r="P21">
        <v>0</v>
      </c>
      <c r="Q21">
        <v>20</v>
      </c>
      <c r="R21" t="str">
        <f t="shared" si="5"/>
        <v>1</v>
      </c>
      <c r="S21" t="str">
        <f t="shared" si="6"/>
        <v>0</v>
      </c>
      <c r="T21" t="str">
        <f t="shared" si="8"/>
        <v>0</v>
      </c>
      <c r="U21">
        <f t="shared" si="7"/>
        <v>0.6</v>
      </c>
      <c r="V21">
        <f t="shared" si="0"/>
        <v>0</v>
      </c>
    </row>
    <row r="22" spans="1:22" x14ac:dyDescent="0.3">
      <c r="A22" t="s">
        <v>74</v>
      </c>
      <c r="B22" t="s">
        <v>75</v>
      </c>
      <c r="C22" t="s">
        <v>76</v>
      </c>
      <c r="D22" t="s">
        <v>49</v>
      </c>
      <c r="E22" s="1">
        <v>43208</v>
      </c>
      <c r="F22" t="s">
        <v>77</v>
      </c>
      <c r="G22" t="s">
        <v>14</v>
      </c>
      <c r="H22">
        <v>0</v>
      </c>
      <c r="I22" t="s">
        <v>14</v>
      </c>
      <c r="J22" t="s">
        <v>78</v>
      </c>
      <c r="K22" t="s">
        <v>79</v>
      </c>
      <c r="L22" t="b">
        <v>0</v>
      </c>
      <c r="M22" t="b">
        <v>1</v>
      </c>
      <c r="N22">
        <v>4</v>
      </c>
      <c r="O22">
        <v>5</v>
      </c>
      <c r="P22">
        <v>1</v>
      </c>
      <c r="Q22">
        <v>20</v>
      </c>
      <c r="R22" t="str">
        <f t="shared" si="5"/>
        <v>1</v>
      </c>
      <c r="S22" t="str">
        <f t="shared" si="6"/>
        <v>1</v>
      </c>
      <c r="T22" t="str">
        <f t="shared" si="8"/>
        <v>0</v>
      </c>
      <c r="U22">
        <f t="shared" si="7"/>
        <v>0.8</v>
      </c>
      <c r="V22">
        <f t="shared" si="0"/>
        <v>0.05</v>
      </c>
    </row>
    <row r="23" spans="1:22" x14ac:dyDescent="0.3">
      <c r="A23" t="s">
        <v>80</v>
      </c>
      <c r="B23" t="s">
        <v>54</v>
      </c>
      <c r="C23" t="s">
        <v>81</v>
      </c>
      <c r="D23" t="s">
        <v>49</v>
      </c>
      <c r="E23" s="1">
        <v>43208</v>
      </c>
      <c r="F23" t="s">
        <v>61</v>
      </c>
      <c r="G23" t="s">
        <v>14</v>
      </c>
      <c r="H23">
        <v>0</v>
      </c>
      <c r="I23" t="s">
        <v>14</v>
      </c>
      <c r="J23" t="s">
        <v>82</v>
      </c>
      <c r="K23" t="s">
        <v>83</v>
      </c>
      <c r="L23" t="b">
        <v>0</v>
      </c>
      <c r="M23" t="b">
        <v>1</v>
      </c>
      <c r="N23">
        <v>1</v>
      </c>
      <c r="O23">
        <v>5</v>
      </c>
      <c r="P23">
        <v>1</v>
      </c>
      <c r="Q23">
        <v>20</v>
      </c>
      <c r="R23" t="str">
        <f t="shared" si="5"/>
        <v>1</v>
      </c>
      <c r="S23" t="str">
        <f t="shared" si="6"/>
        <v>1</v>
      </c>
      <c r="T23" t="str">
        <f t="shared" si="8"/>
        <v>0</v>
      </c>
      <c r="U23">
        <f t="shared" si="7"/>
        <v>0.2</v>
      </c>
      <c r="V23">
        <f t="shared" si="0"/>
        <v>0.05</v>
      </c>
    </row>
    <row r="24" spans="1:22" x14ac:dyDescent="0.3">
      <c r="A24" t="s">
        <v>84</v>
      </c>
      <c r="B24" t="s">
        <v>85</v>
      </c>
      <c r="C24" t="s">
        <v>86</v>
      </c>
      <c r="D24" t="s">
        <v>12</v>
      </c>
      <c r="E24" s="1">
        <v>43209</v>
      </c>
      <c r="F24" t="s">
        <v>87</v>
      </c>
      <c r="G24" t="s">
        <v>14</v>
      </c>
      <c r="H24">
        <v>1</v>
      </c>
      <c r="I24" t="s">
        <v>21</v>
      </c>
      <c r="J24" t="s">
        <v>88</v>
      </c>
      <c r="K24" t="s">
        <v>89</v>
      </c>
      <c r="L24" t="b">
        <v>1</v>
      </c>
      <c r="M24" t="b">
        <v>1</v>
      </c>
      <c r="N24">
        <v>3</v>
      </c>
      <c r="O24">
        <v>5</v>
      </c>
      <c r="P24">
        <v>4</v>
      </c>
      <c r="Q24">
        <v>20</v>
      </c>
      <c r="R24" t="str">
        <f t="shared" si="5"/>
        <v>1</v>
      </c>
      <c r="S24" t="str">
        <f t="shared" si="6"/>
        <v>1</v>
      </c>
      <c r="T24" t="str">
        <f t="shared" si="8"/>
        <v>1</v>
      </c>
      <c r="U24">
        <f t="shared" si="7"/>
        <v>0.6</v>
      </c>
      <c r="V24">
        <f t="shared" si="0"/>
        <v>0.2</v>
      </c>
    </row>
    <row r="25" spans="1:22" x14ac:dyDescent="0.3">
      <c r="A25" t="s">
        <v>90</v>
      </c>
      <c r="B25" t="s">
        <v>91</v>
      </c>
      <c r="C25" t="s">
        <v>91</v>
      </c>
      <c r="D25" t="s">
        <v>12</v>
      </c>
      <c r="E25" s="1">
        <v>43265</v>
      </c>
      <c r="F25" t="s">
        <v>92</v>
      </c>
      <c r="G25" t="s">
        <v>14</v>
      </c>
      <c r="H25">
        <v>0</v>
      </c>
      <c r="I25" t="s">
        <v>14</v>
      </c>
      <c r="J25" t="s">
        <v>93</v>
      </c>
      <c r="K25" t="s">
        <v>94</v>
      </c>
      <c r="L25" t="b">
        <v>0</v>
      </c>
      <c r="M25" t="b">
        <v>1</v>
      </c>
      <c r="N25">
        <v>4</v>
      </c>
      <c r="O25">
        <v>6</v>
      </c>
      <c r="P25">
        <v>0</v>
      </c>
      <c r="Q25">
        <v>20</v>
      </c>
      <c r="R25" t="str">
        <f t="shared" si="5"/>
        <v>1</v>
      </c>
      <c r="S25" t="str">
        <f t="shared" si="6"/>
        <v>0</v>
      </c>
      <c r="T25" t="str">
        <f t="shared" si="8"/>
        <v>0</v>
      </c>
      <c r="U25">
        <f t="shared" si="7"/>
        <v>0.66666666666666663</v>
      </c>
      <c r="V25">
        <f t="shared" si="0"/>
        <v>0</v>
      </c>
    </row>
    <row r="26" spans="1:22" x14ac:dyDescent="0.3">
      <c r="A26" t="s">
        <v>95</v>
      </c>
      <c r="B26" t="s">
        <v>96</v>
      </c>
      <c r="C26" t="s">
        <v>91</v>
      </c>
      <c r="D26" t="s">
        <v>12</v>
      </c>
      <c r="E26" s="1">
        <v>43266</v>
      </c>
      <c r="F26" t="s">
        <v>97</v>
      </c>
      <c r="G26" t="s">
        <v>14</v>
      </c>
      <c r="H26">
        <v>0</v>
      </c>
      <c r="I26" t="s">
        <v>14</v>
      </c>
      <c r="J26" t="s">
        <v>98</v>
      </c>
      <c r="K26" t="s">
        <v>99</v>
      </c>
      <c r="L26" t="b">
        <v>0</v>
      </c>
      <c r="M26" t="b">
        <v>1</v>
      </c>
      <c r="N26">
        <v>3</v>
      </c>
      <c r="O26">
        <v>5</v>
      </c>
      <c r="P26">
        <v>0</v>
      </c>
      <c r="Q26">
        <v>20</v>
      </c>
      <c r="R26" t="str">
        <f t="shared" si="5"/>
        <v>1</v>
      </c>
      <c r="S26" t="str">
        <f t="shared" si="6"/>
        <v>0</v>
      </c>
      <c r="T26" t="str">
        <f t="shared" si="8"/>
        <v>0</v>
      </c>
      <c r="U26">
        <f t="shared" si="7"/>
        <v>0.6</v>
      </c>
      <c r="V26">
        <f t="shared" si="0"/>
        <v>0</v>
      </c>
    </row>
    <row r="27" spans="1:22" x14ac:dyDescent="0.3">
      <c r="A27" t="s">
        <v>100</v>
      </c>
      <c r="B27" t="s">
        <v>91</v>
      </c>
      <c r="C27" t="s">
        <v>101</v>
      </c>
      <c r="D27" t="s">
        <v>12</v>
      </c>
      <c r="E27" s="1">
        <v>43291</v>
      </c>
      <c r="F27" t="s">
        <v>102</v>
      </c>
      <c r="G27" t="s">
        <v>14</v>
      </c>
      <c r="H27">
        <v>0</v>
      </c>
      <c r="I27" t="s">
        <v>14</v>
      </c>
      <c r="J27" t="s">
        <v>103</v>
      </c>
      <c r="K27" t="s">
        <v>104</v>
      </c>
      <c r="L27" t="b">
        <v>0</v>
      </c>
      <c r="M27" t="b">
        <v>1</v>
      </c>
      <c r="N27">
        <v>0</v>
      </c>
      <c r="O27">
        <v>5</v>
      </c>
      <c r="P27">
        <v>0</v>
      </c>
      <c r="Q27">
        <v>20</v>
      </c>
      <c r="R27" t="str">
        <f t="shared" si="5"/>
        <v>0</v>
      </c>
      <c r="S27" t="str">
        <f t="shared" si="6"/>
        <v>0</v>
      </c>
      <c r="T27" t="str">
        <f t="shared" si="8"/>
        <v>0</v>
      </c>
      <c r="U27">
        <f t="shared" si="7"/>
        <v>0</v>
      </c>
      <c r="V27">
        <f t="shared" si="0"/>
        <v>0</v>
      </c>
    </row>
    <row r="28" spans="1:22" x14ac:dyDescent="0.3">
      <c r="A28" t="s">
        <v>105</v>
      </c>
      <c r="B28" t="s">
        <v>91</v>
      </c>
      <c r="C28" t="s">
        <v>106</v>
      </c>
      <c r="D28" t="s">
        <v>49</v>
      </c>
      <c r="E28" s="1">
        <v>43293</v>
      </c>
      <c r="F28" t="s">
        <v>102</v>
      </c>
      <c r="G28" t="s">
        <v>14</v>
      </c>
      <c r="H28">
        <v>0</v>
      </c>
      <c r="I28" t="s">
        <v>14</v>
      </c>
      <c r="J28" t="s">
        <v>107</v>
      </c>
      <c r="K28" t="s">
        <v>108</v>
      </c>
      <c r="L28" t="b">
        <v>0</v>
      </c>
      <c r="M28" t="b">
        <v>1</v>
      </c>
      <c r="N28">
        <v>5</v>
      </c>
      <c r="O28">
        <v>7</v>
      </c>
      <c r="P28">
        <v>1</v>
      </c>
      <c r="Q28">
        <v>20</v>
      </c>
      <c r="R28" t="str">
        <f t="shared" si="5"/>
        <v>1</v>
      </c>
      <c r="S28" t="str">
        <f t="shared" si="6"/>
        <v>1</v>
      </c>
      <c r="T28" t="str">
        <f t="shared" si="8"/>
        <v>0</v>
      </c>
      <c r="U28">
        <f t="shared" si="7"/>
        <v>0.7142857142857143</v>
      </c>
      <c r="V28">
        <f t="shared" si="0"/>
        <v>0.05</v>
      </c>
    </row>
    <row r="29" spans="1:22" x14ac:dyDescent="0.3">
      <c r="A29" t="s">
        <v>109</v>
      </c>
      <c r="B29" t="s">
        <v>91</v>
      </c>
      <c r="C29" t="s">
        <v>110</v>
      </c>
      <c r="D29" t="s">
        <v>49</v>
      </c>
      <c r="E29" s="1">
        <v>43475</v>
      </c>
      <c r="F29" t="s">
        <v>97</v>
      </c>
      <c r="G29" t="s">
        <v>14</v>
      </c>
      <c r="H29">
        <v>0</v>
      </c>
      <c r="I29" t="s">
        <v>14</v>
      </c>
      <c r="J29" t="s">
        <v>111</v>
      </c>
      <c r="K29" t="s">
        <v>112</v>
      </c>
      <c r="L29" t="b">
        <v>0</v>
      </c>
      <c r="M29" t="b">
        <v>1</v>
      </c>
      <c r="N29">
        <v>0</v>
      </c>
      <c r="O29">
        <v>5</v>
      </c>
      <c r="P29">
        <v>0</v>
      </c>
      <c r="Q29">
        <v>20</v>
      </c>
      <c r="R29" t="str">
        <f t="shared" si="5"/>
        <v>0</v>
      </c>
      <c r="S29" t="str">
        <f t="shared" si="6"/>
        <v>0</v>
      </c>
      <c r="T29" t="str">
        <f t="shared" si="8"/>
        <v>0</v>
      </c>
      <c r="U29">
        <f t="shared" si="7"/>
        <v>0</v>
      </c>
      <c r="V29">
        <f t="shared" si="0"/>
        <v>0</v>
      </c>
    </row>
    <row r="30" spans="1:22" x14ac:dyDescent="0.3">
      <c r="A30" t="s">
        <v>113</v>
      </c>
      <c r="B30" t="s">
        <v>114</v>
      </c>
      <c r="C30" t="s">
        <v>115</v>
      </c>
      <c r="D30" t="s">
        <v>49</v>
      </c>
      <c r="E30" s="1">
        <v>43263</v>
      </c>
      <c r="F30" t="s">
        <v>116</v>
      </c>
      <c r="G30" t="s">
        <v>32</v>
      </c>
      <c r="H30">
        <v>0</v>
      </c>
      <c r="I30" t="s">
        <v>14</v>
      </c>
      <c r="J30" t="s">
        <v>117</v>
      </c>
      <c r="K30" t="s">
        <v>118</v>
      </c>
      <c r="L30" t="b">
        <v>1</v>
      </c>
      <c r="M30" t="b">
        <v>1</v>
      </c>
      <c r="N30">
        <v>1</v>
      </c>
      <c r="O30">
        <v>5</v>
      </c>
      <c r="P30">
        <v>2</v>
      </c>
      <c r="Q30">
        <v>20</v>
      </c>
      <c r="R30" t="str">
        <f t="shared" si="5"/>
        <v>1</v>
      </c>
      <c r="S30" t="str">
        <f t="shared" si="6"/>
        <v>1</v>
      </c>
      <c r="T30" t="str">
        <f t="shared" si="8"/>
        <v>1</v>
      </c>
      <c r="U30">
        <f t="shared" si="7"/>
        <v>0.2</v>
      </c>
      <c r="V30">
        <f t="shared" si="0"/>
        <v>0.1</v>
      </c>
    </row>
    <row r="31" spans="1:22" x14ac:dyDescent="0.3">
      <c r="A31" t="s">
        <v>119</v>
      </c>
      <c r="B31" t="s">
        <v>120</v>
      </c>
      <c r="C31" t="s">
        <v>121</v>
      </c>
      <c r="D31" t="s">
        <v>12</v>
      </c>
      <c r="E31" s="1">
        <v>43264</v>
      </c>
      <c r="F31" t="s">
        <v>122</v>
      </c>
      <c r="G31" t="s">
        <v>123</v>
      </c>
      <c r="H31">
        <v>1</v>
      </c>
      <c r="I31" t="s">
        <v>21</v>
      </c>
      <c r="J31" t="s">
        <v>124</v>
      </c>
      <c r="K31" t="s">
        <v>125</v>
      </c>
      <c r="L31" t="b">
        <v>0</v>
      </c>
      <c r="M31" t="b">
        <v>1</v>
      </c>
      <c r="N31">
        <v>0</v>
      </c>
      <c r="O31">
        <v>5</v>
      </c>
      <c r="P31">
        <v>0</v>
      </c>
      <c r="Q31">
        <v>20</v>
      </c>
      <c r="R31" t="str">
        <f t="shared" si="5"/>
        <v>0</v>
      </c>
      <c r="S31" t="str">
        <f t="shared" si="6"/>
        <v>0</v>
      </c>
      <c r="T31" t="str">
        <f t="shared" si="8"/>
        <v>1</v>
      </c>
      <c r="U31">
        <f t="shared" si="7"/>
        <v>0</v>
      </c>
      <c r="V31">
        <f t="shared" si="0"/>
        <v>0</v>
      </c>
    </row>
    <row r="32" spans="1:22" x14ac:dyDescent="0.3">
      <c r="A32" t="s">
        <v>126</v>
      </c>
      <c r="B32" t="s">
        <v>127</v>
      </c>
      <c r="C32" t="s">
        <v>128</v>
      </c>
      <c r="D32" t="s">
        <v>12</v>
      </c>
      <c r="E32" s="1">
        <v>43264</v>
      </c>
      <c r="F32" t="s">
        <v>122</v>
      </c>
      <c r="G32" t="s">
        <v>123</v>
      </c>
      <c r="H32">
        <v>1</v>
      </c>
      <c r="I32" t="s">
        <v>21</v>
      </c>
      <c r="J32" t="s">
        <v>129</v>
      </c>
      <c r="K32" t="s">
        <v>130</v>
      </c>
      <c r="L32" t="b">
        <v>0</v>
      </c>
      <c r="M32" t="b">
        <v>0</v>
      </c>
      <c r="N32">
        <v>0</v>
      </c>
      <c r="O32">
        <v>6</v>
      </c>
      <c r="P32">
        <v>0</v>
      </c>
      <c r="Q32">
        <v>20</v>
      </c>
      <c r="R32" t="str">
        <f t="shared" si="5"/>
        <v>0</v>
      </c>
      <c r="S32" t="str">
        <f t="shared" si="6"/>
        <v>0</v>
      </c>
      <c r="T32" t="str">
        <f t="shared" si="8"/>
        <v>1</v>
      </c>
      <c r="U32">
        <f t="shared" si="7"/>
        <v>0</v>
      </c>
      <c r="V32">
        <f t="shared" si="0"/>
        <v>0</v>
      </c>
    </row>
    <row r="33" spans="1:22" x14ac:dyDescent="0.3">
      <c r="A33" t="s">
        <v>131</v>
      </c>
      <c r="B33" t="s">
        <v>132</v>
      </c>
      <c r="C33" t="s">
        <v>133</v>
      </c>
      <c r="D33" t="s">
        <v>12</v>
      </c>
      <c r="E33" s="1">
        <v>43264</v>
      </c>
      <c r="F33" t="s">
        <v>122</v>
      </c>
      <c r="G33" t="s">
        <v>123</v>
      </c>
      <c r="H33">
        <v>1</v>
      </c>
      <c r="I33" t="s">
        <v>21</v>
      </c>
      <c r="J33" t="s">
        <v>134</v>
      </c>
      <c r="K33" t="s">
        <v>135</v>
      </c>
      <c r="L33" t="b">
        <v>1</v>
      </c>
      <c r="M33" t="b">
        <v>1</v>
      </c>
      <c r="N33">
        <v>0</v>
      </c>
      <c r="O33">
        <v>5</v>
      </c>
      <c r="P33">
        <v>0</v>
      </c>
      <c r="Q33">
        <v>20</v>
      </c>
      <c r="R33" t="str">
        <f t="shared" si="5"/>
        <v>0</v>
      </c>
      <c r="S33" t="str">
        <f t="shared" si="6"/>
        <v>0</v>
      </c>
      <c r="T33" t="str">
        <f t="shared" si="8"/>
        <v>1</v>
      </c>
      <c r="U33">
        <f t="shared" si="7"/>
        <v>0</v>
      </c>
      <c r="V33">
        <f t="shared" si="0"/>
        <v>0</v>
      </c>
    </row>
    <row r="34" spans="1:22" x14ac:dyDescent="0.3">
      <c r="A34" t="s">
        <v>136</v>
      </c>
      <c r="B34" t="s">
        <v>137</v>
      </c>
      <c r="C34" t="s">
        <v>138</v>
      </c>
      <c r="D34" t="s">
        <v>12</v>
      </c>
      <c r="E34" s="1">
        <v>43264</v>
      </c>
      <c r="F34" t="s">
        <v>122</v>
      </c>
      <c r="G34" t="s">
        <v>123</v>
      </c>
      <c r="H34">
        <v>1</v>
      </c>
      <c r="I34" t="s">
        <v>21</v>
      </c>
      <c r="J34" t="s">
        <v>139</v>
      </c>
      <c r="K34" t="s">
        <v>140</v>
      </c>
      <c r="L34" t="b">
        <v>1</v>
      </c>
      <c r="M34" t="b">
        <v>1</v>
      </c>
      <c r="N34">
        <v>0</v>
      </c>
      <c r="O34">
        <v>5</v>
      </c>
      <c r="P34">
        <v>0</v>
      </c>
      <c r="Q34">
        <v>20</v>
      </c>
      <c r="R34" t="str">
        <f t="shared" si="5"/>
        <v>0</v>
      </c>
      <c r="S34" t="str">
        <f t="shared" si="6"/>
        <v>0</v>
      </c>
      <c r="T34" t="str">
        <f t="shared" si="8"/>
        <v>1</v>
      </c>
      <c r="U34">
        <f t="shared" si="7"/>
        <v>0</v>
      </c>
      <c r="V34">
        <f t="shared" ref="V34:V69" si="9">P34/Q34</f>
        <v>0</v>
      </c>
    </row>
    <row r="35" spans="1:22" x14ac:dyDescent="0.3">
      <c r="A35" t="s">
        <v>141</v>
      </c>
      <c r="B35" t="s">
        <v>91</v>
      </c>
      <c r="C35" t="s">
        <v>142</v>
      </c>
      <c r="D35" t="s">
        <v>49</v>
      </c>
      <c r="E35" s="1">
        <v>43265</v>
      </c>
      <c r="F35" t="s">
        <v>143</v>
      </c>
      <c r="G35" t="s">
        <v>14</v>
      </c>
      <c r="H35">
        <v>0</v>
      </c>
      <c r="I35" t="s">
        <v>14</v>
      </c>
      <c r="J35" t="s">
        <v>144</v>
      </c>
      <c r="K35" t="s">
        <v>145</v>
      </c>
      <c r="L35" t="b">
        <v>0</v>
      </c>
      <c r="M35" t="b">
        <v>1</v>
      </c>
      <c r="N35">
        <v>5</v>
      </c>
      <c r="O35">
        <v>5</v>
      </c>
      <c r="P35">
        <v>0</v>
      </c>
      <c r="Q35">
        <v>20</v>
      </c>
      <c r="R35" t="str">
        <f t="shared" si="5"/>
        <v>1</v>
      </c>
      <c r="S35" t="str">
        <f t="shared" si="6"/>
        <v>0</v>
      </c>
      <c r="T35" t="str">
        <f t="shared" si="8"/>
        <v>0</v>
      </c>
      <c r="U35">
        <f t="shared" si="7"/>
        <v>1</v>
      </c>
      <c r="V35">
        <f t="shared" si="9"/>
        <v>0</v>
      </c>
    </row>
    <row r="36" spans="1:22" x14ac:dyDescent="0.3">
      <c r="A36" t="s">
        <v>146</v>
      </c>
      <c r="B36" t="s">
        <v>114</v>
      </c>
      <c r="C36" t="s">
        <v>147</v>
      </c>
      <c r="D36" t="s">
        <v>49</v>
      </c>
      <c r="E36" s="1">
        <v>43265</v>
      </c>
      <c r="F36" t="s">
        <v>143</v>
      </c>
      <c r="G36" t="s">
        <v>14</v>
      </c>
      <c r="H36">
        <v>0</v>
      </c>
      <c r="I36" t="s">
        <v>14</v>
      </c>
      <c r="J36" t="s">
        <v>148</v>
      </c>
      <c r="K36" t="s">
        <v>149</v>
      </c>
      <c r="L36" t="b">
        <v>0</v>
      </c>
      <c r="M36" t="b">
        <v>1</v>
      </c>
      <c r="N36">
        <v>3</v>
      </c>
      <c r="O36">
        <v>5</v>
      </c>
      <c r="P36">
        <v>0</v>
      </c>
      <c r="Q36">
        <v>20</v>
      </c>
      <c r="R36" t="str">
        <f t="shared" si="5"/>
        <v>1</v>
      </c>
      <c r="S36" t="str">
        <f t="shared" si="6"/>
        <v>0</v>
      </c>
      <c r="T36" t="str">
        <f t="shared" si="8"/>
        <v>0</v>
      </c>
      <c r="U36">
        <f t="shared" si="7"/>
        <v>0.6</v>
      </c>
      <c r="V36">
        <f t="shared" si="9"/>
        <v>0</v>
      </c>
    </row>
    <row r="37" spans="1:22" x14ac:dyDescent="0.3">
      <c r="A37" t="s">
        <v>150</v>
      </c>
      <c r="B37" t="s">
        <v>151</v>
      </c>
      <c r="C37" t="s">
        <v>152</v>
      </c>
      <c r="D37" t="s">
        <v>49</v>
      </c>
      <c r="E37" s="1">
        <v>43265</v>
      </c>
      <c r="F37" t="s">
        <v>143</v>
      </c>
      <c r="G37" t="s">
        <v>32</v>
      </c>
      <c r="H37">
        <v>0</v>
      </c>
      <c r="I37" t="s">
        <v>153</v>
      </c>
      <c r="J37" t="s">
        <v>154</v>
      </c>
      <c r="K37" t="s">
        <v>155</v>
      </c>
      <c r="L37" t="b">
        <v>1</v>
      </c>
      <c r="M37" t="b">
        <v>1</v>
      </c>
      <c r="N37">
        <v>2</v>
      </c>
      <c r="O37">
        <v>5</v>
      </c>
      <c r="P37">
        <v>0</v>
      </c>
      <c r="Q37">
        <v>20</v>
      </c>
      <c r="R37" t="str">
        <f t="shared" si="5"/>
        <v>1</v>
      </c>
      <c r="S37" t="str">
        <f t="shared" si="6"/>
        <v>0</v>
      </c>
      <c r="T37" t="str">
        <f t="shared" si="8"/>
        <v>1</v>
      </c>
      <c r="U37">
        <f t="shared" si="7"/>
        <v>0.4</v>
      </c>
      <c r="V37">
        <f t="shared" si="9"/>
        <v>0</v>
      </c>
    </row>
    <row r="38" spans="1:22" x14ac:dyDescent="0.3">
      <c r="A38" t="s">
        <v>156</v>
      </c>
      <c r="B38" t="s">
        <v>157</v>
      </c>
      <c r="C38" t="s">
        <v>158</v>
      </c>
      <c r="D38" t="s">
        <v>12</v>
      </c>
      <c r="E38" s="1">
        <v>43265</v>
      </c>
      <c r="F38" t="s">
        <v>143</v>
      </c>
      <c r="G38" t="s">
        <v>14</v>
      </c>
      <c r="H38">
        <v>0</v>
      </c>
      <c r="I38" t="s">
        <v>14</v>
      </c>
      <c r="J38" t="s">
        <v>159</v>
      </c>
      <c r="K38" t="s">
        <v>160</v>
      </c>
      <c r="L38" t="b">
        <v>0</v>
      </c>
      <c r="M38" t="b">
        <v>1</v>
      </c>
      <c r="N38">
        <v>1</v>
      </c>
      <c r="O38">
        <v>5</v>
      </c>
      <c r="P38">
        <v>0</v>
      </c>
      <c r="Q38">
        <v>20</v>
      </c>
      <c r="R38" t="str">
        <f t="shared" si="5"/>
        <v>1</v>
      </c>
      <c r="S38" t="str">
        <f t="shared" si="6"/>
        <v>0</v>
      </c>
      <c r="T38" t="str">
        <f t="shared" si="8"/>
        <v>0</v>
      </c>
      <c r="U38">
        <f t="shared" si="7"/>
        <v>0.2</v>
      </c>
      <c r="V38">
        <f t="shared" si="9"/>
        <v>0</v>
      </c>
    </row>
    <row r="39" spans="1:22" x14ac:dyDescent="0.3">
      <c r="A39" t="s">
        <v>161</v>
      </c>
      <c r="B39" t="s">
        <v>75</v>
      </c>
      <c r="C39" t="s">
        <v>162</v>
      </c>
      <c r="D39" t="s">
        <v>49</v>
      </c>
      <c r="E39" s="1">
        <v>43266</v>
      </c>
      <c r="F39" t="s">
        <v>163</v>
      </c>
      <c r="G39" t="s">
        <v>32</v>
      </c>
      <c r="H39">
        <v>0</v>
      </c>
      <c r="I39" t="s">
        <v>153</v>
      </c>
      <c r="J39" t="s">
        <v>164</v>
      </c>
      <c r="K39" t="s">
        <v>165</v>
      </c>
      <c r="L39" t="b">
        <v>1</v>
      </c>
      <c r="M39" t="b">
        <v>1</v>
      </c>
      <c r="N39">
        <v>0</v>
      </c>
      <c r="O39">
        <v>5</v>
      </c>
      <c r="P39">
        <v>0</v>
      </c>
      <c r="Q39">
        <v>20</v>
      </c>
      <c r="R39" t="str">
        <f t="shared" si="5"/>
        <v>0</v>
      </c>
      <c r="S39" t="str">
        <f t="shared" si="6"/>
        <v>0</v>
      </c>
      <c r="T39" t="str">
        <f t="shared" si="8"/>
        <v>1</v>
      </c>
      <c r="U39">
        <f t="shared" si="7"/>
        <v>0</v>
      </c>
      <c r="V39">
        <f t="shared" si="9"/>
        <v>0</v>
      </c>
    </row>
    <row r="40" spans="1:22" x14ac:dyDescent="0.3">
      <c r="A40" t="s">
        <v>166</v>
      </c>
      <c r="B40" t="s">
        <v>167</v>
      </c>
      <c r="C40" t="s">
        <v>168</v>
      </c>
      <c r="D40" t="s">
        <v>12</v>
      </c>
      <c r="E40" s="1">
        <v>43550</v>
      </c>
      <c r="F40" t="s">
        <v>169</v>
      </c>
      <c r="G40" t="s">
        <v>123</v>
      </c>
      <c r="H40">
        <v>0</v>
      </c>
      <c r="I40" t="s">
        <v>153</v>
      </c>
      <c r="J40" t="s">
        <v>170</v>
      </c>
      <c r="K40" t="s">
        <v>171</v>
      </c>
      <c r="L40" t="b">
        <v>0</v>
      </c>
      <c r="M40" t="b">
        <v>1</v>
      </c>
      <c r="N40">
        <v>2</v>
      </c>
      <c r="O40">
        <v>5</v>
      </c>
      <c r="P40">
        <v>1</v>
      </c>
      <c r="Q40">
        <v>20</v>
      </c>
      <c r="R40" t="str">
        <f t="shared" si="5"/>
        <v>1</v>
      </c>
      <c r="S40" t="str">
        <f t="shared" si="6"/>
        <v>1</v>
      </c>
      <c r="T40" t="str">
        <f t="shared" si="8"/>
        <v>1</v>
      </c>
      <c r="U40">
        <f t="shared" si="7"/>
        <v>0.4</v>
      </c>
      <c r="V40">
        <f t="shared" si="9"/>
        <v>0.05</v>
      </c>
    </row>
    <row r="41" spans="1:22" x14ac:dyDescent="0.3">
      <c r="A41" t="s">
        <v>172</v>
      </c>
      <c r="B41" t="s">
        <v>167</v>
      </c>
      <c r="C41" t="s">
        <v>173</v>
      </c>
      <c r="D41" t="s">
        <v>12</v>
      </c>
      <c r="E41" s="1">
        <v>43550</v>
      </c>
      <c r="F41" t="s">
        <v>169</v>
      </c>
      <c r="G41" t="s">
        <v>123</v>
      </c>
      <c r="H41">
        <v>0</v>
      </c>
      <c r="I41" t="s">
        <v>153</v>
      </c>
      <c r="J41" t="s">
        <v>174</v>
      </c>
      <c r="K41" t="s">
        <v>175</v>
      </c>
      <c r="L41" t="b">
        <v>0</v>
      </c>
      <c r="M41" t="b">
        <v>1</v>
      </c>
      <c r="N41">
        <v>3</v>
      </c>
      <c r="O41">
        <v>5</v>
      </c>
      <c r="P41">
        <v>0</v>
      </c>
      <c r="Q41">
        <v>20</v>
      </c>
      <c r="R41" t="str">
        <f t="shared" si="5"/>
        <v>1</v>
      </c>
      <c r="S41" t="str">
        <f t="shared" si="6"/>
        <v>0</v>
      </c>
      <c r="T41" t="str">
        <f t="shared" si="8"/>
        <v>1</v>
      </c>
      <c r="U41">
        <f t="shared" si="7"/>
        <v>0.6</v>
      </c>
      <c r="V41">
        <f t="shared" si="9"/>
        <v>0</v>
      </c>
    </row>
    <row r="42" spans="1:22" x14ac:dyDescent="0.3">
      <c r="A42" t="s">
        <v>176</v>
      </c>
      <c r="B42" t="s">
        <v>75</v>
      </c>
      <c r="C42" t="s">
        <v>177</v>
      </c>
      <c r="D42" t="s">
        <v>49</v>
      </c>
      <c r="E42" s="1">
        <v>43489</v>
      </c>
      <c r="F42" t="s">
        <v>178</v>
      </c>
      <c r="G42" t="s">
        <v>14</v>
      </c>
      <c r="H42">
        <v>0</v>
      </c>
      <c r="I42" t="s">
        <v>14</v>
      </c>
      <c r="J42" t="s">
        <v>179</v>
      </c>
      <c r="K42" t="s">
        <v>180</v>
      </c>
      <c r="L42" t="b">
        <v>0</v>
      </c>
      <c r="M42" t="b">
        <v>1</v>
      </c>
      <c r="N42">
        <v>0</v>
      </c>
      <c r="O42">
        <v>5</v>
      </c>
      <c r="P42">
        <v>2</v>
      </c>
      <c r="Q42">
        <v>20</v>
      </c>
      <c r="R42" t="str">
        <f t="shared" si="5"/>
        <v>0</v>
      </c>
      <c r="S42" t="str">
        <f t="shared" si="6"/>
        <v>1</v>
      </c>
      <c r="T42" t="str">
        <f t="shared" si="8"/>
        <v>0</v>
      </c>
      <c r="U42">
        <f t="shared" si="7"/>
        <v>0</v>
      </c>
      <c r="V42">
        <f t="shared" si="9"/>
        <v>0.1</v>
      </c>
    </row>
    <row r="43" spans="1:22" x14ac:dyDescent="0.3">
      <c r="A43" t="s">
        <v>181</v>
      </c>
      <c r="B43" t="s">
        <v>182</v>
      </c>
      <c r="C43" t="s">
        <v>183</v>
      </c>
      <c r="D43" t="s">
        <v>12</v>
      </c>
      <c r="E43" s="1">
        <v>43488</v>
      </c>
      <c r="F43" t="s">
        <v>184</v>
      </c>
      <c r="G43" t="s">
        <v>14</v>
      </c>
      <c r="H43">
        <v>0</v>
      </c>
      <c r="I43" t="s">
        <v>185</v>
      </c>
      <c r="J43" t="s">
        <v>186</v>
      </c>
      <c r="K43" t="s">
        <v>187</v>
      </c>
      <c r="L43" t="b">
        <v>1</v>
      </c>
      <c r="M43" t="b">
        <v>1</v>
      </c>
      <c r="N43">
        <v>0</v>
      </c>
      <c r="O43">
        <v>5</v>
      </c>
      <c r="P43">
        <v>0</v>
      </c>
      <c r="Q43">
        <v>20</v>
      </c>
      <c r="R43" t="str">
        <f t="shared" si="5"/>
        <v>0</v>
      </c>
      <c r="S43" t="str">
        <f t="shared" si="6"/>
        <v>0</v>
      </c>
      <c r="T43" t="str">
        <f t="shared" si="8"/>
        <v>1</v>
      </c>
      <c r="U43">
        <f t="shared" si="7"/>
        <v>0</v>
      </c>
      <c r="V43">
        <f t="shared" si="9"/>
        <v>0</v>
      </c>
    </row>
    <row r="44" spans="1:22" x14ac:dyDescent="0.3">
      <c r="A44" t="s">
        <v>188</v>
      </c>
      <c r="B44" t="s">
        <v>182</v>
      </c>
      <c r="C44" t="s">
        <v>91</v>
      </c>
      <c r="D44" t="s">
        <v>49</v>
      </c>
      <c r="E44" s="1">
        <v>43488</v>
      </c>
      <c r="F44" t="s">
        <v>184</v>
      </c>
      <c r="G44" t="s">
        <v>14</v>
      </c>
      <c r="H44">
        <v>0</v>
      </c>
      <c r="I44" t="s">
        <v>14</v>
      </c>
      <c r="J44" t="s">
        <v>189</v>
      </c>
      <c r="K44" t="s">
        <v>190</v>
      </c>
      <c r="L44" t="b">
        <v>0</v>
      </c>
      <c r="M44" t="b">
        <v>1</v>
      </c>
      <c r="N44">
        <v>2</v>
      </c>
      <c r="O44">
        <v>5</v>
      </c>
      <c r="P44">
        <v>0</v>
      </c>
      <c r="Q44">
        <v>20</v>
      </c>
      <c r="R44" t="str">
        <f t="shared" si="5"/>
        <v>1</v>
      </c>
      <c r="S44" t="str">
        <f t="shared" si="6"/>
        <v>0</v>
      </c>
      <c r="T44" t="str">
        <f t="shared" si="8"/>
        <v>0</v>
      </c>
      <c r="U44">
        <f t="shared" si="7"/>
        <v>0.4</v>
      </c>
      <c r="V44">
        <f t="shared" si="9"/>
        <v>0</v>
      </c>
    </row>
    <row r="45" spans="1:22" x14ac:dyDescent="0.3">
      <c r="A45" t="s">
        <v>191</v>
      </c>
      <c r="B45" t="s">
        <v>192</v>
      </c>
      <c r="C45" t="s">
        <v>193</v>
      </c>
      <c r="D45" t="s">
        <v>12</v>
      </c>
      <c r="E45" s="1">
        <v>43488</v>
      </c>
      <c r="F45" t="s">
        <v>184</v>
      </c>
      <c r="G45" t="s">
        <v>14</v>
      </c>
      <c r="H45">
        <v>0</v>
      </c>
      <c r="I45" t="s">
        <v>14</v>
      </c>
      <c r="J45" t="s">
        <v>194</v>
      </c>
      <c r="K45" t="s">
        <v>195</v>
      </c>
      <c r="L45" t="b">
        <v>0</v>
      </c>
      <c r="M45" t="b">
        <v>1</v>
      </c>
      <c r="N45">
        <v>3</v>
      </c>
      <c r="O45">
        <v>5</v>
      </c>
      <c r="P45">
        <v>0</v>
      </c>
      <c r="Q45">
        <v>20</v>
      </c>
      <c r="R45" t="str">
        <f t="shared" si="5"/>
        <v>1</v>
      </c>
      <c r="S45" t="str">
        <f t="shared" si="6"/>
        <v>0</v>
      </c>
      <c r="T45" t="str">
        <f t="shared" si="8"/>
        <v>0</v>
      </c>
      <c r="U45">
        <f t="shared" si="7"/>
        <v>0.6</v>
      </c>
      <c r="V45">
        <f t="shared" si="9"/>
        <v>0</v>
      </c>
    </row>
    <row r="46" spans="1:22" x14ac:dyDescent="0.3">
      <c r="A46" t="s">
        <v>196</v>
      </c>
      <c r="B46" t="s">
        <v>197</v>
      </c>
      <c r="C46" t="s">
        <v>198</v>
      </c>
      <c r="D46" t="s">
        <v>12</v>
      </c>
      <c r="E46" s="1">
        <v>43488</v>
      </c>
      <c r="F46" t="s">
        <v>184</v>
      </c>
      <c r="G46" t="s">
        <v>14</v>
      </c>
      <c r="H46">
        <v>0</v>
      </c>
      <c r="I46" t="s">
        <v>14</v>
      </c>
      <c r="J46" t="s">
        <v>199</v>
      </c>
      <c r="K46" t="s">
        <v>200</v>
      </c>
      <c r="L46" t="b">
        <v>0</v>
      </c>
      <c r="M46" t="b">
        <v>1</v>
      </c>
      <c r="N46">
        <v>0</v>
      </c>
      <c r="O46">
        <v>5</v>
      </c>
      <c r="P46">
        <v>0</v>
      </c>
      <c r="Q46">
        <v>20</v>
      </c>
      <c r="R46" t="str">
        <f t="shared" si="5"/>
        <v>0</v>
      </c>
      <c r="S46" t="str">
        <f t="shared" si="6"/>
        <v>0</v>
      </c>
      <c r="T46" t="str">
        <f t="shared" si="8"/>
        <v>0</v>
      </c>
      <c r="U46">
        <f t="shared" si="7"/>
        <v>0</v>
      </c>
      <c r="V46">
        <f t="shared" si="9"/>
        <v>0</v>
      </c>
    </row>
    <row r="47" spans="1:22" x14ac:dyDescent="0.3">
      <c r="A47" t="s">
        <v>201</v>
      </c>
      <c r="B47" t="s">
        <v>202</v>
      </c>
      <c r="C47" t="s">
        <v>203</v>
      </c>
      <c r="D47" t="s">
        <v>12</v>
      </c>
      <c r="E47" s="1">
        <v>43488</v>
      </c>
      <c r="F47" t="s">
        <v>204</v>
      </c>
      <c r="G47" t="s">
        <v>14</v>
      </c>
      <c r="H47">
        <v>0</v>
      </c>
      <c r="I47" t="s">
        <v>14</v>
      </c>
      <c r="J47" t="s">
        <v>205</v>
      </c>
      <c r="K47" t="s">
        <v>206</v>
      </c>
      <c r="L47" t="b">
        <v>1</v>
      </c>
      <c r="M47" t="b">
        <v>1</v>
      </c>
      <c r="N47">
        <v>0</v>
      </c>
      <c r="O47">
        <v>5</v>
      </c>
      <c r="P47">
        <v>0</v>
      </c>
      <c r="Q47">
        <v>20</v>
      </c>
      <c r="R47" t="str">
        <f t="shared" si="5"/>
        <v>0</v>
      </c>
      <c r="S47" t="str">
        <f t="shared" si="6"/>
        <v>0</v>
      </c>
      <c r="T47" t="str">
        <f t="shared" si="8"/>
        <v>0</v>
      </c>
      <c r="U47">
        <f t="shared" si="7"/>
        <v>0</v>
      </c>
      <c r="V47">
        <f t="shared" si="9"/>
        <v>0</v>
      </c>
    </row>
    <row r="48" spans="1:22" x14ac:dyDescent="0.3">
      <c r="A48" t="s">
        <v>207</v>
      </c>
      <c r="B48" t="s">
        <v>208</v>
      </c>
      <c r="C48" t="s">
        <v>209</v>
      </c>
      <c r="D48" t="s">
        <v>12</v>
      </c>
      <c r="E48" s="1">
        <v>43488</v>
      </c>
      <c r="F48" t="s">
        <v>204</v>
      </c>
      <c r="G48" t="s">
        <v>14</v>
      </c>
      <c r="H48">
        <v>0</v>
      </c>
      <c r="I48" t="s">
        <v>14</v>
      </c>
      <c r="J48" t="s">
        <v>210</v>
      </c>
      <c r="K48" t="s">
        <v>211</v>
      </c>
      <c r="L48" t="b">
        <v>0</v>
      </c>
      <c r="M48" t="b">
        <v>1</v>
      </c>
      <c r="N48">
        <v>1</v>
      </c>
      <c r="O48">
        <v>5</v>
      </c>
      <c r="P48">
        <v>0</v>
      </c>
      <c r="Q48">
        <v>20</v>
      </c>
      <c r="R48" t="str">
        <f t="shared" ref="R48:R73" si="10">IF($N48,"1","0")</f>
        <v>1</v>
      </c>
      <c r="S48" t="str">
        <f t="shared" ref="S48:S73" si="11">IF($P48,"1","0")</f>
        <v>0</v>
      </c>
      <c r="T48" t="str">
        <f t="shared" si="8"/>
        <v>0</v>
      </c>
      <c r="U48">
        <f t="shared" ref="U48:U69" si="12">N48/O48</f>
        <v>0.2</v>
      </c>
      <c r="V48">
        <f t="shared" si="9"/>
        <v>0</v>
      </c>
    </row>
    <row r="49" spans="1:22" x14ac:dyDescent="0.3">
      <c r="A49" t="s">
        <v>212</v>
      </c>
      <c r="B49" t="s">
        <v>213</v>
      </c>
      <c r="C49" t="s">
        <v>91</v>
      </c>
      <c r="D49" t="s">
        <v>12</v>
      </c>
      <c r="E49" s="1">
        <v>43489</v>
      </c>
      <c r="F49" t="s">
        <v>214</v>
      </c>
      <c r="G49" t="s">
        <v>32</v>
      </c>
      <c r="H49">
        <v>0</v>
      </c>
      <c r="I49" t="s">
        <v>153</v>
      </c>
      <c r="J49" t="s">
        <v>215</v>
      </c>
      <c r="K49" t="s">
        <v>216</v>
      </c>
      <c r="L49" t="b">
        <v>0</v>
      </c>
      <c r="M49" t="b">
        <v>0</v>
      </c>
      <c r="N49">
        <v>0</v>
      </c>
      <c r="O49">
        <v>5</v>
      </c>
      <c r="P49">
        <v>0</v>
      </c>
      <c r="Q49">
        <v>20</v>
      </c>
      <c r="R49" t="str">
        <f t="shared" si="10"/>
        <v>0</v>
      </c>
      <c r="S49" t="str">
        <f t="shared" si="11"/>
        <v>0</v>
      </c>
      <c r="T49" t="str">
        <f t="shared" si="8"/>
        <v>1</v>
      </c>
      <c r="U49">
        <f t="shared" si="12"/>
        <v>0</v>
      </c>
      <c r="V49">
        <f t="shared" si="9"/>
        <v>0</v>
      </c>
    </row>
    <row r="50" spans="1:22" x14ac:dyDescent="0.3">
      <c r="A50" t="s">
        <v>217</v>
      </c>
      <c r="B50" t="s">
        <v>75</v>
      </c>
      <c r="C50" t="s">
        <v>218</v>
      </c>
      <c r="D50" t="s">
        <v>49</v>
      </c>
      <c r="E50" s="1">
        <v>43489</v>
      </c>
      <c r="F50" t="s">
        <v>178</v>
      </c>
      <c r="G50" t="s">
        <v>14</v>
      </c>
      <c r="H50">
        <v>0</v>
      </c>
      <c r="I50" t="s">
        <v>14</v>
      </c>
      <c r="J50" t="s">
        <v>219</v>
      </c>
      <c r="K50" t="s">
        <v>220</v>
      </c>
      <c r="L50" t="b">
        <v>0</v>
      </c>
      <c r="M50" t="b">
        <v>1</v>
      </c>
      <c r="N50">
        <v>0</v>
      </c>
      <c r="O50">
        <v>5</v>
      </c>
      <c r="P50">
        <v>0</v>
      </c>
      <c r="Q50">
        <v>20</v>
      </c>
      <c r="R50" t="str">
        <f t="shared" si="10"/>
        <v>0</v>
      </c>
      <c r="S50" t="str">
        <f t="shared" si="11"/>
        <v>0</v>
      </c>
      <c r="T50" t="str">
        <f t="shared" ref="T50:T73" si="13">IF(AND(I50="None", G50="None"),"0","1")</f>
        <v>0</v>
      </c>
      <c r="U50">
        <f t="shared" si="12"/>
        <v>0</v>
      </c>
      <c r="V50">
        <f t="shared" si="9"/>
        <v>0</v>
      </c>
    </row>
    <row r="51" spans="1:22" x14ac:dyDescent="0.3">
      <c r="A51" t="s">
        <v>221</v>
      </c>
      <c r="B51" t="s">
        <v>222</v>
      </c>
      <c r="C51" t="s">
        <v>223</v>
      </c>
      <c r="D51" t="s">
        <v>12</v>
      </c>
      <c r="E51" s="1">
        <v>43488</v>
      </c>
      <c r="F51" t="s">
        <v>204</v>
      </c>
      <c r="G51" t="s">
        <v>14</v>
      </c>
      <c r="H51">
        <v>0</v>
      </c>
      <c r="I51" t="s">
        <v>14</v>
      </c>
      <c r="J51" t="s">
        <v>224</v>
      </c>
      <c r="K51" t="s">
        <v>225</v>
      </c>
      <c r="L51" t="b">
        <v>1</v>
      </c>
      <c r="M51" t="b">
        <v>1</v>
      </c>
      <c r="N51">
        <v>2</v>
      </c>
      <c r="O51">
        <v>5</v>
      </c>
      <c r="P51">
        <v>0</v>
      </c>
      <c r="Q51">
        <v>20</v>
      </c>
      <c r="R51" t="str">
        <f t="shared" si="10"/>
        <v>1</v>
      </c>
      <c r="S51" t="str">
        <f t="shared" si="11"/>
        <v>0</v>
      </c>
      <c r="T51" t="str">
        <f t="shared" si="13"/>
        <v>0</v>
      </c>
      <c r="U51">
        <f t="shared" si="12"/>
        <v>0.4</v>
      </c>
      <c r="V51">
        <f t="shared" si="9"/>
        <v>0</v>
      </c>
    </row>
    <row r="52" spans="1:22" x14ac:dyDescent="0.3">
      <c r="A52" t="s">
        <v>226</v>
      </c>
      <c r="B52" t="s">
        <v>157</v>
      </c>
      <c r="C52" t="s">
        <v>227</v>
      </c>
      <c r="D52" t="s">
        <v>49</v>
      </c>
      <c r="E52" s="1">
        <v>43489</v>
      </c>
      <c r="F52" t="s">
        <v>178</v>
      </c>
      <c r="G52" t="s">
        <v>14</v>
      </c>
      <c r="H52">
        <v>0</v>
      </c>
      <c r="I52" t="s">
        <v>14</v>
      </c>
      <c r="J52" t="s">
        <v>228</v>
      </c>
      <c r="K52" t="s">
        <v>229</v>
      </c>
      <c r="L52" t="b">
        <v>0</v>
      </c>
      <c r="M52" t="b">
        <v>1</v>
      </c>
      <c r="N52">
        <v>1</v>
      </c>
      <c r="O52">
        <v>5</v>
      </c>
      <c r="P52">
        <v>1</v>
      </c>
      <c r="Q52">
        <v>20</v>
      </c>
      <c r="R52" t="str">
        <f t="shared" si="10"/>
        <v>1</v>
      </c>
      <c r="S52" t="str">
        <f t="shared" si="11"/>
        <v>1</v>
      </c>
      <c r="T52" t="str">
        <f t="shared" si="13"/>
        <v>0</v>
      </c>
      <c r="U52">
        <f t="shared" si="12"/>
        <v>0.2</v>
      </c>
      <c r="V52">
        <f t="shared" si="9"/>
        <v>0.05</v>
      </c>
    </row>
    <row r="53" spans="1:22" x14ac:dyDescent="0.3">
      <c r="A53" t="s">
        <v>230</v>
      </c>
      <c r="B53" t="s">
        <v>231</v>
      </c>
      <c r="C53" t="s">
        <v>232</v>
      </c>
      <c r="D53" t="s">
        <v>12</v>
      </c>
      <c r="E53" s="1">
        <v>43489</v>
      </c>
      <c r="F53" t="s">
        <v>178</v>
      </c>
      <c r="G53" t="s">
        <v>14</v>
      </c>
      <c r="H53">
        <v>0</v>
      </c>
      <c r="I53" t="s">
        <v>14</v>
      </c>
      <c r="J53" t="s">
        <v>233</v>
      </c>
      <c r="K53" t="s">
        <v>234</v>
      </c>
      <c r="L53" t="b">
        <v>0</v>
      </c>
      <c r="M53" t="b">
        <v>1</v>
      </c>
      <c r="N53">
        <v>1</v>
      </c>
      <c r="O53">
        <v>6</v>
      </c>
      <c r="P53">
        <v>0</v>
      </c>
      <c r="Q53">
        <v>20</v>
      </c>
      <c r="R53" t="str">
        <f t="shared" si="10"/>
        <v>1</v>
      </c>
      <c r="S53" t="str">
        <f t="shared" si="11"/>
        <v>0</v>
      </c>
      <c r="T53" t="str">
        <f t="shared" si="13"/>
        <v>0</v>
      </c>
      <c r="U53">
        <f t="shared" si="12"/>
        <v>0.16666666666666666</v>
      </c>
      <c r="V53">
        <f t="shared" si="9"/>
        <v>0</v>
      </c>
    </row>
    <row r="54" spans="1:22" x14ac:dyDescent="0.3">
      <c r="A54" t="s">
        <v>235</v>
      </c>
      <c r="B54" t="s">
        <v>91</v>
      </c>
      <c r="C54" t="s">
        <v>236</v>
      </c>
      <c r="D54" t="s">
        <v>49</v>
      </c>
      <c r="E54" s="1">
        <v>43490</v>
      </c>
      <c r="F54" t="s">
        <v>178</v>
      </c>
      <c r="G54" t="s">
        <v>14</v>
      </c>
      <c r="H54">
        <v>0</v>
      </c>
      <c r="I54" t="s">
        <v>14</v>
      </c>
      <c r="J54" t="s">
        <v>237</v>
      </c>
      <c r="K54" t="s">
        <v>238</v>
      </c>
      <c r="L54" t="b">
        <v>0</v>
      </c>
      <c r="M54" t="b">
        <v>1</v>
      </c>
      <c r="N54">
        <v>1</v>
      </c>
      <c r="O54">
        <v>5</v>
      </c>
      <c r="P54">
        <v>1</v>
      </c>
      <c r="Q54">
        <v>20</v>
      </c>
      <c r="R54" t="str">
        <f t="shared" si="10"/>
        <v>1</v>
      </c>
      <c r="S54" t="str">
        <f t="shared" si="11"/>
        <v>1</v>
      </c>
      <c r="T54" t="str">
        <f t="shared" si="13"/>
        <v>0</v>
      </c>
      <c r="U54">
        <f t="shared" si="12"/>
        <v>0.2</v>
      </c>
      <c r="V54">
        <f t="shared" si="9"/>
        <v>0.05</v>
      </c>
    </row>
    <row r="55" spans="1:22" x14ac:dyDescent="0.3">
      <c r="A55" t="s">
        <v>239</v>
      </c>
      <c r="B55" t="s">
        <v>240</v>
      </c>
      <c r="C55" t="s">
        <v>241</v>
      </c>
      <c r="D55" t="s">
        <v>12</v>
      </c>
      <c r="E55" s="1">
        <v>43550</v>
      </c>
      <c r="F55" t="s">
        <v>169</v>
      </c>
      <c r="G55" t="s">
        <v>123</v>
      </c>
      <c r="H55">
        <v>0</v>
      </c>
      <c r="I55" t="s">
        <v>153</v>
      </c>
      <c r="J55" t="s">
        <v>242</v>
      </c>
      <c r="K55" t="s">
        <v>243</v>
      </c>
      <c r="L55" t="b">
        <v>0</v>
      </c>
      <c r="M55" t="b">
        <v>1</v>
      </c>
      <c r="N55">
        <v>1</v>
      </c>
      <c r="O55">
        <v>5</v>
      </c>
      <c r="P55">
        <v>0</v>
      </c>
      <c r="Q55">
        <v>20</v>
      </c>
      <c r="R55" t="str">
        <f t="shared" si="10"/>
        <v>1</v>
      </c>
      <c r="S55" t="str">
        <f t="shared" si="11"/>
        <v>0</v>
      </c>
      <c r="T55" t="str">
        <f t="shared" si="13"/>
        <v>1</v>
      </c>
      <c r="U55">
        <f t="shared" si="12"/>
        <v>0.2</v>
      </c>
      <c r="V55">
        <f t="shared" si="9"/>
        <v>0</v>
      </c>
    </row>
    <row r="56" spans="1:22" x14ac:dyDescent="0.3">
      <c r="A56" t="s">
        <v>244</v>
      </c>
      <c r="B56" t="s">
        <v>240</v>
      </c>
      <c r="C56" t="s">
        <v>245</v>
      </c>
      <c r="D56" t="s">
        <v>12</v>
      </c>
      <c r="E56" s="1">
        <v>43550</v>
      </c>
      <c r="F56" t="s">
        <v>169</v>
      </c>
      <c r="G56" t="s">
        <v>123</v>
      </c>
      <c r="H56">
        <v>0</v>
      </c>
      <c r="I56" t="s">
        <v>153</v>
      </c>
      <c r="J56" t="s">
        <v>246</v>
      </c>
      <c r="K56" t="s">
        <v>247</v>
      </c>
      <c r="L56" t="b">
        <v>0</v>
      </c>
      <c r="M56" t="b">
        <v>1</v>
      </c>
      <c r="N56">
        <v>4</v>
      </c>
      <c r="O56">
        <v>5</v>
      </c>
      <c r="P56">
        <v>2</v>
      </c>
      <c r="Q56">
        <v>20</v>
      </c>
      <c r="R56" t="str">
        <f t="shared" si="10"/>
        <v>1</v>
      </c>
      <c r="S56" t="str">
        <f t="shared" si="11"/>
        <v>1</v>
      </c>
      <c r="T56" t="str">
        <f t="shared" si="13"/>
        <v>1</v>
      </c>
      <c r="U56">
        <f t="shared" si="12"/>
        <v>0.8</v>
      </c>
      <c r="V56">
        <f t="shared" si="9"/>
        <v>0.1</v>
      </c>
    </row>
    <row r="57" spans="1:22" x14ac:dyDescent="0.3">
      <c r="A57" t="s">
        <v>248</v>
      </c>
      <c r="B57" t="s">
        <v>249</v>
      </c>
      <c r="C57" t="s">
        <v>250</v>
      </c>
      <c r="D57" t="s">
        <v>12</v>
      </c>
      <c r="E57" s="1">
        <v>43550</v>
      </c>
      <c r="F57" t="s">
        <v>251</v>
      </c>
      <c r="G57" t="s">
        <v>14</v>
      </c>
      <c r="H57">
        <v>0</v>
      </c>
      <c r="I57" t="s">
        <v>153</v>
      </c>
      <c r="J57" t="s">
        <v>252</v>
      </c>
      <c r="K57" t="s">
        <v>253</v>
      </c>
      <c r="L57" t="b">
        <v>1</v>
      </c>
      <c r="M57" t="b">
        <v>1</v>
      </c>
      <c r="N57">
        <v>0</v>
      </c>
      <c r="O57">
        <v>5</v>
      </c>
      <c r="P57">
        <v>0</v>
      </c>
      <c r="Q57">
        <v>20</v>
      </c>
      <c r="R57" t="str">
        <f t="shared" si="10"/>
        <v>0</v>
      </c>
      <c r="S57" t="str">
        <f t="shared" si="11"/>
        <v>0</v>
      </c>
      <c r="T57" t="str">
        <f t="shared" si="13"/>
        <v>1</v>
      </c>
      <c r="U57">
        <f t="shared" si="12"/>
        <v>0</v>
      </c>
      <c r="V57">
        <f t="shared" si="9"/>
        <v>0</v>
      </c>
    </row>
    <row r="58" spans="1:22" x14ac:dyDescent="0.3">
      <c r="A58" t="s">
        <v>254</v>
      </c>
      <c r="B58" t="s">
        <v>255</v>
      </c>
      <c r="C58" t="s">
        <v>256</v>
      </c>
      <c r="D58" t="s">
        <v>12</v>
      </c>
      <c r="E58" s="1">
        <v>43550</v>
      </c>
      <c r="F58" t="s">
        <v>251</v>
      </c>
      <c r="G58" t="s">
        <v>14</v>
      </c>
      <c r="H58">
        <v>0</v>
      </c>
      <c r="I58" t="s">
        <v>153</v>
      </c>
      <c r="J58" t="s">
        <v>257</v>
      </c>
      <c r="K58" t="s">
        <v>258</v>
      </c>
      <c r="L58" t="b">
        <v>1</v>
      </c>
      <c r="M58" t="b">
        <v>0</v>
      </c>
      <c r="N58">
        <v>0</v>
      </c>
      <c r="O58">
        <v>5</v>
      </c>
      <c r="P58">
        <v>0</v>
      </c>
      <c r="Q58">
        <v>20</v>
      </c>
      <c r="R58" t="str">
        <f t="shared" si="10"/>
        <v>0</v>
      </c>
      <c r="S58" t="str">
        <f t="shared" si="11"/>
        <v>0</v>
      </c>
      <c r="T58" t="str">
        <f t="shared" si="13"/>
        <v>1</v>
      </c>
      <c r="U58">
        <f t="shared" si="12"/>
        <v>0</v>
      </c>
      <c r="V58">
        <f t="shared" si="9"/>
        <v>0</v>
      </c>
    </row>
    <row r="59" spans="1:22" x14ac:dyDescent="0.3">
      <c r="A59" t="s">
        <v>259</v>
      </c>
      <c r="B59" t="s">
        <v>260</v>
      </c>
      <c r="C59" t="s">
        <v>261</v>
      </c>
      <c r="D59" t="s">
        <v>12</v>
      </c>
      <c r="E59" s="1">
        <v>43550</v>
      </c>
      <c r="F59" t="s">
        <v>251</v>
      </c>
      <c r="G59" t="s">
        <v>123</v>
      </c>
      <c r="H59">
        <v>0</v>
      </c>
      <c r="I59" t="s">
        <v>153</v>
      </c>
      <c r="J59" t="s">
        <v>262</v>
      </c>
      <c r="K59" t="s">
        <v>263</v>
      </c>
      <c r="L59" t="b">
        <v>1</v>
      </c>
      <c r="M59" t="b">
        <v>1</v>
      </c>
      <c r="N59">
        <v>2</v>
      </c>
      <c r="O59">
        <v>5</v>
      </c>
      <c r="P59">
        <v>0</v>
      </c>
      <c r="Q59">
        <v>20</v>
      </c>
      <c r="R59" t="str">
        <f t="shared" si="10"/>
        <v>1</v>
      </c>
      <c r="S59" t="str">
        <f t="shared" si="11"/>
        <v>0</v>
      </c>
      <c r="T59" t="str">
        <f t="shared" si="13"/>
        <v>1</v>
      </c>
      <c r="U59">
        <f t="shared" si="12"/>
        <v>0.4</v>
      </c>
      <c r="V59">
        <f t="shared" si="9"/>
        <v>0</v>
      </c>
    </row>
    <row r="60" spans="1:22" x14ac:dyDescent="0.3">
      <c r="A60" t="s">
        <v>264</v>
      </c>
      <c r="B60" t="s">
        <v>265</v>
      </c>
      <c r="C60" t="s">
        <v>266</v>
      </c>
      <c r="D60" t="s">
        <v>12</v>
      </c>
      <c r="E60" s="1">
        <v>43550</v>
      </c>
      <c r="F60" t="s">
        <v>251</v>
      </c>
      <c r="G60" t="s">
        <v>123</v>
      </c>
      <c r="H60">
        <v>0</v>
      </c>
      <c r="I60" t="s">
        <v>153</v>
      </c>
      <c r="J60" t="s">
        <v>267</v>
      </c>
      <c r="K60" t="s">
        <v>268</v>
      </c>
      <c r="L60" t="b">
        <v>1</v>
      </c>
      <c r="M60" t="b">
        <v>1</v>
      </c>
      <c r="N60">
        <v>4</v>
      </c>
      <c r="O60">
        <v>5</v>
      </c>
      <c r="P60">
        <v>0</v>
      </c>
      <c r="Q60">
        <v>20</v>
      </c>
      <c r="R60" t="str">
        <f t="shared" si="10"/>
        <v>1</v>
      </c>
      <c r="S60" t="str">
        <f t="shared" si="11"/>
        <v>0</v>
      </c>
      <c r="T60" t="str">
        <f t="shared" si="13"/>
        <v>1</v>
      </c>
      <c r="U60">
        <f t="shared" si="12"/>
        <v>0.8</v>
      </c>
      <c r="V60">
        <f t="shared" si="9"/>
        <v>0</v>
      </c>
    </row>
    <row r="61" spans="1:22" x14ac:dyDescent="0.3">
      <c r="A61" t="s">
        <v>269</v>
      </c>
      <c r="B61" t="s">
        <v>132</v>
      </c>
      <c r="C61" t="s">
        <v>270</v>
      </c>
      <c r="D61" t="s">
        <v>12</v>
      </c>
      <c r="E61" s="1">
        <v>43551</v>
      </c>
      <c r="F61" t="s">
        <v>271</v>
      </c>
      <c r="G61" t="s">
        <v>123</v>
      </c>
      <c r="H61">
        <v>1</v>
      </c>
      <c r="I61" t="s">
        <v>21</v>
      </c>
      <c r="J61" t="s">
        <v>272</v>
      </c>
      <c r="K61" t="s">
        <v>273</v>
      </c>
      <c r="L61" t="b">
        <v>1</v>
      </c>
      <c r="M61" t="b">
        <v>0</v>
      </c>
      <c r="N61">
        <v>2</v>
      </c>
      <c r="O61">
        <v>5</v>
      </c>
      <c r="P61">
        <v>0</v>
      </c>
      <c r="Q61">
        <v>20</v>
      </c>
      <c r="R61" t="str">
        <f t="shared" si="10"/>
        <v>1</v>
      </c>
      <c r="S61" t="str">
        <f t="shared" si="11"/>
        <v>0</v>
      </c>
      <c r="T61" t="str">
        <f t="shared" si="13"/>
        <v>1</v>
      </c>
      <c r="U61">
        <f t="shared" si="12"/>
        <v>0.4</v>
      </c>
      <c r="V61">
        <f t="shared" si="9"/>
        <v>0</v>
      </c>
    </row>
    <row r="62" spans="1:22" x14ac:dyDescent="0.3">
      <c r="A62" t="s">
        <v>274</v>
      </c>
      <c r="B62" t="s">
        <v>120</v>
      </c>
      <c r="C62" t="s">
        <v>275</v>
      </c>
      <c r="D62" t="s">
        <v>12</v>
      </c>
      <c r="E62" s="1">
        <v>43551</v>
      </c>
      <c r="F62" t="s">
        <v>271</v>
      </c>
      <c r="G62" t="s">
        <v>123</v>
      </c>
      <c r="H62">
        <v>1</v>
      </c>
      <c r="I62" t="s">
        <v>21</v>
      </c>
      <c r="J62" t="s">
        <v>276</v>
      </c>
      <c r="K62" t="s">
        <v>277</v>
      </c>
      <c r="L62" t="b">
        <v>1</v>
      </c>
      <c r="M62" t="b">
        <v>1</v>
      </c>
      <c r="N62">
        <v>0</v>
      </c>
      <c r="O62">
        <v>5</v>
      </c>
      <c r="P62">
        <v>0</v>
      </c>
      <c r="Q62">
        <v>20</v>
      </c>
      <c r="R62" t="str">
        <f t="shared" si="10"/>
        <v>0</v>
      </c>
      <c r="S62" t="str">
        <f t="shared" si="11"/>
        <v>0</v>
      </c>
      <c r="T62" t="str">
        <f t="shared" si="13"/>
        <v>1</v>
      </c>
      <c r="U62">
        <f t="shared" si="12"/>
        <v>0</v>
      </c>
      <c r="V62">
        <f t="shared" si="9"/>
        <v>0</v>
      </c>
    </row>
    <row r="63" spans="1:22" x14ac:dyDescent="0.3">
      <c r="A63" t="s">
        <v>278</v>
      </c>
      <c r="B63" t="s">
        <v>279</v>
      </c>
      <c r="C63" t="s">
        <v>280</v>
      </c>
      <c r="D63" t="s">
        <v>12</v>
      </c>
      <c r="E63" s="1">
        <v>43551</v>
      </c>
      <c r="F63" t="s">
        <v>271</v>
      </c>
      <c r="G63" t="s">
        <v>123</v>
      </c>
      <c r="H63">
        <v>1</v>
      </c>
      <c r="I63" t="s">
        <v>21</v>
      </c>
      <c r="J63" t="s">
        <v>281</v>
      </c>
      <c r="K63" t="s">
        <v>282</v>
      </c>
      <c r="L63" t="b">
        <v>1</v>
      </c>
      <c r="M63" t="b">
        <v>1</v>
      </c>
      <c r="N63">
        <v>0</v>
      </c>
      <c r="O63">
        <v>5</v>
      </c>
      <c r="P63">
        <v>0</v>
      </c>
      <c r="Q63">
        <v>20</v>
      </c>
      <c r="R63" t="str">
        <f t="shared" si="10"/>
        <v>0</v>
      </c>
      <c r="S63" t="str">
        <f t="shared" si="11"/>
        <v>0</v>
      </c>
      <c r="T63" t="str">
        <f t="shared" si="13"/>
        <v>1</v>
      </c>
      <c r="U63">
        <f t="shared" si="12"/>
        <v>0</v>
      </c>
      <c r="V63">
        <f t="shared" si="9"/>
        <v>0</v>
      </c>
    </row>
    <row r="64" spans="1:22" x14ac:dyDescent="0.3">
      <c r="A64" t="s">
        <v>283</v>
      </c>
      <c r="B64" t="s">
        <v>279</v>
      </c>
      <c r="C64" t="s">
        <v>284</v>
      </c>
      <c r="D64" t="s">
        <v>12</v>
      </c>
      <c r="E64" s="1">
        <v>43551</v>
      </c>
      <c r="F64" t="s">
        <v>271</v>
      </c>
      <c r="G64" t="s">
        <v>123</v>
      </c>
      <c r="H64">
        <v>1</v>
      </c>
      <c r="I64" t="s">
        <v>21</v>
      </c>
      <c r="J64" t="s">
        <v>285</v>
      </c>
      <c r="K64" t="s">
        <v>286</v>
      </c>
      <c r="L64" t="b">
        <v>1</v>
      </c>
      <c r="M64" t="b">
        <v>1</v>
      </c>
      <c r="N64">
        <v>0</v>
      </c>
      <c r="O64">
        <v>5</v>
      </c>
      <c r="P64">
        <v>0</v>
      </c>
      <c r="Q64">
        <v>20</v>
      </c>
      <c r="R64" t="str">
        <f t="shared" si="10"/>
        <v>0</v>
      </c>
      <c r="S64" t="str">
        <f t="shared" si="11"/>
        <v>0</v>
      </c>
      <c r="T64" t="str">
        <f t="shared" si="13"/>
        <v>1</v>
      </c>
      <c r="U64">
        <f t="shared" si="12"/>
        <v>0</v>
      </c>
      <c r="V64">
        <f t="shared" si="9"/>
        <v>0</v>
      </c>
    </row>
    <row r="65" spans="1:22" x14ac:dyDescent="0.3">
      <c r="A65" t="s">
        <v>287</v>
      </c>
      <c r="B65" t="s">
        <v>288</v>
      </c>
      <c r="C65" t="s">
        <v>289</v>
      </c>
      <c r="D65" t="s">
        <v>12</v>
      </c>
      <c r="E65" s="1">
        <v>43552</v>
      </c>
      <c r="F65" t="s">
        <v>271</v>
      </c>
      <c r="G65" t="s">
        <v>123</v>
      </c>
      <c r="H65">
        <v>0</v>
      </c>
      <c r="I65" t="s">
        <v>153</v>
      </c>
      <c r="J65" t="s">
        <v>290</v>
      </c>
      <c r="K65" t="s">
        <v>291</v>
      </c>
      <c r="L65" t="b">
        <v>1</v>
      </c>
      <c r="M65" t="b">
        <v>1</v>
      </c>
      <c r="N65">
        <v>0</v>
      </c>
      <c r="O65">
        <v>5</v>
      </c>
      <c r="P65">
        <v>0</v>
      </c>
      <c r="Q65">
        <v>20</v>
      </c>
      <c r="R65" t="str">
        <f t="shared" si="10"/>
        <v>0</v>
      </c>
      <c r="S65" t="str">
        <f t="shared" si="11"/>
        <v>0</v>
      </c>
      <c r="T65" t="str">
        <f t="shared" si="13"/>
        <v>1</v>
      </c>
      <c r="U65">
        <f t="shared" si="12"/>
        <v>0</v>
      </c>
      <c r="V65">
        <f t="shared" si="9"/>
        <v>0</v>
      </c>
    </row>
    <row r="66" spans="1:22" x14ac:dyDescent="0.3">
      <c r="A66" t="s">
        <v>292</v>
      </c>
      <c r="B66" t="s">
        <v>293</v>
      </c>
      <c r="C66" t="s">
        <v>294</v>
      </c>
      <c r="D66" t="s">
        <v>12</v>
      </c>
      <c r="E66" s="1">
        <v>43552</v>
      </c>
      <c r="F66" t="s">
        <v>271</v>
      </c>
      <c r="G66" t="s">
        <v>123</v>
      </c>
      <c r="H66">
        <v>0</v>
      </c>
      <c r="I66" t="s">
        <v>123</v>
      </c>
      <c r="J66" t="s">
        <v>295</v>
      </c>
      <c r="K66" t="s">
        <v>296</v>
      </c>
      <c r="L66" t="b">
        <v>1</v>
      </c>
      <c r="M66" t="b">
        <v>1</v>
      </c>
      <c r="N66">
        <v>0</v>
      </c>
      <c r="O66">
        <v>5</v>
      </c>
      <c r="P66">
        <v>0</v>
      </c>
      <c r="Q66">
        <v>20</v>
      </c>
      <c r="R66" t="str">
        <f t="shared" si="10"/>
        <v>0</v>
      </c>
      <c r="S66" t="str">
        <f t="shared" si="11"/>
        <v>0</v>
      </c>
      <c r="T66" t="str">
        <f t="shared" si="13"/>
        <v>1</v>
      </c>
      <c r="U66">
        <f t="shared" si="12"/>
        <v>0</v>
      </c>
      <c r="V66">
        <f t="shared" si="9"/>
        <v>0</v>
      </c>
    </row>
    <row r="67" spans="1:22" x14ac:dyDescent="0.3">
      <c r="A67" t="s">
        <v>297</v>
      </c>
      <c r="B67" t="s">
        <v>288</v>
      </c>
      <c r="C67" t="s">
        <v>298</v>
      </c>
      <c r="D67" t="s">
        <v>12</v>
      </c>
      <c r="E67" s="1">
        <v>43552</v>
      </c>
      <c r="F67" t="s">
        <v>271</v>
      </c>
      <c r="G67" t="s">
        <v>123</v>
      </c>
      <c r="H67">
        <v>0</v>
      </c>
      <c r="I67" t="s">
        <v>153</v>
      </c>
      <c r="J67" t="s">
        <v>299</v>
      </c>
      <c r="K67" t="s">
        <v>300</v>
      </c>
      <c r="L67" t="b">
        <v>1</v>
      </c>
      <c r="M67" t="b">
        <v>0</v>
      </c>
      <c r="N67">
        <v>0</v>
      </c>
      <c r="O67">
        <v>5</v>
      </c>
      <c r="P67">
        <v>0</v>
      </c>
      <c r="Q67">
        <v>20</v>
      </c>
      <c r="R67" t="str">
        <f t="shared" si="10"/>
        <v>0</v>
      </c>
      <c r="S67" t="str">
        <f t="shared" si="11"/>
        <v>0</v>
      </c>
      <c r="T67" t="str">
        <f t="shared" si="13"/>
        <v>1</v>
      </c>
      <c r="U67">
        <f t="shared" si="12"/>
        <v>0</v>
      </c>
      <c r="V67">
        <f t="shared" si="9"/>
        <v>0</v>
      </c>
    </row>
    <row r="68" spans="1:22" x14ac:dyDescent="0.3">
      <c r="A68" t="s">
        <v>301</v>
      </c>
      <c r="B68" t="s">
        <v>293</v>
      </c>
      <c r="C68" t="s">
        <v>302</v>
      </c>
      <c r="D68" t="s">
        <v>12</v>
      </c>
      <c r="E68" s="1">
        <v>43552</v>
      </c>
      <c r="F68" t="s">
        <v>271</v>
      </c>
      <c r="G68" t="s">
        <v>123</v>
      </c>
      <c r="H68">
        <v>0</v>
      </c>
      <c r="I68" t="s">
        <v>153</v>
      </c>
      <c r="J68" t="s">
        <v>303</v>
      </c>
      <c r="K68" t="s">
        <v>304</v>
      </c>
      <c r="L68" t="b">
        <v>1</v>
      </c>
      <c r="M68" t="b">
        <v>1</v>
      </c>
      <c r="N68">
        <v>0</v>
      </c>
      <c r="O68">
        <v>5</v>
      </c>
      <c r="P68">
        <v>0</v>
      </c>
      <c r="Q68">
        <v>20</v>
      </c>
      <c r="R68" t="str">
        <f t="shared" si="10"/>
        <v>0</v>
      </c>
      <c r="S68" t="str">
        <f t="shared" si="11"/>
        <v>0</v>
      </c>
      <c r="T68" t="str">
        <f t="shared" si="13"/>
        <v>1</v>
      </c>
      <c r="U68">
        <f t="shared" si="12"/>
        <v>0</v>
      </c>
      <c r="V68">
        <f t="shared" si="9"/>
        <v>0</v>
      </c>
    </row>
    <row r="69" spans="1:22" x14ac:dyDescent="0.3">
      <c r="A69" t="s">
        <v>305</v>
      </c>
      <c r="B69" t="s">
        <v>306</v>
      </c>
      <c r="C69" t="s">
        <v>307</v>
      </c>
      <c r="D69" t="s">
        <v>12</v>
      </c>
      <c r="E69" s="1">
        <v>43552</v>
      </c>
      <c r="F69" t="s">
        <v>271</v>
      </c>
      <c r="G69" t="s">
        <v>308</v>
      </c>
      <c r="H69">
        <v>0</v>
      </c>
      <c r="I69" t="s">
        <v>153</v>
      </c>
      <c r="J69" t="s">
        <v>309</v>
      </c>
      <c r="K69" t="s">
        <v>310</v>
      </c>
      <c r="L69" t="b">
        <v>1</v>
      </c>
      <c r="M69" t="b">
        <v>1</v>
      </c>
      <c r="N69">
        <v>2</v>
      </c>
      <c r="O69">
        <v>5</v>
      </c>
      <c r="P69">
        <v>0</v>
      </c>
      <c r="Q69">
        <v>20</v>
      </c>
      <c r="R69" t="str">
        <f t="shared" si="10"/>
        <v>1</v>
      </c>
      <c r="S69" t="str">
        <f t="shared" si="11"/>
        <v>0</v>
      </c>
      <c r="T69" t="str">
        <f t="shared" si="13"/>
        <v>1</v>
      </c>
      <c r="U69">
        <f t="shared" si="12"/>
        <v>0.4</v>
      </c>
      <c r="V69">
        <f t="shared" si="9"/>
        <v>0</v>
      </c>
    </row>
    <row r="70" spans="1:22" ht="13.8" customHeight="1" x14ac:dyDescent="0.3">
      <c r="A70" s="5" t="s">
        <v>368</v>
      </c>
      <c r="B70" s="5" t="s">
        <v>369</v>
      </c>
      <c r="C70" s="5" t="s">
        <v>370</v>
      </c>
      <c r="D70" s="5" t="s">
        <v>12</v>
      </c>
      <c r="E70" s="1">
        <v>43811</v>
      </c>
      <c r="F70" s="5" t="s">
        <v>371</v>
      </c>
      <c r="G70" s="5" t="s">
        <v>14</v>
      </c>
      <c r="H70" s="5">
        <v>0</v>
      </c>
      <c r="I70" s="5" t="s">
        <v>14</v>
      </c>
      <c r="J70" s="5" t="s">
        <v>372</v>
      </c>
      <c r="K70" s="5" t="s">
        <v>373</v>
      </c>
      <c r="L70" s="6" t="b">
        <v>0</v>
      </c>
      <c r="M70" s="6" t="b">
        <v>1</v>
      </c>
      <c r="N70" s="5">
        <v>2</v>
      </c>
      <c r="O70" s="5">
        <v>5</v>
      </c>
      <c r="P70" s="5">
        <v>1</v>
      </c>
      <c r="Q70">
        <v>20</v>
      </c>
      <c r="R70" t="str">
        <f t="shared" si="10"/>
        <v>1</v>
      </c>
      <c r="S70" t="str">
        <f t="shared" si="11"/>
        <v>1</v>
      </c>
      <c r="T70" t="str">
        <f t="shared" si="13"/>
        <v>0</v>
      </c>
      <c r="U70">
        <f t="shared" ref="U70:U73" si="14">N70/O70</f>
        <v>0.4</v>
      </c>
      <c r="V70">
        <f t="shared" ref="V70:V73" si="15">P70/Q70</f>
        <v>0.05</v>
      </c>
    </row>
    <row r="71" spans="1:22" ht="13.8" customHeight="1" x14ac:dyDescent="0.3">
      <c r="A71" s="5" t="s">
        <v>374</v>
      </c>
      <c r="B71" s="5" t="s">
        <v>375</v>
      </c>
      <c r="C71" s="5" t="s">
        <v>376</v>
      </c>
      <c r="D71" s="5" t="s">
        <v>12</v>
      </c>
      <c r="E71" s="1">
        <v>43811</v>
      </c>
      <c r="F71" s="5" t="s">
        <v>371</v>
      </c>
      <c r="G71" s="5" t="s">
        <v>14</v>
      </c>
      <c r="H71" s="5">
        <v>0</v>
      </c>
      <c r="I71" s="5" t="s">
        <v>14</v>
      </c>
      <c r="J71" s="5" t="s">
        <v>377</v>
      </c>
      <c r="K71" s="5" t="s">
        <v>378</v>
      </c>
      <c r="L71" s="6" t="b">
        <v>0</v>
      </c>
      <c r="M71" s="6" t="b">
        <v>1</v>
      </c>
      <c r="N71" s="5">
        <v>1</v>
      </c>
      <c r="O71" s="5">
        <v>5</v>
      </c>
      <c r="P71" s="5">
        <v>0</v>
      </c>
      <c r="Q71">
        <v>20</v>
      </c>
      <c r="R71" t="str">
        <f t="shared" si="10"/>
        <v>1</v>
      </c>
      <c r="S71" t="str">
        <f t="shared" si="11"/>
        <v>0</v>
      </c>
      <c r="T71" t="str">
        <f t="shared" si="13"/>
        <v>0</v>
      </c>
      <c r="U71">
        <f t="shared" si="14"/>
        <v>0.2</v>
      </c>
      <c r="V71">
        <f t="shared" si="15"/>
        <v>0</v>
      </c>
    </row>
    <row r="72" spans="1:22" ht="13.8" customHeight="1" x14ac:dyDescent="0.3">
      <c r="A72" s="5" t="s">
        <v>379</v>
      </c>
      <c r="B72" s="5" t="s">
        <v>380</v>
      </c>
      <c r="C72" s="5" t="s">
        <v>381</v>
      </c>
      <c r="D72" s="5" t="s">
        <v>49</v>
      </c>
      <c r="E72" s="1">
        <v>43811</v>
      </c>
      <c r="F72" s="5" t="s">
        <v>371</v>
      </c>
      <c r="G72" s="5" t="s">
        <v>14</v>
      </c>
      <c r="H72" s="5">
        <v>0</v>
      </c>
      <c r="I72" s="5" t="s">
        <v>14</v>
      </c>
      <c r="J72" s="5" t="s">
        <v>382</v>
      </c>
      <c r="K72" s="5" t="s">
        <v>383</v>
      </c>
      <c r="L72" s="6" t="b">
        <v>0</v>
      </c>
      <c r="M72" s="6" t="b">
        <v>1</v>
      </c>
      <c r="N72" s="5">
        <v>4</v>
      </c>
      <c r="O72" s="5">
        <v>5</v>
      </c>
      <c r="P72" s="5">
        <v>0</v>
      </c>
      <c r="Q72">
        <v>20</v>
      </c>
      <c r="R72" t="str">
        <f t="shared" si="10"/>
        <v>1</v>
      </c>
      <c r="S72" t="str">
        <f t="shared" si="11"/>
        <v>0</v>
      </c>
      <c r="T72" t="str">
        <f t="shared" si="13"/>
        <v>0</v>
      </c>
      <c r="U72">
        <f t="shared" si="14"/>
        <v>0.8</v>
      </c>
      <c r="V72">
        <f t="shared" si="15"/>
        <v>0</v>
      </c>
    </row>
    <row r="73" spans="1:22" ht="13.8" customHeight="1" x14ac:dyDescent="0.3">
      <c r="A73" s="5" t="s">
        <v>384</v>
      </c>
      <c r="B73" s="5" t="s">
        <v>385</v>
      </c>
      <c r="C73" s="5" t="s">
        <v>386</v>
      </c>
      <c r="D73" s="5" t="s">
        <v>49</v>
      </c>
      <c r="E73" s="1">
        <v>43811</v>
      </c>
      <c r="F73" s="5" t="s">
        <v>371</v>
      </c>
      <c r="G73" s="5" t="s">
        <v>14</v>
      </c>
      <c r="H73" s="5">
        <v>0</v>
      </c>
      <c r="I73" s="5" t="s">
        <v>14</v>
      </c>
      <c r="J73" s="5" t="s">
        <v>387</v>
      </c>
      <c r="K73" s="5" t="s">
        <v>388</v>
      </c>
      <c r="L73" s="6" t="b">
        <v>0</v>
      </c>
      <c r="M73" s="6" t="b">
        <v>1</v>
      </c>
      <c r="N73" s="5">
        <v>0</v>
      </c>
      <c r="O73" s="5">
        <v>5</v>
      </c>
      <c r="P73" s="5">
        <v>0</v>
      </c>
      <c r="Q73">
        <v>20</v>
      </c>
      <c r="R73" t="str">
        <f t="shared" si="10"/>
        <v>0</v>
      </c>
      <c r="S73" t="str">
        <f t="shared" si="11"/>
        <v>0</v>
      </c>
      <c r="T73" t="str">
        <f t="shared" si="13"/>
        <v>0</v>
      </c>
      <c r="U73">
        <f t="shared" si="14"/>
        <v>0</v>
      </c>
      <c r="V73">
        <f t="shared" si="15"/>
        <v>0</v>
      </c>
    </row>
    <row r="74" spans="1:22" ht="13.8" customHeight="1" x14ac:dyDescent="0.3"/>
    <row r="75" spans="1:22" ht="13.8" customHeight="1" x14ac:dyDescent="0.3"/>
  </sheetData>
  <sortState xmlns:xlrd2="http://schemas.microsoft.com/office/spreadsheetml/2017/richdata2" ref="A2:V69">
    <sortCondition ref="A2:A6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B5C484-15DD-49D0-B7CB-EF6C376AFC8D}">
  <dimension ref="A3:D7"/>
  <sheetViews>
    <sheetView topLeftCell="A13" workbookViewId="0">
      <selection activeCell="C30" sqref="C30"/>
    </sheetView>
  </sheetViews>
  <sheetFormatPr defaultRowHeight="14.4" x14ac:dyDescent="0.3"/>
  <cols>
    <col min="1" max="2" width="9.33203125" bestFit="1" customWidth="1"/>
    <col min="3" max="3" width="17.6640625" bestFit="1" customWidth="1"/>
    <col min="4" max="38" width="18" bestFit="1" customWidth="1"/>
  </cols>
  <sheetData>
    <row r="3" spans="1:4" x14ac:dyDescent="0.3">
      <c r="A3" s="3" t="s">
        <v>1</v>
      </c>
      <c r="B3" s="3" t="s">
        <v>320</v>
      </c>
      <c r="C3" t="s">
        <v>326</v>
      </c>
      <c r="D3" t="s">
        <v>325</v>
      </c>
    </row>
    <row r="4" spans="1:4" x14ac:dyDescent="0.3">
      <c r="A4" t="s">
        <v>327</v>
      </c>
      <c r="B4" t="s">
        <v>323</v>
      </c>
      <c r="C4" s="2">
        <v>3.3333333333333333E-2</v>
      </c>
      <c r="D4" s="2">
        <v>0.20000000000000004</v>
      </c>
    </row>
    <row r="5" spans="1:4" x14ac:dyDescent="0.3">
      <c r="A5" t="s">
        <v>327</v>
      </c>
      <c r="B5" t="s">
        <v>324</v>
      </c>
      <c r="C5" s="2">
        <v>2.3333333333333331E-2</v>
      </c>
      <c r="D5" s="2">
        <v>0.43873015873015875</v>
      </c>
    </row>
    <row r="6" spans="1:4" x14ac:dyDescent="0.3">
      <c r="A6" t="s">
        <v>328</v>
      </c>
      <c r="B6" t="s">
        <v>323</v>
      </c>
      <c r="C6" s="2">
        <v>1.5517241379310346E-2</v>
      </c>
      <c r="D6" s="2">
        <v>0.19310344827586212</v>
      </c>
    </row>
    <row r="7" spans="1:4" x14ac:dyDescent="0.3">
      <c r="A7" t="s">
        <v>328</v>
      </c>
      <c r="B7" t="s">
        <v>324</v>
      </c>
      <c r="C7" s="2">
        <v>3.3333333333333333E-2</v>
      </c>
      <c r="D7" s="2">
        <v>0.36944444444444452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F83DC-33C1-4CBC-91CA-02B76C1B0CA3}">
  <dimension ref="A1:E60"/>
  <sheetViews>
    <sheetView zoomScaleNormal="100" workbookViewId="0">
      <selection sqref="A1:E60"/>
    </sheetView>
  </sheetViews>
  <sheetFormatPr defaultRowHeight="14.4" x14ac:dyDescent="0.3"/>
  <cols>
    <col min="3" max="3" width="9.33203125" bestFit="1" customWidth="1"/>
  </cols>
  <sheetData>
    <row r="1" spans="1:5" x14ac:dyDescent="0.3">
      <c r="A1" t="s">
        <v>312</v>
      </c>
      <c r="B1" t="s">
        <v>1</v>
      </c>
      <c r="C1" t="s">
        <v>320</v>
      </c>
      <c r="D1" t="s">
        <v>321</v>
      </c>
      <c r="E1" t="s">
        <v>322</v>
      </c>
    </row>
    <row r="2" spans="1:5" x14ac:dyDescent="0.3">
      <c r="A2" t="s">
        <v>46</v>
      </c>
      <c r="B2" t="s">
        <v>49</v>
      </c>
      <c r="C2" t="s">
        <v>324</v>
      </c>
      <c r="D2">
        <v>1</v>
      </c>
      <c r="E2">
        <v>0</v>
      </c>
    </row>
    <row r="3" spans="1:5" x14ac:dyDescent="0.3">
      <c r="A3" t="s">
        <v>53</v>
      </c>
      <c r="B3" t="s">
        <v>49</v>
      </c>
      <c r="C3" t="s">
        <v>324</v>
      </c>
      <c r="D3">
        <v>0.2</v>
      </c>
      <c r="E3">
        <v>0</v>
      </c>
    </row>
    <row r="4" spans="1:5" x14ac:dyDescent="0.3">
      <c r="A4" t="s">
        <v>64</v>
      </c>
      <c r="B4" t="s">
        <v>49</v>
      </c>
      <c r="C4" t="s">
        <v>324</v>
      </c>
      <c r="D4">
        <v>0.66666666666666663</v>
      </c>
      <c r="E4">
        <v>0</v>
      </c>
    </row>
    <row r="5" spans="1:5" x14ac:dyDescent="0.3">
      <c r="A5" t="s">
        <v>69</v>
      </c>
      <c r="B5" t="s">
        <v>49</v>
      </c>
      <c r="C5" t="s">
        <v>324</v>
      </c>
      <c r="D5">
        <v>0.6</v>
      </c>
      <c r="E5">
        <v>0</v>
      </c>
    </row>
    <row r="6" spans="1:5" x14ac:dyDescent="0.3">
      <c r="A6" t="s">
        <v>74</v>
      </c>
      <c r="B6" t="s">
        <v>49</v>
      </c>
      <c r="C6" t="s">
        <v>324</v>
      </c>
      <c r="D6">
        <v>0.8</v>
      </c>
      <c r="E6">
        <v>0.05</v>
      </c>
    </row>
    <row r="7" spans="1:5" x14ac:dyDescent="0.3">
      <c r="A7" t="s">
        <v>80</v>
      </c>
      <c r="B7" t="s">
        <v>49</v>
      </c>
      <c r="C7" t="s">
        <v>324</v>
      </c>
      <c r="D7">
        <v>0.2</v>
      </c>
      <c r="E7">
        <v>0.05</v>
      </c>
    </row>
    <row r="8" spans="1:5" x14ac:dyDescent="0.3">
      <c r="A8" t="s">
        <v>105</v>
      </c>
      <c r="B8" t="s">
        <v>49</v>
      </c>
      <c r="C8" t="s">
        <v>324</v>
      </c>
      <c r="D8">
        <v>0.7142857142857143</v>
      </c>
      <c r="E8">
        <v>0.05</v>
      </c>
    </row>
    <row r="9" spans="1:5" x14ac:dyDescent="0.3">
      <c r="A9" t="s">
        <v>109</v>
      </c>
      <c r="B9" t="s">
        <v>49</v>
      </c>
      <c r="C9" t="s">
        <v>324</v>
      </c>
      <c r="D9">
        <v>0</v>
      </c>
      <c r="E9">
        <v>0</v>
      </c>
    </row>
    <row r="10" spans="1:5" x14ac:dyDescent="0.3">
      <c r="A10" t="s">
        <v>113</v>
      </c>
      <c r="B10" t="s">
        <v>49</v>
      </c>
      <c r="C10" t="s">
        <v>323</v>
      </c>
      <c r="D10">
        <v>0.2</v>
      </c>
      <c r="E10">
        <v>0.1</v>
      </c>
    </row>
    <row r="11" spans="1:5" x14ac:dyDescent="0.3">
      <c r="A11" t="s">
        <v>141</v>
      </c>
      <c r="B11" t="s">
        <v>49</v>
      </c>
      <c r="C11" t="s">
        <v>324</v>
      </c>
      <c r="D11">
        <v>1</v>
      </c>
      <c r="E11">
        <v>0</v>
      </c>
    </row>
    <row r="12" spans="1:5" x14ac:dyDescent="0.3">
      <c r="A12" t="s">
        <v>146</v>
      </c>
      <c r="B12" t="s">
        <v>49</v>
      </c>
      <c r="C12" t="s">
        <v>324</v>
      </c>
      <c r="D12">
        <v>0.6</v>
      </c>
      <c r="E12">
        <v>0</v>
      </c>
    </row>
    <row r="13" spans="1:5" x14ac:dyDescent="0.3">
      <c r="A13" t="s">
        <v>150</v>
      </c>
      <c r="B13" t="s">
        <v>49</v>
      </c>
      <c r="C13" t="s">
        <v>323</v>
      </c>
      <c r="D13">
        <v>0.4</v>
      </c>
      <c r="E13">
        <v>0</v>
      </c>
    </row>
    <row r="14" spans="1:5" x14ac:dyDescent="0.3">
      <c r="A14" t="s">
        <v>161</v>
      </c>
      <c r="B14" t="s">
        <v>49</v>
      </c>
      <c r="C14" t="s">
        <v>323</v>
      </c>
      <c r="D14">
        <v>0</v>
      </c>
      <c r="E14">
        <v>0</v>
      </c>
    </row>
    <row r="15" spans="1:5" x14ac:dyDescent="0.3">
      <c r="A15" t="s">
        <v>176</v>
      </c>
      <c r="B15" t="s">
        <v>49</v>
      </c>
      <c r="C15" t="s">
        <v>324</v>
      </c>
      <c r="D15">
        <v>0</v>
      </c>
      <c r="E15">
        <v>0.1</v>
      </c>
    </row>
    <row r="16" spans="1:5" x14ac:dyDescent="0.3">
      <c r="A16" t="s">
        <v>188</v>
      </c>
      <c r="B16" t="s">
        <v>49</v>
      </c>
      <c r="C16" t="s">
        <v>324</v>
      </c>
      <c r="D16">
        <v>0.4</v>
      </c>
      <c r="E16">
        <v>0</v>
      </c>
    </row>
    <row r="17" spans="1:5" x14ac:dyDescent="0.3">
      <c r="A17" t="s">
        <v>217</v>
      </c>
      <c r="B17" t="s">
        <v>49</v>
      </c>
      <c r="C17" t="s">
        <v>324</v>
      </c>
      <c r="D17">
        <v>0</v>
      </c>
      <c r="E17">
        <v>0</v>
      </c>
    </row>
    <row r="18" spans="1:5" x14ac:dyDescent="0.3">
      <c r="A18" t="s">
        <v>226</v>
      </c>
      <c r="B18" t="s">
        <v>49</v>
      </c>
      <c r="C18" t="s">
        <v>324</v>
      </c>
      <c r="D18">
        <v>0.2</v>
      </c>
      <c r="E18">
        <v>0.05</v>
      </c>
    </row>
    <row r="19" spans="1:5" x14ac:dyDescent="0.3">
      <c r="A19" t="s">
        <v>235</v>
      </c>
      <c r="B19" t="s">
        <v>49</v>
      </c>
      <c r="C19" t="s">
        <v>324</v>
      </c>
      <c r="D19">
        <v>0.2</v>
      </c>
      <c r="E19">
        <v>0.05</v>
      </c>
    </row>
    <row r="20" spans="1:5" x14ac:dyDescent="0.3">
      <c r="A20" t="s">
        <v>9</v>
      </c>
      <c r="B20" t="s">
        <v>12</v>
      </c>
      <c r="C20" t="s">
        <v>324</v>
      </c>
      <c r="D20">
        <v>1</v>
      </c>
      <c r="E20">
        <v>0.35</v>
      </c>
    </row>
    <row r="21" spans="1:5" x14ac:dyDescent="0.3">
      <c r="A21" t="s">
        <v>17</v>
      </c>
      <c r="B21" t="s">
        <v>12</v>
      </c>
      <c r="C21" t="s">
        <v>323</v>
      </c>
      <c r="D21">
        <v>0</v>
      </c>
      <c r="E21">
        <v>0</v>
      </c>
    </row>
    <row r="22" spans="1:5" x14ac:dyDescent="0.3">
      <c r="A22" t="s">
        <v>24</v>
      </c>
      <c r="B22" t="s">
        <v>12</v>
      </c>
      <c r="C22" t="s">
        <v>323</v>
      </c>
      <c r="D22">
        <v>0.6</v>
      </c>
      <c r="E22">
        <v>0.05</v>
      </c>
    </row>
    <row r="23" spans="1:5" x14ac:dyDescent="0.3">
      <c r="A23" t="s">
        <v>28</v>
      </c>
      <c r="B23" t="s">
        <v>12</v>
      </c>
      <c r="C23" t="s">
        <v>323</v>
      </c>
      <c r="D23">
        <v>0</v>
      </c>
      <c r="E23">
        <v>0</v>
      </c>
    </row>
    <row r="24" spans="1:5" x14ac:dyDescent="0.3">
      <c r="A24" t="s">
        <v>35</v>
      </c>
      <c r="B24" t="s">
        <v>12</v>
      </c>
      <c r="C24" t="s">
        <v>323</v>
      </c>
      <c r="D24">
        <v>0.2</v>
      </c>
      <c r="E24">
        <v>0.05</v>
      </c>
    </row>
    <row r="25" spans="1:5" x14ac:dyDescent="0.3">
      <c r="A25" t="s">
        <v>40</v>
      </c>
      <c r="B25" t="s">
        <v>12</v>
      </c>
      <c r="C25" t="s">
        <v>323</v>
      </c>
      <c r="D25">
        <v>0.2</v>
      </c>
      <c r="E25">
        <v>0</v>
      </c>
    </row>
    <row r="26" spans="1:5" x14ac:dyDescent="0.3">
      <c r="A26" t="s">
        <v>58</v>
      </c>
      <c r="B26" t="s">
        <v>12</v>
      </c>
      <c r="C26" t="s">
        <v>324</v>
      </c>
      <c r="D26">
        <v>0.6</v>
      </c>
      <c r="E26">
        <v>0.05</v>
      </c>
    </row>
    <row r="27" spans="1:5" x14ac:dyDescent="0.3">
      <c r="A27" t="s">
        <v>84</v>
      </c>
      <c r="B27" t="s">
        <v>12</v>
      </c>
      <c r="C27" t="s">
        <v>323</v>
      </c>
      <c r="D27">
        <v>0.6</v>
      </c>
      <c r="E27">
        <v>0.2</v>
      </c>
    </row>
    <row r="28" spans="1:5" x14ac:dyDescent="0.3">
      <c r="A28" t="s">
        <v>90</v>
      </c>
      <c r="B28" t="s">
        <v>12</v>
      </c>
      <c r="C28" t="s">
        <v>324</v>
      </c>
      <c r="D28">
        <v>0.66666666666666663</v>
      </c>
      <c r="E28">
        <v>0</v>
      </c>
    </row>
    <row r="29" spans="1:5" x14ac:dyDescent="0.3">
      <c r="A29" t="s">
        <v>95</v>
      </c>
      <c r="B29" t="s">
        <v>12</v>
      </c>
      <c r="C29" t="s">
        <v>324</v>
      </c>
      <c r="D29">
        <v>0.6</v>
      </c>
      <c r="E29">
        <v>0</v>
      </c>
    </row>
    <row r="30" spans="1:5" x14ac:dyDescent="0.3">
      <c r="A30" t="s">
        <v>100</v>
      </c>
      <c r="B30" t="s">
        <v>12</v>
      </c>
      <c r="C30" t="s">
        <v>324</v>
      </c>
      <c r="D30">
        <v>0</v>
      </c>
      <c r="E30">
        <v>0</v>
      </c>
    </row>
    <row r="31" spans="1:5" x14ac:dyDescent="0.3">
      <c r="A31" t="s">
        <v>119</v>
      </c>
      <c r="B31" t="s">
        <v>12</v>
      </c>
      <c r="C31" t="s">
        <v>323</v>
      </c>
      <c r="D31">
        <v>0</v>
      </c>
      <c r="E31">
        <v>0</v>
      </c>
    </row>
    <row r="32" spans="1:5" x14ac:dyDescent="0.3">
      <c r="A32" t="s">
        <v>126</v>
      </c>
      <c r="B32" t="s">
        <v>12</v>
      </c>
      <c r="C32" t="s">
        <v>323</v>
      </c>
      <c r="D32">
        <v>0</v>
      </c>
      <c r="E32">
        <v>0</v>
      </c>
    </row>
    <row r="33" spans="1:5" x14ac:dyDescent="0.3">
      <c r="A33" t="s">
        <v>131</v>
      </c>
      <c r="B33" t="s">
        <v>12</v>
      </c>
      <c r="C33" t="s">
        <v>323</v>
      </c>
      <c r="D33">
        <v>0</v>
      </c>
      <c r="E33">
        <v>0</v>
      </c>
    </row>
    <row r="34" spans="1:5" x14ac:dyDescent="0.3">
      <c r="A34" t="s">
        <v>136</v>
      </c>
      <c r="B34" t="s">
        <v>12</v>
      </c>
      <c r="C34" t="s">
        <v>323</v>
      </c>
      <c r="D34">
        <v>0</v>
      </c>
      <c r="E34">
        <v>0</v>
      </c>
    </row>
    <row r="35" spans="1:5" x14ac:dyDescent="0.3">
      <c r="A35" t="s">
        <v>156</v>
      </c>
      <c r="B35" t="s">
        <v>12</v>
      </c>
      <c r="C35" t="s">
        <v>324</v>
      </c>
      <c r="D35">
        <v>0.2</v>
      </c>
      <c r="E35">
        <v>0</v>
      </c>
    </row>
    <row r="36" spans="1:5" x14ac:dyDescent="0.3">
      <c r="A36" t="s">
        <v>166</v>
      </c>
      <c r="B36" t="s">
        <v>12</v>
      </c>
      <c r="C36" t="s">
        <v>323</v>
      </c>
      <c r="D36">
        <v>0.4</v>
      </c>
      <c r="E36">
        <v>0.05</v>
      </c>
    </row>
    <row r="37" spans="1:5" x14ac:dyDescent="0.3">
      <c r="A37" t="s">
        <v>172</v>
      </c>
      <c r="B37" t="s">
        <v>12</v>
      </c>
      <c r="C37" t="s">
        <v>323</v>
      </c>
      <c r="D37">
        <v>0.6</v>
      </c>
      <c r="E37">
        <v>0</v>
      </c>
    </row>
    <row r="38" spans="1:5" x14ac:dyDescent="0.3">
      <c r="A38" t="s">
        <v>181</v>
      </c>
      <c r="B38" t="s">
        <v>12</v>
      </c>
      <c r="C38" t="s">
        <v>323</v>
      </c>
      <c r="D38">
        <v>0</v>
      </c>
      <c r="E38">
        <v>0</v>
      </c>
    </row>
    <row r="39" spans="1:5" x14ac:dyDescent="0.3">
      <c r="A39" t="s">
        <v>191</v>
      </c>
      <c r="B39" t="s">
        <v>12</v>
      </c>
      <c r="C39" t="s">
        <v>324</v>
      </c>
      <c r="D39">
        <v>0.6</v>
      </c>
      <c r="E39">
        <v>0</v>
      </c>
    </row>
    <row r="40" spans="1:5" x14ac:dyDescent="0.3">
      <c r="A40" t="s">
        <v>196</v>
      </c>
      <c r="B40" t="s">
        <v>12</v>
      </c>
      <c r="C40" t="s">
        <v>324</v>
      </c>
      <c r="D40">
        <v>0</v>
      </c>
      <c r="E40">
        <v>0</v>
      </c>
    </row>
    <row r="41" spans="1:5" x14ac:dyDescent="0.3">
      <c r="A41" t="s">
        <v>201</v>
      </c>
      <c r="B41" t="s">
        <v>12</v>
      </c>
      <c r="C41" t="s">
        <v>324</v>
      </c>
      <c r="D41">
        <v>0</v>
      </c>
      <c r="E41">
        <v>0</v>
      </c>
    </row>
    <row r="42" spans="1:5" x14ac:dyDescent="0.3">
      <c r="A42" t="s">
        <v>207</v>
      </c>
      <c r="B42" t="s">
        <v>12</v>
      </c>
      <c r="C42" t="s">
        <v>324</v>
      </c>
      <c r="D42">
        <v>0.2</v>
      </c>
      <c r="E42">
        <v>0</v>
      </c>
    </row>
    <row r="43" spans="1:5" x14ac:dyDescent="0.3">
      <c r="A43" t="s">
        <v>212</v>
      </c>
      <c r="B43" t="s">
        <v>12</v>
      </c>
      <c r="C43" t="s">
        <v>323</v>
      </c>
      <c r="D43">
        <v>0</v>
      </c>
      <c r="E43">
        <v>0</v>
      </c>
    </row>
    <row r="44" spans="1:5" x14ac:dyDescent="0.3">
      <c r="A44" t="s">
        <v>221</v>
      </c>
      <c r="B44" t="s">
        <v>12</v>
      </c>
      <c r="C44" t="s">
        <v>324</v>
      </c>
      <c r="D44">
        <v>0.4</v>
      </c>
      <c r="E44">
        <v>0</v>
      </c>
    </row>
    <row r="45" spans="1:5" x14ac:dyDescent="0.3">
      <c r="A45" t="s">
        <v>230</v>
      </c>
      <c r="B45" t="s">
        <v>12</v>
      </c>
      <c r="C45" t="s">
        <v>324</v>
      </c>
      <c r="D45">
        <v>0.16666666666666666</v>
      </c>
      <c r="E45">
        <v>0</v>
      </c>
    </row>
    <row r="46" spans="1:5" x14ac:dyDescent="0.3">
      <c r="A46" t="s">
        <v>239</v>
      </c>
      <c r="B46" t="s">
        <v>12</v>
      </c>
      <c r="C46" t="s">
        <v>323</v>
      </c>
      <c r="D46">
        <v>0.2</v>
      </c>
      <c r="E46">
        <v>0</v>
      </c>
    </row>
    <row r="47" spans="1:5" x14ac:dyDescent="0.3">
      <c r="A47" t="s">
        <v>244</v>
      </c>
      <c r="B47" t="s">
        <v>12</v>
      </c>
      <c r="C47" t="s">
        <v>323</v>
      </c>
      <c r="D47">
        <v>0.8</v>
      </c>
      <c r="E47">
        <v>0.1</v>
      </c>
    </row>
    <row r="48" spans="1:5" x14ac:dyDescent="0.3">
      <c r="A48" t="s">
        <v>248</v>
      </c>
      <c r="B48" t="s">
        <v>12</v>
      </c>
      <c r="C48" t="s">
        <v>323</v>
      </c>
      <c r="D48">
        <v>0</v>
      </c>
      <c r="E48">
        <v>0</v>
      </c>
    </row>
    <row r="49" spans="1:5" x14ac:dyDescent="0.3">
      <c r="A49" t="s">
        <v>254</v>
      </c>
      <c r="B49" t="s">
        <v>12</v>
      </c>
      <c r="C49" t="s">
        <v>323</v>
      </c>
      <c r="D49">
        <v>0</v>
      </c>
      <c r="E49">
        <v>0</v>
      </c>
    </row>
    <row r="50" spans="1:5" x14ac:dyDescent="0.3">
      <c r="A50" t="s">
        <v>259</v>
      </c>
      <c r="B50" t="s">
        <v>12</v>
      </c>
      <c r="C50" t="s">
        <v>323</v>
      </c>
      <c r="D50">
        <v>0.4</v>
      </c>
      <c r="E50">
        <v>0</v>
      </c>
    </row>
    <row r="51" spans="1:5" x14ac:dyDescent="0.3">
      <c r="A51" t="s">
        <v>264</v>
      </c>
      <c r="B51" t="s">
        <v>12</v>
      </c>
      <c r="C51" t="s">
        <v>323</v>
      </c>
      <c r="D51">
        <v>0.8</v>
      </c>
      <c r="E51">
        <v>0</v>
      </c>
    </row>
    <row r="52" spans="1:5" x14ac:dyDescent="0.3">
      <c r="A52" t="s">
        <v>269</v>
      </c>
      <c r="B52" t="s">
        <v>12</v>
      </c>
      <c r="C52" t="s">
        <v>323</v>
      </c>
      <c r="D52">
        <v>0.4</v>
      </c>
      <c r="E52">
        <v>0</v>
      </c>
    </row>
    <row r="53" spans="1:5" x14ac:dyDescent="0.3">
      <c r="A53" t="s">
        <v>274</v>
      </c>
      <c r="B53" t="s">
        <v>12</v>
      </c>
      <c r="C53" t="s">
        <v>323</v>
      </c>
      <c r="D53">
        <v>0</v>
      </c>
      <c r="E53">
        <v>0</v>
      </c>
    </row>
    <row r="54" spans="1:5" x14ac:dyDescent="0.3">
      <c r="A54" t="s">
        <v>278</v>
      </c>
      <c r="B54" t="s">
        <v>12</v>
      </c>
      <c r="C54" t="s">
        <v>323</v>
      </c>
      <c r="D54">
        <v>0</v>
      </c>
      <c r="E54">
        <v>0</v>
      </c>
    </row>
    <row r="55" spans="1:5" x14ac:dyDescent="0.3">
      <c r="A55" t="s">
        <v>283</v>
      </c>
      <c r="B55" t="s">
        <v>12</v>
      </c>
      <c r="C55" t="s">
        <v>323</v>
      </c>
      <c r="D55">
        <v>0</v>
      </c>
      <c r="E55">
        <v>0</v>
      </c>
    </row>
    <row r="56" spans="1:5" x14ac:dyDescent="0.3">
      <c r="A56" t="s">
        <v>287</v>
      </c>
      <c r="B56" t="s">
        <v>12</v>
      </c>
      <c r="C56" t="s">
        <v>323</v>
      </c>
      <c r="D56">
        <v>0</v>
      </c>
      <c r="E56">
        <v>0</v>
      </c>
    </row>
    <row r="57" spans="1:5" x14ac:dyDescent="0.3">
      <c r="A57" t="s">
        <v>292</v>
      </c>
      <c r="B57" t="s">
        <v>12</v>
      </c>
      <c r="C57" t="s">
        <v>323</v>
      </c>
      <c r="D57">
        <v>0</v>
      </c>
      <c r="E57">
        <v>0</v>
      </c>
    </row>
    <row r="58" spans="1:5" x14ac:dyDescent="0.3">
      <c r="A58" t="s">
        <v>297</v>
      </c>
      <c r="B58" t="s">
        <v>12</v>
      </c>
      <c r="C58" t="s">
        <v>323</v>
      </c>
      <c r="D58">
        <v>0</v>
      </c>
      <c r="E58">
        <v>0</v>
      </c>
    </row>
    <row r="59" spans="1:5" x14ac:dyDescent="0.3">
      <c r="A59" t="s">
        <v>301</v>
      </c>
      <c r="B59" t="s">
        <v>12</v>
      </c>
      <c r="C59" t="s">
        <v>323</v>
      </c>
      <c r="D59">
        <v>0</v>
      </c>
      <c r="E59">
        <v>0</v>
      </c>
    </row>
    <row r="60" spans="1:5" x14ac:dyDescent="0.3">
      <c r="A60" t="s">
        <v>305</v>
      </c>
      <c r="B60" t="s">
        <v>12</v>
      </c>
      <c r="C60" t="s">
        <v>323</v>
      </c>
      <c r="D60">
        <v>0.4</v>
      </c>
      <c r="E60">
        <v>0</v>
      </c>
    </row>
  </sheetData>
  <pageMargins left="0.7" right="0.7" top="0.75" bottom="0.75" header="0.3" footer="0.3"/>
  <pageSetup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SOD_Erad_Basic_Data</vt:lpstr>
      <vt:lpstr>Sheet6</vt:lpstr>
      <vt:lpstr>Shaved_Data</vt:lpstr>
      <vt:lpstr>Shaved_Data!SOD_Erad_Basic_Data</vt:lpstr>
      <vt:lpstr>SOD_Erad_Basic_Data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Hazel Daniels</dc:creator>
  <cp:lastModifiedBy>Hazel Daniels</cp:lastModifiedBy>
  <dcterms:created xsi:type="dcterms:W3CDTF">2019-04-24T20:47:31Z</dcterms:created>
  <dcterms:modified xsi:type="dcterms:W3CDTF">2020-04-13T20:56:07Z</dcterms:modified>
</cp:coreProperties>
</file>