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24226"/>
  <mc:AlternateContent xmlns:mc="http://schemas.openxmlformats.org/markup-compatibility/2006">
    <mc:Choice Requires="x15">
      <x15ac:absPath xmlns:x15ac="http://schemas.microsoft.com/office/spreadsheetml/2010/11/ac" url="C:\Users\Hazel\Downloads\"/>
    </mc:Choice>
  </mc:AlternateContent>
  <xr:revisionPtr revIDLastSave="0" documentId="13_ncr:1_{0557F8C1-F017-41F8-9367-00FEDEF0956C}" xr6:coauthVersionLast="45"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 name="Sheet4" sheetId="4" r:id="rId4"/>
  </sheets>
  <definedNames>
    <definedName name="_xlnm._FilterDatabase" localSheetId="0" hidden="1">Sheet1!$A$1:$I$54</definedName>
  </definedNames>
  <calcPr calcId="181029"/>
  <pivotCaches>
    <pivotCache cacheId="0" r:id="rId5"/>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2" i="1"/>
  <c r="G13" i="4"/>
  <c r="G32" i="4"/>
  <c r="E32" i="4"/>
  <c r="G31" i="4"/>
  <c r="E31" i="4"/>
  <c r="G30" i="4"/>
  <c r="E30" i="4"/>
  <c r="G29" i="4"/>
  <c r="E29" i="4"/>
  <c r="G28" i="4"/>
  <c r="E28" i="4"/>
  <c r="G27" i="4"/>
  <c r="E27" i="4"/>
  <c r="G26" i="4"/>
  <c r="E26" i="4"/>
  <c r="G25" i="4"/>
  <c r="E25" i="4"/>
  <c r="G24" i="4"/>
  <c r="E24" i="4"/>
  <c r="G23" i="4"/>
  <c r="E23" i="4"/>
  <c r="G22" i="4"/>
  <c r="E22" i="4"/>
  <c r="G21" i="4"/>
  <c r="E21" i="4"/>
  <c r="G20" i="4"/>
  <c r="E20" i="4"/>
  <c r="G19" i="4"/>
  <c r="E19" i="4"/>
  <c r="G18" i="4"/>
  <c r="E18" i="4"/>
  <c r="G17" i="4"/>
  <c r="E17" i="4"/>
  <c r="G16" i="4"/>
  <c r="E16" i="4"/>
  <c r="G15" i="4"/>
  <c r="E15" i="4"/>
  <c r="G14" i="4"/>
  <c r="E14" i="4"/>
  <c r="E13" i="4"/>
  <c r="G12" i="4"/>
  <c r="E12" i="4"/>
  <c r="G11" i="4"/>
  <c r="E11" i="4"/>
  <c r="G10" i="4"/>
  <c r="E10" i="4"/>
  <c r="G9" i="4"/>
  <c r="E9" i="4"/>
  <c r="G8" i="4"/>
  <c r="E8" i="4"/>
  <c r="G7" i="4"/>
  <c r="E7" i="4"/>
  <c r="G6" i="4"/>
  <c r="E6" i="4"/>
  <c r="G5" i="4"/>
  <c r="E5" i="4"/>
  <c r="G4" i="4"/>
  <c r="E4" i="4"/>
  <c r="G3" i="4"/>
  <c r="E3" i="4"/>
  <c r="G2" i="4"/>
  <c r="E2" i="4"/>
  <c r="F1" i="3"/>
  <c r="E19" i="3"/>
  <c r="E20" i="3"/>
  <c r="E21" i="3"/>
  <c r="E1"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E2" i="3"/>
  <c r="E3" i="3"/>
  <c r="E4" i="3"/>
  <c r="E5" i="3"/>
  <c r="E6" i="3"/>
  <c r="E7" i="3"/>
  <c r="E8" i="3"/>
  <c r="E9" i="3"/>
  <c r="E10" i="3"/>
  <c r="E11" i="3"/>
  <c r="E12" i="3"/>
  <c r="E13" i="3"/>
  <c r="E14" i="3"/>
  <c r="E15" i="3"/>
  <c r="E16" i="3"/>
  <c r="E17" i="3"/>
  <c r="E18"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alcChain>
</file>

<file path=xl/sharedStrings.xml><?xml version="1.0" encoding="utf-8"?>
<sst xmlns="http://schemas.openxmlformats.org/spreadsheetml/2006/main" count="758" uniqueCount="199">
  <si>
    <t>Visitor ID</t>
  </si>
  <si>
    <t>Name</t>
  </si>
  <si>
    <t>Entry Time</t>
  </si>
  <si>
    <t>Exit Time</t>
  </si>
  <si>
    <t>Location Visited</t>
  </si>
  <si>
    <t>Items Carried</t>
  </si>
  <si>
    <t>Relation to Staff</t>
  </si>
  <si>
    <t>Suspicious Behavior</t>
  </si>
  <si>
    <t>Time Near Painting (min)</t>
  </si>
  <si>
    <t>V020</t>
  </si>
  <si>
    <t>V042</t>
  </si>
  <si>
    <t>V048</t>
  </si>
  <si>
    <t>V013</t>
  </si>
  <si>
    <t>V044</t>
  </si>
  <si>
    <t>V006</t>
  </si>
  <si>
    <t>V018</t>
  </si>
  <si>
    <t>V014</t>
  </si>
  <si>
    <t>V004</t>
  </si>
  <si>
    <t>V033</t>
  </si>
  <si>
    <t>V009</t>
  </si>
  <si>
    <t>V027</t>
  </si>
  <si>
    <t>V007</t>
  </si>
  <si>
    <t>V035</t>
  </si>
  <si>
    <t>V005</t>
  </si>
  <si>
    <t>V038</t>
  </si>
  <si>
    <t>V025</t>
  </si>
  <si>
    <t>V045</t>
  </si>
  <si>
    <t>V034</t>
  </si>
  <si>
    <t>V050</t>
  </si>
  <si>
    <t>V016</t>
  </si>
  <si>
    <t>V010</t>
  </si>
  <si>
    <t>V017</t>
  </si>
  <si>
    <t>V031</t>
  </si>
  <si>
    <t>V037</t>
  </si>
  <si>
    <t>V026</t>
  </si>
  <si>
    <t>V012</t>
  </si>
  <si>
    <t>V001</t>
  </si>
  <si>
    <t>V047</t>
  </si>
  <si>
    <t>V028</t>
  </si>
  <si>
    <t>V032</t>
  </si>
  <si>
    <t>V040</t>
  </si>
  <si>
    <t>V030</t>
  </si>
  <si>
    <t>V046</t>
  </si>
  <si>
    <t>V002</t>
  </si>
  <si>
    <t>V022</t>
  </si>
  <si>
    <t>V003</t>
  </si>
  <si>
    <t>V041</t>
  </si>
  <si>
    <t>V036</t>
  </si>
  <si>
    <t>V024</t>
  </si>
  <si>
    <t>V049</t>
  </si>
  <si>
    <t>V011</t>
  </si>
  <si>
    <t>V023</t>
  </si>
  <si>
    <t>V019</t>
  </si>
  <si>
    <t>V021</t>
  </si>
  <si>
    <t>V008</t>
  </si>
  <si>
    <t>V043</t>
  </si>
  <si>
    <t>V015</t>
  </si>
  <si>
    <t>V029</t>
  </si>
  <si>
    <t>V039</t>
  </si>
  <si>
    <t>Visitor_20</t>
  </si>
  <si>
    <t>Visitor_42</t>
  </si>
  <si>
    <t>Visitor_48</t>
  </si>
  <si>
    <t>Visitor_13</t>
  </si>
  <si>
    <t>Visitor_44</t>
  </si>
  <si>
    <t>Visitor_6</t>
  </si>
  <si>
    <t>Visitor_18</t>
  </si>
  <si>
    <t>Visitor_14</t>
  </si>
  <si>
    <t>Visitor_4</t>
  </si>
  <si>
    <t>Visitor_33</t>
  </si>
  <si>
    <t>Visitor_9</t>
  </si>
  <si>
    <t>Visitor_27</t>
  </si>
  <si>
    <t>Visitor_7</t>
  </si>
  <si>
    <t>Visitor_35</t>
  </si>
  <si>
    <t>Visitor_5</t>
  </si>
  <si>
    <t>Visitor_38</t>
  </si>
  <si>
    <t>Visitor_25</t>
  </si>
  <si>
    <t>Visitor_45</t>
  </si>
  <si>
    <t>Visitor_34</t>
  </si>
  <si>
    <t>Visitor_50</t>
  </si>
  <si>
    <t>Visitor_16</t>
  </si>
  <si>
    <t>Visitor_10</t>
  </si>
  <si>
    <t>Visitor_17</t>
  </si>
  <si>
    <t>Visitor_31</t>
  </si>
  <si>
    <t>Visitor_37</t>
  </si>
  <si>
    <t>Visitor_26</t>
  </si>
  <si>
    <t>Visitor_12</t>
  </si>
  <si>
    <t>Visitor_1</t>
  </si>
  <si>
    <t>Visitor_47</t>
  </si>
  <si>
    <t>Visitor_28</t>
  </si>
  <si>
    <t>Visitor_32</t>
  </si>
  <si>
    <t>Visitor_40</t>
  </si>
  <si>
    <t>Visitor_30</t>
  </si>
  <si>
    <t>Visitor_46</t>
  </si>
  <si>
    <t>Visitor_2</t>
  </si>
  <si>
    <t>Visitor_22</t>
  </si>
  <si>
    <t>Visitor_3</t>
  </si>
  <si>
    <t>Visitor_41</t>
  </si>
  <si>
    <t>Visitor_36</t>
  </si>
  <si>
    <t>Visitor_24</t>
  </si>
  <si>
    <t>Visitor_49</t>
  </si>
  <si>
    <t>Visitor_11</t>
  </si>
  <si>
    <t>Visitor_23</t>
  </si>
  <si>
    <t>Visitor_19</t>
  </si>
  <si>
    <t>Visitor_21</t>
  </si>
  <si>
    <t>Visitor_8</t>
  </si>
  <si>
    <t>Visitor_43</t>
  </si>
  <si>
    <t>Visitor_15</t>
  </si>
  <si>
    <t>Visitor_29</t>
  </si>
  <si>
    <t>Visitor_39</t>
  </si>
  <si>
    <t>10:24 am</t>
  </si>
  <si>
    <t>10:05 am</t>
  </si>
  <si>
    <t>11:37 am</t>
  </si>
  <si>
    <t>9:38 am</t>
  </si>
  <si>
    <t>11:52 am</t>
  </si>
  <si>
    <t>9:10 am</t>
  </si>
  <si>
    <t>10:32 am</t>
  </si>
  <si>
    <t>11:49 am</t>
  </si>
  <si>
    <t>10:06 am</t>
  </si>
  <si>
    <t>11:18 am</t>
  </si>
  <si>
    <t>10:31 am</t>
  </si>
  <si>
    <t>9:27 am</t>
  </si>
  <si>
    <t>9:29 am</t>
  </si>
  <si>
    <t>10:57 am</t>
  </si>
  <si>
    <t>9:06 AM</t>
  </si>
  <si>
    <t>10:29 AM</t>
  </si>
  <si>
    <t>10:14 AM</t>
  </si>
  <si>
    <t>9:16 AM</t>
  </si>
  <si>
    <t>9:31 am</t>
  </si>
  <si>
    <t>11:43 am</t>
  </si>
  <si>
    <t>11:15 am</t>
  </si>
  <si>
    <t>11:28 am</t>
  </si>
  <si>
    <t>10:44 am</t>
  </si>
  <si>
    <t>11:36 am</t>
  </si>
  <si>
    <t>11:04 AM</t>
  </si>
  <si>
    <t>11:02 AM</t>
  </si>
  <si>
    <t>9:32 AM</t>
  </si>
  <si>
    <t>9:25 AM</t>
  </si>
  <si>
    <t>10:26 am</t>
  </si>
  <si>
    <t>9:54 AM</t>
  </si>
  <si>
    <t>10:18 AM</t>
  </si>
  <si>
    <t>10:30 AM</t>
  </si>
  <si>
    <t>10:46 AM</t>
  </si>
  <si>
    <t>10:07 AM</t>
  </si>
  <si>
    <t>9:20 AM</t>
  </si>
  <si>
    <t>10:09 am</t>
  </si>
  <si>
    <t>11:22 am</t>
  </si>
  <si>
    <t>11:46 AM</t>
  </si>
  <si>
    <t>10:10 AM</t>
  </si>
  <si>
    <t>10:08 am</t>
  </si>
  <si>
    <t>11:53 am</t>
  </si>
  <si>
    <t>9:12 am</t>
  </si>
  <si>
    <t>11:56 AM</t>
  </si>
  <si>
    <t>10:32 AM</t>
  </si>
  <si>
    <t>10:37 am</t>
  </si>
  <si>
    <t>10:52 AM</t>
  </si>
  <si>
    <t>10:18 am</t>
  </si>
  <si>
    <t>11:06 AM</t>
  </si>
  <si>
    <t>10:56 AM</t>
  </si>
  <si>
    <t>10:15 AM</t>
  </si>
  <si>
    <t>10:34 AM</t>
  </si>
  <si>
    <t>11:10 AM</t>
  </si>
  <si>
    <t>10:59 AM</t>
  </si>
  <si>
    <t>11:31 AM</t>
  </si>
  <si>
    <t>10:08 AM</t>
  </si>
  <si>
    <t>11:26 AM</t>
  </si>
  <si>
    <t>10:45 AM</t>
  </si>
  <si>
    <t>10:53 AM</t>
  </si>
  <si>
    <t>11:44 AM</t>
  </si>
  <si>
    <t>11:51 AM</t>
  </si>
  <si>
    <t>10:35 AM</t>
  </si>
  <si>
    <t>11:43 AM</t>
  </si>
  <si>
    <t>11:50 AM</t>
  </si>
  <si>
    <t>11:05 AM</t>
  </si>
  <si>
    <t>11:15 AM</t>
  </si>
  <si>
    <t>10:51 AM</t>
  </si>
  <si>
    <t>11:45 AM</t>
  </si>
  <si>
    <t>10:16 AM</t>
  </si>
  <si>
    <t>11:16 AM</t>
  </si>
  <si>
    <t>Gallery B</t>
  </si>
  <si>
    <t>Gallery A</t>
  </si>
  <si>
    <t>Gallery B, C</t>
  </si>
  <si>
    <t>Gallery C</t>
  </si>
  <si>
    <t>Gallery A, B</t>
  </si>
  <si>
    <t>None</t>
  </si>
  <si>
    <t>Bag</t>
  </si>
  <si>
    <t>Backpack</t>
  </si>
  <si>
    <t>Purse</t>
  </si>
  <si>
    <t>Friend</t>
  </si>
  <si>
    <t>Staff Relative</t>
  </si>
  <si>
    <t>Yes</t>
  </si>
  <si>
    <t>No</t>
  </si>
  <si>
    <t xml:space="preserve">Uknown </t>
  </si>
  <si>
    <t>Row Labels</t>
  </si>
  <si>
    <t>Sum of Time Near Painting (min)</t>
  </si>
  <si>
    <t>Grand Total</t>
  </si>
  <si>
    <t>Count of Visitor ID</t>
  </si>
  <si>
    <t>TIME</t>
  </si>
  <si>
    <t>Unknown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</si>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</sst>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h:mm:ss\ AM/PM;@"/>
    <numFmt numFmtId="165" formatCode="[$-F400]h:mm:ss\ AM/PM"/>
    <numFmt numFmtId="166" formatCode="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rgb="FFB2B2B2"/>
      </left>
      <right/>
      <top/>
      <bottom/>
      <diagonal/>
    </border>
  </borders>
  <cellStyleXfs count="2">
    <xf numFmtId="0" fontId="0" fillId="0" borderId="0"/>
    <xf numFmtId="0" fontId="2" fillId="2" borderId="2" applyNumberFormat="0" applyFont="0" applyAlignment="0" applyProtection="0"/>
  </cellStyleXfs>
  <cellXfs count="2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0" fillId="0" borderId="0" xfId="0" applyAlignment="1">
      <alignment horizontal="center"/>
    </xf>
    <xf numFmtId="164" fontId="0" fillId="0" borderId="0" xfId="0" applyNumberFormat="1" applyAlignment="1">
      <alignment horizontal="center"/>
    </xf>
    <xf numFmtId="0" fontId="1" fillId="2" borderId="2" xfId="1" applyFont="1" applyAlignment="1">
      <alignment horizontal="center" vertical="top"/>
    </xf>
    <xf numFmtId="0" fontId="0" fillId="2" borderId="2" xfId="1" applyFont="1" applyAlignment="1">
      <alignment horizontal="center"/>
    </xf>
    <xf numFmtId="0" fontId="0" fillId="2" borderId="2" xfId="1" applyFont="1"/>
    <xf numFmtId="0" fontId="0" fillId="0" borderId="0" xfId="0" pivotButton="1"/>
    <xf numFmtId="0" fontId="0" fillId="0" borderId="0" xfId="0" applyAlignment="1">
      <alignment horizontal="left"/>
    </xf>
    <xf numFmtId="0" fontId="0" fillId="0" borderId="0" xfId="0" applyNumberFormat="1"/>
    <xf numFmtId="0" fontId="0" fillId="3" borderId="0" xfId="0" applyFill="1"/>
    <xf numFmtId="165" fontId="0" fillId="0" borderId="0" xfId="0" applyNumberFormat="1" applyAlignment="1">
      <alignment horizontal="center"/>
    </xf>
    <xf numFmtId="164" fontId="0" fillId="0" borderId="0" xfId="0" applyNumberFormat="1" applyAlignment="1">
      <alignment horizontal="center"/>
    </xf>
    <xf numFmtId="164" fontId="0" fillId="0" borderId="0" xfId="0" applyNumberFormat="1"/>
    <xf numFmtId="166" fontId="0" fillId="0" borderId="0" xfId="0" applyNumberFormat="1"/>
    <xf numFmtId="0" fontId="1" fillId="0" borderId="0" xfId="0" applyFont="1" applyBorder="1" applyAlignment="1">
      <alignment horizontal="center" vertical="top"/>
    </xf>
    <xf numFmtId="0" fontId="0" fillId="4" borderId="0" xfId="0" applyFill="1" applyAlignment="1">
      <alignment horizontal="center"/>
    </xf>
    <xf numFmtId="0" fontId="1" fillId="0" borderId="3" xfId="0" applyFont="1" applyFill="1" applyBorder="1" applyAlignment="1">
      <alignment horizontal="center" vertical="top"/>
    </xf>
    <xf numFmtId="0" fontId="0" fillId="0" borderId="0" xfId="0" pivotButton="1" applyAlignment="1">
      <alignment horizontal="center"/>
    </xf>
    <xf numFmtId="0" fontId="0" fillId="0" borderId="0" xfId="0" applyNumberFormat="1" applyAlignment="1">
      <alignment horizontal="center"/>
    </xf>
    <xf numFmtId="164" fontId="0" fillId="0" borderId="4" xfId="0" applyNumberFormat="1" applyBorder="1" applyAlignment="1"/>
    <xf numFmtId="164" fontId="0" fillId="0" borderId="0" xfId="0" applyNumberFormat="1" applyAlignment="1"/>
    <xf numFmtId="0" fontId="0" fillId="5" borderId="0" xfId="0" applyFill="1"/>
  </cellXfs>
  <cellStyles count="2">
    <cellStyle name="Normal" xfId="0" builtinId="0"/>
    <cellStyle name="Note" xfId="1" builtinId="10"/>
  </cellStyles>
  <dxfs count="6">
    <dxf>
      <alignment horizontal="center"/>
    </dxf>
    <dxf>
      <alignment horizontal="center"/>
    </dxf>
    <dxf>
      <alignment horizontal="center"/>
    </dxf>
    <dxf>
      <alignment horizontal="center"/>
    </dxf>
    <dxf>
      <alignment horizontal="center"/>
    </dxf>
    <dxf>
      <alignment horizont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[Roma_Gallery.xlsx]Sheet1!PivotTable16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Sheet1!$B$56</c:f>
              <c:strCache>
                <c:ptCount val="1"/>
                <c:pt idx="0">
                  <c:v>Total</c:v>
                </c:pt>
              </c:strCache>
            </c:strRef>
          </c:tx>
          <c:spPr>
            <a:solidFill>
              <a:schemeClr val="accent1"/>
            </a:solidFill>
            <a:ln>
              <a:noFill/>
            </a:ln>
            <a:effectLst/>
          </c:spPr>
          <c:invertIfNegative val="0"/>
          <c:cat>
            <c:strRef>
              <c:f>Sheet1!$A$57:$A$107</c:f>
              <c:strCache>
                <c:ptCount val="50"/>
                <c:pt idx="0">
                  <c:v>V001</c:v>
                </c:pt>
                <c:pt idx="1">
                  <c:v>V002</c:v>
                </c:pt>
                <c:pt idx="2">
                  <c:v>V003</c:v>
                </c:pt>
                <c:pt idx="3">
                  <c:v>V004</c:v>
                </c:pt>
                <c:pt idx="4">
                  <c:v>V005</c:v>
                </c:pt>
                <c:pt idx="5">
                  <c:v>V006</c:v>
                </c:pt>
                <c:pt idx="6">
                  <c:v>V007</c:v>
                </c:pt>
                <c:pt idx="7">
                  <c:v>V008</c:v>
                </c:pt>
                <c:pt idx="8">
                  <c:v>V009</c:v>
                </c:pt>
                <c:pt idx="9">
                  <c:v>V010</c:v>
                </c:pt>
                <c:pt idx="10">
                  <c:v>V011</c:v>
                </c:pt>
                <c:pt idx="11">
                  <c:v>V012</c:v>
                </c:pt>
                <c:pt idx="12">
                  <c:v>V013</c:v>
                </c:pt>
                <c:pt idx="13">
                  <c:v>V014</c:v>
                </c:pt>
                <c:pt idx="14">
                  <c:v>V015</c:v>
                </c:pt>
                <c:pt idx="15">
                  <c:v>V016</c:v>
                </c:pt>
                <c:pt idx="16">
                  <c:v>V017</c:v>
                </c:pt>
                <c:pt idx="17">
                  <c:v>V018</c:v>
                </c:pt>
                <c:pt idx="18">
                  <c:v>V019</c:v>
                </c:pt>
                <c:pt idx="19">
                  <c:v>V020</c:v>
                </c:pt>
                <c:pt idx="20">
                  <c:v>V021</c:v>
                </c:pt>
                <c:pt idx="21">
                  <c:v>V022</c:v>
                </c:pt>
                <c:pt idx="22">
                  <c:v>V023</c:v>
                </c:pt>
                <c:pt idx="23">
                  <c:v>V024</c:v>
                </c:pt>
                <c:pt idx="24">
                  <c:v>V025</c:v>
                </c:pt>
                <c:pt idx="25">
                  <c:v>V026</c:v>
                </c:pt>
                <c:pt idx="26">
                  <c:v>V027</c:v>
                </c:pt>
                <c:pt idx="27">
                  <c:v>V028</c:v>
                </c:pt>
                <c:pt idx="28">
                  <c:v>V029</c:v>
                </c:pt>
                <c:pt idx="29">
                  <c:v>V030</c:v>
                </c:pt>
                <c:pt idx="30">
                  <c:v>V031</c:v>
                </c:pt>
                <c:pt idx="31">
                  <c:v>V032</c:v>
                </c:pt>
                <c:pt idx="32">
                  <c:v>V033</c:v>
                </c:pt>
                <c:pt idx="33">
                  <c:v>V034</c:v>
                </c:pt>
                <c:pt idx="34">
                  <c:v>V035</c:v>
                </c:pt>
                <c:pt idx="35">
                  <c:v>V036</c:v>
                </c:pt>
                <c:pt idx="36">
                  <c:v>V037</c:v>
                </c:pt>
                <c:pt idx="37">
                  <c:v>V038</c:v>
                </c:pt>
                <c:pt idx="38">
                  <c:v>V039</c:v>
                </c:pt>
                <c:pt idx="39">
                  <c:v>V040</c:v>
                </c:pt>
                <c:pt idx="40">
                  <c:v>V041</c:v>
                </c:pt>
                <c:pt idx="41">
                  <c:v>V042</c:v>
                </c:pt>
                <c:pt idx="42">
                  <c:v>V043</c:v>
                </c:pt>
                <c:pt idx="43">
                  <c:v>V044</c:v>
                </c:pt>
                <c:pt idx="44">
                  <c:v>V045</c:v>
                </c:pt>
                <c:pt idx="45">
                  <c:v>V046</c:v>
                </c:pt>
                <c:pt idx="46">
                  <c:v>V047</c:v>
                </c:pt>
                <c:pt idx="47">
                  <c:v>V048</c:v>
                </c:pt>
                <c:pt idx="48">
                  <c:v>V049</c:v>
                </c:pt>
                <c:pt idx="49">
                  <c:v>V050</c:v>
                </c:pt>
              </c:strCache>
            </c:strRef>
          </c:cat>
          <c:val>
            <c:numRef>
              <c:f>Sheet1!$B$57:$B$107</c:f>
              <c:numCache>
                <c:formatCode>General</c:formatCode>
                <c:ptCount val="50"/>
                <c:pt idx="0">
                  <c:v>24</c:v>
                </c:pt>
                <c:pt idx="1">
                  <c:v>13</c:v>
                </c:pt>
                <c:pt idx="2">
                  <c:v>20</c:v>
                </c:pt>
                <c:pt idx="3">
                  <c:v>21</c:v>
                </c:pt>
                <c:pt idx="4">
                  <c:v>10</c:v>
                </c:pt>
                <c:pt idx="6">
                  <c:v>24</c:v>
                </c:pt>
                <c:pt idx="7">
                  <c:v>9</c:v>
                </c:pt>
                <c:pt idx="8">
                  <c:v>1</c:v>
                </c:pt>
                <c:pt idx="9">
                  <c:v>13</c:v>
                </c:pt>
                <c:pt idx="10">
                  <c:v>25</c:v>
                </c:pt>
                <c:pt idx="11">
                  <c:v>19</c:v>
                </c:pt>
                <c:pt idx="12">
                  <c:v>7</c:v>
                </c:pt>
                <c:pt idx="13">
                  <c:v>4</c:v>
                </c:pt>
                <c:pt idx="14">
                  <c:v>12</c:v>
                </c:pt>
                <c:pt idx="16">
                  <c:v>3</c:v>
                </c:pt>
                <c:pt idx="17">
                  <c:v>2</c:v>
                </c:pt>
                <c:pt idx="18">
                  <c:v>23</c:v>
                </c:pt>
                <c:pt idx="19">
                  <c:v>4</c:v>
                </c:pt>
                <c:pt idx="20">
                  <c:v>19</c:v>
                </c:pt>
                <c:pt idx="22">
                  <c:v>25</c:v>
                </c:pt>
                <c:pt idx="23">
                  <c:v>2</c:v>
                </c:pt>
                <c:pt idx="25">
                  <c:v>15</c:v>
                </c:pt>
                <c:pt idx="26">
                  <c:v>16</c:v>
                </c:pt>
                <c:pt idx="27">
                  <c:v>21</c:v>
                </c:pt>
                <c:pt idx="31">
                  <c:v>16</c:v>
                </c:pt>
                <c:pt idx="32">
                  <c:v>0</c:v>
                </c:pt>
                <c:pt idx="33">
                  <c:v>6</c:v>
                </c:pt>
                <c:pt idx="34">
                  <c:v>4</c:v>
                </c:pt>
                <c:pt idx="35">
                  <c:v>15</c:v>
                </c:pt>
                <c:pt idx="36">
                  <c:v>5</c:v>
                </c:pt>
                <c:pt idx="37">
                  <c:v>10</c:v>
                </c:pt>
                <c:pt idx="38">
                  <c:v>7</c:v>
                </c:pt>
                <c:pt idx="39">
                  <c:v>48</c:v>
                </c:pt>
                <c:pt idx="40">
                  <c:v>10</c:v>
                </c:pt>
                <c:pt idx="43">
                  <c:v>2</c:v>
                </c:pt>
                <c:pt idx="44">
                  <c:v>5</c:v>
                </c:pt>
                <c:pt idx="45">
                  <c:v>17</c:v>
                </c:pt>
                <c:pt idx="46">
                  <c:v>16</c:v>
                </c:pt>
                <c:pt idx="47">
                  <c:v>20</c:v>
                </c:pt>
                <c:pt idx="49">
                  <c:v>25</c:v>
                </c:pt>
              </c:numCache>
            </c:numRef>
          </c:val>
          <c:extLst>
            <c:ext xmlns:c16="http://schemas.microsoft.com/office/drawing/2014/chart" uri="{C3380CC4-5D6E-409C-BE32-E72D297353CC}">
              <c16:uniqueId val="{00000000-E490-4144-A858-7D52A2D91FE1}"/>
            </c:ext>
          </c:extLst>
        </c:ser>
        <c:dLbls>
          <c:showLegendKey val="0"/>
          <c:showVal val="0"/>
          <c:showCatName val="0"/>
          <c:showSerName val="0"/>
          <c:showPercent val="0"/>
          <c:showBubbleSize val="0"/>
        </c:dLbls>
        <c:gapWidth val="219"/>
        <c:overlap val="-27"/>
        <c:axId val="558000144"/>
        <c:axId val="558000624"/>
      </c:barChart>
      <c:catAx>
        <c:axId val="55800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000624"/>
        <c:crosses val="autoZero"/>
        <c:auto val="1"/>
        <c:lblAlgn val="ctr"/>
        <c:lblOffset val="100"/>
        <c:noMultiLvlLbl val="0"/>
      </c:catAx>
      <c:valAx>
        <c:axId val="55800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00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226219</xdr:colOff>
      <xdr:row>64</xdr:row>
      <xdr:rowOff>83344</xdr:rowOff>
    </xdr:from>
    <xdr:to>
      <xdr:col>18</xdr:col>
      <xdr:colOff>309562</xdr:colOff>
      <xdr:row>106</xdr:row>
      <xdr:rowOff>107156</xdr:rowOff>
    </xdr:to>
    <xdr:graphicFrame macro="">
      <xdr:nvGraphicFramePr>
        <xdr:cNvPr id="13" name="Chart 12">
          <a:extLst>
            <a:ext uri="{FF2B5EF4-FFF2-40B4-BE49-F238E27FC236}">
              <a16:creationId xmlns:a16="http://schemas.microsoft.com/office/drawing/2014/main" id="{8A74E72E-62E0-01A8-1E62-53343B2B2D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250031</xdr:colOff>
      <xdr:row>107</xdr:row>
      <xdr:rowOff>130970</xdr:rowOff>
    </xdr:from>
    <xdr:to>
      <xdr:col>7</xdr:col>
      <xdr:colOff>23813</xdr:colOff>
      <xdr:row>117</xdr:row>
      <xdr:rowOff>115957</xdr:rowOff>
    </xdr:to>
    <xdr:sp macro="" textlink="">
      <xdr:nvSpPr>
        <xdr:cNvPr id="14" name="TextBox 13">
          <a:extLst>
            <a:ext uri="{FF2B5EF4-FFF2-40B4-BE49-F238E27FC236}">
              <a16:creationId xmlns:a16="http://schemas.microsoft.com/office/drawing/2014/main" id="{F911F5CC-08E6-E3C3-7FA5-4F7A5A8ADA07}"/>
            </a:ext>
          </a:extLst>
        </xdr:cNvPr>
        <xdr:cNvSpPr txBox="1"/>
      </xdr:nvSpPr>
      <xdr:spPr>
        <a:xfrm>
          <a:off x="3264901" y="20514470"/>
          <a:ext cx="12976260" cy="1889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Based on your findings, identify who the suspect is. In more than 3 sentences, provide arguments, proof, or reasons as to why they are marked as the suspect.</a:t>
          </a:r>
          <a:endParaRPr lang="en-PH" sz="1100" kern="1200"/>
        </a:p>
        <a:p>
          <a:endParaRPr lang="en-PH" sz="1100" kern="1200"/>
        </a:p>
        <a:p>
          <a:r>
            <a:rPr lang="en-PH" sz="1100" kern="1200"/>
            <a:t>Suspicious actions: Gallery B counts the highest entries under "Suspicious Behavior", which shows a clear indication of an unusual pattern of acting or evasively behaving. This raises red flags toward their intentions.</a:t>
          </a:r>
        </a:p>
        <a:p>
          <a:endParaRPr lang="en-PH" sz="1100" kern="1200"/>
        </a:p>
        <a:p>
          <a:r>
            <a:rPr lang="en-PH" sz="1100" kern="1200"/>
            <a:t>Multiple Locations Visited: That Gallery B has been hopping from one location to another proves even more reason that they might have ulterior motives for stealing. Perhaps they were just scouting the galleries looking out for valuable items.</a:t>
          </a:r>
        </a:p>
        <a:p>
          <a:endParaRPr lang="en-PH" sz="1100" kern="1200"/>
        </a:p>
        <a:p>
          <a:r>
            <a:rPr lang="en-PH" sz="1100" kern="1200"/>
            <a:t>Time Spent in Galleries: Gallery B has spent an unusually long span in several galleries, which may indicate them looking closely or even hiding something on items stolen.</a:t>
          </a:r>
        </a:p>
        <a:p>
          <a:endParaRPr lang="en-PH" sz="1100" kern="1200"/>
        </a:p>
        <a:p>
          <a:r>
            <a:rPr lang="en-PH" sz="1100" kern="1200"/>
            <a:t>Relatives on Staff: Since Gallery B has relatives acting as staff members in some galleries, it could offer inside information and possible access to valuable things.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salm Gumball" refreshedDate="45679.902570949074" createdVersion="8" refreshedVersion="8" minRefreshableVersion="3" recordCount="53" xr:uid="{59550096-CE65-4E56-855A-401DA63A2121}">
  <cacheSource type="worksheet">
    <worksheetSource ref="A1:I54" sheet="Sheet1"/>
  </cacheSource>
  <cacheFields count="9">
    <cacheField name="Visitor ID" numFmtId="0">
      <sharedItems count="50">
        <s v="V020"/>
        <s v="V042"/>
        <s v="V048"/>
        <s v="V013"/>
        <s v="V044"/>
        <s v="V006"/>
        <s v="V018"/>
        <s v="V014"/>
        <s v="V004"/>
        <s v="V033"/>
        <s v="V009"/>
        <s v="V027"/>
        <s v="V007"/>
        <s v="V035"/>
        <s v="V005"/>
        <s v="V038"/>
        <s v="V025"/>
        <s v="V045"/>
        <s v="V034"/>
        <s v="V050"/>
        <s v="V016"/>
        <s v="V010"/>
        <s v="V017"/>
        <s v="V031"/>
        <s v="V037"/>
        <s v="V026"/>
        <s v="V012"/>
        <s v="V001"/>
        <s v="V047"/>
        <s v="V028"/>
        <s v="V032"/>
        <s v="V040"/>
        <s v="V030"/>
        <s v="V046"/>
        <s v="V002"/>
        <s v="V022"/>
        <s v="V003"/>
        <s v="V041"/>
        <s v="V036"/>
        <s v="V024"/>
        <s v="V049"/>
        <s v="V011"/>
        <s v="V023"/>
        <s v="V019"/>
        <s v="V021"/>
        <s v="V008"/>
        <s v="V043"/>
        <s v="V015"/>
        <s v="V029"/>
        <s v="V039"/>
      </sharedItems>
    </cacheField>
    <cacheField name="Name" numFmtId="0">
      <sharedItems count="50">
        <s v="Visitor_20"/>
        <s v="Visitor_42"/>
        <s v="Visitor_48"/>
        <s v="Visitor_13"/>
        <s v="Visitor_44"/>
        <s v="Visitor_6"/>
        <s v="Visitor_18"/>
        <s v="Visitor_14"/>
        <s v="Visitor_4"/>
        <s v="Visitor_33"/>
        <s v="Visitor_9"/>
        <s v="Visitor_27"/>
        <s v="Visitor_7"/>
        <s v="Visitor_35"/>
        <s v="Visitor_5"/>
        <s v="Visitor_38"/>
        <s v="Visitor_25"/>
        <s v="Visitor_45"/>
        <s v="Visitor_34"/>
        <s v="Visitor_50"/>
        <s v="Visitor_16"/>
        <s v="Visitor_10"/>
        <s v="Visitor_17"/>
        <s v="Visitor_31"/>
        <s v="Visitor_37"/>
        <s v="Visitor_26"/>
        <s v="Visitor_12"/>
        <s v="Visitor_1"/>
        <s v="Visitor_47"/>
        <s v="Visitor_28"/>
        <s v="Visitor_32"/>
        <s v="Visitor_40"/>
        <s v="Visitor_30"/>
        <s v="Visitor_46"/>
        <s v="Visitor_2"/>
        <s v="Visitor_22"/>
        <s v="Visitor_3"/>
        <s v="Visitor_41"/>
        <s v="Visitor_36"/>
        <s v="Visitor_24"/>
        <s v="Visitor_49"/>
        <s v="Visitor_11"/>
        <s v="Visitor_23"/>
        <s v="Visitor_19"/>
        <s v="Visitor_21"/>
        <s v="Visitor_8"/>
        <s v="Visitor_43"/>
        <s v="Visitor_15"/>
        <s v="Visitor_29"/>
        <s v="Visitor_39"/>
      </sharedItems>
    </cacheField>
    <cacheField name="Entry Time" numFmtId="164">
      <sharedItems/>
    </cacheField>
    <cacheField name="Exit Time" numFmtId="164">
      <sharedItems/>
    </cacheField>
    <cacheField name="Location Visited" numFmtId="0">
      <sharedItems/>
    </cacheField>
    <cacheField name="Items Carried" numFmtId="0">
      <sharedItems/>
    </cacheField>
    <cacheField name="Relation to Staff" numFmtId="0">
      <sharedItems count="4">
        <s v="Friend"/>
        <s v="Staff Relative"/>
        <s v="None"/>
        <s v="Uknown "/>
      </sharedItems>
    </cacheField>
    <cacheField name="Suspicious Behavior" numFmtId="0">
      <sharedItems/>
    </cacheField>
    <cacheField name="Time Near Painting (min)" numFmtId="0">
      <sharedItems containsString="0" containsBlank="1" containsNumber="1" containsInteger="1" minValue="0" maxValue="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x v="0"/>
    <s v="10:24 am"/>
    <s v="10:56 AM"/>
    <s v="Gallery B"/>
    <s v="None"/>
    <x v="0"/>
    <s v="Yes"/>
    <n v="4"/>
  </r>
  <r>
    <x v="1"/>
    <x v="1"/>
    <s v="10:05 am"/>
    <s v="12:20 AM"/>
    <s v="Gallery B"/>
    <s v="Uknown "/>
    <x v="0"/>
    <s v="Yes"/>
    <m/>
  </r>
  <r>
    <x v="2"/>
    <x v="2"/>
    <s v="11:37 am"/>
    <s v="10:15 AM"/>
    <s v="Gallery A"/>
    <s v="Bag"/>
    <x v="1"/>
    <s v="No"/>
    <n v="20"/>
  </r>
  <r>
    <x v="3"/>
    <x v="3"/>
    <s v="9:38 am"/>
    <s v="10:34 AM"/>
    <s v="Gallery B, C"/>
    <s v="Backpack"/>
    <x v="1"/>
    <s v="No"/>
    <n v="7"/>
  </r>
  <r>
    <x v="4"/>
    <x v="4"/>
    <s v="11:52 am"/>
    <s v="11:10 AM"/>
    <s v="Gallery C"/>
    <s v="Bag"/>
    <x v="2"/>
    <s v="Yes"/>
    <n v="2"/>
  </r>
  <r>
    <x v="5"/>
    <x v="5"/>
    <s v="9:10 am"/>
    <s v="12:20 AM"/>
    <s v="Gallery C"/>
    <s v="None"/>
    <x v="3"/>
    <s v="No"/>
    <m/>
  </r>
  <r>
    <x v="6"/>
    <x v="6"/>
    <s v="10:32 am"/>
    <s v="10:15 AM"/>
    <s v="Gallery A"/>
    <s v="None"/>
    <x v="2"/>
    <s v="No"/>
    <n v="2"/>
  </r>
  <r>
    <x v="7"/>
    <x v="7"/>
    <s v="11:49 am"/>
    <s v="10:59 AM"/>
    <s v="Gallery A, B"/>
    <s v="Bag"/>
    <x v="0"/>
    <s v="No"/>
    <n v="2"/>
  </r>
  <r>
    <x v="8"/>
    <x v="8"/>
    <s v="10:06 am"/>
    <s v="12:28 AM"/>
    <s v="Gallery A, B"/>
    <s v="Backpack"/>
    <x v="1"/>
    <s v="Yes"/>
    <n v="21"/>
  </r>
  <r>
    <x v="9"/>
    <x v="9"/>
    <s v="11:18 am"/>
    <s v="10:19 AM"/>
    <s v="Gallery B"/>
    <s v="Bag"/>
    <x v="1"/>
    <s v="No"/>
    <n v="0"/>
  </r>
  <r>
    <x v="7"/>
    <x v="7"/>
    <s v="11:49 am"/>
    <s v="10:59 AM"/>
    <s v="Gallery A, B"/>
    <s v="Bag"/>
    <x v="0"/>
    <s v="No"/>
    <n v="2"/>
  </r>
  <r>
    <x v="10"/>
    <x v="10"/>
    <s v="10:31 am"/>
    <s v="11:31 AM"/>
    <s v="Gallery A"/>
    <s v="Purse"/>
    <x v="1"/>
    <s v="Yes"/>
    <n v="1"/>
  </r>
  <r>
    <x v="11"/>
    <x v="11"/>
    <s v="9:27 am"/>
    <s v="10:34 AM"/>
    <s v="Gallery B"/>
    <s v="Purse"/>
    <x v="1"/>
    <s v="Yes"/>
    <n v="16"/>
  </r>
  <r>
    <x v="12"/>
    <x v="12"/>
    <s v="9:29 am"/>
    <s v="12:13 AM"/>
    <s v="Gallery A"/>
    <s v="Backpack"/>
    <x v="1"/>
    <s v="Yes"/>
    <n v="24"/>
  </r>
  <r>
    <x v="13"/>
    <x v="13"/>
    <s v="10:57 am"/>
    <s v="12:59 AM"/>
    <s v="Gallery C"/>
    <s v="Backpack"/>
    <x v="1"/>
    <s v="Yes"/>
    <n v="4"/>
  </r>
  <r>
    <x v="14"/>
    <x v="14"/>
    <s v="9:06 AM"/>
    <s v="10:08 AM"/>
    <s v="Gallery A"/>
    <s v="Purse"/>
    <x v="1"/>
    <s v="No"/>
    <n v="10"/>
  </r>
  <r>
    <x v="15"/>
    <x v="15"/>
    <s v="10:29 AM"/>
    <s v="12:26 AM"/>
    <s v="Gallery B, C"/>
    <s v="Purse"/>
    <x v="0"/>
    <s v="No"/>
    <n v="10"/>
  </r>
  <r>
    <x v="16"/>
    <x v="16"/>
    <s v="10:14 AM"/>
    <s v="11:26 AM"/>
    <s v="Gallery B"/>
    <s v="None"/>
    <x v="1"/>
    <s v="Yes"/>
    <m/>
  </r>
  <r>
    <x v="17"/>
    <x v="17"/>
    <s v="9:16 AM"/>
    <s v="10:45 AM"/>
    <s v="Gallery B"/>
    <s v="Backpack"/>
    <x v="2"/>
    <s v="No"/>
    <n v="5"/>
  </r>
  <r>
    <x v="18"/>
    <x v="18"/>
    <s v="9:31 am"/>
    <s v="10:34 AM"/>
    <s v="Gallery A"/>
    <s v="Bag"/>
    <x v="2"/>
    <s v="No"/>
    <n v="6"/>
  </r>
  <r>
    <x v="19"/>
    <x v="19"/>
    <s v="11:43 am"/>
    <s v="11:07 AM"/>
    <s v="Gallery C"/>
    <s v="Bag"/>
    <x v="3"/>
    <s v="Yes"/>
    <n v="25"/>
  </r>
  <r>
    <x v="20"/>
    <x v="20"/>
    <s v="9:16 AM"/>
    <s v="10:53 AM"/>
    <s v="Gallery C"/>
    <s v="Backpack"/>
    <x v="2"/>
    <s v="Yes"/>
    <m/>
  </r>
  <r>
    <x v="21"/>
    <x v="21"/>
    <s v="11:15 am"/>
    <s v="10:59 AM"/>
    <s v="Gallery B, C"/>
    <s v="Backpack"/>
    <x v="0"/>
    <s v="No"/>
    <n v="13"/>
  </r>
  <r>
    <x v="22"/>
    <x v="22"/>
    <s v="11:28 am"/>
    <s v="11:44 AM"/>
    <s v="Gallery A, B"/>
    <s v="None"/>
    <x v="2"/>
    <s v="No"/>
    <n v="3"/>
  </r>
  <r>
    <x v="23"/>
    <x v="23"/>
    <s v="10:44 am"/>
    <s v="10:28 AM"/>
    <s v="Gallery C"/>
    <s v="Purse"/>
    <x v="2"/>
    <s v="Yes"/>
    <m/>
  </r>
  <r>
    <x v="24"/>
    <x v="24"/>
    <s v="11:36 am"/>
    <s v="11:51 AM"/>
    <s v="Gallery A"/>
    <s v="Bag"/>
    <x v="1"/>
    <s v="No"/>
    <n v="5"/>
  </r>
  <r>
    <x v="25"/>
    <x v="25"/>
    <s v="11:04 AM"/>
    <s v="12:10 AM"/>
    <s v="Gallery A, B"/>
    <s v="Uknown "/>
    <x v="1"/>
    <s v="Yes"/>
    <n v="15"/>
  </r>
  <r>
    <x v="26"/>
    <x v="26"/>
    <s v="11:02 AM"/>
    <s v="10:06 AM"/>
    <s v="Gallery A"/>
    <s v="Purse"/>
    <x v="0"/>
    <s v="No"/>
    <n v="19"/>
  </r>
  <r>
    <x v="27"/>
    <x v="27"/>
    <s v="9:32 AM"/>
    <s v="10:35 AM"/>
    <s v="Gallery A, B"/>
    <s v="Bag"/>
    <x v="0"/>
    <s v="Yes"/>
    <n v="24"/>
  </r>
  <r>
    <x v="28"/>
    <x v="28"/>
    <s v="9:25 AM"/>
    <s v="11:43 AM"/>
    <s v="Gallery A, B"/>
    <s v="Bag"/>
    <x v="0"/>
    <s v="No"/>
    <n v="16"/>
  </r>
  <r>
    <x v="29"/>
    <x v="29"/>
    <s v="10:26 am"/>
    <s v="11:50 AM"/>
    <s v="Gallery A, B"/>
    <s v="Bag"/>
    <x v="0"/>
    <s v="No"/>
    <n v="21"/>
  </r>
  <r>
    <x v="30"/>
    <x v="30"/>
    <s v="9:54 AM"/>
    <s v="10:15 AM"/>
    <s v="Gallery B, C"/>
    <s v="Uknown "/>
    <x v="1"/>
    <s v="Yes"/>
    <n v="16"/>
  </r>
  <r>
    <x v="31"/>
    <x v="31"/>
    <s v="10:18 AM"/>
    <s v="11:05 AM"/>
    <s v="Gallery B"/>
    <s v="Backpack"/>
    <x v="2"/>
    <s v="No"/>
    <n v="24"/>
  </r>
  <r>
    <x v="32"/>
    <x v="32"/>
    <s v="10:30 AM"/>
    <s v="12:41 AM"/>
    <s v="Gallery B"/>
    <s v="Backpack"/>
    <x v="1"/>
    <s v="No"/>
    <m/>
  </r>
  <r>
    <x v="33"/>
    <x v="33"/>
    <s v="10:46 AM"/>
    <s v="11:15 AM"/>
    <s v="Gallery C"/>
    <s v="Bag"/>
    <x v="3"/>
    <s v="Yes"/>
    <n v="17"/>
  </r>
  <r>
    <x v="34"/>
    <x v="34"/>
    <s v="10:07 AM"/>
    <s v="12:58 AM"/>
    <s v="Gallery C"/>
    <s v="Uknown "/>
    <x v="2"/>
    <s v="Yes"/>
    <n v="13"/>
  </r>
  <r>
    <x v="35"/>
    <x v="35"/>
    <s v="9:20 AM"/>
    <s v="12:47 AM"/>
    <s v="Gallery C"/>
    <s v="Purse"/>
    <x v="0"/>
    <s v="No"/>
    <m/>
  </r>
  <r>
    <x v="36"/>
    <x v="36"/>
    <s v="10:09 am"/>
    <s v="10:52 AM"/>
    <s v="Gallery B"/>
    <s v="Uknown "/>
    <x v="2"/>
    <s v="Yes"/>
    <n v="20"/>
  </r>
  <r>
    <x v="37"/>
    <x v="37"/>
    <s v="11:22 am"/>
    <s v="10:50 AM"/>
    <s v="Gallery C"/>
    <s v="None"/>
    <x v="0"/>
    <s v="No"/>
    <n v="10"/>
  </r>
  <r>
    <x v="38"/>
    <x v="38"/>
    <s v="11:46 AM"/>
    <s v="12:37 AM"/>
    <s v="Gallery B"/>
    <s v="Purse"/>
    <x v="1"/>
    <s v="Yes"/>
    <n v="15"/>
  </r>
  <r>
    <x v="39"/>
    <x v="39"/>
    <s v="10:10 AM"/>
    <s v="12:10 AM"/>
    <s v="Gallery B, C"/>
    <s v="None"/>
    <x v="0"/>
    <s v="Yes"/>
    <n v="2"/>
  </r>
  <r>
    <x v="40"/>
    <x v="40"/>
    <s v="10:08 am"/>
    <s v="11:10 AM"/>
    <s v="Gallery B"/>
    <s v="Backpack"/>
    <x v="2"/>
    <s v="No"/>
    <m/>
  </r>
  <r>
    <x v="41"/>
    <x v="41"/>
    <s v="11:53 am"/>
    <s v="11:09 AM"/>
    <s v="Gallery A, B"/>
    <s v="Backpack"/>
    <x v="2"/>
    <s v="No"/>
    <n v="25"/>
  </r>
  <r>
    <x v="42"/>
    <x v="42"/>
    <s v="9:12 am"/>
    <s v="10:59 AM"/>
    <s v="Gallery C"/>
    <s v="Bag"/>
    <x v="0"/>
    <s v="No"/>
    <n v="25"/>
  </r>
  <r>
    <x v="43"/>
    <x v="43"/>
    <s v="11:56 AM"/>
    <s v="11:51 AM"/>
    <s v="Gallery A"/>
    <s v="Backpack"/>
    <x v="2"/>
    <s v="Yes"/>
    <n v="23"/>
  </r>
  <r>
    <x v="23"/>
    <x v="23"/>
    <s v="10:44 am"/>
    <s v="10:28 AM"/>
    <s v="Gallery C"/>
    <s v="Purse"/>
    <x v="2"/>
    <s v="Yes"/>
    <m/>
  </r>
  <r>
    <x v="44"/>
    <x v="44"/>
    <s v="10:32 AM"/>
    <s v="10:51 AM"/>
    <s v="Gallery C"/>
    <s v="Backpack"/>
    <x v="3"/>
    <s v="Yes"/>
    <n v="19"/>
  </r>
  <r>
    <x v="45"/>
    <x v="45"/>
    <s v="10:37 am"/>
    <s v="10:27 AM"/>
    <s v="Gallery A, B"/>
    <s v="Backpack"/>
    <x v="1"/>
    <s v="No"/>
    <n v="9"/>
  </r>
  <r>
    <x v="46"/>
    <x v="46"/>
    <s v="10:32 AM"/>
    <s v="10:30 AM"/>
    <s v="Gallery A, B"/>
    <s v="Backpack"/>
    <x v="3"/>
    <s v="No"/>
    <m/>
  </r>
  <r>
    <x v="47"/>
    <x v="47"/>
    <s v="10:52 AM"/>
    <s v="11:45 AM"/>
    <s v="Gallery B, C"/>
    <s v="Bag"/>
    <x v="2"/>
    <s v="Yes"/>
    <n v="12"/>
  </r>
  <r>
    <x v="48"/>
    <x v="48"/>
    <s v="10:10 AM"/>
    <s v="10:16 AM"/>
    <s v="Gallery C"/>
    <s v="Backpack"/>
    <x v="2"/>
    <s v="No"/>
    <m/>
  </r>
  <r>
    <x v="31"/>
    <x v="31"/>
    <s v="10:18 am"/>
    <s v="11:05 AM"/>
    <s v="Gallery B"/>
    <s v="Backpack"/>
    <x v="2"/>
    <s v="No"/>
    <n v="24"/>
  </r>
  <r>
    <x v="49"/>
    <x v="49"/>
    <s v="11:06 AM"/>
    <s v="11:16 AM"/>
    <s v="Gallery B, C"/>
    <s v="Purse"/>
    <x v="1"/>
    <s v="No"/>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EBAECD-3145-4954-BB79-1598464EF22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6:B107" firstHeaderRow="1" firstDataRow="1" firstDataCol="1"/>
  <pivotFields count="9">
    <pivotField axis="axisRow" showAll="0">
      <items count="51">
        <item x="27"/>
        <item x="34"/>
        <item x="36"/>
        <item x="8"/>
        <item x="14"/>
        <item x="5"/>
        <item x="12"/>
        <item x="45"/>
        <item x="10"/>
        <item x="21"/>
        <item x="41"/>
        <item x="26"/>
        <item x="3"/>
        <item x="7"/>
        <item x="47"/>
        <item x="20"/>
        <item x="22"/>
        <item x="6"/>
        <item x="43"/>
        <item x="0"/>
        <item x="44"/>
        <item x="35"/>
        <item x="42"/>
        <item x="39"/>
        <item x="16"/>
        <item x="25"/>
        <item x="11"/>
        <item x="29"/>
        <item x="48"/>
        <item x="32"/>
        <item x="23"/>
        <item x="30"/>
        <item x="9"/>
        <item x="18"/>
        <item x="13"/>
        <item x="38"/>
        <item x="24"/>
        <item x="15"/>
        <item x="49"/>
        <item x="31"/>
        <item x="37"/>
        <item x="1"/>
        <item x="46"/>
        <item x="4"/>
        <item x="17"/>
        <item x="33"/>
        <item x="28"/>
        <item x="2"/>
        <item x="40"/>
        <item x="19"/>
        <item t="default"/>
      </items>
    </pivotField>
    <pivotField showAll="0"/>
    <pivotField showAll="0"/>
    <pivotField showAll="0"/>
    <pivotField showAll="0"/>
    <pivotField showAll="0"/>
    <pivotField showAll="0"/>
    <pivotField showAll="0"/>
    <pivotField dataField="1"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ime Near Painting (min)" fld="8"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FE5578-89CE-4E92-BA26-6AC9761E899C}"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9">
    <pivotField dataField="1" showAll="0"/>
    <pivotField axis="axisRow" showAll="0">
      <items count="51">
        <item x="27"/>
        <item x="21"/>
        <item x="41"/>
        <item x="26"/>
        <item x="3"/>
        <item x="7"/>
        <item x="47"/>
        <item x="20"/>
        <item x="22"/>
        <item x="6"/>
        <item x="43"/>
        <item x="34"/>
        <item x="0"/>
        <item x="44"/>
        <item x="35"/>
        <item x="42"/>
        <item x="39"/>
        <item x="16"/>
        <item x="25"/>
        <item x="11"/>
        <item x="29"/>
        <item x="48"/>
        <item x="36"/>
        <item x="32"/>
        <item x="23"/>
        <item x="30"/>
        <item x="9"/>
        <item x="18"/>
        <item x="13"/>
        <item x="38"/>
        <item x="24"/>
        <item x="15"/>
        <item x="49"/>
        <item x="8"/>
        <item x="31"/>
        <item x="37"/>
        <item x="1"/>
        <item x="46"/>
        <item x="4"/>
        <item x="17"/>
        <item x="33"/>
        <item x="28"/>
        <item x="2"/>
        <item x="40"/>
        <item x="14"/>
        <item x="19"/>
        <item x="5"/>
        <item x="12"/>
        <item x="45"/>
        <item x="10"/>
        <item t="default"/>
      </items>
    </pivotField>
    <pivotField showAll="0"/>
    <pivotField showAll="0"/>
    <pivotField showAll="0"/>
    <pivotField showAll="0"/>
    <pivotField axis="axisRow" showAll="0">
      <items count="5">
        <item sd="0" x="0"/>
        <item sd="0" x="2"/>
        <item sd="0" x="1"/>
        <item sd="0" x="3"/>
        <item t="default" sd="0"/>
      </items>
    </pivotField>
    <pivotField showAll="0"/>
    <pivotField dataField="1" showAll="0"/>
  </pivotFields>
  <rowFields count="2">
    <field x="6"/>
    <field x="1"/>
  </rowFields>
  <rowItems count="5">
    <i>
      <x/>
    </i>
    <i>
      <x v="1"/>
    </i>
    <i>
      <x v="2"/>
    </i>
    <i>
      <x v="3"/>
    </i>
    <i t="grand">
      <x/>
    </i>
  </rowItems>
  <colFields count="1">
    <field x="-2"/>
  </colFields>
  <colItems count="2">
    <i>
      <x/>
    </i>
    <i i="1">
      <x v="1"/>
    </i>
  </colItems>
  <dataFields count="2">
    <dataField name="Count of Visitor ID" fld="0" subtotal="count" baseField="0" baseItem="0"/>
    <dataField name="Sum of Time Near Painting (min)"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
  <sheetViews>
    <sheetView tabSelected="1" zoomScale="55" zoomScaleNormal="55" workbookViewId="0">
      <selection activeCell="M24" sqref="M24"/>
    </sheetView>
  </sheetViews>
  <sheetFormatPr defaultRowHeight="15" x14ac:dyDescent="0.25"/>
  <cols>
    <col min="1" max="1" width="14.140625" style="8" bestFit="1" customWidth="1"/>
    <col min="2" max="2" width="31" style="8" bestFit="1" customWidth="1"/>
    <col min="3" max="3" width="31" style="3" bestFit="1" customWidth="1"/>
    <col min="4" max="4" width="35.42578125" style="3" customWidth="1"/>
    <col min="5" max="5" width="44.140625" customWidth="1"/>
    <col min="6" max="6" width="45.7109375" customWidth="1"/>
    <col min="7" max="7" width="41.7109375" customWidth="1"/>
    <col min="8" max="8" width="42.5703125" customWidth="1"/>
    <col min="9" max="9" width="50.140625" customWidth="1"/>
    <col min="10" max="10" width="35.28515625" customWidth="1"/>
    <col min="11" max="11" width="19" customWidth="1"/>
  </cols>
  <sheetData>
    <row r="1" spans="1:16" x14ac:dyDescent="0.25">
      <c r="A1" s="6" t="s">
        <v>0</v>
      </c>
      <c r="B1" s="6" t="s">
        <v>1</v>
      </c>
      <c r="C1" s="2" t="s">
        <v>2</v>
      </c>
      <c r="D1" s="2" t="s">
        <v>3</v>
      </c>
      <c r="E1" s="1" t="s">
        <v>4</v>
      </c>
      <c r="F1" s="1" t="s">
        <v>5</v>
      </c>
      <c r="G1" s="1" t="s">
        <v>6</v>
      </c>
      <c r="H1" s="1" t="s">
        <v>7</v>
      </c>
      <c r="I1" s="1" t="s">
        <v>8</v>
      </c>
      <c r="J1" s="19" t="s">
        <v>196</v>
      </c>
      <c r="K1" s="24"/>
      <c r="P1" t="s">
        <v>198</v>
      </c>
    </row>
    <row r="2" spans="1:16" x14ac:dyDescent="0.25">
      <c r="A2" s="7" t="s">
        <v>9</v>
      </c>
      <c r="B2" s="7" t="s">
        <v>59</v>
      </c>
      <c r="C2" s="5">
        <v>0.43333333333333335</v>
      </c>
      <c r="D2" s="5" t="s">
        <v>157</v>
      </c>
      <c r="E2" s="4" t="s">
        <v>178</v>
      </c>
      <c r="F2" s="4" t="s">
        <v>183</v>
      </c>
      <c r="G2" s="4" t="s">
        <v>187</v>
      </c>
      <c r="H2" s="4" t="s">
        <v>189</v>
      </c>
      <c r="I2" s="4">
        <v>4</v>
      </c>
      <c r="J2" s="16">
        <f>D2-C2</f>
        <v>2.2222222222222199E-2</v>
      </c>
      <c r="K2" s="24" t="str">
        <f>IF(AND(E2="Gallery B",C2&lt;=TIME(10,45,0),D2&gt;=TIME(10,45,0)), "Suspect", "Not Suspect")</f>
        <v>Suspect</v>
      </c>
      <c r="P2">
        <f>MEDIAN(I2:I54)</f>
        <v>13</v>
      </c>
    </row>
    <row r="3" spans="1:16" x14ac:dyDescent="0.25">
      <c r="A3" s="7" t="s">
        <v>10</v>
      </c>
      <c r="B3" s="7" t="s">
        <v>60</v>
      </c>
      <c r="C3" s="5">
        <v>0.4201388888888889</v>
      </c>
      <c r="D3" s="5">
        <v>0.51388888888888884</v>
      </c>
      <c r="E3" s="4" t="s">
        <v>178</v>
      </c>
      <c r="F3" s="18" t="s">
        <v>197</v>
      </c>
      <c r="G3" s="4" t="s">
        <v>187</v>
      </c>
      <c r="H3" s="4" t="s">
        <v>189</v>
      </c>
      <c r="I3" s="18">
        <v>13</v>
      </c>
      <c r="J3" s="16">
        <f t="shared" ref="J3:J54" si="0">D3-C3</f>
        <v>9.3749999999999944E-2</v>
      </c>
      <c r="K3" s="24" t="str">
        <f t="shared" ref="K3:K54" si="1">IF(AND(E3="Gallery B",C3&lt;=TIME(10,45,0),D3&gt;=TIME(10,45,0)), "Suspect", "Not Suspect")</f>
        <v>Suspect</v>
      </c>
    </row>
    <row r="4" spans="1:16" x14ac:dyDescent="0.25">
      <c r="A4" s="7" t="s">
        <v>11</v>
      </c>
      <c r="B4" s="7" t="s">
        <v>61</v>
      </c>
      <c r="C4" s="13">
        <v>0.48402777777777778</v>
      </c>
      <c r="D4" s="5">
        <v>0.92708333333333337</v>
      </c>
      <c r="E4" s="4" t="s">
        <v>179</v>
      </c>
      <c r="F4" s="4" t="s">
        <v>184</v>
      </c>
      <c r="G4" s="4" t="s">
        <v>188</v>
      </c>
      <c r="H4" s="4" t="s">
        <v>190</v>
      </c>
      <c r="I4" s="4">
        <v>20</v>
      </c>
      <c r="J4" s="16">
        <f t="shared" si="0"/>
        <v>0.44305555555555559</v>
      </c>
      <c r="K4" s="24" t="str">
        <f t="shared" si="1"/>
        <v>Not Suspect</v>
      </c>
    </row>
    <row r="5" spans="1:16" x14ac:dyDescent="0.25">
      <c r="A5" s="7" t="s">
        <v>12</v>
      </c>
      <c r="B5" s="7" t="s">
        <v>62</v>
      </c>
      <c r="C5" s="14">
        <v>0.40138888888888891</v>
      </c>
      <c r="D5" s="5" t="s">
        <v>159</v>
      </c>
      <c r="E5" s="4" t="s">
        <v>180</v>
      </c>
      <c r="F5" s="4" t="s">
        <v>185</v>
      </c>
      <c r="G5" s="4" t="s">
        <v>188</v>
      </c>
      <c r="H5" s="4" t="s">
        <v>190</v>
      </c>
      <c r="I5" s="4">
        <v>7</v>
      </c>
      <c r="J5" s="16">
        <f t="shared" si="0"/>
        <v>3.8888888888888862E-2</v>
      </c>
      <c r="K5" s="24" t="str">
        <f t="shared" si="1"/>
        <v>Not Suspect</v>
      </c>
    </row>
    <row r="6" spans="1:16" x14ac:dyDescent="0.25">
      <c r="A6" s="7" t="s">
        <v>13</v>
      </c>
      <c r="B6" s="7" t="s">
        <v>63</v>
      </c>
      <c r="C6" s="14">
        <v>0.49444444444444446</v>
      </c>
      <c r="D6" s="5">
        <v>0.96527777777777779</v>
      </c>
      <c r="E6" s="4" t="s">
        <v>181</v>
      </c>
      <c r="F6" s="4" t="s">
        <v>184</v>
      </c>
      <c r="G6" s="4" t="s">
        <v>183</v>
      </c>
      <c r="H6" s="4" t="s">
        <v>189</v>
      </c>
      <c r="I6" s="4">
        <v>2</v>
      </c>
      <c r="J6" s="16">
        <f t="shared" si="0"/>
        <v>0.47083333333333333</v>
      </c>
      <c r="K6" s="24" t="str">
        <f t="shared" si="1"/>
        <v>Not Suspect</v>
      </c>
    </row>
    <row r="7" spans="1:16" x14ac:dyDescent="0.25">
      <c r="A7" s="7" t="s">
        <v>14</v>
      </c>
      <c r="B7" s="7" t="s">
        <v>64</v>
      </c>
      <c r="C7" s="14">
        <v>0.38194444444444442</v>
      </c>
      <c r="D7" s="5">
        <v>0.51388888888888884</v>
      </c>
      <c r="E7" s="4" t="s">
        <v>181</v>
      </c>
      <c r="F7" s="4" t="s">
        <v>183</v>
      </c>
      <c r="G7" s="18" t="s">
        <v>197</v>
      </c>
      <c r="H7" s="4" t="s">
        <v>190</v>
      </c>
      <c r="I7" s="18">
        <v>13</v>
      </c>
      <c r="J7" s="16">
        <f t="shared" si="0"/>
        <v>0.13194444444444442</v>
      </c>
      <c r="K7" s="24" t="str">
        <f t="shared" si="1"/>
        <v>Not Suspect</v>
      </c>
    </row>
    <row r="8" spans="1:16" x14ac:dyDescent="0.25">
      <c r="A8" s="7" t="s">
        <v>15</v>
      </c>
      <c r="B8" s="7" t="s">
        <v>65</v>
      </c>
      <c r="C8" s="14">
        <v>0.43888888888888888</v>
      </c>
      <c r="D8" s="5">
        <v>0.92708333333333337</v>
      </c>
      <c r="E8" s="4" t="s">
        <v>179</v>
      </c>
      <c r="F8" s="4" t="s">
        <v>183</v>
      </c>
      <c r="G8" s="4" t="s">
        <v>183</v>
      </c>
      <c r="H8" s="4" t="s">
        <v>190</v>
      </c>
      <c r="I8" s="4">
        <v>2</v>
      </c>
      <c r="J8" s="16">
        <f t="shared" si="0"/>
        <v>0.48819444444444449</v>
      </c>
      <c r="K8" s="24" t="str">
        <f t="shared" si="1"/>
        <v>Not Suspect</v>
      </c>
    </row>
    <row r="9" spans="1:16" x14ac:dyDescent="0.25">
      <c r="A9" s="7" t="s">
        <v>16</v>
      </c>
      <c r="B9" s="7" t="s">
        <v>66</v>
      </c>
      <c r="C9" s="14" t="s">
        <v>116</v>
      </c>
      <c r="D9" s="5">
        <v>0.95763888888888893</v>
      </c>
      <c r="E9" s="4" t="s">
        <v>182</v>
      </c>
      <c r="F9" s="4" t="s">
        <v>184</v>
      </c>
      <c r="G9" s="4" t="s">
        <v>187</v>
      </c>
      <c r="H9" s="4" t="s">
        <v>190</v>
      </c>
      <c r="I9" s="4">
        <v>2</v>
      </c>
      <c r="J9" s="16">
        <f t="shared" si="0"/>
        <v>0.46527777777777779</v>
      </c>
      <c r="K9" s="24" t="str">
        <f t="shared" si="1"/>
        <v>Not Suspect</v>
      </c>
    </row>
    <row r="10" spans="1:16" x14ac:dyDescent="0.25">
      <c r="A10" s="7" t="s">
        <v>17</v>
      </c>
      <c r="B10" s="7" t="s">
        <v>67</v>
      </c>
      <c r="C10" s="14" t="s">
        <v>117</v>
      </c>
      <c r="D10" s="5">
        <v>0.51944444444444449</v>
      </c>
      <c r="E10" s="4" t="s">
        <v>182</v>
      </c>
      <c r="F10" s="4" t="s">
        <v>185</v>
      </c>
      <c r="G10" s="4" t="s">
        <v>188</v>
      </c>
      <c r="H10" s="4" t="s">
        <v>189</v>
      </c>
      <c r="I10" s="4">
        <v>21</v>
      </c>
      <c r="J10" s="16">
        <f t="shared" si="0"/>
        <v>9.8611111111111149E-2</v>
      </c>
      <c r="K10" s="24" t="str">
        <f t="shared" si="1"/>
        <v>Not Suspect</v>
      </c>
    </row>
    <row r="11" spans="1:16" x14ac:dyDescent="0.25">
      <c r="A11" s="7" t="s">
        <v>18</v>
      </c>
      <c r="B11" s="7" t="s">
        <v>68</v>
      </c>
      <c r="C11" s="14" t="s">
        <v>118</v>
      </c>
      <c r="D11" s="5">
        <v>0.92986111111111114</v>
      </c>
      <c r="E11" s="4" t="s">
        <v>178</v>
      </c>
      <c r="F11" s="4" t="s">
        <v>184</v>
      </c>
      <c r="G11" s="4" t="s">
        <v>188</v>
      </c>
      <c r="H11" s="4" t="s">
        <v>190</v>
      </c>
      <c r="I11" s="4">
        <v>0</v>
      </c>
      <c r="J11" s="16">
        <f t="shared" si="0"/>
        <v>0.45902777777777781</v>
      </c>
      <c r="K11" s="24" t="str">
        <f t="shared" si="1"/>
        <v>Not Suspect</v>
      </c>
    </row>
    <row r="12" spans="1:16" x14ac:dyDescent="0.25">
      <c r="A12" s="7" t="s">
        <v>16</v>
      </c>
      <c r="B12" s="7" t="s">
        <v>66</v>
      </c>
      <c r="C12" s="14" t="s">
        <v>116</v>
      </c>
      <c r="D12" s="5">
        <v>0.95763888888888893</v>
      </c>
      <c r="E12" s="4" t="s">
        <v>182</v>
      </c>
      <c r="F12" s="4" t="s">
        <v>184</v>
      </c>
      <c r="G12" s="4" t="s">
        <v>187</v>
      </c>
      <c r="H12" s="4" t="s">
        <v>190</v>
      </c>
      <c r="I12" s="4">
        <v>2</v>
      </c>
      <c r="J12" s="16">
        <f t="shared" si="0"/>
        <v>0.46527777777777779</v>
      </c>
      <c r="K12" s="24" t="str">
        <f t="shared" si="1"/>
        <v>Not Suspect</v>
      </c>
    </row>
    <row r="13" spans="1:16" x14ac:dyDescent="0.25">
      <c r="A13" s="7" t="s">
        <v>19</v>
      </c>
      <c r="B13" s="7" t="s">
        <v>69</v>
      </c>
      <c r="C13" s="14" t="s">
        <v>119</v>
      </c>
      <c r="D13" s="5" t="s">
        <v>162</v>
      </c>
      <c r="E13" s="4" t="s">
        <v>179</v>
      </c>
      <c r="F13" s="4" t="s">
        <v>186</v>
      </c>
      <c r="G13" s="4" t="s">
        <v>188</v>
      </c>
      <c r="H13" s="4" t="s">
        <v>189</v>
      </c>
      <c r="I13" s="4">
        <v>1</v>
      </c>
      <c r="J13" s="16">
        <f t="shared" si="0"/>
        <v>4.1666666666666685E-2</v>
      </c>
      <c r="K13" s="24" t="str">
        <f t="shared" si="1"/>
        <v>Not Suspect</v>
      </c>
    </row>
    <row r="14" spans="1:16" x14ac:dyDescent="0.25">
      <c r="A14" s="7" t="s">
        <v>20</v>
      </c>
      <c r="B14" s="7" t="s">
        <v>70</v>
      </c>
      <c r="C14" s="14" t="s">
        <v>120</v>
      </c>
      <c r="D14" s="5" t="s">
        <v>159</v>
      </c>
      <c r="E14" s="4" t="s">
        <v>178</v>
      </c>
      <c r="F14" s="4" t="s">
        <v>186</v>
      </c>
      <c r="G14" s="4" t="s">
        <v>188</v>
      </c>
      <c r="H14" s="4" t="s">
        <v>189</v>
      </c>
      <c r="I14" s="4">
        <v>16</v>
      </c>
      <c r="J14" s="16">
        <f t="shared" si="0"/>
        <v>4.6527777777777779E-2</v>
      </c>
      <c r="K14" s="24" t="str">
        <f t="shared" si="1"/>
        <v>Not Suspect</v>
      </c>
    </row>
    <row r="15" spans="1:16" x14ac:dyDescent="0.25">
      <c r="A15" s="7" t="s">
        <v>21</v>
      </c>
      <c r="B15" s="7" t="s">
        <v>71</v>
      </c>
      <c r="C15" s="14" t="s">
        <v>121</v>
      </c>
      <c r="D15" s="5">
        <v>0.50902777777777775</v>
      </c>
      <c r="E15" s="4" t="s">
        <v>179</v>
      </c>
      <c r="F15" s="4" t="s">
        <v>185</v>
      </c>
      <c r="G15" s="4" t="s">
        <v>188</v>
      </c>
      <c r="H15" s="4" t="s">
        <v>189</v>
      </c>
      <c r="I15" s="4">
        <v>24</v>
      </c>
      <c r="J15" s="16">
        <f t="shared" si="0"/>
        <v>0.11388888888888887</v>
      </c>
      <c r="K15" s="24" t="str">
        <f t="shared" si="1"/>
        <v>Not Suspect</v>
      </c>
    </row>
    <row r="16" spans="1:16" x14ac:dyDescent="0.25">
      <c r="A16" s="7" t="s">
        <v>22</v>
      </c>
      <c r="B16" s="7" t="s">
        <v>72</v>
      </c>
      <c r="C16" s="14" t="s">
        <v>122</v>
      </c>
      <c r="D16" s="5">
        <v>0.54097222222222219</v>
      </c>
      <c r="E16" s="4" t="s">
        <v>181</v>
      </c>
      <c r="F16" s="4" t="s">
        <v>185</v>
      </c>
      <c r="G16" s="4" t="s">
        <v>188</v>
      </c>
      <c r="H16" s="4" t="s">
        <v>189</v>
      </c>
      <c r="I16" s="4">
        <v>4</v>
      </c>
      <c r="J16" s="16">
        <f t="shared" si="0"/>
        <v>8.4722222222222199E-2</v>
      </c>
      <c r="K16" s="24" t="str">
        <f t="shared" si="1"/>
        <v>Not Suspect</v>
      </c>
    </row>
    <row r="17" spans="1:11" x14ac:dyDescent="0.25">
      <c r="A17" s="7" t="s">
        <v>23</v>
      </c>
      <c r="B17" s="7" t="s">
        <v>73</v>
      </c>
      <c r="C17" s="14" t="s">
        <v>123</v>
      </c>
      <c r="D17" s="5" t="s">
        <v>163</v>
      </c>
      <c r="E17" s="4" t="s">
        <v>179</v>
      </c>
      <c r="F17" s="4" t="s">
        <v>186</v>
      </c>
      <c r="G17" s="4" t="s">
        <v>188</v>
      </c>
      <c r="H17" s="4" t="s">
        <v>190</v>
      </c>
      <c r="I17" s="4">
        <v>10</v>
      </c>
      <c r="J17" s="16">
        <f t="shared" si="0"/>
        <v>4.3055555555555569E-2</v>
      </c>
      <c r="K17" s="24" t="str">
        <f t="shared" si="1"/>
        <v>Not Suspect</v>
      </c>
    </row>
    <row r="18" spans="1:11" x14ac:dyDescent="0.25">
      <c r="A18" s="7" t="s">
        <v>24</v>
      </c>
      <c r="B18" s="7" t="s">
        <v>74</v>
      </c>
      <c r="C18" s="14" t="s">
        <v>124</v>
      </c>
      <c r="D18" s="5">
        <v>0.5180555555555556</v>
      </c>
      <c r="E18" s="4" t="s">
        <v>180</v>
      </c>
      <c r="F18" s="4" t="s">
        <v>186</v>
      </c>
      <c r="G18" s="4" t="s">
        <v>187</v>
      </c>
      <c r="H18" s="4" t="s">
        <v>190</v>
      </c>
      <c r="I18" s="4">
        <v>10</v>
      </c>
      <c r="J18" s="16">
        <f t="shared" si="0"/>
        <v>8.1250000000000044E-2</v>
      </c>
      <c r="K18" s="24" t="str">
        <f t="shared" si="1"/>
        <v>Not Suspect</v>
      </c>
    </row>
    <row r="19" spans="1:11" x14ac:dyDescent="0.25">
      <c r="A19" s="7" t="s">
        <v>25</v>
      </c>
      <c r="B19" s="7" t="s">
        <v>75</v>
      </c>
      <c r="C19" s="14" t="s">
        <v>125</v>
      </c>
      <c r="D19" s="5" t="s">
        <v>164</v>
      </c>
      <c r="E19" s="4" t="s">
        <v>178</v>
      </c>
      <c r="F19" s="4" t="s">
        <v>183</v>
      </c>
      <c r="G19" s="4" t="s">
        <v>188</v>
      </c>
      <c r="H19" s="4" t="s">
        <v>189</v>
      </c>
      <c r="I19" s="18">
        <v>13</v>
      </c>
      <c r="J19" s="16">
        <f t="shared" si="0"/>
        <v>4.9999999999999989E-2</v>
      </c>
      <c r="K19" s="24" t="str">
        <f t="shared" si="1"/>
        <v>Not Suspect</v>
      </c>
    </row>
    <row r="20" spans="1:11" x14ac:dyDescent="0.25">
      <c r="A20" s="7" t="s">
        <v>26</v>
      </c>
      <c r="B20" s="7" t="s">
        <v>76</v>
      </c>
      <c r="C20" s="14" t="s">
        <v>126</v>
      </c>
      <c r="D20" s="5" t="s">
        <v>165</v>
      </c>
      <c r="E20" s="4" t="s">
        <v>178</v>
      </c>
      <c r="F20" s="4" t="s">
        <v>185</v>
      </c>
      <c r="G20" s="4" t="s">
        <v>183</v>
      </c>
      <c r="H20" s="4" t="s">
        <v>190</v>
      </c>
      <c r="I20" s="4">
        <v>5</v>
      </c>
      <c r="J20" s="16">
        <f t="shared" si="0"/>
        <v>6.1805555555555558E-2</v>
      </c>
      <c r="K20" s="24" t="str">
        <f t="shared" si="1"/>
        <v>Not Suspect</v>
      </c>
    </row>
    <row r="21" spans="1:11" x14ac:dyDescent="0.25">
      <c r="A21" s="7" t="s">
        <v>27</v>
      </c>
      <c r="B21" s="7" t="s">
        <v>77</v>
      </c>
      <c r="C21" s="14" t="s">
        <v>127</v>
      </c>
      <c r="D21" s="5" t="s">
        <v>159</v>
      </c>
      <c r="E21" s="4" t="s">
        <v>179</v>
      </c>
      <c r="F21" s="4" t="s">
        <v>184</v>
      </c>
      <c r="G21" s="4" t="s">
        <v>183</v>
      </c>
      <c r="H21" s="4" t="s">
        <v>190</v>
      </c>
      <c r="I21" s="4">
        <v>6</v>
      </c>
      <c r="J21" s="16">
        <f t="shared" si="0"/>
        <v>4.3750000000000011E-2</v>
      </c>
      <c r="K21" s="24" t="str">
        <f t="shared" si="1"/>
        <v>Not Suspect</v>
      </c>
    </row>
    <row r="22" spans="1:11" x14ac:dyDescent="0.25">
      <c r="A22" s="7" t="s">
        <v>28</v>
      </c>
      <c r="B22" s="7" t="s">
        <v>78</v>
      </c>
      <c r="C22" s="14" t="s">
        <v>128</v>
      </c>
      <c r="D22" s="5">
        <v>0.96319444444444446</v>
      </c>
      <c r="E22" s="4" t="s">
        <v>181</v>
      </c>
      <c r="F22" s="4" t="s">
        <v>184</v>
      </c>
      <c r="G22" s="18" t="s">
        <v>197</v>
      </c>
      <c r="H22" s="4" t="s">
        <v>189</v>
      </c>
      <c r="I22" s="4">
        <v>25</v>
      </c>
      <c r="J22" s="16">
        <f t="shared" si="0"/>
        <v>0.47500000000000003</v>
      </c>
      <c r="K22" s="24" t="str">
        <f t="shared" si="1"/>
        <v>Not Suspect</v>
      </c>
    </row>
    <row r="23" spans="1:11" x14ac:dyDescent="0.25">
      <c r="A23" s="7" t="s">
        <v>29</v>
      </c>
      <c r="B23" s="7" t="s">
        <v>79</v>
      </c>
      <c r="C23" s="14" t="s">
        <v>126</v>
      </c>
      <c r="D23" s="5" t="s">
        <v>166</v>
      </c>
      <c r="E23" s="4" t="s">
        <v>181</v>
      </c>
      <c r="F23" s="4" t="s">
        <v>185</v>
      </c>
      <c r="G23" s="4" t="s">
        <v>183</v>
      </c>
      <c r="H23" s="4" t="s">
        <v>189</v>
      </c>
      <c r="I23" s="18">
        <v>13</v>
      </c>
      <c r="J23" s="16">
        <f t="shared" si="0"/>
        <v>6.7361111111111094E-2</v>
      </c>
      <c r="K23" s="24" t="str">
        <f t="shared" si="1"/>
        <v>Not Suspect</v>
      </c>
    </row>
    <row r="24" spans="1:11" x14ac:dyDescent="0.25">
      <c r="A24" s="7" t="s">
        <v>30</v>
      </c>
      <c r="B24" s="7" t="s">
        <v>80</v>
      </c>
      <c r="C24" s="14" t="s">
        <v>129</v>
      </c>
      <c r="D24" s="5">
        <v>0.95763888888888893</v>
      </c>
      <c r="E24" s="4" t="s">
        <v>180</v>
      </c>
      <c r="F24" s="4" t="s">
        <v>185</v>
      </c>
      <c r="G24" s="4" t="s">
        <v>187</v>
      </c>
      <c r="H24" s="4" t="s">
        <v>190</v>
      </c>
      <c r="I24" s="4">
        <v>13</v>
      </c>
      <c r="J24" s="16">
        <f t="shared" si="0"/>
        <v>0.48888888888888893</v>
      </c>
      <c r="K24" s="24" t="str">
        <f t="shared" si="1"/>
        <v>Not Suspect</v>
      </c>
    </row>
    <row r="25" spans="1:11" x14ac:dyDescent="0.25">
      <c r="A25" s="7" t="s">
        <v>31</v>
      </c>
      <c r="B25" s="7" t="s">
        <v>81</v>
      </c>
      <c r="C25" s="14" t="s">
        <v>130</v>
      </c>
      <c r="D25" s="5" t="s">
        <v>167</v>
      </c>
      <c r="E25" s="4" t="s">
        <v>182</v>
      </c>
      <c r="F25" s="4" t="s">
        <v>183</v>
      </c>
      <c r="G25" s="4" t="s">
        <v>183</v>
      </c>
      <c r="H25" s="4" t="s">
        <v>190</v>
      </c>
      <c r="I25" s="4">
        <v>3</v>
      </c>
      <c r="J25" s="16">
        <f t="shared" si="0"/>
        <v>1.1111111111111072E-2</v>
      </c>
      <c r="K25" s="24" t="str">
        <f t="shared" si="1"/>
        <v>Not Suspect</v>
      </c>
    </row>
    <row r="26" spans="1:11" x14ac:dyDescent="0.25">
      <c r="A26" s="7" t="s">
        <v>32</v>
      </c>
      <c r="B26" s="7" t="s">
        <v>82</v>
      </c>
      <c r="C26" s="14" t="s">
        <v>131</v>
      </c>
      <c r="D26" s="5">
        <v>0.93611111111111112</v>
      </c>
      <c r="E26" s="4" t="s">
        <v>181</v>
      </c>
      <c r="F26" s="4" t="s">
        <v>186</v>
      </c>
      <c r="G26" s="4" t="s">
        <v>183</v>
      </c>
      <c r="H26" s="4" t="s">
        <v>189</v>
      </c>
      <c r="I26" s="18">
        <v>13</v>
      </c>
      <c r="J26" s="16">
        <f t="shared" si="0"/>
        <v>0.48888888888888887</v>
      </c>
      <c r="K26" s="24" t="str">
        <f t="shared" si="1"/>
        <v>Not Suspect</v>
      </c>
    </row>
    <row r="27" spans="1:11" x14ac:dyDescent="0.25">
      <c r="A27" s="7" t="s">
        <v>33</v>
      </c>
      <c r="B27" s="7" t="s">
        <v>83</v>
      </c>
      <c r="C27" s="14" t="s">
        <v>132</v>
      </c>
      <c r="D27" s="5" t="s">
        <v>168</v>
      </c>
      <c r="E27" s="4" t="s">
        <v>179</v>
      </c>
      <c r="F27" s="4" t="s">
        <v>184</v>
      </c>
      <c r="G27" s="4" t="s">
        <v>188</v>
      </c>
      <c r="H27" s="4" t="s">
        <v>190</v>
      </c>
      <c r="I27" s="4">
        <v>5</v>
      </c>
      <c r="J27" s="16">
        <f t="shared" si="0"/>
        <v>1.0416666666666685E-2</v>
      </c>
      <c r="K27" s="24" t="str">
        <f t="shared" si="1"/>
        <v>Not Suspect</v>
      </c>
    </row>
    <row r="28" spans="1:11" x14ac:dyDescent="0.25">
      <c r="A28" s="7" t="s">
        <v>34</v>
      </c>
      <c r="B28" s="7" t="s">
        <v>84</v>
      </c>
      <c r="C28" s="14" t="s">
        <v>133</v>
      </c>
      <c r="D28" s="5">
        <v>0.50694444444444442</v>
      </c>
      <c r="E28" s="4" t="s">
        <v>182</v>
      </c>
      <c r="F28" s="18" t="s">
        <v>197</v>
      </c>
      <c r="G28" s="4" t="s">
        <v>188</v>
      </c>
      <c r="H28" s="4" t="s">
        <v>189</v>
      </c>
      <c r="I28" s="4">
        <v>15</v>
      </c>
      <c r="J28" s="16">
        <f t="shared" si="0"/>
        <v>4.5833333333333282E-2</v>
      </c>
      <c r="K28" s="24" t="str">
        <f t="shared" si="1"/>
        <v>Not Suspect</v>
      </c>
    </row>
    <row r="29" spans="1:11" x14ac:dyDescent="0.25">
      <c r="A29" s="7" t="s">
        <v>35</v>
      </c>
      <c r="B29" s="7" t="s">
        <v>85</v>
      </c>
      <c r="C29" s="14" t="s">
        <v>134</v>
      </c>
      <c r="D29" s="5">
        <v>0.92083333333333328</v>
      </c>
      <c r="E29" s="4" t="s">
        <v>179</v>
      </c>
      <c r="F29" s="4" t="s">
        <v>186</v>
      </c>
      <c r="G29" s="4" t="s">
        <v>187</v>
      </c>
      <c r="H29" s="4" t="s">
        <v>190</v>
      </c>
      <c r="I29" s="4">
        <v>19</v>
      </c>
      <c r="J29" s="16">
        <f t="shared" si="0"/>
        <v>0.46111111111111108</v>
      </c>
      <c r="K29" s="24" t="str">
        <f t="shared" si="1"/>
        <v>Not Suspect</v>
      </c>
    </row>
    <row r="30" spans="1:11" x14ac:dyDescent="0.25">
      <c r="A30" s="7" t="s">
        <v>36</v>
      </c>
      <c r="B30" s="7" t="s">
        <v>86</v>
      </c>
      <c r="C30" s="14" t="s">
        <v>135</v>
      </c>
      <c r="D30" s="5" t="s">
        <v>169</v>
      </c>
      <c r="E30" s="4" t="s">
        <v>182</v>
      </c>
      <c r="F30" s="4" t="s">
        <v>184</v>
      </c>
      <c r="G30" s="4" t="s">
        <v>187</v>
      </c>
      <c r="H30" s="4" t="s">
        <v>189</v>
      </c>
      <c r="I30" s="4">
        <v>24</v>
      </c>
      <c r="J30" s="16">
        <f t="shared" si="0"/>
        <v>4.3750000000000011E-2</v>
      </c>
      <c r="K30" s="24" t="str">
        <f t="shared" si="1"/>
        <v>Not Suspect</v>
      </c>
    </row>
    <row r="31" spans="1:11" x14ac:dyDescent="0.25">
      <c r="A31" s="7" t="s">
        <v>37</v>
      </c>
      <c r="B31" s="7" t="s">
        <v>87</v>
      </c>
      <c r="C31" s="14" t="s">
        <v>136</v>
      </c>
      <c r="D31" s="5" t="s">
        <v>170</v>
      </c>
      <c r="E31" s="4" t="s">
        <v>182</v>
      </c>
      <c r="F31" s="4" t="s">
        <v>184</v>
      </c>
      <c r="G31" s="4" t="s">
        <v>187</v>
      </c>
      <c r="H31" s="4" t="s">
        <v>190</v>
      </c>
      <c r="I31" s="4">
        <v>16</v>
      </c>
      <c r="J31" s="16">
        <f t="shared" si="0"/>
        <v>9.5833333333333326E-2</v>
      </c>
      <c r="K31" s="24" t="str">
        <f t="shared" si="1"/>
        <v>Not Suspect</v>
      </c>
    </row>
    <row r="32" spans="1:11" x14ac:dyDescent="0.25">
      <c r="A32" s="7" t="s">
        <v>38</v>
      </c>
      <c r="B32" s="7" t="s">
        <v>88</v>
      </c>
      <c r="C32" s="14" t="s">
        <v>137</v>
      </c>
      <c r="D32" s="5" t="s">
        <v>171</v>
      </c>
      <c r="E32" s="4" t="s">
        <v>182</v>
      </c>
      <c r="F32" s="4" t="s">
        <v>184</v>
      </c>
      <c r="G32" s="4" t="s">
        <v>187</v>
      </c>
      <c r="H32" s="4" t="s">
        <v>190</v>
      </c>
      <c r="I32" s="4">
        <v>21</v>
      </c>
      <c r="J32" s="16">
        <f t="shared" si="0"/>
        <v>5.8333333333333348E-2</v>
      </c>
      <c r="K32" s="24" t="str">
        <f t="shared" si="1"/>
        <v>Not Suspect</v>
      </c>
    </row>
    <row r="33" spans="1:11" x14ac:dyDescent="0.25">
      <c r="A33" s="7" t="s">
        <v>39</v>
      </c>
      <c r="B33" s="7" t="s">
        <v>89</v>
      </c>
      <c r="C33" s="14" t="s">
        <v>138</v>
      </c>
      <c r="D33" s="5" t="s">
        <v>158</v>
      </c>
      <c r="E33" s="4" t="s">
        <v>180</v>
      </c>
      <c r="F33" s="18" t="s">
        <v>197</v>
      </c>
      <c r="G33" s="4" t="s">
        <v>188</v>
      </c>
      <c r="H33" s="4" t="s">
        <v>189</v>
      </c>
      <c r="I33" s="4">
        <v>16</v>
      </c>
      <c r="J33" s="16">
        <f t="shared" si="0"/>
        <v>1.4583333333333337E-2</v>
      </c>
      <c r="K33" s="24" t="str">
        <f t="shared" si="1"/>
        <v>Not Suspect</v>
      </c>
    </row>
    <row r="34" spans="1:11" x14ac:dyDescent="0.25">
      <c r="A34" s="7" t="s">
        <v>40</v>
      </c>
      <c r="B34" s="7" t="s">
        <v>90</v>
      </c>
      <c r="C34" s="14" t="s">
        <v>139</v>
      </c>
      <c r="D34" s="5" t="s">
        <v>172</v>
      </c>
      <c r="E34" s="4" t="s">
        <v>178</v>
      </c>
      <c r="F34" s="4" t="s">
        <v>185</v>
      </c>
      <c r="G34" s="4" t="s">
        <v>183</v>
      </c>
      <c r="H34" s="4" t="s">
        <v>190</v>
      </c>
      <c r="I34" s="4">
        <v>24</v>
      </c>
      <c r="J34" s="16">
        <f t="shared" si="0"/>
        <v>3.2638888888888939E-2</v>
      </c>
      <c r="K34" s="24" t="str">
        <f t="shared" si="1"/>
        <v>Not Suspect</v>
      </c>
    </row>
    <row r="35" spans="1:11" x14ac:dyDescent="0.25">
      <c r="A35" s="7" t="s">
        <v>41</v>
      </c>
      <c r="B35" s="7" t="s">
        <v>91</v>
      </c>
      <c r="C35" s="14" t="s">
        <v>140</v>
      </c>
      <c r="D35" s="5">
        <v>0.52847222222222223</v>
      </c>
      <c r="E35" s="4" t="s">
        <v>178</v>
      </c>
      <c r="F35" s="4" t="s">
        <v>185</v>
      </c>
      <c r="G35" s="4" t="s">
        <v>188</v>
      </c>
      <c r="H35" s="4" t="s">
        <v>190</v>
      </c>
      <c r="I35" s="18">
        <v>13</v>
      </c>
      <c r="J35" s="16">
        <f t="shared" si="0"/>
        <v>9.0972222222222232E-2</v>
      </c>
      <c r="K35" s="24" t="str">
        <f t="shared" si="1"/>
        <v>Not Suspect</v>
      </c>
    </row>
    <row r="36" spans="1:11" x14ac:dyDescent="0.25">
      <c r="A36" s="7" t="s">
        <v>42</v>
      </c>
      <c r="B36" s="7" t="s">
        <v>92</v>
      </c>
      <c r="C36" s="14" t="s">
        <v>141</v>
      </c>
      <c r="D36" s="5" t="s">
        <v>173</v>
      </c>
      <c r="E36" s="4" t="s">
        <v>181</v>
      </c>
      <c r="F36" s="4" t="s">
        <v>184</v>
      </c>
      <c r="G36" s="18" t="s">
        <v>197</v>
      </c>
      <c r="H36" s="4" t="s">
        <v>189</v>
      </c>
      <c r="I36" s="4">
        <v>17</v>
      </c>
      <c r="J36" s="16">
        <f t="shared" si="0"/>
        <v>2.0138888888888873E-2</v>
      </c>
      <c r="K36" s="24" t="str">
        <f t="shared" si="1"/>
        <v>Not Suspect</v>
      </c>
    </row>
    <row r="37" spans="1:11" x14ac:dyDescent="0.25">
      <c r="A37" s="7" t="s">
        <v>43</v>
      </c>
      <c r="B37" s="7" t="s">
        <v>93</v>
      </c>
      <c r="C37" s="14" t="s">
        <v>142</v>
      </c>
      <c r="D37" s="5">
        <v>0.54027777777777775</v>
      </c>
      <c r="E37" s="4" t="s">
        <v>181</v>
      </c>
      <c r="F37" s="18" t="s">
        <v>197</v>
      </c>
      <c r="G37" s="4" t="s">
        <v>183</v>
      </c>
      <c r="H37" s="4" t="s">
        <v>189</v>
      </c>
      <c r="I37" s="4">
        <v>13</v>
      </c>
      <c r="J37" s="16">
        <f t="shared" si="0"/>
        <v>0.11874999999999997</v>
      </c>
      <c r="K37" s="24" t="str">
        <f t="shared" si="1"/>
        <v>Not Suspect</v>
      </c>
    </row>
    <row r="38" spans="1:11" x14ac:dyDescent="0.25">
      <c r="A38" s="7" t="s">
        <v>44</v>
      </c>
      <c r="B38" s="7" t="s">
        <v>94</v>
      </c>
      <c r="C38" s="14" t="s">
        <v>143</v>
      </c>
      <c r="D38" s="5">
        <v>0.53263888888888888</v>
      </c>
      <c r="E38" s="4" t="s">
        <v>181</v>
      </c>
      <c r="F38" s="4" t="s">
        <v>186</v>
      </c>
      <c r="G38" s="4" t="s">
        <v>187</v>
      </c>
      <c r="H38" s="4" t="s">
        <v>190</v>
      </c>
      <c r="I38" s="18">
        <v>13</v>
      </c>
      <c r="J38" s="16">
        <f t="shared" si="0"/>
        <v>0.14374999999999999</v>
      </c>
      <c r="K38" s="24" t="str">
        <f t="shared" si="1"/>
        <v>Not Suspect</v>
      </c>
    </row>
    <row r="39" spans="1:11" x14ac:dyDescent="0.25">
      <c r="A39" s="7" t="s">
        <v>45</v>
      </c>
      <c r="B39" s="7" t="s">
        <v>95</v>
      </c>
      <c r="C39" s="14" t="s">
        <v>144</v>
      </c>
      <c r="D39" s="5" t="s">
        <v>154</v>
      </c>
      <c r="E39" s="4" t="s">
        <v>178</v>
      </c>
      <c r="F39" s="18" t="s">
        <v>197</v>
      </c>
      <c r="G39" s="4" t="s">
        <v>183</v>
      </c>
      <c r="H39" s="4" t="s">
        <v>189</v>
      </c>
      <c r="I39" s="4">
        <v>20</v>
      </c>
      <c r="J39" s="16">
        <f t="shared" si="0"/>
        <v>2.9861111111111116E-2</v>
      </c>
      <c r="K39" s="24" t="str">
        <f t="shared" si="1"/>
        <v>Not Suspect</v>
      </c>
    </row>
    <row r="40" spans="1:11" x14ac:dyDescent="0.25">
      <c r="A40" s="7" t="s">
        <v>46</v>
      </c>
      <c r="B40" s="7" t="s">
        <v>96</v>
      </c>
      <c r="C40" s="14" t="s">
        <v>145</v>
      </c>
      <c r="D40" s="5">
        <v>0.95138888888888884</v>
      </c>
      <c r="E40" s="4" t="s">
        <v>181</v>
      </c>
      <c r="F40" s="4" t="s">
        <v>183</v>
      </c>
      <c r="G40" s="4" t="s">
        <v>187</v>
      </c>
      <c r="H40" s="4" t="s">
        <v>190</v>
      </c>
      <c r="I40" s="4">
        <v>10</v>
      </c>
      <c r="J40" s="16">
        <f t="shared" si="0"/>
        <v>0.47777777777777775</v>
      </c>
      <c r="K40" s="24" t="str">
        <f t="shared" si="1"/>
        <v>Not Suspect</v>
      </c>
    </row>
    <row r="41" spans="1:11" x14ac:dyDescent="0.25">
      <c r="A41" s="7" t="s">
        <v>47</v>
      </c>
      <c r="B41" s="7" t="s">
        <v>97</v>
      </c>
      <c r="C41" s="14" t="s">
        <v>146</v>
      </c>
      <c r="D41" s="5">
        <v>0.52569444444444446</v>
      </c>
      <c r="E41" s="4" t="s">
        <v>178</v>
      </c>
      <c r="F41" s="4" t="s">
        <v>186</v>
      </c>
      <c r="G41" s="4" t="s">
        <v>188</v>
      </c>
      <c r="H41" s="4" t="s">
        <v>189</v>
      </c>
      <c r="I41" s="4">
        <v>15</v>
      </c>
      <c r="J41" s="16">
        <f t="shared" si="0"/>
        <v>3.5416666666666707E-2</v>
      </c>
      <c r="K41" s="24" t="str">
        <f t="shared" si="1"/>
        <v>Not Suspect</v>
      </c>
    </row>
    <row r="42" spans="1:11" x14ac:dyDescent="0.25">
      <c r="A42" s="7" t="s">
        <v>48</v>
      </c>
      <c r="B42" s="7" t="s">
        <v>98</v>
      </c>
      <c r="C42" s="14" t="s">
        <v>147</v>
      </c>
      <c r="D42" s="5">
        <v>0.50694444444444442</v>
      </c>
      <c r="E42" s="4" t="s">
        <v>180</v>
      </c>
      <c r="F42" s="4" t="s">
        <v>183</v>
      </c>
      <c r="G42" s="4" t="s">
        <v>187</v>
      </c>
      <c r="H42" s="4" t="s">
        <v>189</v>
      </c>
      <c r="I42" s="4">
        <v>2</v>
      </c>
      <c r="J42" s="16">
        <f t="shared" si="0"/>
        <v>8.3333333333333315E-2</v>
      </c>
      <c r="K42" s="24" t="str">
        <f t="shared" si="1"/>
        <v>Not Suspect</v>
      </c>
    </row>
    <row r="43" spans="1:11" x14ac:dyDescent="0.25">
      <c r="A43" s="7" t="s">
        <v>49</v>
      </c>
      <c r="B43" s="7" t="s">
        <v>99</v>
      </c>
      <c r="C43" s="14" t="s">
        <v>148</v>
      </c>
      <c r="D43" s="5" t="s">
        <v>160</v>
      </c>
      <c r="E43" s="4" t="s">
        <v>178</v>
      </c>
      <c r="F43" s="4" t="s">
        <v>185</v>
      </c>
      <c r="G43" s="4" t="s">
        <v>183</v>
      </c>
      <c r="H43" s="4" t="s">
        <v>190</v>
      </c>
      <c r="I43" s="18">
        <v>13</v>
      </c>
      <c r="J43" s="16">
        <f t="shared" si="0"/>
        <v>4.3055555555555569E-2</v>
      </c>
      <c r="K43" s="24" t="str">
        <f t="shared" si="1"/>
        <v>Not Suspect</v>
      </c>
    </row>
    <row r="44" spans="1:11" x14ac:dyDescent="0.25">
      <c r="A44" s="7" t="s">
        <v>50</v>
      </c>
      <c r="B44" s="7" t="s">
        <v>100</v>
      </c>
      <c r="C44" s="14" t="s">
        <v>149</v>
      </c>
      <c r="D44" s="5">
        <v>0.96458333333333335</v>
      </c>
      <c r="E44" s="4" t="s">
        <v>182</v>
      </c>
      <c r="F44" s="4" t="s">
        <v>185</v>
      </c>
      <c r="G44" s="4" t="s">
        <v>183</v>
      </c>
      <c r="H44" s="4" t="s">
        <v>190</v>
      </c>
      <c r="I44" s="4">
        <v>25</v>
      </c>
      <c r="J44" s="16">
        <f t="shared" si="0"/>
        <v>0.46944444444444444</v>
      </c>
      <c r="K44" s="24" t="str">
        <f t="shared" si="1"/>
        <v>Not Suspect</v>
      </c>
    </row>
    <row r="45" spans="1:11" x14ac:dyDescent="0.25">
      <c r="A45" s="7" t="s">
        <v>51</v>
      </c>
      <c r="B45" s="7" t="s">
        <v>101</v>
      </c>
      <c r="C45" s="14" t="s">
        <v>150</v>
      </c>
      <c r="D45" s="5" t="s">
        <v>161</v>
      </c>
      <c r="E45" s="4" t="s">
        <v>181</v>
      </c>
      <c r="F45" s="4" t="s">
        <v>184</v>
      </c>
      <c r="G45" s="4" t="s">
        <v>187</v>
      </c>
      <c r="H45" s="4" t="s">
        <v>190</v>
      </c>
      <c r="I45" s="4">
        <v>25</v>
      </c>
      <c r="J45" s="16">
        <f t="shared" si="0"/>
        <v>7.4305555555555514E-2</v>
      </c>
      <c r="K45" s="24" t="str">
        <f t="shared" si="1"/>
        <v>Not Suspect</v>
      </c>
    </row>
    <row r="46" spans="1:11" x14ac:dyDescent="0.25">
      <c r="A46" s="7" t="s">
        <v>52</v>
      </c>
      <c r="B46" s="7" t="s">
        <v>102</v>
      </c>
      <c r="C46" s="14">
        <v>0.49722222222222223</v>
      </c>
      <c r="D46" s="5">
        <v>0.99375000000000002</v>
      </c>
      <c r="E46" s="4" t="s">
        <v>179</v>
      </c>
      <c r="F46" s="4" t="s">
        <v>185</v>
      </c>
      <c r="G46" s="4" t="s">
        <v>183</v>
      </c>
      <c r="H46" s="4" t="s">
        <v>189</v>
      </c>
      <c r="I46" s="4">
        <v>23</v>
      </c>
      <c r="J46" s="16">
        <f t="shared" si="0"/>
        <v>0.49652777777777779</v>
      </c>
      <c r="K46" s="24" t="str">
        <f t="shared" si="1"/>
        <v>Not Suspect</v>
      </c>
    </row>
    <row r="47" spans="1:11" x14ac:dyDescent="0.25">
      <c r="A47" s="7" t="s">
        <v>32</v>
      </c>
      <c r="B47" s="7" t="s">
        <v>82</v>
      </c>
      <c r="C47" s="14" t="s">
        <v>131</v>
      </c>
      <c r="D47" s="5">
        <v>0.93611111111111112</v>
      </c>
      <c r="E47" s="4" t="s">
        <v>181</v>
      </c>
      <c r="F47" s="4" t="s">
        <v>186</v>
      </c>
      <c r="G47" s="4" t="s">
        <v>183</v>
      </c>
      <c r="H47" s="4" t="s">
        <v>189</v>
      </c>
      <c r="I47" s="18">
        <v>13</v>
      </c>
      <c r="J47" s="16">
        <f t="shared" si="0"/>
        <v>0.48888888888888887</v>
      </c>
      <c r="K47" s="24" t="str">
        <f t="shared" si="1"/>
        <v>Not Suspect</v>
      </c>
    </row>
    <row r="48" spans="1:11" x14ac:dyDescent="0.25">
      <c r="A48" s="7" t="s">
        <v>53</v>
      </c>
      <c r="B48" s="7" t="s">
        <v>103</v>
      </c>
      <c r="C48" s="14" t="s">
        <v>152</v>
      </c>
      <c r="D48" s="5" t="s">
        <v>174</v>
      </c>
      <c r="E48" s="4" t="s">
        <v>181</v>
      </c>
      <c r="F48" s="4" t="s">
        <v>185</v>
      </c>
      <c r="G48" s="18" t="s">
        <v>197</v>
      </c>
      <c r="H48" s="4" t="s">
        <v>189</v>
      </c>
      <c r="I48" s="4">
        <v>19</v>
      </c>
      <c r="J48" s="16">
        <f t="shared" si="0"/>
        <v>1.3194444444444453E-2</v>
      </c>
      <c r="K48" s="24" t="str">
        <f t="shared" si="1"/>
        <v>Not Suspect</v>
      </c>
    </row>
    <row r="49" spans="1:11" x14ac:dyDescent="0.25">
      <c r="A49" s="7" t="s">
        <v>54</v>
      </c>
      <c r="B49" s="7" t="s">
        <v>104</v>
      </c>
      <c r="C49" s="14" t="s">
        <v>153</v>
      </c>
      <c r="D49" s="5">
        <v>0.93541666666666667</v>
      </c>
      <c r="E49" s="4" t="s">
        <v>182</v>
      </c>
      <c r="F49" s="4" t="s">
        <v>185</v>
      </c>
      <c r="G49" s="4" t="s">
        <v>188</v>
      </c>
      <c r="H49" s="4" t="s">
        <v>190</v>
      </c>
      <c r="I49" s="4">
        <v>9</v>
      </c>
      <c r="J49" s="16">
        <f t="shared" si="0"/>
        <v>0.49305555555555558</v>
      </c>
      <c r="K49" s="24" t="str">
        <f t="shared" si="1"/>
        <v>Not Suspect</v>
      </c>
    </row>
    <row r="50" spans="1:11" x14ac:dyDescent="0.25">
      <c r="A50" s="7" t="s">
        <v>55</v>
      </c>
      <c r="B50" s="7" t="s">
        <v>105</v>
      </c>
      <c r="C50" s="14" t="s">
        <v>152</v>
      </c>
      <c r="D50" s="5">
        <v>0.9375</v>
      </c>
      <c r="E50" s="4" t="s">
        <v>182</v>
      </c>
      <c r="F50" s="4" t="s">
        <v>185</v>
      </c>
      <c r="G50" s="18" t="s">
        <v>197</v>
      </c>
      <c r="H50" s="4" t="s">
        <v>190</v>
      </c>
      <c r="I50" s="18">
        <v>13</v>
      </c>
      <c r="J50" s="16">
        <f t="shared" si="0"/>
        <v>0.49861111111111112</v>
      </c>
      <c r="K50" s="24" t="str">
        <f t="shared" si="1"/>
        <v>Not Suspect</v>
      </c>
    </row>
    <row r="51" spans="1:11" x14ac:dyDescent="0.25">
      <c r="A51" s="7" t="s">
        <v>56</v>
      </c>
      <c r="B51" s="7" t="s">
        <v>106</v>
      </c>
      <c r="C51" s="14" t="s">
        <v>154</v>
      </c>
      <c r="D51" s="5" t="s">
        <v>175</v>
      </c>
      <c r="E51" s="4" t="s">
        <v>180</v>
      </c>
      <c r="F51" s="4" t="s">
        <v>184</v>
      </c>
      <c r="G51" s="4" t="s">
        <v>183</v>
      </c>
      <c r="H51" s="4" t="s">
        <v>189</v>
      </c>
      <c r="I51" s="4">
        <v>12</v>
      </c>
      <c r="J51" s="16">
        <f t="shared" si="0"/>
        <v>3.6805555555555536E-2</v>
      </c>
      <c r="K51" s="24" t="str">
        <f t="shared" si="1"/>
        <v>Not Suspect</v>
      </c>
    </row>
    <row r="52" spans="1:11" x14ac:dyDescent="0.25">
      <c r="A52" s="7" t="s">
        <v>57</v>
      </c>
      <c r="B52" s="7" t="s">
        <v>107</v>
      </c>
      <c r="C52" s="14" t="s">
        <v>147</v>
      </c>
      <c r="D52" s="5" t="s">
        <v>176</v>
      </c>
      <c r="E52" s="4" t="s">
        <v>181</v>
      </c>
      <c r="F52" s="4" t="s">
        <v>185</v>
      </c>
      <c r="G52" s="4" t="s">
        <v>183</v>
      </c>
      <c r="H52" s="4" t="s">
        <v>190</v>
      </c>
      <c r="I52" s="18">
        <v>13</v>
      </c>
      <c r="J52" s="16">
        <f t="shared" si="0"/>
        <v>4.1666666666666519E-3</v>
      </c>
      <c r="K52" s="24" t="str">
        <f t="shared" si="1"/>
        <v>Not Suspect</v>
      </c>
    </row>
    <row r="53" spans="1:11" x14ac:dyDescent="0.25">
      <c r="A53" s="7" t="s">
        <v>40</v>
      </c>
      <c r="B53" s="7" t="s">
        <v>90</v>
      </c>
      <c r="C53" s="14" t="s">
        <v>155</v>
      </c>
      <c r="D53" s="5" t="s">
        <v>172</v>
      </c>
      <c r="E53" s="4" t="s">
        <v>178</v>
      </c>
      <c r="F53" s="4" t="s">
        <v>185</v>
      </c>
      <c r="G53" s="4" t="s">
        <v>183</v>
      </c>
      <c r="H53" s="4" t="s">
        <v>190</v>
      </c>
      <c r="I53" s="4">
        <v>24</v>
      </c>
      <c r="J53" s="16">
        <f t="shared" si="0"/>
        <v>3.2638888888888939E-2</v>
      </c>
      <c r="K53" s="24" t="str">
        <f t="shared" si="1"/>
        <v>Not Suspect</v>
      </c>
    </row>
    <row r="54" spans="1:11" x14ac:dyDescent="0.25">
      <c r="A54" s="7" t="s">
        <v>58</v>
      </c>
      <c r="B54" s="7" t="s">
        <v>108</v>
      </c>
      <c r="C54" s="14" t="s">
        <v>156</v>
      </c>
      <c r="D54" s="5" t="s">
        <v>177</v>
      </c>
      <c r="E54" s="4" t="s">
        <v>180</v>
      </c>
      <c r="F54" s="4" t="s">
        <v>186</v>
      </c>
      <c r="G54" s="4" t="s">
        <v>188</v>
      </c>
      <c r="H54" s="4" t="s">
        <v>190</v>
      </c>
      <c r="I54" s="4">
        <v>7</v>
      </c>
      <c r="J54" s="16">
        <f t="shared" si="0"/>
        <v>6.9444444444444198E-3</v>
      </c>
      <c r="K54" s="24" t="str">
        <f t="shared" si="1"/>
        <v>Not Suspect</v>
      </c>
    </row>
    <row r="55" spans="1:11" x14ac:dyDescent="0.25">
      <c r="C55" s="15"/>
      <c r="D55" s="15"/>
      <c r="J55" s="16"/>
    </row>
    <row r="56" spans="1:11" x14ac:dyDescent="0.25">
      <c r="A56" s="20" t="s">
        <v>192</v>
      </c>
      <c r="B56" s="4" t="s">
        <v>193</v>
      </c>
      <c r="C56"/>
      <c r="D56"/>
    </row>
    <row r="57" spans="1:11" x14ac:dyDescent="0.25">
      <c r="A57" s="4" t="s">
        <v>36</v>
      </c>
      <c r="B57" s="21">
        <v>24</v>
      </c>
      <c r="C57"/>
      <c r="D57"/>
    </row>
    <row r="58" spans="1:11" x14ac:dyDescent="0.25">
      <c r="A58" s="4" t="s">
        <v>43</v>
      </c>
      <c r="B58" s="21">
        <v>13</v>
      </c>
      <c r="C58"/>
      <c r="D58"/>
    </row>
    <row r="59" spans="1:11" x14ac:dyDescent="0.25">
      <c r="A59" s="4" t="s">
        <v>45</v>
      </c>
      <c r="B59" s="21">
        <v>20</v>
      </c>
      <c r="C59"/>
      <c r="D59"/>
    </row>
    <row r="60" spans="1:11" x14ac:dyDescent="0.25">
      <c r="A60" s="4" t="s">
        <v>17</v>
      </c>
      <c r="B60" s="21">
        <v>21</v>
      </c>
      <c r="C60"/>
      <c r="D60"/>
    </row>
    <row r="61" spans="1:11" x14ac:dyDescent="0.25">
      <c r="A61" s="4" t="s">
        <v>23</v>
      </c>
      <c r="B61" s="21">
        <v>10</v>
      </c>
      <c r="C61"/>
      <c r="D61"/>
    </row>
    <row r="62" spans="1:11" x14ac:dyDescent="0.25">
      <c r="A62" s="4" t="s">
        <v>14</v>
      </c>
      <c r="B62" s="21"/>
      <c r="C62"/>
      <c r="D62"/>
    </row>
    <row r="63" spans="1:11" x14ac:dyDescent="0.25">
      <c r="A63" s="4" t="s">
        <v>21</v>
      </c>
      <c r="B63" s="21">
        <v>24</v>
      </c>
      <c r="C63"/>
      <c r="D63"/>
    </row>
    <row r="64" spans="1:11" x14ac:dyDescent="0.25">
      <c r="A64" s="4" t="s">
        <v>54</v>
      </c>
      <c r="B64" s="21">
        <v>9</v>
      </c>
      <c r="C64"/>
      <c r="D64"/>
    </row>
    <row r="65" spans="1:4" x14ac:dyDescent="0.25">
      <c r="A65" s="4" t="s">
        <v>19</v>
      </c>
      <c r="B65" s="21">
        <v>1</v>
      </c>
      <c r="C65"/>
      <c r="D65"/>
    </row>
    <row r="66" spans="1:4" x14ac:dyDescent="0.25">
      <c r="A66" s="4" t="s">
        <v>30</v>
      </c>
      <c r="B66" s="21">
        <v>13</v>
      </c>
      <c r="C66"/>
      <c r="D66"/>
    </row>
    <row r="67" spans="1:4" x14ac:dyDescent="0.25">
      <c r="A67" s="4" t="s">
        <v>50</v>
      </c>
      <c r="B67" s="21">
        <v>25</v>
      </c>
      <c r="C67"/>
      <c r="D67"/>
    </row>
    <row r="68" spans="1:4" x14ac:dyDescent="0.25">
      <c r="A68" s="4" t="s">
        <v>35</v>
      </c>
      <c r="B68" s="21">
        <v>19</v>
      </c>
      <c r="C68"/>
      <c r="D68"/>
    </row>
    <row r="69" spans="1:4" x14ac:dyDescent="0.25">
      <c r="A69" s="4" t="s">
        <v>12</v>
      </c>
      <c r="B69" s="21">
        <v>7</v>
      </c>
      <c r="C69"/>
      <c r="D69"/>
    </row>
    <row r="70" spans="1:4" x14ac:dyDescent="0.25">
      <c r="A70" s="4" t="s">
        <v>16</v>
      </c>
      <c r="B70" s="21">
        <v>4</v>
      </c>
      <c r="C70"/>
      <c r="D70"/>
    </row>
    <row r="71" spans="1:4" x14ac:dyDescent="0.25">
      <c r="A71" s="4" t="s">
        <v>56</v>
      </c>
      <c r="B71" s="21">
        <v>12</v>
      </c>
      <c r="C71"/>
      <c r="D71"/>
    </row>
    <row r="72" spans="1:4" x14ac:dyDescent="0.25">
      <c r="A72" s="4" t="s">
        <v>29</v>
      </c>
      <c r="B72" s="21"/>
      <c r="C72"/>
      <c r="D72"/>
    </row>
    <row r="73" spans="1:4" x14ac:dyDescent="0.25">
      <c r="A73" s="4" t="s">
        <v>31</v>
      </c>
      <c r="B73" s="21">
        <v>3</v>
      </c>
      <c r="C73"/>
      <c r="D73"/>
    </row>
    <row r="74" spans="1:4" x14ac:dyDescent="0.25">
      <c r="A74" s="4" t="s">
        <v>15</v>
      </c>
      <c r="B74" s="21">
        <v>2</v>
      </c>
      <c r="C74"/>
      <c r="D74"/>
    </row>
    <row r="75" spans="1:4" x14ac:dyDescent="0.25">
      <c r="A75" s="4" t="s">
        <v>52</v>
      </c>
      <c r="B75" s="21">
        <v>23</v>
      </c>
      <c r="C75"/>
      <c r="D75"/>
    </row>
    <row r="76" spans="1:4" x14ac:dyDescent="0.25">
      <c r="A76" s="4" t="s">
        <v>9</v>
      </c>
      <c r="B76" s="21">
        <v>4</v>
      </c>
      <c r="C76"/>
      <c r="D76"/>
    </row>
    <row r="77" spans="1:4" x14ac:dyDescent="0.25">
      <c r="A77" s="4" t="s">
        <v>53</v>
      </c>
      <c r="B77" s="21">
        <v>19</v>
      </c>
      <c r="C77"/>
      <c r="D77"/>
    </row>
    <row r="78" spans="1:4" x14ac:dyDescent="0.25">
      <c r="A78" s="4" t="s">
        <v>44</v>
      </c>
      <c r="B78" s="21"/>
      <c r="C78"/>
      <c r="D78"/>
    </row>
    <row r="79" spans="1:4" x14ac:dyDescent="0.25">
      <c r="A79" s="4" t="s">
        <v>51</v>
      </c>
      <c r="B79" s="21">
        <v>25</v>
      </c>
      <c r="C79"/>
      <c r="D79"/>
    </row>
    <row r="80" spans="1:4" x14ac:dyDescent="0.25">
      <c r="A80" s="4" t="s">
        <v>48</v>
      </c>
      <c r="B80" s="21">
        <v>2</v>
      </c>
      <c r="C80"/>
      <c r="D80"/>
    </row>
    <row r="81" spans="1:4" x14ac:dyDescent="0.25">
      <c r="A81" s="4" t="s">
        <v>25</v>
      </c>
      <c r="B81" s="21"/>
      <c r="C81"/>
      <c r="D81"/>
    </row>
    <row r="82" spans="1:4" x14ac:dyDescent="0.25">
      <c r="A82" s="4" t="s">
        <v>34</v>
      </c>
      <c r="B82" s="21">
        <v>15</v>
      </c>
      <c r="C82"/>
      <c r="D82"/>
    </row>
    <row r="83" spans="1:4" x14ac:dyDescent="0.25">
      <c r="A83" s="4" t="s">
        <v>20</v>
      </c>
      <c r="B83" s="21">
        <v>16</v>
      </c>
      <c r="C83"/>
      <c r="D83"/>
    </row>
    <row r="84" spans="1:4" x14ac:dyDescent="0.25">
      <c r="A84" s="4" t="s">
        <v>38</v>
      </c>
      <c r="B84" s="21">
        <v>21</v>
      </c>
      <c r="C84"/>
      <c r="D84"/>
    </row>
    <row r="85" spans="1:4" x14ac:dyDescent="0.25">
      <c r="A85" s="4" t="s">
        <v>57</v>
      </c>
      <c r="B85" s="21"/>
      <c r="C85"/>
      <c r="D85"/>
    </row>
    <row r="86" spans="1:4" x14ac:dyDescent="0.25">
      <c r="A86" s="4" t="s">
        <v>41</v>
      </c>
      <c r="B86" s="21"/>
      <c r="C86"/>
      <c r="D86"/>
    </row>
    <row r="87" spans="1:4" x14ac:dyDescent="0.25">
      <c r="A87" s="4" t="s">
        <v>32</v>
      </c>
      <c r="B87" s="21"/>
      <c r="C87"/>
      <c r="D87"/>
    </row>
    <row r="88" spans="1:4" x14ac:dyDescent="0.25">
      <c r="A88" s="4" t="s">
        <v>39</v>
      </c>
      <c r="B88" s="21">
        <v>16</v>
      </c>
      <c r="C88"/>
      <c r="D88"/>
    </row>
    <row r="89" spans="1:4" x14ac:dyDescent="0.25">
      <c r="A89" s="4" t="s">
        <v>18</v>
      </c>
      <c r="B89" s="21">
        <v>0</v>
      </c>
      <c r="C89"/>
      <c r="D89"/>
    </row>
    <row r="90" spans="1:4" x14ac:dyDescent="0.25">
      <c r="A90" s="4" t="s">
        <v>27</v>
      </c>
      <c r="B90" s="21">
        <v>6</v>
      </c>
      <c r="C90"/>
      <c r="D90"/>
    </row>
    <row r="91" spans="1:4" x14ac:dyDescent="0.25">
      <c r="A91" s="4" t="s">
        <v>22</v>
      </c>
      <c r="B91" s="21">
        <v>4</v>
      </c>
      <c r="C91"/>
      <c r="D91"/>
    </row>
    <row r="92" spans="1:4" x14ac:dyDescent="0.25">
      <c r="A92" s="4" t="s">
        <v>47</v>
      </c>
      <c r="B92" s="21">
        <v>15</v>
      </c>
      <c r="C92"/>
      <c r="D92"/>
    </row>
    <row r="93" spans="1:4" x14ac:dyDescent="0.25">
      <c r="A93" s="4" t="s">
        <v>33</v>
      </c>
      <c r="B93" s="21">
        <v>5</v>
      </c>
      <c r="C93"/>
      <c r="D93"/>
    </row>
    <row r="94" spans="1:4" x14ac:dyDescent="0.25">
      <c r="A94" s="4" t="s">
        <v>24</v>
      </c>
      <c r="B94" s="21">
        <v>10</v>
      </c>
      <c r="C94"/>
      <c r="D94"/>
    </row>
    <row r="95" spans="1:4" x14ac:dyDescent="0.25">
      <c r="A95" s="4" t="s">
        <v>58</v>
      </c>
      <c r="B95" s="21">
        <v>7</v>
      </c>
      <c r="C95"/>
      <c r="D95"/>
    </row>
    <row r="96" spans="1:4" x14ac:dyDescent="0.25">
      <c r="A96" s="4" t="s">
        <v>40</v>
      </c>
      <c r="B96" s="21">
        <v>48</v>
      </c>
      <c r="C96"/>
      <c r="D96"/>
    </row>
    <row r="97" spans="1:9" x14ac:dyDescent="0.25">
      <c r="A97" s="4" t="s">
        <v>46</v>
      </c>
      <c r="B97" s="21">
        <v>10</v>
      </c>
      <c r="C97"/>
      <c r="D97"/>
    </row>
    <row r="98" spans="1:9" x14ac:dyDescent="0.25">
      <c r="A98" s="4" t="s">
        <v>10</v>
      </c>
      <c r="B98" s="21"/>
      <c r="C98"/>
      <c r="D98"/>
    </row>
    <row r="99" spans="1:9" x14ac:dyDescent="0.25">
      <c r="A99" s="4" t="s">
        <v>55</v>
      </c>
      <c r="B99" s="21"/>
      <c r="C99"/>
      <c r="D99"/>
    </row>
    <row r="100" spans="1:9" x14ac:dyDescent="0.25">
      <c r="A100" s="4" t="s">
        <v>13</v>
      </c>
      <c r="B100" s="21">
        <v>2</v>
      </c>
      <c r="C100"/>
      <c r="D100"/>
    </row>
    <row r="101" spans="1:9" x14ac:dyDescent="0.25">
      <c r="A101" s="4" t="s">
        <v>26</v>
      </c>
      <c r="B101" s="21">
        <v>5</v>
      </c>
      <c r="C101"/>
      <c r="D101"/>
    </row>
    <row r="102" spans="1:9" x14ac:dyDescent="0.25">
      <c r="A102" s="4" t="s">
        <v>42</v>
      </c>
      <c r="B102" s="21">
        <v>17</v>
      </c>
      <c r="C102"/>
      <c r="D102"/>
    </row>
    <row r="103" spans="1:9" x14ac:dyDescent="0.25">
      <c r="A103" s="4" t="s">
        <v>37</v>
      </c>
      <c r="B103" s="21">
        <v>16</v>
      </c>
      <c r="C103"/>
      <c r="D103"/>
    </row>
    <row r="104" spans="1:9" x14ac:dyDescent="0.25">
      <c r="A104" s="4" t="s">
        <v>11</v>
      </c>
      <c r="B104" s="21">
        <v>20</v>
      </c>
      <c r="C104"/>
      <c r="D104"/>
    </row>
    <row r="105" spans="1:9" x14ac:dyDescent="0.25">
      <c r="A105" s="4" t="s">
        <v>49</v>
      </c>
      <c r="B105" s="21"/>
      <c r="C105"/>
      <c r="D105"/>
    </row>
    <row r="106" spans="1:9" x14ac:dyDescent="0.25">
      <c r="A106" s="4" t="s">
        <v>28</v>
      </c>
      <c r="B106" s="21">
        <v>25</v>
      </c>
      <c r="C106"/>
      <c r="D106"/>
    </row>
    <row r="107" spans="1:9" x14ac:dyDescent="0.25">
      <c r="A107" s="4" t="s">
        <v>194</v>
      </c>
      <c r="B107" s="21">
        <v>538</v>
      </c>
      <c r="C107"/>
      <c r="D107"/>
    </row>
    <row r="108" spans="1:9" x14ac:dyDescent="0.25">
      <c r="C108" s="22"/>
      <c r="D108" s="23"/>
      <c r="E108" s="23"/>
      <c r="F108" s="23"/>
      <c r="G108" s="23"/>
      <c r="H108" s="23"/>
      <c r="I108" s="23"/>
    </row>
    <row r="109" spans="1:9" x14ac:dyDescent="0.25">
      <c r="C109" s="22"/>
      <c r="D109" s="23"/>
      <c r="E109" s="23"/>
      <c r="F109" s="23"/>
      <c r="G109" s="23"/>
      <c r="H109" s="23"/>
      <c r="I109" s="23"/>
    </row>
    <row r="110" spans="1:9" x14ac:dyDescent="0.25">
      <c r="C110" s="22"/>
      <c r="D110" s="23"/>
      <c r="E110" s="23"/>
      <c r="F110" s="23"/>
      <c r="G110" s="23"/>
      <c r="H110" s="23"/>
      <c r="I110" s="23"/>
    </row>
    <row r="111" spans="1:9" x14ac:dyDescent="0.25">
      <c r="C111" s="22"/>
      <c r="D111" s="23"/>
      <c r="E111" s="23"/>
      <c r="F111" s="23"/>
      <c r="G111" s="23"/>
      <c r="H111" s="23"/>
      <c r="I111" s="23"/>
    </row>
    <row r="112" spans="1:9" x14ac:dyDescent="0.25">
      <c r="C112" s="22"/>
      <c r="D112" s="23"/>
      <c r="E112" s="23"/>
      <c r="F112" s="23"/>
      <c r="G112" s="23"/>
      <c r="H112" s="23"/>
      <c r="I112" s="23"/>
    </row>
    <row r="113" spans="3:9" x14ac:dyDescent="0.25">
      <c r="C113" s="22"/>
      <c r="D113" s="23"/>
      <c r="E113" s="23"/>
      <c r="F113" s="23"/>
      <c r="G113" s="23"/>
      <c r="H113" s="23"/>
      <c r="I113" s="23"/>
    </row>
    <row r="114" spans="3:9" x14ac:dyDescent="0.25">
      <c r="C114" s="22"/>
      <c r="D114" s="23"/>
      <c r="E114" s="23"/>
      <c r="F114" s="23"/>
      <c r="G114" s="23"/>
      <c r="H114" s="23"/>
      <c r="I114" s="23"/>
    </row>
    <row r="115" spans="3:9" x14ac:dyDescent="0.25">
      <c r="C115" s="22"/>
      <c r="D115" s="23"/>
      <c r="E115" s="23"/>
      <c r="F115" s="23"/>
      <c r="G115" s="23"/>
      <c r="H115" s="23"/>
      <c r="I115" s="23"/>
    </row>
    <row r="116" spans="3:9" x14ac:dyDescent="0.25">
      <c r="C116" s="22"/>
      <c r="D116" s="23"/>
      <c r="E116" s="23"/>
      <c r="F116" s="23"/>
      <c r="G116" s="23"/>
      <c r="H116" s="23"/>
      <c r="I116" s="23"/>
    </row>
    <row r="117" spans="3:9" x14ac:dyDescent="0.25">
      <c r="C117" s="22"/>
      <c r="D117" s="23"/>
      <c r="E117" s="23"/>
      <c r="F117" s="23"/>
      <c r="G117" s="23"/>
      <c r="H117" s="23"/>
      <c r="I117" s="23"/>
    </row>
    <row r="118" spans="3:9" x14ac:dyDescent="0.25">
      <c r="C118" s="22"/>
      <c r="D118" s="23"/>
      <c r="E118" s="23"/>
      <c r="F118" s="23"/>
      <c r="G118" s="23"/>
      <c r="H118" s="23"/>
      <c r="I118" s="23"/>
    </row>
    <row r="119" spans="3:9" x14ac:dyDescent="0.25">
      <c r="C119" s="22"/>
      <c r="D119" s="23"/>
      <c r="E119" s="23"/>
      <c r="F119" s="23"/>
      <c r="G119" s="23"/>
      <c r="H119" s="23"/>
      <c r="I119" s="23"/>
    </row>
    <row r="120" spans="3:9" x14ac:dyDescent="0.25">
      <c r="C120" s="22"/>
      <c r="D120" s="23"/>
      <c r="E120" s="23"/>
      <c r="F120" s="23"/>
      <c r="G120" s="23"/>
      <c r="H120" s="23"/>
      <c r="I120" s="23"/>
    </row>
  </sheetData>
  <autoFilter ref="A1:I54" xr:uid="{00000000-0001-0000-0000-000000000000}"/>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A56D0-11BB-445F-B5D7-7CA95865D5CB}">
  <dimension ref="A3:C8"/>
  <sheetViews>
    <sheetView workbookViewId="0">
      <selection activeCell="D14" sqref="D14"/>
    </sheetView>
  </sheetViews>
  <sheetFormatPr defaultRowHeight="15" x14ac:dyDescent="0.25"/>
  <cols>
    <col min="1" max="1" width="14.7109375" bestFit="1" customWidth="1"/>
    <col min="2" max="2" width="17.42578125" bestFit="1" customWidth="1"/>
    <col min="3" max="3" width="30.42578125" bestFit="1" customWidth="1"/>
  </cols>
  <sheetData>
    <row r="3" spans="1:3" x14ac:dyDescent="0.25">
      <c r="A3" s="9" t="s">
        <v>192</v>
      </c>
      <c r="B3" t="s">
        <v>195</v>
      </c>
      <c r="C3" t="s">
        <v>193</v>
      </c>
    </row>
    <row r="4" spans="1:3" x14ac:dyDescent="0.25">
      <c r="A4" s="10" t="s">
        <v>187</v>
      </c>
      <c r="B4" s="11">
        <v>14</v>
      </c>
      <c r="C4" s="11">
        <v>148</v>
      </c>
    </row>
    <row r="5" spans="1:3" x14ac:dyDescent="0.25">
      <c r="A5" s="10" t="s">
        <v>183</v>
      </c>
      <c r="B5" s="11">
        <v>17</v>
      </c>
      <c r="C5" s="11">
        <v>159</v>
      </c>
    </row>
    <row r="6" spans="1:3" x14ac:dyDescent="0.25">
      <c r="A6" s="10" t="s">
        <v>188</v>
      </c>
      <c r="B6" s="11">
        <v>17</v>
      </c>
      <c r="C6" s="11">
        <v>170</v>
      </c>
    </row>
    <row r="7" spans="1:3" x14ac:dyDescent="0.25">
      <c r="A7" s="10" t="s">
        <v>191</v>
      </c>
      <c r="B7" s="11">
        <v>5</v>
      </c>
      <c r="C7" s="11">
        <v>61</v>
      </c>
    </row>
    <row r="8" spans="1:3" x14ac:dyDescent="0.25">
      <c r="A8" s="10" t="s">
        <v>194</v>
      </c>
      <c r="B8" s="11">
        <v>53</v>
      </c>
      <c r="C8" s="11">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2096C-195D-482A-9523-C0AFF9057CB9}">
  <dimension ref="A1:F53"/>
  <sheetViews>
    <sheetView workbookViewId="0">
      <selection activeCell="E2" sqref="E2"/>
    </sheetView>
  </sheetViews>
  <sheetFormatPr defaultRowHeight="15" x14ac:dyDescent="0.25"/>
  <cols>
    <col min="2" max="2" width="20.5703125" customWidth="1"/>
    <col min="3" max="3" width="20.85546875" customWidth="1"/>
    <col min="4" max="4" width="15.140625" style="16" customWidth="1"/>
    <col min="5" max="5" width="11.5703125" customWidth="1"/>
    <col min="6" max="6" width="15.7109375" customWidth="1"/>
  </cols>
  <sheetData>
    <row r="1" spans="1:6" x14ac:dyDescent="0.25">
      <c r="A1" s="7" t="s">
        <v>9</v>
      </c>
      <c r="B1" s="4" t="s">
        <v>178</v>
      </c>
      <c r="C1" s="5" t="s">
        <v>109</v>
      </c>
      <c r="D1" s="5" t="s">
        <v>157</v>
      </c>
      <c r="E1" s="16">
        <f>D1-C1</f>
        <v>2.2222222222222199E-2</v>
      </c>
      <c r="F1" s="12" t="str">
        <f>IF(AND(B1="Gallery B",C1&lt;=TIME(10,45,0),D1&gt;=TIME(10,45,0)), "Suspect", "Not Suspect")</f>
        <v>Not Suspect</v>
      </c>
    </row>
    <row r="2" spans="1:6" x14ac:dyDescent="0.25">
      <c r="A2" s="7" t="s">
        <v>10</v>
      </c>
      <c r="B2" s="4" t="s">
        <v>178</v>
      </c>
      <c r="C2" s="5" t="s">
        <v>110</v>
      </c>
      <c r="D2" s="5">
        <v>0.51388888888888884</v>
      </c>
      <c r="E2" s="16">
        <f t="shared" ref="E2:E53" si="0">D2-C2</f>
        <v>9.3749999999999944E-2</v>
      </c>
      <c r="F2" s="12" t="str">
        <f t="shared" ref="F2:F53" si="1">IF(AND(B2="Gallery B",C2&lt;=TIME( 10,45,0),D2&gt;=TIME( 10,45,0)), "Suspect", "Not Suspect")</f>
        <v>Not Suspect</v>
      </c>
    </row>
    <row r="3" spans="1:6" x14ac:dyDescent="0.25">
      <c r="A3" s="7" t="s">
        <v>11</v>
      </c>
      <c r="B3" s="4" t="s">
        <v>179</v>
      </c>
      <c r="C3" s="5" t="s">
        <v>111</v>
      </c>
      <c r="D3" s="5">
        <v>0.92708333333333337</v>
      </c>
      <c r="E3" s="16">
        <f t="shared" si="0"/>
        <v>0.44305555555555559</v>
      </c>
      <c r="F3" s="12" t="str">
        <f t="shared" si="1"/>
        <v>Not Suspect</v>
      </c>
    </row>
    <row r="4" spans="1:6" x14ac:dyDescent="0.25">
      <c r="A4" s="7" t="s">
        <v>12</v>
      </c>
      <c r="B4" s="4" t="s">
        <v>180</v>
      </c>
      <c r="C4" s="5" t="s">
        <v>112</v>
      </c>
      <c r="D4" s="5" t="s">
        <v>159</v>
      </c>
      <c r="E4" s="16">
        <f t="shared" si="0"/>
        <v>3.8888888888888862E-2</v>
      </c>
      <c r="F4" s="12" t="str">
        <f t="shared" si="1"/>
        <v>Not Suspect</v>
      </c>
    </row>
    <row r="5" spans="1:6" x14ac:dyDescent="0.25">
      <c r="A5" s="7" t="s">
        <v>13</v>
      </c>
      <c r="B5" s="4" t="s">
        <v>181</v>
      </c>
      <c r="C5" s="5" t="s">
        <v>113</v>
      </c>
      <c r="D5" s="5">
        <v>0.96527777777777779</v>
      </c>
      <c r="E5" s="16">
        <f t="shared" si="0"/>
        <v>0.47083333333333333</v>
      </c>
      <c r="F5" s="12" t="str">
        <f t="shared" si="1"/>
        <v>Not Suspect</v>
      </c>
    </row>
    <row r="6" spans="1:6" x14ac:dyDescent="0.25">
      <c r="A6" s="7" t="s">
        <v>14</v>
      </c>
      <c r="B6" s="4" t="s">
        <v>181</v>
      </c>
      <c r="C6" s="5" t="s">
        <v>114</v>
      </c>
      <c r="D6" s="5">
        <v>0.51388888888888884</v>
      </c>
      <c r="E6" s="16">
        <f t="shared" si="0"/>
        <v>0.13194444444444442</v>
      </c>
      <c r="F6" s="12" t="str">
        <f t="shared" si="1"/>
        <v>Not Suspect</v>
      </c>
    </row>
    <row r="7" spans="1:6" x14ac:dyDescent="0.25">
      <c r="A7" s="7" t="s">
        <v>15</v>
      </c>
      <c r="B7" s="4" t="s">
        <v>179</v>
      </c>
      <c r="C7" s="5" t="s">
        <v>115</v>
      </c>
      <c r="D7" s="5">
        <v>0.92708333333333337</v>
      </c>
      <c r="E7" s="16">
        <f t="shared" si="0"/>
        <v>0.48819444444444449</v>
      </c>
      <c r="F7" s="12" t="str">
        <f t="shared" si="1"/>
        <v>Not Suspect</v>
      </c>
    </row>
    <row r="8" spans="1:6" x14ac:dyDescent="0.25">
      <c r="A8" s="7" t="s">
        <v>16</v>
      </c>
      <c r="B8" s="4" t="s">
        <v>182</v>
      </c>
      <c r="C8" s="5" t="s">
        <v>116</v>
      </c>
      <c r="D8" s="5">
        <v>0.95763888888888893</v>
      </c>
      <c r="E8" s="16">
        <f t="shared" si="0"/>
        <v>0.46527777777777779</v>
      </c>
      <c r="F8" s="12" t="str">
        <f t="shared" si="1"/>
        <v>Not Suspect</v>
      </c>
    </row>
    <row r="9" spans="1:6" x14ac:dyDescent="0.25">
      <c r="A9" s="7" t="s">
        <v>17</v>
      </c>
      <c r="B9" s="4" t="s">
        <v>182</v>
      </c>
      <c r="C9" s="5" t="s">
        <v>117</v>
      </c>
      <c r="D9" s="5">
        <v>0.51944444444444449</v>
      </c>
      <c r="E9" s="16">
        <f t="shared" si="0"/>
        <v>9.8611111111111149E-2</v>
      </c>
      <c r="F9" s="12" t="str">
        <f t="shared" si="1"/>
        <v>Not Suspect</v>
      </c>
    </row>
    <row r="10" spans="1:6" x14ac:dyDescent="0.25">
      <c r="A10" s="7" t="s">
        <v>18</v>
      </c>
      <c r="B10" s="4" t="s">
        <v>178</v>
      </c>
      <c r="C10" s="5" t="s">
        <v>118</v>
      </c>
      <c r="D10" s="5">
        <v>0.92986111111111114</v>
      </c>
      <c r="E10" s="16">
        <f t="shared" si="0"/>
        <v>0.45902777777777781</v>
      </c>
      <c r="F10" s="12" t="str">
        <f t="shared" si="1"/>
        <v>Not Suspect</v>
      </c>
    </row>
    <row r="11" spans="1:6" x14ac:dyDescent="0.25">
      <c r="A11" s="7" t="s">
        <v>16</v>
      </c>
      <c r="B11" s="4" t="s">
        <v>182</v>
      </c>
      <c r="C11" s="5" t="s">
        <v>116</v>
      </c>
      <c r="D11" s="5">
        <v>0.95763888888888893</v>
      </c>
      <c r="E11" s="16">
        <f t="shared" si="0"/>
        <v>0.46527777777777779</v>
      </c>
      <c r="F11" s="12" t="str">
        <f t="shared" si="1"/>
        <v>Not Suspect</v>
      </c>
    </row>
    <row r="12" spans="1:6" x14ac:dyDescent="0.25">
      <c r="A12" s="7" t="s">
        <v>19</v>
      </c>
      <c r="B12" s="4" t="s">
        <v>179</v>
      </c>
      <c r="C12" s="5" t="s">
        <v>119</v>
      </c>
      <c r="D12" s="5" t="s">
        <v>162</v>
      </c>
      <c r="E12" s="16">
        <f t="shared" si="0"/>
        <v>4.1666666666666685E-2</v>
      </c>
      <c r="F12" s="12" t="str">
        <f t="shared" si="1"/>
        <v>Not Suspect</v>
      </c>
    </row>
    <row r="13" spans="1:6" x14ac:dyDescent="0.25">
      <c r="A13" s="7" t="s">
        <v>20</v>
      </c>
      <c r="B13" s="4" t="s">
        <v>178</v>
      </c>
      <c r="C13" s="5" t="s">
        <v>120</v>
      </c>
      <c r="D13" s="5" t="s">
        <v>159</v>
      </c>
      <c r="E13" s="16">
        <f t="shared" si="0"/>
        <v>4.6527777777777779E-2</v>
      </c>
      <c r="F13" s="12" t="str">
        <f t="shared" si="1"/>
        <v>Not Suspect</v>
      </c>
    </row>
    <row r="14" spans="1:6" x14ac:dyDescent="0.25">
      <c r="A14" s="7" t="s">
        <v>21</v>
      </c>
      <c r="B14" s="4" t="s">
        <v>179</v>
      </c>
      <c r="C14" s="5" t="s">
        <v>121</v>
      </c>
      <c r="D14" s="5">
        <v>0.50902777777777775</v>
      </c>
      <c r="E14" s="16">
        <f t="shared" si="0"/>
        <v>0.11388888888888887</v>
      </c>
      <c r="F14" s="12" t="str">
        <f t="shared" si="1"/>
        <v>Not Suspect</v>
      </c>
    </row>
    <row r="15" spans="1:6" x14ac:dyDescent="0.25">
      <c r="A15" s="7" t="s">
        <v>22</v>
      </c>
      <c r="B15" s="4" t="s">
        <v>181</v>
      </c>
      <c r="C15" s="5" t="s">
        <v>122</v>
      </c>
      <c r="D15" s="5">
        <v>0.54097222222222219</v>
      </c>
      <c r="E15" s="16">
        <f t="shared" si="0"/>
        <v>8.4722222222222199E-2</v>
      </c>
      <c r="F15" s="12" t="str">
        <f t="shared" si="1"/>
        <v>Not Suspect</v>
      </c>
    </row>
    <row r="16" spans="1:6" x14ac:dyDescent="0.25">
      <c r="A16" s="7" t="s">
        <v>23</v>
      </c>
      <c r="B16" s="4" t="s">
        <v>179</v>
      </c>
      <c r="C16" s="5" t="s">
        <v>123</v>
      </c>
      <c r="D16" s="5" t="s">
        <v>163</v>
      </c>
      <c r="E16" s="16">
        <f t="shared" si="0"/>
        <v>4.3055555555555569E-2</v>
      </c>
      <c r="F16" s="12" t="str">
        <f t="shared" si="1"/>
        <v>Not Suspect</v>
      </c>
    </row>
    <row r="17" spans="1:6" x14ac:dyDescent="0.25">
      <c r="A17" s="7" t="s">
        <v>24</v>
      </c>
      <c r="B17" s="4" t="s">
        <v>180</v>
      </c>
      <c r="C17" s="5" t="s">
        <v>124</v>
      </c>
      <c r="D17" s="5">
        <v>0.5180555555555556</v>
      </c>
      <c r="E17" s="16">
        <f t="shared" si="0"/>
        <v>8.1250000000000044E-2</v>
      </c>
      <c r="F17" s="12" t="str">
        <f t="shared" si="1"/>
        <v>Not Suspect</v>
      </c>
    </row>
    <row r="18" spans="1:6" x14ac:dyDescent="0.25">
      <c r="A18" s="7" t="s">
        <v>25</v>
      </c>
      <c r="B18" s="4" t="s">
        <v>178</v>
      </c>
      <c r="C18" s="5" t="s">
        <v>125</v>
      </c>
      <c r="D18" s="5" t="s">
        <v>164</v>
      </c>
      <c r="E18" s="16">
        <f t="shared" si="0"/>
        <v>4.9999999999999989E-2</v>
      </c>
      <c r="F18" s="12" t="str">
        <f t="shared" si="1"/>
        <v>Not Suspect</v>
      </c>
    </row>
    <row r="19" spans="1:6" x14ac:dyDescent="0.25">
      <c r="A19" s="7" t="s">
        <v>26</v>
      </c>
      <c r="B19" s="4" t="s">
        <v>178</v>
      </c>
      <c r="C19" s="5" t="s">
        <v>126</v>
      </c>
      <c r="D19" s="5" t="s">
        <v>165</v>
      </c>
      <c r="E19" s="16">
        <f t="shared" si="0"/>
        <v>6.1805555555555558E-2</v>
      </c>
      <c r="F19" s="12" t="str">
        <f t="shared" si="1"/>
        <v>Not Suspect</v>
      </c>
    </row>
    <row r="20" spans="1:6" x14ac:dyDescent="0.25">
      <c r="A20" s="7" t="s">
        <v>27</v>
      </c>
      <c r="B20" s="4" t="s">
        <v>179</v>
      </c>
      <c r="C20" s="5" t="s">
        <v>127</v>
      </c>
      <c r="D20" s="5" t="s">
        <v>159</v>
      </c>
      <c r="E20" s="16">
        <f t="shared" si="0"/>
        <v>4.3750000000000011E-2</v>
      </c>
      <c r="F20" s="12" t="str">
        <f t="shared" si="1"/>
        <v>Not Suspect</v>
      </c>
    </row>
    <row r="21" spans="1:6" x14ac:dyDescent="0.25">
      <c r="A21" s="7" t="s">
        <v>28</v>
      </c>
      <c r="B21" s="4" t="s">
        <v>181</v>
      </c>
      <c r="C21" s="5" t="s">
        <v>128</v>
      </c>
      <c r="D21" s="5">
        <v>0.96319444444444446</v>
      </c>
      <c r="E21" s="16">
        <f t="shared" si="0"/>
        <v>0.47500000000000003</v>
      </c>
      <c r="F21" s="12" t="str">
        <f t="shared" si="1"/>
        <v>Not Suspect</v>
      </c>
    </row>
    <row r="22" spans="1:6" x14ac:dyDescent="0.25">
      <c r="A22" s="7" t="s">
        <v>29</v>
      </c>
      <c r="B22" s="4" t="s">
        <v>181</v>
      </c>
      <c r="C22" s="5" t="s">
        <v>126</v>
      </c>
      <c r="D22" s="5" t="s">
        <v>166</v>
      </c>
      <c r="E22" s="16">
        <f t="shared" si="0"/>
        <v>6.7361111111111094E-2</v>
      </c>
      <c r="F22" s="12" t="str">
        <f t="shared" si="1"/>
        <v>Not Suspect</v>
      </c>
    </row>
    <row r="23" spans="1:6" x14ac:dyDescent="0.25">
      <c r="A23" s="7" t="s">
        <v>30</v>
      </c>
      <c r="B23" s="4" t="s">
        <v>180</v>
      </c>
      <c r="C23" s="5" t="s">
        <v>129</v>
      </c>
      <c r="D23" s="5">
        <v>0.95763888888888893</v>
      </c>
      <c r="E23" s="16">
        <f t="shared" si="0"/>
        <v>0.48888888888888893</v>
      </c>
      <c r="F23" s="12" t="str">
        <f t="shared" si="1"/>
        <v>Not Suspect</v>
      </c>
    </row>
    <row r="24" spans="1:6" x14ac:dyDescent="0.25">
      <c r="A24" s="7" t="s">
        <v>31</v>
      </c>
      <c r="B24" s="4" t="s">
        <v>182</v>
      </c>
      <c r="C24" s="5" t="s">
        <v>130</v>
      </c>
      <c r="D24" s="5" t="s">
        <v>167</v>
      </c>
      <c r="E24" s="16">
        <f t="shared" si="0"/>
        <v>1.1111111111111072E-2</v>
      </c>
      <c r="F24" s="12" t="str">
        <f t="shared" si="1"/>
        <v>Not Suspect</v>
      </c>
    </row>
    <row r="25" spans="1:6" x14ac:dyDescent="0.25">
      <c r="A25" s="7" t="s">
        <v>32</v>
      </c>
      <c r="B25" s="4" t="s">
        <v>181</v>
      </c>
      <c r="C25" s="5" t="s">
        <v>131</v>
      </c>
      <c r="D25" s="5">
        <v>0.93611111111111112</v>
      </c>
      <c r="E25" s="16">
        <f t="shared" si="0"/>
        <v>0.48888888888888887</v>
      </c>
      <c r="F25" s="12" t="str">
        <f t="shared" si="1"/>
        <v>Not Suspect</v>
      </c>
    </row>
    <row r="26" spans="1:6" x14ac:dyDescent="0.25">
      <c r="A26" s="7" t="s">
        <v>33</v>
      </c>
      <c r="B26" s="4" t="s">
        <v>179</v>
      </c>
      <c r="C26" s="5" t="s">
        <v>132</v>
      </c>
      <c r="D26" s="5" t="s">
        <v>168</v>
      </c>
      <c r="E26" s="16">
        <f t="shared" si="0"/>
        <v>1.0416666666666685E-2</v>
      </c>
      <c r="F26" s="12" t="str">
        <f t="shared" si="1"/>
        <v>Not Suspect</v>
      </c>
    </row>
    <row r="27" spans="1:6" x14ac:dyDescent="0.25">
      <c r="A27" s="7" t="s">
        <v>34</v>
      </c>
      <c r="B27" s="4" t="s">
        <v>182</v>
      </c>
      <c r="C27" s="5" t="s">
        <v>133</v>
      </c>
      <c r="D27" s="5">
        <v>0.50694444444444442</v>
      </c>
      <c r="E27" s="16">
        <f t="shared" si="0"/>
        <v>4.5833333333333282E-2</v>
      </c>
      <c r="F27" s="12" t="str">
        <f t="shared" si="1"/>
        <v>Not Suspect</v>
      </c>
    </row>
    <row r="28" spans="1:6" x14ac:dyDescent="0.25">
      <c r="A28" s="7" t="s">
        <v>35</v>
      </c>
      <c r="B28" s="4" t="s">
        <v>179</v>
      </c>
      <c r="C28" s="5" t="s">
        <v>134</v>
      </c>
      <c r="D28" s="5">
        <v>0.92083333333333328</v>
      </c>
      <c r="E28" s="16">
        <f t="shared" si="0"/>
        <v>0.46111111111111108</v>
      </c>
      <c r="F28" s="12" t="str">
        <f t="shared" si="1"/>
        <v>Not Suspect</v>
      </c>
    </row>
    <row r="29" spans="1:6" x14ac:dyDescent="0.25">
      <c r="A29" s="7" t="s">
        <v>36</v>
      </c>
      <c r="B29" s="4" t="s">
        <v>182</v>
      </c>
      <c r="C29" s="5" t="s">
        <v>135</v>
      </c>
      <c r="D29" s="5" t="s">
        <v>169</v>
      </c>
      <c r="E29" s="16">
        <f t="shared" si="0"/>
        <v>4.3750000000000011E-2</v>
      </c>
      <c r="F29" s="12" t="str">
        <f t="shared" si="1"/>
        <v>Not Suspect</v>
      </c>
    </row>
    <row r="30" spans="1:6" x14ac:dyDescent="0.25">
      <c r="A30" s="7" t="s">
        <v>37</v>
      </c>
      <c r="B30" s="4" t="s">
        <v>182</v>
      </c>
      <c r="C30" s="5" t="s">
        <v>136</v>
      </c>
      <c r="D30" s="5" t="s">
        <v>170</v>
      </c>
      <c r="E30" s="16">
        <f t="shared" si="0"/>
        <v>9.5833333333333326E-2</v>
      </c>
      <c r="F30" s="12" t="str">
        <f t="shared" si="1"/>
        <v>Not Suspect</v>
      </c>
    </row>
    <row r="31" spans="1:6" x14ac:dyDescent="0.25">
      <c r="A31" s="7" t="s">
        <v>38</v>
      </c>
      <c r="B31" s="4" t="s">
        <v>182</v>
      </c>
      <c r="C31" s="5" t="s">
        <v>137</v>
      </c>
      <c r="D31" s="5" t="s">
        <v>171</v>
      </c>
      <c r="E31" s="16">
        <f t="shared" si="0"/>
        <v>5.8333333333333348E-2</v>
      </c>
      <c r="F31" s="12" t="str">
        <f t="shared" si="1"/>
        <v>Not Suspect</v>
      </c>
    </row>
    <row r="32" spans="1:6" x14ac:dyDescent="0.25">
      <c r="A32" s="7" t="s">
        <v>39</v>
      </c>
      <c r="B32" s="4" t="s">
        <v>180</v>
      </c>
      <c r="C32" s="5" t="s">
        <v>138</v>
      </c>
      <c r="D32" s="5" t="s">
        <v>158</v>
      </c>
      <c r="E32" s="16">
        <f t="shared" si="0"/>
        <v>1.4583333333333337E-2</v>
      </c>
      <c r="F32" s="12" t="str">
        <f t="shared" si="1"/>
        <v>Not Suspect</v>
      </c>
    </row>
    <row r="33" spans="1:6" x14ac:dyDescent="0.25">
      <c r="A33" s="7" t="s">
        <v>40</v>
      </c>
      <c r="B33" s="4" t="s">
        <v>178</v>
      </c>
      <c r="C33" s="5" t="s">
        <v>139</v>
      </c>
      <c r="D33" s="5" t="s">
        <v>172</v>
      </c>
      <c r="E33" s="16">
        <f t="shared" si="0"/>
        <v>3.2638888888888939E-2</v>
      </c>
      <c r="F33" s="12" t="str">
        <f t="shared" si="1"/>
        <v>Not Suspect</v>
      </c>
    </row>
    <row r="34" spans="1:6" x14ac:dyDescent="0.25">
      <c r="A34" s="7" t="s">
        <v>41</v>
      </c>
      <c r="B34" s="4" t="s">
        <v>178</v>
      </c>
      <c r="C34" s="5" t="s">
        <v>140</v>
      </c>
      <c r="D34" s="5">
        <v>0.52847222222222223</v>
      </c>
      <c r="E34" s="16">
        <f t="shared" si="0"/>
        <v>9.0972222222222232E-2</v>
      </c>
      <c r="F34" s="12" t="str">
        <f t="shared" si="1"/>
        <v>Not Suspect</v>
      </c>
    </row>
    <row r="35" spans="1:6" x14ac:dyDescent="0.25">
      <c r="A35" s="7" t="s">
        <v>42</v>
      </c>
      <c r="B35" s="4" t="s">
        <v>181</v>
      </c>
      <c r="C35" s="5" t="s">
        <v>141</v>
      </c>
      <c r="D35" s="5" t="s">
        <v>173</v>
      </c>
      <c r="E35" s="16">
        <f t="shared" si="0"/>
        <v>2.0138888888888873E-2</v>
      </c>
      <c r="F35" s="12" t="str">
        <f t="shared" si="1"/>
        <v>Not Suspect</v>
      </c>
    </row>
    <row r="36" spans="1:6" x14ac:dyDescent="0.25">
      <c r="A36" s="7" t="s">
        <v>43</v>
      </c>
      <c r="B36" s="4" t="s">
        <v>181</v>
      </c>
      <c r="C36" s="5" t="s">
        <v>142</v>
      </c>
      <c r="D36" s="5">
        <v>0.54027777777777775</v>
      </c>
      <c r="E36" s="16">
        <f t="shared" si="0"/>
        <v>0.11874999999999997</v>
      </c>
      <c r="F36" s="12" t="str">
        <f t="shared" si="1"/>
        <v>Not Suspect</v>
      </c>
    </row>
    <row r="37" spans="1:6" x14ac:dyDescent="0.25">
      <c r="A37" s="7" t="s">
        <v>44</v>
      </c>
      <c r="B37" s="4" t="s">
        <v>181</v>
      </c>
      <c r="C37" s="5" t="s">
        <v>143</v>
      </c>
      <c r="D37" s="5">
        <v>0.53263888888888888</v>
      </c>
      <c r="E37" s="16">
        <f t="shared" si="0"/>
        <v>0.14374999999999999</v>
      </c>
      <c r="F37" s="12" t="str">
        <f t="shared" si="1"/>
        <v>Not Suspect</v>
      </c>
    </row>
    <row r="38" spans="1:6" x14ac:dyDescent="0.25">
      <c r="A38" s="7" t="s">
        <v>45</v>
      </c>
      <c r="B38" s="4" t="s">
        <v>178</v>
      </c>
      <c r="C38" s="5" t="s">
        <v>144</v>
      </c>
      <c r="D38" s="5" t="s">
        <v>154</v>
      </c>
      <c r="E38" s="16">
        <f t="shared" si="0"/>
        <v>2.9861111111111116E-2</v>
      </c>
      <c r="F38" s="12" t="str">
        <f t="shared" si="1"/>
        <v>Not Suspect</v>
      </c>
    </row>
    <row r="39" spans="1:6" x14ac:dyDescent="0.25">
      <c r="A39" s="7" t="s">
        <v>46</v>
      </c>
      <c r="B39" s="4" t="s">
        <v>181</v>
      </c>
      <c r="C39" s="5" t="s">
        <v>145</v>
      </c>
      <c r="D39" s="5">
        <v>0.95138888888888884</v>
      </c>
      <c r="E39" s="16">
        <f t="shared" si="0"/>
        <v>0.47777777777777775</v>
      </c>
      <c r="F39" s="12" t="str">
        <f t="shared" si="1"/>
        <v>Not Suspect</v>
      </c>
    </row>
    <row r="40" spans="1:6" x14ac:dyDescent="0.25">
      <c r="A40" s="7" t="s">
        <v>47</v>
      </c>
      <c r="B40" s="4" t="s">
        <v>178</v>
      </c>
      <c r="C40" s="5" t="s">
        <v>146</v>
      </c>
      <c r="D40" s="5">
        <v>0.52569444444444446</v>
      </c>
      <c r="E40" s="16">
        <f t="shared" si="0"/>
        <v>3.5416666666666707E-2</v>
      </c>
      <c r="F40" s="12" t="str">
        <f t="shared" si="1"/>
        <v>Not Suspect</v>
      </c>
    </row>
    <row r="41" spans="1:6" x14ac:dyDescent="0.25">
      <c r="A41" s="7" t="s">
        <v>48</v>
      </c>
      <c r="B41" s="4" t="s">
        <v>180</v>
      </c>
      <c r="C41" s="5" t="s">
        <v>147</v>
      </c>
      <c r="D41" s="5">
        <v>0.50694444444444442</v>
      </c>
      <c r="E41" s="16">
        <f t="shared" si="0"/>
        <v>8.3333333333333315E-2</v>
      </c>
      <c r="F41" s="12" t="str">
        <f t="shared" si="1"/>
        <v>Not Suspect</v>
      </c>
    </row>
    <row r="42" spans="1:6" x14ac:dyDescent="0.25">
      <c r="A42" s="7" t="s">
        <v>49</v>
      </c>
      <c r="B42" s="4" t="s">
        <v>178</v>
      </c>
      <c r="C42" s="5" t="s">
        <v>148</v>
      </c>
      <c r="D42" s="5" t="s">
        <v>160</v>
      </c>
      <c r="E42" s="16">
        <f t="shared" si="0"/>
        <v>4.3055555555555569E-2</v>
      </c>
      <c r="F42" s="12" t="str">
        <f t="shared" si="1"/>
        <v>Not Suspect</v>
      </c>
    </row>
    <row r="43" spans="1:6" x14ac:dyDescent="0.25">
      <c r="A43" s="7" t="s">
        <v>50</v>
      </c>
      <c r="B43" s="4" t="s">
        <v>182</v>
      </c>
      <c r="C43" s="5" t="s">
        <v>149</v>
      </c>
      <c r="D43" s="5">
        <v>0.96458333333333335</v>
      </c>
      <c r="E43" s="16">
        <f t="shared" si="0"/>
        <v>0.46944444444444444</v>
      </c>
      <c r="F43" s="12" t="str">
        <f t="shared" si="1"/>
        <v>Not Suspect</v>
      </c>
    </row>
    <row r="44" spans="1:6" x14ac:dyDescent="0.25">
      <c r="A44" s="7" t="s">
        <v>51</v>
      </c>
      <c r="B44" s="4" t="s">
        <v>181</v>
      </c>
      <c r="C44" s="5" t="s">
        <v>150</v>
      </c>
      <c r="D44" s="5" t="s">
        <v>161</v>
      </c>
      <c r="E44" s="16">
        <f t="shared" si="0"/>
        <v>7.4305555555555514E-2</v>
      </c>
      <c r="F44" s="12" t="str">
        <f t="shared" si="1"/>
        <v>Not Suspect</v>
      </c>
    </row>
    <row r="45" spans="1:6" x14ac:dyDescent="0.25">
      <c r="A45" s="7" t="s">
        <v>52</v>
      </c>
      <c r="B45" s="4" t="s">
        <v>179</v>
      </c>
      <c r="C45" s="5" t="s">
        <v>151</v>
      </c>
      <c r="D45" s="5">
        <v>0.99375000000000002</v>
      </c>
      <c r="E45" s="16">
        <f t="shared" si="0"/>
        <v>0.49652777777777779</v>
      </c>
      <c r="F45" s="12" t="str">
        <f t="shared" si="1"/>
        <v>Not Suspect</v>
      </c>
    </row>
    <row r="46" spans="1:6" x14ac:dyDescent="0.25">
      <c r="A46" s="7" t="s">
        <v>32</v>
      </c>
      <c r="B46" s="4" t="s">
        <v>181</v>
      </c>
      <c r="C46" s="5" t="s">
        <v>131</v>
      </c>
      <c r="D46" s="5">
        <v>0.93611111111111112</v>
      </c>
      <c r="E46" s="16">
        <f t="shared" si="0"/>
        <v>0.48888888888888887</v>
      </c>
      <c r="F46" s="12" t="str">
        <f t="shared" si="1"/>
        <v>Not Suspect</v>
      </c>
    </row>
    <row r="47" spans="1:6" x14ac:dyDescent="0.25">
      <c r="A47" s="7" t="s">
        <v>53</v>
      </c>
      <c r="B47" s="4" t="s">
        <v>181</v>
      </c>
      <c r="C47" s="5" t="s">
        <v>152</v>
      </c>
      <c r="D47" s="5" t="s">
        <v>174</v>
      </c>
      <c r="E47" s="16">
        <f t="shared" si="0"/>
        <v>1.3194444444444453E-2</v>
      </c>
      <c r="F47" s="12" t="str">
        <f t="shared" si="1"/>
        <v>Not Suspect</v>
      </c>
    </row>
    <row r="48" spans="1:6" x14ac:dyDescent="0.25">
      <c r="A48" s="7" t="s">
        <v>54</v>
      </c>
      <c r="B48" s="4" t="s">
        <v>182</v>
      </c>
      <c r="C48" s="5" t="s">
        <v>153</v>
      </c>
      <c r="D48" s="5">
        <v>0.93541666666666667</v>
      </c>
      <c r="E48" s="16">
        <f t="shared" si="0"/>
        <v>0.49305555555555558</v>
      </c>
      <c r="F48" s="12" t="str">
        <f t="shared" si="1"/>
        <v>Not Suspect</v>
      </c>
    </row>
    <row r="49" spans="1:6" x14ac:dyDescent="0.25">
      <c r="A49" s="7" t="s">
        <v>55</v>
      </c>
      <c r="B49" s="4" t="s">
        <v>182</v>
      </c>
      <c r="C49" s="5" t="s">
        <v>152</v>
      </c>
      <c r="D49" s="5">
        <v>0.9375</v>
      </c>
      <c r="E49" s="16">
        <f t="shared" si="0"/>
        <v>0.49861111111111112</v>
      </c>
      <c r="F49" s="12" t="str">
        <f t="shared" si="1"/>
        <v>Not Suspect</v>
      </c>
    </row>
    <row r="50" spans="1:6" x14ac:dyDescent="0.25">
      <c r="A50" s="7" t="s">
        <v>56</v>
      </c>
      <c r="B50" s="4" t="s">
        <v>180</v>
      </c>
      <c r="C50" s="5" t="s">
        <v>154</v>
      </c>
      <c r="D50" s="5" t="s">
        <v>175</v>
      </c>
      <c r="E50" s="16">
        <f t="shared" si="0"/>
        <v>3.6805555555555536E-2</v>
      </c>
      <c r="F50" s="12" t="str">
        <f t="shared" si="1"/>
        <v>Not Suspect</v>
      </c>
    </row>
    <row r="51" spans="1:6" x14ac:dyDescent="0.25">
      <c r="A51" s="7" t="s">
        <v>57</v>
      </c>
      <c r="B51" s="4" t="s">
        <v>181</v>
      </c>
      <c r="C51" s="5" t="s">
        <v>147</v>
      </c>
      <c r="D51" s="5" t="s">
        <v>176</v>
      </c>
      <c r="E51" s="16">
        <f t="shared" si="0"/>
        <v>4.1666666666666519E-3</v>
      </c>
      <c r="F51" s="12" t="str">
        <f t="shared" si="1"/>
        <v>Not Suspect</v>
      </c>
    </row>
    <row r="52" spans="1:6" x14ac:dyDescent="0.25">
      <c r="A52" s="7" t="s">
        <v>40</v>
      </c>
      <c r="B52" s="4" t="s">
        <v>178</v>
      </c>
      <c r="C52" s="5" t="s">
        <v>155</v>
      </c>
      <c r="D52" s="5" t="s">
        <v>172</v>
      </c>
      <c r="E52" s="16">
        <f t="shared" si="0"/>
        <v>3.2638888888888939E-2</v>
      </c>
      <c r="F52" s="12" t="str">
        <f t="shared" si="1"/>
        <v>Not Suspect</v>
      </c>
    </row>
    <row r="53" spans="1:6" x14ac:dyDescent="0.25">
      <c r="A53" s="7" t="s">
        <v>58</v>
      </c>
      <c r="B53" s="4" t="s">
        <v>180</v>
      </c>
      <c r="C53" s="5" t="s">
        <v>156</v>
      </c>
      <c r="D53" s="5" t="s">
        <v>177</v>
      </c>
      <c r="E53" s="16">
        <f t="shared" si="0"/>
        <v>6.9444444444444198E-3</v>
      </c>
      <c r="F53" s="12" t="str">
        <f t="shared" si="1"/>
        <v>Not Suspect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24F8-406C-44C0-9DB3-8E443BBF232D}">
  <dimension ref="A1:G32"/>
  <sheetViews>
    <sheetView workbookViewId="0">
      <selection activeCell="G2" sqref="G2"/>
    </sheetView>
  </sheetViews>
  <sheetFormatPr defaultRowHeight="15" x14ac:dyDescent="0.25"/>
  <cols>
    <col min="2" max="2" width="20.5703125" customWidth="1"/>
    <col min="3" max="3" width="20.85546875" customWidth="1"/>
    <col min="4" max="4" width="15.140625" style="16" customWidth="1"/>
    <col min="5" max="6" width="19.7109375" customWidth="1"/>
    <col min="7" max="7" width="15.7109375" customWidth="1"/>
  </cols>
  <sheetData>
    <row r="1" spans="1:7" x14ac:dyDescent="0.25">
      <c r="A1" s="6" t="s">
        <v>0</v>
      </c>
      <c r="B1" s="6" t="s">
        <v>1</v>
      </c>
      <c r="C1" s="2" t="s">
        <v>2</v>
      </c>
      <c r="D1" s="2" t="s">
        <v>3</v>
      </c>
      <c r="E1" s="1" t="s">
        <v>4</v>
      </c>
      <c r="F1" s="17"/>
    </row>
    <row r="2" spans="1:7" x14ac:dyDescent="0.25">
      <c r="A2" s="7" t="s">
        <v>9</v>
      </c>
      <c r="B2" s="4" t="s">
        <v>178</v>
      </c>
      <c r="C2" s="5" t="s">
        <v>109</v>
      </c>
      <c r="D2" s="5" t="s">
        <v>157</v>
      </c>
      <c r="E2" s="16">
        <f>D2-C2</f>
        <v>2.2222222222222199E-2</v>
      </c>
      <c r="F2" s="16"/>
      <c r="G2" s="12" t="str">
        <f>IF(AND(B2="Gallery B",C2&lt;=TIME(10,45,0),D2&gt;=TIME(10,45,0)), "Suspect", "Not Suspect")</f>
        <v>Not Suspect</v>
      </c>
    </row>
    <row r="3" spans="1:7" x14ac:dyDescent="0.25">
      <c r="A3" s="7" t="s">
        <v>10</v>
      </c>
      <c r="B3" s="4" t="s">
        <v>178</v>
      </c>
      <c r="C3" s="5" t="s">
        <v>110</v>
      </c>
      <c r="D3" s="5">
        <v>0.51388888888888884</v>
      </c>
      <c r="E3" s="16">
        <f t="shared" ref="E3:E32" si="0">D3-C3</f>
        <v>9.3749999999999944E-2</v>
      </c>
      <c r="F3" s="16"/>
      <c r="G3" s="12" t="str">
        <f t="shared" ref="G3:G32" si="1">IF(AND(B3="Gallery B",C3&lt;=TIME( 10,45,0),D3&gt;=TIME( 10,45,0)), "Suspect", "Not Suspect")</f>
        <v>Not Suspect</v>
      </c>
    </row>
    <row r="4" spans="1:7" x14ac:dyDescent="0.25">
      <c r="A4" s="7" t="s">
        <v>12</v>
      </c>
      <c r="B4" s="4" t="s">
        <v>180</v>
      </c>
      <c r="C4" s="5" t="s">
        <v>112</v>
      </c>
      <c r="D4" s="5" t="s">
        <v>159</v>
      </c>
      <c r="E4" s="16">
        <f t="shared" si="0"/>
        <v>3.8888888888888862E-2</v>
      </c>
      <c r="F4" s="16"/>
      <c r="G4" s="12" t="str">
        <f t="shared" si="1"/>
        <v>Not Suspect</v>
      </c>
    </row>
    <row r="5" spans="1:7" x14ac:dyDescent="0.25">
      <c r="A5" s="7" t="s">
        <v>16</v>
      </c>
      <c r="B5" s="4" t="s">
        <v>182</v>
      </c>
      <c r="C5" s="5" t="s">
        <v>116</v>
      </c>
      <c r="D5" s="5">
        <v>0.95763888888888893</v>
      </c>
      <c r="E5" s="16">
        <f t="shared" si="0"/>
        <v>0.46527777777777779</v>
      </c>
      <c r="F5" s="16"/>
      <c r="G5" s="12" t="str">
        <f t="shared" si="1"/>
        <v>Not Suspect</v>
      </c>
    </row>
    <row r="6" spans="1:7" x14ac:dyDescent="0.25">
      <c r="A6" s="7" t="s">
        <v>17</v>
      </c>
      <c r="B6" s="4" t="s">
        <v>182</v>
      </c>
      <c r="C6" s="5" t="s">
        <v>117</v>
      </c>
      <c r="D6" s="5">
        <v>0.51944444444444449</v>
      </c>
      <c r="E6" s="16">
        <f t="shared" si="0"/>
        <v>9.8611111111111149E-2</v>
      </c>
      <c r="F6" s="16"/>
      <c r="G6" s="12" t="str">
        <f t="shared" si="1"/>
        <v>Not Suspect</v>
      </c>
    </row>
    <row r="7" spans="1:7" x14ac:dyDescent="0.25">
      <c r="A7" s="7" t="s">
        <v>18</v>
      </c>
      <c r="B7" s="4" t="s">
        <v>178</v>
      </c>
      <c r="C7" s="5" t="s">
        <v>118</v>
      </c>
      <c r="D7" s="5">
        <v>0.92986111111111114</v>
      </c>
      <c r="E7" s="16">
        <f t="shared" si="0"/>
        <v>0.45902777777777781</v>
      </c>
      <c r="F7" s="16"/>
      <c r="G7" s="12" t="str">
        <f t="shared" si="1"/>
        <v>Not Suspect</v>
      </c>
    </row>
    <row r="8" spans="1:7" x14ac:dyDescent="0.25">
      <c r="A8" s="7" t="s">
        <v>16</v>
      </c>
      <c r="B8" s="4" t="s">
        <v>182</v>
      </c>
      <c r="C8" s="5" t="s">
        <v>116</v>
      </c>
      <c r="D8" s="5">
        <v>0.95763888888888893</v>
      </c>
      <c r="E8" s="16">
        <f t="shared" si="0"/>
        <v>0.46527777777777779</v>
      </c>
      <c r="F8" s="16"/>
      <c r="G8" s="12" t="str">
        <f t="shared" si="1"/>
        <v>Not Suspect</v>
      </c>
    </row>
    <row r="9" spans="1:7" x14ac:dyDescent="0.25">
      <c r="A9" s="7" t="s">
        <v>20</v>
      </c>
      <c r="B9" s="4" t="s">
        <v>178</v>
      </c>
      <c r="C9" s="5" t="s">
        <v>120</v>
      </c>
      <c r="D9" s="5" t="s">
        <v>159</v>
      </c>
      <c r="E9" s="16">
        <f t="shared" si="0"/>
        <v>4.6527777777777779E-2</v>
      </c>
      <c r="F9" s="16"/>
      <c r="G9" s="12" t="str">
        <f t="shared" si="1"/>
        <v>Not Suspect</v>
      </c>
    </row>
    <row r="10" spans="1:7" x14ac:dyDescent="0.25">
      <c r="A10" s="7" t="s">
        <v>21</v>
      </c>
      <c r="B10" s="4" t="s">
        <v>179</v>
      </c>
      <c r="C10" s="5" t="s">
        <v>121</v>
      </c>
      <c r="D10" s="5">
        <v>0.50902777777777775</v>
      </c>
      <c r="E10" s="16">
        <f t="shared" si="0"/>
        <v>0.11388888888888887</v>
      </c>
      <c r="F10" s="16"/>
      <c r="G10" s="12" t="str">
        <f t="shared" si="1"/>
        <v>Not Suspect</v>
      </c>
    </row>
    <row r="11" spans="1:7" x14ac:dyDescent="0.25">
      <c r="A11" s="7" t="s">
        <v>24</v>
      </c>
      <c r="B11" s="4" t="s">
        <v>180</v>
      </c>
      <c r="C11" s="5" t="s">
        <v>124</v>
      </c>
      <c r="D11" s="5">
        <v>0.5180555555555556</v>
      </c>
      <c r="E11" s="16">
        <f t="shared" si="0"/>
        <v>8.1250000000000044E-2</v>
      </c>
      <c r="F11" s="16"/>
      <c r="G11" s="12" t="str">
        <f t="shared" si="1"/>
        <v>Not Suspect</v>
      </c>
    </row>
    <row r="12" spans="1:7" x14ac:dyDescent="0.25">
      <c r="A12" s="7" t="s">
        <v>25</v>
      </c>
      <c r="B12" s="4" t="s">
        <v>178</v>
      </c>
      <c r="C12" s="5" t="s">
        <v>125</v>
      </c>
      <c r="D12" s="5" t="s">
        <v>164</v>
      </c>
      <c r="E12" s="16">
        <f t="shared" si="0"/>
        <v>4.9999999999999989E-2</v>
      </c>
      <c r="F12" s="16"/>
      <c r="G12" s="12" t="str">
        <f t="shared" si="1"/>
        <v>Not Suspect</v>
      </c>
    </row>
    <row r="13" spans="1:7" x14ac:dyDescent="0.25">
      <c r="A13" s="7" t="s">
        <v>26</v>
      </c>
      <c r="B13" s="4" t="s">
        <v>178</v>
      </c>
      <c r="C13" s="5" t="s">
        <v>126</v>
      </c>
      <c r="D13" s="5" t="s">
        <v>165</v>
      </c>
      <c r="E13" s="16">
        <f t="shared" si="0"/>
        <v>6.1805555555555558E-2</v>
      </c>
      <c r="F13" s="16"/>
      <c r="G13" s="12" t="str">
        <f t="shared" si="1"/>
        <v>Not Suspect</v>
      </c>
    </row>
    <row r="14" spans="1:7" x14ac:dyDescent="0.25">
      <c r="A14" s="7" t="s">
        <v>30</v>
      </c>
      <c r="B14" s="4" t="s">
        <v>180</v>
      </c>
      <c r="C14" s="5" t="s">
        <v>129</v>
      </c>
      <c r="D14" s="5">
        <v>0.95763888888888893</v>
      </c>
      <c r="E14" s="16">
        <f t="shared" si="0"/>
        <v>0.48888888888888893</v>
      </c>
      <c r="F14" s="16"/>
      <c r="G14" s="12" t="str">
        <f t="shared" si="1"/>
        <v>Not Suspect</v>
      </c>
    </row>
    <row r="15" spans="1:7" x14ac:dyDescent="0.25">
      <c r="A15" s="7" t="s">
        <v>31</v>
      </c>
      <c r="B15" s="4" t="s">
        <v>182</v>
      </c>
      <c r="C15" s="5" t="s">
        <v>130</v>
      </c>
      <c r="D15" s="5" t="s">
        <v>167</v>
      </c>
      <c r="E15" s="16">
        <f t="shared" si="0"/>
        <v>1.1111111111111072E-2</v>
      </c>
      <c r="F15" s="16"/>
      <c r="G15" s="12" t="str">
        <f t="shared" si="1"/>
        <v>Not Suspect</v>
      </c>
    </row>
    <row r="16" spans="1:7" x14ac:dyDescent="0.25">
      <c r="A16" s="7" t="s">
        <v>34</v>
      </c>
      <c r="B16" s="4" t="s">
        <v>182</v>
      </c>
      <c r="C16" s="5" t="s">
        <v>133</v>
      </c>
      <c r="D16" s="5">
        <v>0.50694444444444442</v>
      </c>
      <c r="E16" s="16">
        <f t="shared" si="0"/>
        <v>4.5833333333333282E-2</v>
      </c>
      <c r="F16" s="16"/>
      <c r="G16" s="12" t="str">
        <f t="shared" si="1"/>
        <v>Not Suspect</v>
      </c>
    </row>
    <row r="17" spans="1:7" x14ac:dyDescent="0.25">
      <c r="A17" s="7" t="s">
        <v>36</v>
      </c>
      <c r="B17" s="4" t="s">
        <v>182</v>
      </c>
      <c r="C17" s="5" t="s">
        <v>135</v>
      </c>
      <c r="D17" s="5" t="s">
        <v>169</v>
      </c>
      <c r="E17" s="16">
        <f t="shared" si="0"/>
        <v>4.3750000000000011E-2</v>
      </c>
      <c r="F17" s="16"/>
      <c r="G17" s="12" t="str">
        <f t="shared" si="1"/>
        <v>Not Suspect</v>
      </c>
    </row>
    <row r="18" spans="1:7" x14ac:dyDescent="0.25">
      <c r="A18" s="7" t="s">
        <v>37</v>
      </c>
      <c r="B18" s="4" t="s">
        <v>182</v>
      </c>
      <c r="C18" s="5" t="s">
        <v>136</v>
      </c>
      <c r="D18" s="5" t="s">
        <v>170</v>
      </c>
      <c r="E18" s="16">
        <f t="shared" si="0"/>
        <v>9.5833333333333326E-2</v>
      </c>
      <c r="F18" s="16"/>
      <c r="G18" s="12" t="str">
        <f t="shared" si="1"/>
        <v>Not Suspect</v>
      </c>
    </row>
    <row r="19" spans="1:7" x14ac:dyDescent="0.25">
      <c r="A19" s="7" t="s">
        <v>38</v>
      </c>
      <c r="B19" s="4" t="s">
        <v>182</v>
      </c>
      <c r="C19" s="5" t="s">
        <v>137</v>
      </c>
      <c r="D19" s="5" t="s">
        <v>171</v>
      </c>
      <c r="E19" s="16">
        <f t="shared" si="0"/>
        <v>5.8333333333333348E-2</v>
      </c>
      <c r="F19" s="16"/>
      <c r="G19" s="12" t="str">
        <f t="shared" si="1"/>
        <v>Not Suspect</v>
      </c>
    </row>
    <row r="20" spans="1:7" x14ac:dyDescent="0.25">
      <c r="A20" s="7" t="s">
        <v>39</v>
      </c>
      <c r="B20" s="4" t="s">
        <v>180</v>
      </c>
      <c r="C20" s="5" t="s">
        <v>138</v>
      </c>
      <c r="D20" s="5" t="s">
        <v>158</v>
      </c>
      <c r="E20" s="16">
        <f t="shared" si="0"/>
        <v>1.4583333333333337E-2</v>
      </c>
      <c r="F20" s="16"/>
      <c r="G20" s="12" t="str">
        <f t="shared" si="1"/>
        <v>Not Suspect</v>
      </c>
    </row>
    <row r="21" spans="1:7" x14ac:dyDescent="0.25">
      <c r="A21" s="7" t="s">
        <v>40</v>
      </c>
      <c r="B21" s="4" t="s">
        <v>178</v>
      </c>
      <c r="C21" s="5" t="s">
        <v>139</v>
      </c>
      <c r="D21" s="5" t="s">
        <v>172</v>
      </c>
      <c r="E21" s="16">
        <f t="shared" si="0"/>
        <v>3.2638888888888939E-2</v>
      </c>
      <c r="F21" s="16"/>
      <c r="G21" s="12" t="str">
        <f t="shared" si="1"/>
        <v>Not Suspect</v>
      </c>
    </row>
    <row r="22" spans="1:7" x14ac:dyDescent="0.25">
      <c r="A22" s="7" t="s">
        <v>41</v>
      </c>
      <c r="B22" s="4" t="s">
        <v>178</v>
      </c>
      <c r="C22" s="5" t="s">
        <v>140</v>
      </c>
      <c r="D22" s="5">
        <v>0.52847222222222223</v>
      </c>
      <c r="E22" s="16">
        <f t="shared" si="0"/>
        <v>9.0972222222222232E-2</v>
      </c>
      <c r="F22" s="16"/>
      <c r="G22" s="12" t="str">
        <f t="shared" si="1"/>
        <v>Not Suspect</v>
      </c>
    </row>
    <row r="23" spans="1:7" x14ac:dyDescent="0.25">
      <c r="A23" s="7" t="s">
        <v>45</v>
      </c>
      <c r="B23" s="4" t="s">
        <v>178</v>
      </c>
      <c r="C23" s="5" t="s">
        <v>144</v>
      </c>
      <c r="D23" s="5" t="s">
        <v>154</v>
      </c>
      <c r="E23" s="16">
        <f t="shared" si="0"/>
        <v>2.9861111111111116E-2</v>
      </c>
      <c r="F23" s="16"/>
      <c r="G23" s="12" t="str">
        <f t="shared" si="1"/>
        <v>Not Suspect</v>
      </c>
    </row>
    <row r="24" spans="1:7" x14ac:dyDescent="0.25">
      <c r="A24" s="7" t="s">
        <v>47</v>
      </c>
      <c r="B24" s="4" t="s">
        <v>178</v>
      </c>
      <c r="C24" s="5" t="s">
        <v>146</v>
      </c>
      <c r="D24" s="5">
        <v>0.52569444444444446</v>
      </c>
      <c r="E24" s="16">
        <f t="shared" si="0"/>
        <v>3.5416666666666707E-2</v>
      </c>
      <c r="F24" s="16"/>
      <c r="G24" s="12" t="str">
        <f t="shared" si="1"/>
        <v>Not Suspect</v>
      </c>
    </row>
    <row r="25" spans="1:7" x14ac:dyDescent="0.25">
      <c r="A25" s="7" t="s">
        <v>48</v>
      </c>
      <c r="B25" s="4" t="s">
        <v>180</v>
      </c>
      <c r="C25" s="5" t="s">
        <v>147</v>
      </c>
      <c r="D25" s="5">
        <v>0.50694444444444442</v>
      </c>
      <c r="E25" s="16">
        <f t="shared" si="0"/>
        <v>8.3333333333333315E-2</v>
      </c>
      <c r="F25" s="16"/>
      <c r="G25" s="12" t="str">
        <f t="shared" si="1"/>
        <v>Not Suspect</v>
      </c>
    </row>
    <row r="26" spans="1:7" x14ac:dyDescent="0.25">
      <c r="A26" s="7" t="s">
        <v>49</v>
      </c>
      <c r="B26" s="4" t="s">
        <v>178</v>
      </c>
      <c r="C26" s="5" t="s">
        <v>148</v>
      </c>
      <c r="D26" s="5" t="s">
        <v>160</v>
      </c>
      <c r="E26" s="16">
        <f t="shared" si="0"/>
        <v>4.3055555555555569E-2</v>
      </c>
      <c r="F26" s="16"/>
      <c r="G26" s="12" t="str">
        <f t="shared" si="1"/>
        <v>Not Suspect</v>
      </c>
    </row>
    <row r="27" spans="1:7" x14ac:dyDescent="0.25">
      <c r="A27" s="7" t="s">
        <v>50</v>
      </c>
      <c r="B27" s="4" t="s">
        <v>182</v>
      </c>
      <c r="C27" s="5" t="s">
        <v>149</v>
      </c>
      <c r="D27" s="5">
        <v>0.96458333333333335</v>
      </c>
      <c r="E27" s="16">
        <f t="shared" si="0"/>
        <v>0.46944444444444444</v>
      </c>
      <c r="F27" s="16"/>
      <c r="G27" s="12" t="str">
        <f t="shared" si="1"/>
        <v>Not Suspect</v>
      </c>
    </row>
    <row r="28" spans="1:7" x14ac:dyDescent="0.25">
      <c r="A28" s="7" t="s">
        <v>54</v>
      </c>
      <c r="B28" s="4" t="s">
        <v>182</v>
      </c>
      <c r="C28" s="5" t="s">
        <v>153</v>
      </c>
      <c r="D28" s="5">
        <v>0.93541666666666667</v>
      </c>
      <c r="E28" s="16">
        <f t="shared" si="0"/>
        <v>0.49305555555555558</v>
      </c>
      <c r="F28" s="16"/>
      <c r="G28" s="12" t="str">
        <f t="shared" si="1"/>
        <v>Not Suspect</v>
      </c>
    </row>
    <row r="29" spans="1:7" x14ac:dyDescent="0.25">
      <c r="A29" s="7" t="s">
        <v>55</v>
      </c>
      <c r="B29" s="4" t="s">
        <v>182</v>
      </c>
      <c r="C29" s="5" t="s">
        <v>152</v>
      </c>
      <c r="D29" s="5">
        <v>0.9375</v>
      </c>
      <c r="E29" s="16">
        <f t="shared" si="0"/>
        <v>0.49861111111111112</v>
      </c>
      <c r="F29" s="16"/>
      <c r="G29" s="12" t="str">
        <f t="shared" si="1"/>
        <v>Not Suspect</v>
      </c>
    </row>
    <row r="30" spans="1:7" x14ac:dyDescent="0.25">
      <c r="A30" s="7" t="s">
        <v>56</v>
      </c>
      <c r="B30" s="4" t="s">
        <v>180</v>
      </c>
      <c r="C30" s="5" t="s">
        <v>154</v>
      </c>
      <c r="D30" s="5" t="s">
        <v>175</v>
      </c>
      <c r="E30" s="16">
        <f t="shared" si="0"/>
        <v>3.6805555555555536E-2</v>
      </c>
      <c r="F30" s="16"/>
      <c r="G30" s="12" t="str">
        <f t="shared" si="1"/>
        <v>Not Suspect</v>
      </c>
    </row>
    <row r="31" spans="1:7" x14ac:dyDescent="0.25">
      <c r="A31" s="7" t="s">
        <v>40</v>
      </c>
      <c r="B31" s="4" t="s">
        <v>178</v>
      </c>
      <c r="C31" s="5" t="s">
        <v>155</v>
      </c>
      <c r="D31" s="5" t="s">
        <v>172</v>
      </c>
      <c r="E31" s="16">
        <f t="shared" si="0"/>
        <v>3.2638888888888939E-2</v>
      </c>
      <c r="F31" s="16"/>
      <c r="G31" s="12" t="str">
        <f t="shared" si="1"/>
        <v>Not Suspect</v>
      </c>
    </row>
    <row r="32" spans="1:7" x14ac:dyDescent="0.25">
      <c r="A32" s="7" t="s">
        <v>58</v>
      </c>
      <c r="B32" s="4" t="s">
        <v>180</v>
      </c>
      <c r="C32" s="5" t="s">
        <v>156</v>
      </c>
      <c r="D32" s="5" t="s">
        <v>177</v>
      </c>
      <c r="E32" s="16">
        <f t="shared" si="0"/>
        <v>6.9444444444444198E-3</v>
      </c>
      <c r="F32" s="16"/>
      <c r="G32" s="12" t="str">
        <f t="shared" si="1"/>
        <v>Not Suspect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Hazel</dc:creator>
  <cp:lastModifiedBy>Hazel</cp:lastModifiedBy>
  <dcterms:created xsi:type="dcterms:W3CDTF">2025-01-20T05:30:21Z</dcterms:created>
  <dcterms:modified xsi:type="dcterms:W3CDTF">2025-01-22T15:50:43Z</dcterms:modified>
</cp:coreProperties>
</file>