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espesas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[$R$-416]\ #,##0.00;[RED]\-[$R$-416]\ #,##0.00"/>
    <numFmt numFmtId="165" formatCode="R$ #,##0.00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b val="1"/>
      <sz val="12"/>
    </font>
    <font>
      <name val="Arial"/>
      <b val="1"/>
      <sz val="12"/>
    </font>
    <font>
      <name val="Arial"/>
      <sz val="12"/>
    </font>
    <font>
      <name val="Arial"/>
      <color rgb="000563C1"/>
      <sz val="12"/>
      <u val="single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164" fontId="4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4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165" fontId="7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D3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3" activeCellId="0" sqref="C23"/>
    </sheetView>
  </sheetViews>
  <sheetFormatPr baseColWidth="8" defaultColWidth="11.53515625" defaultRowHeight="17.35" customHeight="1" zeroHeight="0" outlineLevelRow="0"/>
  <cols>
    <col width="37.34" customWidth="1" style="6" min="1" max="1"/>
    <col width="18.36" customWidth="1" style="6" min="2" max="2"/>
    <col width="32.24" customWidth="1" style="6" min="3" max="3"/>
    <col width="11.43" customWidth="1" style="7" min="4" max="4"/>
    <col width="11.53" customWidth="1" style="6" min="5" max="16384"/>
  </cols>
  <sheetData>
    <row r="1" ht="17.35" customHeight="1" s="8">
      <c r="A1" s="9" t="inlineStr">
        <is>
          <t>Relatório de Despesas de Viagem</t>
        </is>
      </c>
      <c r="B1" s="10" t="n"/>
      <c r="C1" s="10" t="n"/>
      <c r="D1" s="11" t="n"/>
    </row>
    <row r="2" ht="14.45" customHeight="1" s="8">
      <c r="A2" s="9" t="inlineStr">
        <is>
          <t>Empresa: Smart Picking Soluções Digitais Ltda</t>
        </is>
      </c>
      <c r="B2" s="11" t="n"/>
      <c r="C2" s="9" t="inlineStr">
        <is>
          <t>Setor: Smart</t>
        </is>
      </c>
      <c r="D2" s="11" t="n"/>
    </row>
    <row r="3" ht="14.45" customHeight="1" s="8">
      <c r="A3" s="9" t="inlineStr">
        <is>
          <t>Colaborador: Fernando Pereira da Trindade</t>
        </is>
      </c>
      <c r="B3" s="11" t="n"/>
      <c r="C3" s="9" t="inlineStr">
        <is>
          <t>Retorno: None</t>
        </is>
      </c>
      <c r="D3" s="11" t="n"/>
    </row>
    <row r="4" ht="14.45" customHeight="1" s="8">
      <c r="A4" s="9" t="inlineStr">
        <is>
          <t>Destino: Contagem - MG</t>
        </is>
      </c>
      <c r="B4" s="9" t="inlineStr">
        <is>
          <t>Motivo Viagem: Implantação DRL Parte 2</t>
        </is>
      </c>
      <c r="C4" s="10" t="n"/>
      <c r="D4" s="11" t="n"/>
    </row>
    <row r="5" ht="17.35" customHeight="1" s="8">
      <c r="A5" s="9" t="inlineStr">
        <is>
          <t>Saída: Apucarana</t>
        </is>
      </c>
      <c r="B5" s="9" t="n"/>
      <c r="C5" s="10" t="n"/>
      <c r="D5" s="11" t="n"/>
    </row>
    <row r="6">
      <c r="A6" s="12" t="n"/>
      <c r="B6" s="12" t="n"/>
      <c r="C6" s="12" t="n"/>
      <c r="D6" s="12" t="n"/>
    </row>
    <row r="7" ht="17.35" customHeight="1" s="8">
      <c r="A7" s="9" t="inlineStr">
        <is>
          <t>Descrição Das Despesas</t>
        </is>
      </c>
      <c r="B7" s="10" t="n"/>
      <c r="C7" s="10" t="n"/>
      <c r="D7" s="11" t="n"/>
    </row>
    <row r="8" ht="17.35" customHeight="1" s="8">
      <c r="A8" s="9" t="inlineStr">
        <is>
          <t>Descrição</t>
        </is>
      </c>
      <c r="B8" s="9" t="inlineStr">
        <is>
          <t>Data</t>
        </is>
      </c>
      <c r="C8" s="9" t="inlineStr">
        <is>
          <t>Nota Fiscal</t>
        </is>
      </c>
      <c r="D8" s="13" t="inlineStr">
        <is>
          <t>Valor</t>
        </is>
      </c>
    </row>
    <row r="9" ht="17.35" customFormat="1" customHeight="1" s="6">
      <c r="A9" s="14" t="inlineStr">
        <is>
          <t>bar e restaurante dona nilza</t>
        </is>
      </c>
      <c r="B9" s="14" t="inlineStr">
        <is>
          <t>26/06/2025 12:16</t>
        </is>
      </c>
      <c r="C9" s="15">
        <f>hiperlink("notas fiscal/20250626_121759.jpg"; "20250626_121759.jpg")</f>
        <v/>
      </c>
      <c r="D9" s="16" t="n">
        <v>30.51</v>
      </c>
    </row>
    <row r="10" ht="17.35" customFormat="1" customHeight="1" s="6">
      <c r="A10" s="14" t="inlineStr">
        <is>
          <t>igor dezem rafaine - brodowski</t>
        </is>
      </c>
      <c r="B10" s="14" t="inlineStr">
        <is>
          <t>23/06/2025 08:19</t>
        </is>
      </c>
      <c r="C10" s="15">
        <f>hiperlink("notas fiscal/20250623_082034.jpg"; "20250623_082034.jpg")</f>
        <v/>
      </c>
      <c r="D10" s="16" t="n">
        <v>10.99</v>
      </c>
    </row>
    <row r="11" ht="17.35" customFormat="1" customHeight="1" s="6">
      <c r="A11" s="14" t="inlineStr">
        <is>
          <t>comercial iguatemi ltda- me</t>
        </is>
      </c>
      <c r="B11" s="14" t="inlineStr">
        <is>
          <t>23/06/2025 10:04</t>
        </is>
      </c>
      <c r="C11" s="15">
        <f>hiperlink("notas fiscal/20250623_100731.jpg"; "20250623_100731.jpg")</f>
        <v/>
      </c>
      <c r="D11" s="16" t="n">
        <v>16</v>
      </c>
    </row>
    <row r="12" ht="17.35" customFormat="1" customHeight="1" s="6">
      <c r="A12" s="14" t="inlineStr">
        <is>
          <t>bar e restaurante dona nilza</t>
        </is>
      </c>
      <c r="B12" s="14" t="inlineStr">
        <is>
          <t>27/06/2025 12:14</t>
        </is>
      </c>
      <c r="C12" s="15">
        <f>hiperlink("notas fiscal/20250628_085259.jpg"; "20250628_085259.jpg")</f>
        <v/>
      </c>
      <c r="D12" s="16" t="n">
        <v>32.49</v>
      </c>
    </row>
    <row r="13" ht="17.35" customFormat="1" customHeight="1" s="6">
      <c r="A13" s="14" t="inlineStr">
        <is>
          <t>bar e restaurante dona nilza</t>
        </is>
      </c>
      <c r="B13" s="14" t="inlineStr">
        <is>
          <t>24/06/2025 12:22</t>
        </is>
      </c>
      <c r="C13" s="15">
        <f>hiperlink("notas fiscal/20250628_090221.jpg"; "20250628_090221.jpg")</f>
        <v/>
      </c>
      <c r="D13" s="16" t="n">
        <v>27.5</v>
      </c>
    </row>
    <row r="14" ht="17.35" customFormat="1" customHeight="1" s="6">
      <c r="A14" s="14" t="inlineStr">
        <is>
          <t>panificadora amigos ltda</t>
        </is>
      </c>
      <c r="B14" s="14" t="inlineStr">
        <is>
          <t>24/06/2025 07:36</t>
        </is>
      </c>
      <c r="C14" s="15">
        <f>hiperlink("notas fiscal/20250624_073800_1yl5PSC.jpg"; "20250624_073800_1yl5PSC.jpg")</f>
        <v/>
      </c>
      <c r="D14" s="16" t="n">
        <v>14.5</v>
      </c>
    </row>
    <row r="15" ht="17.35" customFormat="1" customHeight="1" s="6">
      <c r="A15" s="14" t="inlineStr">
        <is>
          <t>bar e restaurante dona nilza</t>
        </is>
      </c>
      <c r="B15" s="14" t="inlineStr">
        <is>
          <t>25/06/2025 12:51</t>
        </is>
      </c>
      <c r="C15" s="15">
        <f>hiperlink("notas fiscal/20250625_125327.jpg"; "20250625_125327.jpg")</f>
        <v/>
      </c>
      <c r="D15" s="16" t="n">
        <v>32.49</v>
      </c>
    </row>
    <row r="16" ht="17.35" customFormat="1" customHeight="1" s="6">
      <c r="A16" s="14" t="inlineStr">
        <is>
          <t>jaqueline oliveira de melo</t>
        </is>
      </c>
      <c r="B16" s="14" t="inlineStr">
        <is>
          <t>28/06/2025 12:26</t>
        </is>
      </c>
      <c r="C16" s="15">
        <f>hiperlink("notas fiscal/20250623_122829.jpg"; "20250623_122829.jpg")</f>
        <v/>
      </c>
      <c r="D16" s="16" t="n">
        <v>21.22</v>
      </c>
    </row>
    <row r="17" ht="17.35" customFormat="1" customHeight="1" s="6">
      <c r="A17" s="14" t="inlineStr">
        <is>
          <t>dma distribuidora s/a</t>
        </is>
      </c>
      <c r="B17" s="14" t="inlineStr">
        <is>
          <t>24/06/2025 17:46</t>
        </is>
      </c>
      <c r="C17" s="15">
        <f>hiperlink("notas fiscal/20250624_184701.jpg"; "20250624_184701.jpg")</f>
        <v/>
      </c>
      <c r="D17" s="16" t="n">
        <v>29.78</v>
      </c>
    </row>
    <row r="18" ht="17.35" customFormat="1" customHeight="1" s="6">
      <c r="A18" s="14" t="inlineStr">
        <is>
          <t>lanchonete sabor e saúde</t>
        </is>
      </c>
      <c r="B18" s="14" t="inlineStr">
        <is>
          <t>26/06/2025 18:00</t>
        </is>
      </c>
      <c r="C18" s="15">
        <f>hiperlink("notas fiscal/20250626_211609_pT9iyyC.jpg"; "20250626_211609_pT9iyyC.jpg")</f>
        <v/>
      </c>
      <c r="D18" s="16" t="n">
        <v>6.5</v>
      </c>
    </row>
    <row r="19" ht="17.35" customFormat="1" customHeight="1" s="6">
      <c r="A19" s="14" t="inlineStr">
        <is>
          <t>mercado bh, mercado epa,  ifood</t>
        </is>
      </c>
      <c r="B19" s="14" t="inlineStr">
        <is>
          <t>27/06/2025 20:14</t>
        </is>
      </c>
      <c r="C19" s="15">
        <f>hiperlink("notas fiscal/IMG-20250628-WA0004.jpg"; "IMG-20250628-WA0004.jpg")</f>
        <v/>
      </c>
      <c r="D19" s="16" t="n">
        <v>268.89</v>
      </c>
    </row>
    <row r="20" ht="17.35" customFormat="1" customHeight="1" s="6">
      <c r="A20" s="14" t="inlineStr">
        <is>
          <t>mercado bh</t>
        </is>
      </c>
      <c r="B20" s="14" t="inlineStr">
        <is>
          <t>28/06/2025 15:16</t>
        </is>
      </c>
      <c r="C20" s="15">
        <f>hiperlink("notas fiscal/IMG-20250628-WA0005.jpg"; "IMG-20250628-WA0005.jpg")</f>
        <v/>
      </c>
      <c r="D20" s="16" t="n">
        <v>51.54</v>
      </c>
    </row>
    <row r="21" ht="17.35" customFormat="1" customHeight="1" s="6">
      <c r="A21" s="14" t="inlineStr">
        <is>
          <t>jantar</t>
        </is>
      </c>
      <c r="B21" s="14" t="inlineStr">
        <is>
          <t>28/06/2025 21:17</t>
        </is>
      </c>
      <c r="C21" s="15">
        <f>hiperlink("notas fiscal/IMG-20250628-WA0010.jpg"; "IMG-20250628-WA0010.jpg")</f>
        <v/>
      </c>
      <c r="D21" s="16" t="n">
        <v>71.13</v>
      </c>
    </row>
    <row r="22" ht="17.35" customHeight="1" s="8">
      <c r="A22" s="17" t="inlineStr">
        <is>
          <t>TOTAL</t>
        </is>
      </c>
      <c r="D22" s="14">
        <f>SOMA(D9:D21)</f>
        <v/>
      </c>
    </row>
    <row r="23" ht="17.35" customHeight="1" s="8">
      <c r="A23" s="18" t="n"/>
      <c r="B23" s="18" t="n"/>
      <c r="C23" s="18" t="n"/>
      <c r="D23" s="18" t="n"/>
    </row>
    <row r="24" ht="17.35" customHeight="1" s="8">
      <c r="A24" s="17" t="inlineStr">
        <is>
          <t>Descricão Do Adiantamento</t>
        </is>
      </c>
      <c r="B24" s="19" t="n"/>
      <c r="C24" s="19" t="n"/>
      <c r="D24" s="20" t="n"/>
    </row>
    <row r="25" ht="17.35" customHeight="1" s="8">
      <c r="A25" s="17" t="inlineStr">
        <is>
          <t>Descrição</t>
        </is>
      </c>
      <c r="B25" s="17" t="inlineStr">
        <is>
          <t>Data</t>
        </is>
      </c>
      <c r="C25" s="17" t="inlineStr">
        <is>
          <t>Comprovante</t>
        </is>
      </c>
      <c r="D25" s="17" t="inlineStr">
        <is>
          <t>Value</t>
        </is>
      </c>
    </row>
    <row r="26" ht="17.35" customHeight="1" s="8">
      <c r="A26" s="14" t="inlineStr">
        <is>
          <t>transferencia recebida</t>
        </is>
      </c>
      <c r="B26" s="14" t="inlineStr">
        <is>
          <t>20/06/2025 08:49</t>
        </is>
      </c>
      <c r="C26" s="15">
        <f>hiperlink("notas fiscal/IMG-20250629-WA0010.jpg"; "IMG-20250629-WA0010.jpg")</f>
        <v/>
      </c>
      <c r="D26" s="16" t="n">
        <v>800</v>
      </c>
    </row>
    <row r="27" ht="17.35" customHeight="1" s="8">
      <c r="A27" s="18" t="n"/>
      <c r="B27" s="18" t="n"/>
      <c r="C27" s="18" t="n"/>
      <c r="D27" s="18" t="n"/>
    </row>
    <row r="28" ht="17.35" customHeight="1" s="8">
      <c r="A28" s="17" t="inlineStr">
        <is>
          <t>Receber</t>
        </is>
      </c>
      <c r="C28" s="17" t="inlineStr">
        <is>
          <t>Devolver</t>
        </is>
      </c>
      <c r="D28" s="21" t="n"/>
    </row>
    <row r="29" ht="17.35" customHeight="1" s="8">
      <c r="A29" s="14">
        <f>SE(SOMA(D26:D26) - D22 &lt;0; D22 - SOMA(D26:D26); 0)</f>
        <v/>
      </c>
      <c r="C29" s="14">
        <f>SE(SOMA(D26:D26) - D22&lt;0; 0; SOMA(D26:D26) -  D22)</f>
        <v/>
      </c>
      <c r="D29" s="21" t="n"/>
    </row>
    <row r="30" ht="17.35" customHeight="1" s="8">
      <c r="A30" s="18" t="n"/>
      <c r="B30" s="18" t="n"/>
      <c r="C30" s="18" t="n"/>
      <c r="D30" s="18" t="n"/>
    </row>
    <row r="31" ht="17.35" customHeight="1" s="8">
      <c r="A31" s="18" t="inlineStr">
        <is>
          <t xml:space="preserve">Apucarana, 29 de junho de 2025 </t>
        </is>
      </c>
    </row>
    <row r="32" ht="17.35" customHeight="1" s="8">
      <c r="A32" s="18" t="n"/>
      <c r="B32" s="18" t="n"/>
      <c r="C32" s="18" t="n"/>
      <c r="D32" s="18" t="n"/>
    </row>
    <row r="33" ht="17.35" customHeight="1" s="8">
      <c r="A33" s="18" t="inlineStr">
        <is>
          <t>__________________________________</t>
        </is>
      </c>
      <c r="C33" s="18" t="inlineStr">
        <is>
          <t>__________________________________</t>
        </is>
      </c>
    </row>
    <row r="34" ht="17.35" customHeight="1" s="8">
      <c r="A34" s="18" t="n"/>
      <c r="C34" s="18" t="n"/>
    </row>
    <row r="35" ht="17.35" customHeight="1" s="8">
      <c r="A35" s="18" t="n"/>
      <c r="B35" s="18" t="n"/>
      <c r="C35" s="18" t="n"/>
      <c r="D35" s="18" t="n"/>
    </row>
    <row r="36" ht="17.35" customHeight="1" s="8">
      <c r="A36" s="18" t="n"/>
      <c r="B36" s="18" t="n"/>
      <c r="C36" s="18" t="n"/>
      <c r="D36" s="18" t="n"/>
    </row>
  </sheetData>
  <mergeCells count="19">
    <mergeCell ref="C34:D34"/>
    <mergeCell ref="C33:D33"/>
    <mergeCell ref="C29:D29"/>
    <mergeCell ref="A31:D31"/>
    <mergeCell ref="A22:C22"/>
    <mergeCell ref="A24:D24"/>
    <mergeCell ref="A3:B3"/>
    <mergeCell ref="A1:D1"/>
    <mergeCell ref="B5:D5"/>
    <mergeCell ref="A2:B2"/>
    <mergeCell ref="C2:D2"/>
    <mergeCell ref="A33:B33"/>
    <mergeCell ref="B4:D4"/>
    <mergeCell ref="A7:D7"/>
    <mergeCell ref="A29:B29"/>
    <mergeCell ref="A28:B28"/>
    <mergeCell ref="C28:D28"/>
    <mergeCell ref="C3:D3"/>
    <mergeCell ref="A34:B34"/>
  </mergeCells>
  <printOptions horizontalCentered="0" verticalCentered="0" headings="0" gridLines="0" gridLinesSet="1"/>
  <pageMargins left="0.7875" right="0.7875" top="0.886111111111111" bottom="0.886111111111111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1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2025-06-29T18:04:56Z</dcterms:created>
  <dcterms:modified xsi:type="dcterms:W3CDTF">2025-06-29T18:04:56Z</dcterms:modified>
  <cp:revision>16</cp:revision>
  <cp:lastPrinted>2025-06-28T22:31:22Z</cp:lastPrinted>
</cp:coreProperties>
</file>