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Олег\Downloads\"/>
    </mc:Choice>
  </mc:AlternateContent>
  <xr:revisionPtr revIDLastSave="0" documentId="13_ncr:1_{B1D08B92-F5F9-4B98-B7CF-0D39B176B8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Toc14282376" localSheetId="0">'22'!$A$2</definedName>
    <definedName name="_xlchart.v1.0" hidden="1">'22'!$A$5:$A$21</definedName>
    <definedName name="_xlchart.v1.1" hidden="1">'22'!$B$5:$B$21</definedName>
    <definedName name="_xlchart.v1.10" hidden="1">'22'!$A$5:$A$21</definedName>
    <definedName name="_xlchart.v1.11" hidden="1">'22'!$B$5:$B$21</definedName>
    <definedName name="_xlchart.v1.12" hidden="1">'22'!$A$5:$A$21</definedName>
    <definedName name="_xlchart.v1.13" hidden="1">'22'!$B$5:$B$21</definedName>
    <definedName name="_xlchart.v1.2" hidden="1">'22'!$A$5:$A$21</definedName>
    <definedName name="_xlchart.v1.3" hidden="1">'22'!$B$5:$B$21</definedName>
    <definedName name="_xlchart.v1.4" hidden="1">'22'!$A$5:$A$21</definedName>
    <definedName name="_xlchart.v1.5" hidden="1">'22'!$B$5:$B$21</definedName>
    <definedName name="_xlchart.v1.6" hidden="1">'22'!$A$5:$A$21</definedName>
    <definedName name="_xlchart.v1.7" hidden="1">'22'!$B$5:$B$21</definedName>
    <definedName name="_xlchart.v1.8" hidden="1">'22'!$A$5:$A$21</definedName>
    <definedName name="_xlchart.v1.9" hidden="1">'22'!$B$5:$B$21</definedName>
    <definedName name="_xlnm.Print_Area" localSheetId="0">'22'!$A$1:$F$26</definedName>
  </definedNames>
  <calcPr calcId="191029"/>
</workbook>
</file>

<file path=xl/calcChain.xml><?xml version="1.0" encoding="utf-8"?>
<calcChain xmlns="http://schemas.openxmlformats.org/spreadsheetml/2006/main">
  <c r="J32" i="1" l="1"/>
  <c r="J31" i="1"/>
  <c r="J30" i="1"/>
  <c r="J28" i="1"/>
  <c r="J27" i="1"/>
  <c r="J26" i="1"/>
  <c r="J25" i="1"/>
  <c r="J24" i="1"/>
</calcChain>
</file>

<file path=xl/sharedStrings.xml><?xml version="1.0" encoding="utf-8"?>
<sst xmlns="http://schemas.openxmlformats.org/spreadsheetml/2006/main" count="37" uniqueCount="35">
  <si>
    <t>(в процентах)</t>
  </si>
  <si>
    <t>Возраст</t>
  </si>
  <si>
    <t xml:space="preserve">Да, ежедневно </t>
  </si>
  <si>
    <t xml:space="preserve">Не каждый день (периодически) </t>
  </si>
  <si>
    <t xml:space="preserve">Отказ от ответа </t>
  </si>
  <si>
    <t>Таблица 22</t>
  </si>
  <si>
    <t>Курите ли вы в настоящее время</t>
  </si>
  <si>
    <t>Бросил курить</t>
  </si>
  <si>
    <t xml:space="preserve">Нет, совсем не курю и не курил ранее </t>
  </si>
  <si>
    <t>Всего</t>
  </si>
  <si>
    <t>15-19 лет</t>
  </si>
  <si>
    <t>из них 15-17 лет</t>
  </si>
  <si>
    <t>20-24 лет</t>
  </si>
  <si>
    <t>25-29 лет</t>
  </si>
  <si>
    <t>30-34 лет</t>
  </si>
  <si>
    <t>35-39 лет</t>
  </si>
  <si>
    <t>40-44 лет</t>
  </si>
  <si>
    <t>45-49 лет</t>
  </si>
  <si>
    <t>50-54 лет</t>
  </si>
  <si>
    <t>55-59 лет</t>
  </si>
  <si>
    <t>60-64 лет</t>
  </si>
  <si>
    <t>65-69 лет</t>
  </si>
  <si>
    <t>70-74 лет</t>
  </si>
  <si>
    <t>75-79 лет</t>
  </si>
  <si>
    <t>80 лет и более</t>
  </si>
  <si>
    <t>Данные нормально распределены относительно возраста и % курящих, пиковое значение наблюдается в 45-49 лет, до и после этого наблюдения процент снижается</t>
  </si>
  <si>
    <t>1.а)</t>
  </si>
  <si>
    <t>Размах:</t>
  </si>
  <si>
    <t>Ср.арифметическое:</t>
  </si>
  <si>
    <t>Медиана:</t>
  </si>
  <si>
    <t>Смещение:</t>
  </si>
  <si>
    <t>Смещение %:</t>
  </si>
  <si>
    <t>Медиана является несмещенной, так как смещение &lt; 15%</t>
  </si>
  <si>
    <t>Правильно считать так,  от размаха? или все-таки от среднего?</t>
  </si>
  <si>
    <t xml:space="preserve">Мода: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</si>
</sst>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_-* #,##0.00\ _₽_-;\-* #,##0.00\ _₽_-;_-* &quot;-&quot;??\ _₽_-;_-@_-"/>
    <numFmt numFmtId="168" formatCode="###\ ###\ ###\ ###\ ###\ ##0.0"/>
    <numFmt numFmtId="169" formatCode="#,##0.0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0"/>
      <name val="Arial"/>
      <family val="2"/>
    </font>
    <font>
      <sz val="8"/>
      <name val="Calibri"/>
      <family val="2"/>
      <scheme val="minor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7" fontId="2" fillId="0" borderId="0"/>
  </cellStyleXfs>
  <cellXfs count="30">
    <xf numFmtId="0" fontId="0" fillId="0" borderId="0" xfId="0"/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169" fontId="5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 wrapText="1"/>
    </xf>
    <xf numFmtId="168" fontId="6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wrapText="1" indent="2"/>
    </xf>
    <xf numFmtId="0" fontId="5" fillId="0" borderId="3" xfId="0" applyFont="1" applyBorder="1" applyAlignment="1">
      <alignment horizontal="center" vertical="center" wrapText="1"/>
    </xf>
    <xf numFmtId="169" fontId="5" fillId="0" borderId="3" xfId="0" applyNumberFormat="1" applyFont="1" applyBorder="1" applyAlignment="1">
      <alignment horizontal="right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 indent="1"/>
    </xf>
    <xf numFmtId="169" fontId="5" fillId="0" borderId="8" xfId="0" applyNumberFormat="1" applyFont="1" applyBorder="1" applyAlignment="1">
      <alignment horizontal="right" vertical="center"/>
    </xf>
    <xf numFmtId="169" fontId="5" fillId="0" borderId="9" xfId="0" applyNumberFormat="1" applyFont="1" applyBorder="1" applyAlignment="1">
      <alignment horizontal="right" vertical="center"/>
    </xf>
    <xf numFmtId="0" fontId="7" fillId="2" borderId="0" xfId="0" applyFont="1" applyFill="1"/>
    <xf numFmtId="169" fontId="7" fillId="0" borderId="0" xfId="0" applyNumberFormat="1" applyFont="1"/>
    <xf numFmtId="168" fontId="14" fillId="0" borderId="0" xfId="0" applyNumberFormat="1" applyFont="1" applyAlignment="1">
      <alignment horizontal="right"/>
    </xf>
    <xf numFmtId="0" fontId="7" fillId="2" borderId="0" xfId="0" applyFont="1" applyFill="1" applyAlignment="1">
      <alignment wrapText="1"/>
    </xf>
    <xf numFmtId="9" fontId="7" fillId="0" borderId="0" xfId="1" applyFont="1"/>
    <xf numFmtId="0" fontId="7" fillId="3" borderId="0" xfId="0" applyFont="1" applyFill="1" applyAlignment="1">
      <alignment wrapText="1"/>
    </xf>
  </cellXfs>
  <cellStyles count="3">
    <cellStyle name="Обычный" xfId="0" builtinId="0"/>
    <cellStyle name="Обычный 2" xfId="2" xr:uid="{00000000-0005-0000-0000-000004000000}"/>
    <cellStyle name="Процентный" xfId="1" builtinId="5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169" formatCode="#,##0.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169" formatCode="#,##0.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169" formatCode="#,##0.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169" formatCode="#,##0.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numFmt numFmtId="169" formatCode="#,##0.0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charset val="204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%,</a:t>
            </a:r>
            <a:r>
              <a:rPr lang="ru-RU"/>
              <a:t> Курящие ежедневно</a:t>
            </a:r>
            <a:r>
              <a:rPr lang="en-US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'22'!$A$5:$A$21</c15:sqref>
                  </c15:fullRef>
                </c:ext>
              </c:extLst>
              <c:f>('22'!$A$7,'22'!$A$9:$A$21)</c:f>
              <c:strCache>
                <c:ptCount val="14"/>
                <c:pt idx="0">
                  <c:v>15-19 лет</c:v>
                </c:pt>
                <c:pt idx="1">
                  <c:v>20-24 лет</c:v>
                </c:pt>
                <c:pt idx="2">
                  <c:v>25-29 лет</c:v>
                </c:pt>
                <c:pt idx="3">
                  <c:v>30-34 лет</c:v>
                </c:pt>
                <c:pt idx="4">
                  <c:v>35-39 лет</c:v>
                </c:pt>
                <c:pt idx="5">
                  <c:v>40-44 лет</c:v>
                </c:pt>
                <c:pt idx="6">
                  <c:v>45-49 лет</c:v>
                </c:pt>
                <c:pt idx="7">
                  <c:v>50-54 лет</c:v>
                </c:pt>
                <c:pt idx="8">
                  <c:v>55-59 лет</c:v>
                </c:pt>
                <c:pt idx="9">
                  <c:v>60-64 лет</c:v>
                </c:pt>
                <c:pt idx="10">
                  <c:v>65-69 лет</c:v>
                </c:pt>
                <c:pt idx="11">
                  <c:v>70-74 лет</c:v>
                </c:pt>
                <c:pt idx="12">
                  <c:v>75-79 лет</c:v>
                </c:pt>
                <c:pt idx="13">
                  <c:v>80 лет и более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'22'!$B$5:$B$21</c15:sqref>
                  </c15:fullRef>
                </c:ext>
              </c:extLst>
              <c:f>('22'!$B$7,'22'!$B$9:$B$21)</c:f>
              <c:numCache>
                <c:formatCode>#,##0.0</c:formatCode>
                <c:ptCount val="14"/>
                <c:pt idx="0">
                  <c:v>3.1836605256229622</c:v>
                </c:pt>
                <c:pt idx="1">
                  <c:v>10.730689659388446</c:v>
                </c:pt>
                <c:pt idx="2">
                  <c:v>15.407079002778424</c:v>
                </c:pt>
                <c:pt idx="3">
                  <c:v>18.662320372857486</c:v>
                </c:pt>
                <c:pt idx="4">
                  <c:v>21.807080253464122</c:v>
                </c:pt>
                <c:pt idx="5">
                  <c:v>25.085814499821982</c:v>
                </c:pt>
                <c:pt idx="6">
                  <c:v>25.47102056368767</c:v>
                </c:pt>
                <c:pt idx="7">
                  <c:v>22.118262851278388</c:v>
                </c:pt>
                <c:pt idx="8">
                  <c:v>20.580492254671562</c:v>
                </c:pt>
                <c:pt idx="9">
                  <c:v>16.192444935782447</c:v>
                </c:pt>
                <c:pt idx="10">
                  <c:v>12.445445166661838</c:v>
                </c:pt>
                <c:pt idx="11">
                  <c:v>8.310893064369683</c:v>
                </c:pt>
                <c:pt idx="12">
                  <c:v>4.9968439324063034</c:v>
                </c:pt>
                <c:pt idx="13">
                  <c:v>2.0021753777037454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CAA-4936-9458-1237AB67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013080"/>
        <c:axId val="520013800"/>
      </c:barChart>
      <c:catAx>
        <c:axId val="52001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013800"/>
        <c:crosses val="autoZero"/>
        <c:auto val="1"/>
        <c:lblAlgn val="ctr"/>
        <c:lblOffset val="100"/>
        <c:noMultiLvlLbl val="0"/>
      </c:catAx>
      <c:valAx>
        <c:axId val="5200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013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9532</xdr:colOff>
      <xdr:row>6</xdr:row>
      <xdr:rowOff>28575</xdr:rowOff>
    </xdr:from>
    <xdr:to>
      <xdr:col>9</xdr:col>
      <xdr:colOff>457200</xdr:colOff>
      <xdr:row>21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173BD65-E09D-D551-58CC-B163D9DF3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BAB8D2-A897-446A-BCB7-5E330746B1A4}" name="Таблица1" displayName="Таблица1" ref="A4:F21" totalsRowShown="0" headerRowDxfId="0" dataDxfId="1" headerRowBorderDxfId="9" tableBorderDxfId="10" totalsRowBorderDxfId="8">
  <autoFilter ref="A4:F21" xr:uid="{56BAB8D2-A897-446A-BCB7-5E330746B1A4}"/>
  <tableColumns count="6">
    <tableColumn id="1" xr3:uid="{1132758F-94EA-4562-B2A7-EEC1564A5666}" name="Возраст" dataDxfId="7"/>
    <tableColumn id="2" xr3:uid="{DC78D658-B45A-45BA-9DEC-CB410FCFBC9F}" name="Да, ежедневно " dataDxfId="6"/>
    <tableColumn id="3" xr3:uid="{C3C117DF-2265-4B95-A15D-F5A7C471417D}" name="Не каждый день (периодически) " dataDxfId="5"/>
    <tableColumn id="4" xr3:uid="{E9068541-8C74-4E01-B968-C437263796F9}" name="Нет, совсем не курю и не курил ранее " dataDxfId="4"/>
    <tableColumn id="5" xr3:uid="{F3D250A4-13E1-4159-B424-A9BF6D0FD3B9}" name="Бросил курить" dataDxfId="3"/>
    <tableColumn id="6" xr3:uid="{5BA00DF9-2189-4033-BDE4-D8811000AFE5}" name="Отказ от ответа 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33" sqref="J33"/>
    </sheetView>
  </sheetViews>
  <sheetFormatPr defaultColWidth="9.140625" defaultRowHeight="14.25" x14ac:dyDescent="0.2"/>
  <cols>
    <col min="1" max="1" width="29.42578125" style="5" customWidth="1"/>
    <col min="2" max="2" width="15.7109375" style="3" customWidth="1"/>
    <col min="3" max="3" width="29.7109375" style="3" customWidth="1"/>
    <col min="4" max="4" width="34.140625" style="3" customWidth="1"/>
    <col min="5" max="5" width="14.85546875" style="3" customWidth="1"/>
    <col min="6" max="6" width="15.7109375" style="3" customWidth="1"/>
    <col min="7" max="8" width="9.140625" style="3"/>
    <col min="9" max="9" width="48.28515625" style="3" customWidth="1"/>
    <col min="10" max="10" width="9.140625" style="3"/>
    <col min="11" max="11" width="26.140625" style="3" customWidth="1"/>
    <col min="12" max="16384" width="9.140625" style="3"/>
  </cols>
  <sheetData>
    <row r="1" spans="1:9" x14ac:dyDescent="0.2">
      <c r="A1" s="2"/>
      <c r="F1" s="4" t="s">
        <v>5</v>
      </c>
    </row>
    <row r="2" spans="1:9" ht="15" customHeight="1" x14ac:dyDescent="0.2">
      <c r="A2" s="1" t="s">
        <v>6</v>
      </c>
      <c r="B2" s="1"/>
      <c r="C2" s="1"/>
      <c r="D2" s="1"/>
      <c r="E2" s="1"/>
      <c r="F2" s="1"/>
    </row>
    <row r="3" spans="1:9" ht="15" x14ac:dyDescent="0.25">
      <c r="A3"/>
      <c r="B3"/>
      <c r="C3"/>
      <c r="D3"/>
      <c r="E3"/>
      <c r="F3" s="4" t="s">
        <v>0</v>
      </c>
    </row>
    <row r="4" spans="1:9" ht="33.75" x14ac:dyDescent="0.2">
      <c r="A4" s="17" t="s">
        <v>1</v>
      </c>
      <c r="B4" s="18" t="s">
        <v>2</v>
      </c>
      <c r="C4" s="18" t="s">
        <v>3</v>
      </c>
      <c r="D4" s="19" t="s">
        <v>8</v>
      </c>
      <c r="E4" s="18" t="s">
        <v>7</v>
      </c>
      <c r="F4" s="20" t="s">
        <v>4</v>
      </c>
    </row>
    <row r="5" spans="1:9" x14ac:dyDescent="0.2">
      <c r="A5" s="11"/>
      <c r="B5" s="6">
        <v>1</v>
      </c>
      <c r="C5" s="6">
        <v>2</v>
      </c>
      <c r="D5" s="6">
        <v>3</v>
      </c>
      <c r="E5" s="6">
        <v>4</v>
      </c>
      <c r="F5" s="15">
        <v>5</v>
      </c>
    </row>
    <row r="6" spans="1:9" ht="59.25" customHeight="1" x14ac:dyDescent="0.2">
      <c r="A6" s="12" t="s">
        <v>9</v>
      </c>
      <c r="B6" s="7">
        <v>16.417995228415435</v>
      </c>
      <c r="C6" s="7">
        <v>2.8145683291210126</v>
      </c>
      <c r="D6" s="7">
        <v>68.630926565013922</v>
      </c>
      <c r="E6" s="7">
        <v>11.586534232833234</v>
      </c>
      <c r="F6" s="16">
        <v>0.54997564461639625</v>
      </c>
      <c r="H6" s="24" t="s">
        <v>26</v>
      </c>
      <c r="I6" s="27" t="s">
        <v>25</v>
      </c>
    </row>
    <row r="7" spans="1:9" ht="15" x14ac:dyDescent="0.25">
      <c r="A7" s="13" t="s">
        <v>10</v>
      </c>
      <c r="B7" s="7">
        <v>3.1836605256229622</v>
      </c>
      <c r="C7" s="7">
        <v>1.5765905960537869</v>
      </c>
      <c r="D7" s="7">
        <v>93.250285561586438</v>
      </c>
      <c r="E7" s="7">
        <v>1.2117618839954218</v>
      </c>
      <c r="F7" s="16">
        <v>0.7777014327413877</v>
      </c>
      <c r="H7"/>
      <c r="I7"/>
    </row>
    <row r="8" spans="1:9" ht="15" x14ac:dyDescent="0.25">
      <c r="A8" s="14" t="s">
        <v>11</v>
      </c>
      <c r="B8" s="7">
        <v>1.300843210630352</v>
      </c>
      <c r="C8" s="7">
        <v>0.8223361708740845</v>
      </c>
      <c r="D8" s="7">
        <v>96.848859623390751</v>
      </c>
      <c r="E8" s="7">
        <v>0.25849508137401633</v>
      </c>
      <c r="F8" s="16">
        <v>0.76946591373078455</v>
      </c>
      <c r="H8"/>
      <c r="I8"/>
    </row>
    <row r="9" spans="1:9" ht="15" x14ac:dyDescent="0.25">
      <c r="A9" s="13" t="s">
        <v>12</v>
      </c>
      <c r="B9" s="7">
        <v>10.730689659388446</v>
      </c>
      <c r="C9" s="7">
        <v>3.6244346922145216</v>
      </c>
      <c r="D9" s="7">
        <v>80.256459895255986</v>
      </c>
      <c r="E9" s="7">
        <v>4.7103942923034312</v>
      </c>
      <c r="F9" s="16">
        <v>0.67802146083761761</v>
      </c>
      <c r="H9"/>
      <c r="I9"/>
    </row>
    <row r="10" spans="1:9" ht="15" x14ac:dyDescent="0.25">
      <c r="A10" s="13" t="s">
        <v>13</v>
      </c>
      <c r="B10" s="7">
        <v>15.407079002778424</v>
      </c>
      <c r="C10" s="7">
        <v>4.5586473944944128</v>
      </c>
      <c r="D10" s="7">
        <v>70.855763983789672</v>
      </c>
      <c r="E10" s="7">
        <v>8.5772881173286031</v>
      </c>
      <c r="F10" s="16">
        <v>0.60122150160889309</v>
      </c>
      <c r="H10"/>
      <c r="I10"/>
    </row>
    <row r="11" spans="1:9" ht="15" x14ac:dyDescent="0.25">
      <c r="A11" s="13" t="s">
        <v>14</v>
      </c>
      <c r="B11" s="7">
        <v>18.662320372857486</v>
      </c>
      <c r="C11" s="7">
        <v>4.1667312614187901</v>
      </c>
      <c r="D11" s="7">
        <v>66.647847587026646</v>
      </c>
      <c r="E11" s="7">
        <v>9.8952046762220416</v>
      </c>
      <c r="F11" s="16">
        <v>0.62789610247503347</v>
      </c>
      <c r="H11"/>
      <c r="I11"/>
    </row>
    <row r="12" spans="1:9" ht="15" x14ac:dyDescent="0.25">
      <c r="A12" s="13" t="s">
        <v>15</v>
      </c>
      <c r="B12" s="7">
        <v>21.807080253464122</v>
      </c>
      <c r="C12" s="7">
        <v>4.4332982292092327</v>
      </c>
      <c r="D12" s="7">
        <v>61.672863827460809</v>
      </c>
      <c r="E12" s="7">
        <v>11.329623177301507</v>
      </c>
      <c r="F12" s="16">
        <v>0.75713451256433195</v>
      </c>
      <c r="H12"/>
      <c r="I12"/>
    </row>
    <row r="13" spans="1:9" ht="15" x14ac:dyDescent="0.25">
      <c r="A13" s="13" t="s">
        <v>16</v>
      </c>
      <c r="B13" s="7">
        <v>25.085814499821982</v>
      </c>
      <c r="C13" s="7">
        <v>4.0668966911617188</v>
      </c>
      <c r="D13" s="7">
        <v>58.860938089275862</v>
      </c>
      <c r="E13" s="7">
        <v>11.063911702688928</v>
      </c>
      <c r="F13" s="16">
        <v>0.92243901705150877</v>
      </c>
      <c r="H13"/>
      <c r="I13"/>
    </row>
    <row r="14" spans="1:9" ht="15" x14ac:dyDescent="0.25">
      <c r="A14" s="13" t="s">
        <v>17</v>
      </c>
      <c r="B14" s="7">
        <v>25.47102056368767</v>
      </c>
      <c r="C14" s="7">
        <v>3.7952695620487269</v>
      </c>
      <c r="D14" s="7">
        <v>58.491301632139113</v>
      </c>
      <c r="E14" s="7">
        <v>11.541034217046603</v>
      </c>
      <c r="F14" s="16">
        <v>0.70137402507788449</v>
      </c>
      <c r="H14"/>
      <c r="I14"/>
    </row>
    <row r="15" spans="1:9" ht="15" x14ac:dyDescent="0.25">
      <c r="A15" s="13" t="s">
        <v>18</v>
      </c>
      <c r="B15" s="7">
        <v>22.118262851278388</v>
      </c>
      <c r="C15" s="7">
        <v>3.5411410609375373</v>
      </c>
      <c r="D15" s="7">
        <v>61.836534182045945</v>
      </c>
      <c r="E15" s="7">
        <v>11.936646530689668</v>
      </c>
      <c r="F15" s="16">
        <v>0.56741537504845696</v>
      </c>
      <c r="H15"/>
      <c r="I15"/>
    </row>
    <row r="16" spans="1:9" ht="15" x14ac:dyDescent="0.25">
      <c r="A16" s="13" t="s">
        <v>19</v>
      </c>
      <c r="B16" s="7">
        <v>20.580492254671562</v>
      </c>
      <c r="C16" s="7">
        <v>2.2372638902693986</v>
      </c>
      <c r="D16" s="7">
        <v>64.988411987662289</v>
      </c>
      <c r="E16" s="7">
        <v>11.890357682983689</v>
      </c>
      <c r="F16" s="16">
        <v>0.30347418441306279</v>
      </c>
      <c r="H16"/>
      <c r="I16"/>
    </row>
    <row r="17" spans="1:11" ht="15" x14ac:dyDescent="0.25">
      <c r="A17" s="13" t="s">
        <v>20</v>
      </c>
      <c r="B17" s="7">
        <v>16.192444935782447</v>
      </c>
      <c r="C17" s="7">
        <v>1.6247018836606162</v>
      </c>
      <c r="D17" s="7">
        <v>67.597856664676797</v>
      </c>
      <c r="E17" s="7">
        <v>14.236650550616536</v>
      </c>
      <c r="F17" s="16">
        <v>0.34834596526361</v>
      </c>
      <c r="H17"/>
      <c r="I17"/>
    </row>
    <row r="18" spans="1:11" ht="15" x14ac:dyDescent="0.25">
      <c r="A18" s="13" t="s">
        <v>21</v>
      </c>
      <c r="B18" s="7">
        <v>12.445445166661838</v>
      </c>
      <c r="C18" s="7">
        <v>1.6445200242298628</v>
      </c>
      <c r="D18" s="7">
        <v>70.726897699400084</v>
      </c>
      <c r="E18" s="7">
        <v>14.83933496508334</v>
      </c>
      <c r="F18" s="16">
        <v>0.34380214462486791</v>
      </c>
      <c r="H18"/>
      <c r="I18"/>
    </row>
    <row r="19" spans="1:11" ht="15" x14ac:dyDescent="0.25">
      <c r="A19" s="13" t="s">
        <v>22</v>
      </c>
      <c r="B19" s="7">
        <v>8.310893064369683</v>
      </c>
      <c r="C19" s="7">
        <v>1.073106496496016</v>
      </c>
      <c r="D19" s="7">
        <v>74.324427787072764</v>
      </c>
      <c r="E19" s="7">
        <v>16.07873179929803</v>
      </c>
      <c r="F19" s="16">
        <v>0.21284085276351705</v>
      </c>
      <c r="H19"/>
      <c r="I19"/>
    </row>
    <row r="20" spans="1:11" ht="15" x14ac:dyDescent="0.25">
      <c r="A20" s="13" t="s">
        <v>23</v>
      </c>
      <c r="B20" s="7">
        <v>4.9968439324063034</v>
      </c>
      <c r="C20" s="7">
        <v>0.98079369105148939</v>
      </c>
      <c r="D20" s="7">
        <v>77.879882015008121</v>
      </c>
      <c r="E20" s="7">
        <v>15.789110431609798</v>
      </c>
      <c r="F20" s="16">
        <v>0.35336992992427774</v>
      </c>
      <c r="H20"/>
      <c r="I20"/>
    </row>
    <row r="21" spans="1:11" x14ac:dyDescent="0.2">
      <c r="A21" s="21" t="s">
        <v>24</v>
      </c>
      <c r="B21" s="22">
        <v>2.0021753777037454</v>
      </c>
      <c r="C21" s="22">
        <v>0.25128703410645303</v>
      </c>
      <c r="D21" s="22">
        <v>86.331429063779879</v>
      </c>
      <c r="E21" s="22">
        <v>10.839489706223494</v>
      </c>
      <c r="F21" s="23">
        <v>0.57561881818641913</v>
      </c>
    </row>
    <row r="22" spans="1:11" x14ac:dyDescent="0.2">
      <c r="A22" s="10"/>
      <c r="B22" s="9"/>
      <c r="C22" s="9"/>
      <c r="D22" s="9"/>
      <c r="E22" s="9"/>
      <c r="F22" s="9"/>
    </row>
    <row r="23" spans="1:11" ht="28.5" x14ac:dyDescent="0.2">
      <c r="A23" s="8"/>
      <c r="B23" s="9"/>
      <c r="C23" s="9"/>
      <c r="D23" s="9"/>
      <c r="E23" s="9"/>
      <c r="F23" s="9"/>
      <c r="H23" s="24">
        <v>2</v>
      </c>
      <c r="I23" s="27" t="s">
        <v>32</v>
      </c>
    </row>
    <row r="24" spans="1:11" ht="15" x14ac:dyDescent="0.2">
      <c r="A24" s="8"/>
      <c r="B24" s="9"/>
      <c r="C24" s="9"/>
      <c r="D24" s="9"/>
      <c r="E24" s="26"/>
      <c r="F24" s="9"/>
      <c r="I24" s="3" t="s">
        <v>27</v>
      </c>
      <c r="J24" s="25">
        <f>MAX(B7,B9:B21) - MIN(B7,B9:B21)</f>
        <v>23.468845185983923</v>
      </c>
    </row>
    <row r="25" spans="1:11" x14ac:dyDescent="0.2">
      <c r="E25" s="25"/>
      <c r="F25" s="25"/>
      <c r="G25" s="25"/>
      <c r="I25" s="3" t="s">
        <v>28</v>
      </c>
      <c r="J25" s="25">
        <f>AVERAGE(B7,B9:B21)</f>
        <v>14.785301604321075</v>
      </c>
    </row>
    <row r="26" spans="1:11" x14ac:dyDescent="0.2">
      <c r="E26" s="25"/>
      <c r="G26" s="25"/>
      <c r="I26" s="3" t="s">
        <v>29</v>
      </c>
      <c r="J26" s="25">
        <f>MEDIAN(B7,B9:B21)</f>
        <v>15.799761969280436</v>
      </c>
    </row>
    <row r="27" spans="1:11" x14ac:dyDescent="0.2">
      <c r="I27" s="3" t="s">
        <v>30</v>
      </c>
      <c r="J27" s="25">
        <f>J26-J25</f>
        <v>1.0144603649593602</v>
      </c>
    </row>
    <row r="28" spans="1:11" ht="42.75" x14ac:dyDescent="0.2">
      <c r="I28" s="3" t="s">
        <v>31</v>
      </c>
      <c r="J28" s="28">
        <f>J27/J24</f>
        <v>4.3225832243557374E-2</v>
      </c>
      <c r="K28" s="29" t="s">
        <v>33</v>
      </c>
    </row>
    <row r="30" spans="1:11" x14ac:dyDescent="0.2">
      <c r="H30" s="24">
        <v>3</v>
      </c>
      <c r="I30" s="3" t="s">
        <v>28</v>
      </c>
      <c r="J30" s="25">
        <f>AVERAGE(B12,B14:B26)</f>
        <v>14.880517600002861</v>
      </c>
    </row>
    <row r="31" spans="1:11" x14ac:dyDescent="0.2">
      <c r="I31" s="3" t="s">
        <v>29</v>
      </c>
      <c r="J31" s="25">
        <f>MEDIAN(B12,B14:B26)</f>
        <v>16.192444935782447</v>
      </c>
    </row>
    <row r="32" spans="1:11" x14ac:dyDescent="0.2">
      <c r="I32" s="3" t="s">
        <v>34</v>
      </c>
      <c r="J32" s="3" t="e">
        <f>MODE(B7,B9:B21)</f>
        <v>#N/A</v>
      </c>
    </row>
  </sheetData>
  <mergeCells count="1">
    <mergeCell ref="A2:F2"/>
  </mergeCells>
  <phoneticPr fontId="1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22</vt:lpstr>
      <vt:lpstr>'22'!_Toc14282376</vt:lpstr>
      <vt:lpstr>'22'!Область_печати</vt:lpstr>
    </vt:vector>
  </TitlesOfParts>
  <Manager/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sazonov.k@outlook.com</dc:creator>
  <cp:keywords/>
  <dc:description/>
  <cp:lastModifiedBy>Олег Баранов</cp:lastModifiedBy>
  <dcterms:created xsi:type="dcterms:W3CDTF">2019-09-26T17:14:13Z</dcterms:created>
  <dcterms:modified xsi:type="dcterms:W3CDTF">2023-09-25T18:59:44Z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