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13910\Desktop\"/>
    </mc:Choice>
  </mc:AlternateContent>
  <xr:revisionPtr revIDLastSave="0" documentId="13_ncr:1_{168BFDA2-8F79-4CC0-8500-44FDDB5E118B}" xr6:coauthVersionLast="47" xr6:coauthVersionMax="47" xr10:uidLastSave="{00000000-0000-0000-0000-000000000000}"/>
  <bookViews>
    <workbookView xWindow="28680" yWindow="-120" windowWidth="24240" windowHeight="13140" tabRatio="618" firstSheet="10" activeTab="15" xr2:uid="{5A9DA481-100F-423B-8380-C358CD0DFE08}"/>
  </bookViews>
  <sheets>
    <sheet name="全职投递记录" sheetId="14" r:id="rId1"/>
    <sheet name="全职招聘详细表" sheetId="15" r:id="rId2"/>
    <sheet name="测评 - 笔试 - 面试" sheetId="19" r:id="rId3"/>
    <sheet name="代码随想录" sheetId="3" r:id="rId4"/>
    <sheet name="Hot100-八轮" sheetId="21" r:id="rId5"/>
    <sheet name="Hot100-七轮" sheetId="20" r:id="rId6"/>
    <sheet name="Hot100-六轮" sheetId="18" r:id="rId7"/>
    <sheet name="实习投递记录" sheetId="1" r:id="rId8"/>
    <sheet name="实习招聘详细表" sheetId="4" r:id="rId9"/>
    <sheet name="面试方便时间" sheetId="10" r:id="rId10"/>
    <sheet name="Hot100-五轮" sheetId="17" r:id="rId11"/>
    <sheet name="Hot100-四轮" sheetId="16" r:id="rId12"/>
    <sheet name="Hot100-三轮" sheetId="13" r:id="rId13"/>
    <sheet name="Hot100-总" sheetId="7" r:id="rId14"/>
    <sheet name="Hot100-二轮" sheetId="8" r:id="rId15"/>
    <sheet name="班上同学实习投递记录" sheetId="6" r:id="rId16"/>
  </sheets>
  <definedNames>
    <definedName name="_xlnm._FilterDatabase" localSheetId="0" hidden="1">全职投递记录!$A$1:$R$1</definedName>
    <definedName name="_xlnm._FilterDatabase" localSheetId="7" hidden="1">实习投递记录!$A$1:$U$1</definedName>
    <definedName name="_xlnm.Print_Area" localSheetId="0">全职投递记录!$A$1:$R$86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22" i="21" l="1"/>
  <c r="AA22" i="21"/>
  <c r="Z22" i="21"/>
  <c r="Z24" i="21" s="1"/>
  <c r="Z20" i="21" s="1"/>
  <c r="AB42" i="21"/>
  <c r="AA42" i="21"/>
  <c r="Z42" i="21"/>
  <c r="Z44" i="21" s="1"/>
  <c r="Z40" i="21" s="1"/>
  <c r="AB62" i="21"/>
  <c r="AA62" i="21"/>
  <c r="Z62" i="21"/>
  <c r="Z64" i="21" s="1"/>
  <c r="Z60" i="21" s="1"/>
  <c r="AB82" i="21"/>
  <c r="AA82" i="21"/>
  <c r="Z82" i="21"/>
  <c r="Z84" i="21" s="1"/>
  <c r="Z80" i="21" s="1"/>
  <c r="AB103" i="21"/>
  <c r="AA103" i="21"/>
  <c r="Z103" i="21"/>
  <c r="Z105" i="21" s="1"/>
  <c r="Z101" i="21" s="1"/>
  <c r="W103" i="21"/>
  <c r="W105" i="21" s="1"/>
  <c r="V103" i="21"/>
  <c r="V105" i="21" s="1"/>
  <c r="U103" i="21"/>
  <c r="U105" i="21" s="1"/>
  <c r="W82" i="21"/>
  <c r="W84" i="21" s="1"/>
  <c r="V82" i="21"/>
  <c r="V84" i="21" s="1"/>
  <c r="U82" i="21"/>
  <c r="U84" i="21" s="1"/>
  <c r="W62" i="21"/>
  <c r="W64" i="21" s="1"/>
  <c r="V62" i="21"/>
  <c r="V64" i="21" s="1"/>
  <c r="U62" i="21"/>
  <c r="U64" i="21" s="1"/>
  <c r="W42" i="21"/>
  <c r="W44" i="21" s="1"/>
  <c r="V42" i="21"/>
  <c r="V44" i="21" s="1"/>
  <c r="U42" i="21"/>
  <c r="U44" i="21" s="1"/>
  <c r="W22" i="21"/>
  <c r="W24" i="21" s="1"/>
  <c r="V22" i="21"/>
  <c r="V24" i="21" s="1"/>
  <c r="U22" i="21"/>
  <c r="U24" i="21" s="1"/>
  <c r="AA103" i="20"/>
  <c r="Z103" i="20"/>
  <c r="Y103" i="20"/>
  <c r="Y105" i="20" s="1"/>
  <c r="AA82" i="20"/>
  <c r="Z82" i="20"/>
  <c r="Y82" i="20"/>
  <c r="Y84" i="20" s="1"/>
  <c r="AA62" i="20"/>
  <c r="Z62" i="20"/>
  <c r="Y62" i="20"/>
  <c r="Y64" i="20" s="1"/>
  <c r="AA42" i="20"/>
  <c r="Z42" i="20"/>
  <c r="Y42" i="20"/>
  <c r="Y44" i="20" s="1"/>
  <c r="AA64" i="21" l="1"/>
  <c r="AB64" i="21"/>
  <c r="AA44" i="21"/>
  <c r="AB44" i="21"/>
  <c r="AB84" i="21"/>
  <c r="AA84" i="21"/>
  <c r="AA24" i="21"/>
  <c r="AB24" i="21"/>
  <c r="AA105" i="21"/>
  <c r="AB105" i="21"/>
  <c r="Z44" i="20"/>
  <c r="Z105" i="20"/>
  <c r="AA44" i="20"/>
  <c r="Z64" i="20"/>
  <c r="AA64" i="20"/>
  <c r="Z84" i="20"/>
  <c r="AA105" i="20"/>
  <c r="AA84" i="20"/>
  <c r="Y22" i="20" l="1"/>
  <c r="Y24" i="20" s="1"/>
  <c r="AA22" i="20"/>
  <c r="Z22" i="20"/>
  <c r="W103" i="20"/>
  <c r="V103" i="20"/>
  <c r="V105" i="20" s="1"/>
  <c r="U103" i="20"/>
  <c r="U105" i="20" s="1"/>
  <c r="W82" i="20"/>
  <c r="V82" i="20"/>
  <c r="U82" i="20"/>
  <c r="U84" i="20" s="1"/>
  <c r="W62" i="20"/>
  <c r="V62" i="20"/>
  <c r="U62" i="20"/>
  <c r="U64" i="20" s="1"/>
  <c r="W42" i="20"/>
  <c r="W44" i="20" s="1"/>
  <c r="V42" i="20"/>
  <c r="V44" i="20" s="1"/>
  <c r="U42" i="20"/>
  <c r="U44" i="20" s="1"/>
  <c r="W22" i="20"/>
  <c r="W24" i="20" s="1"/>
  <c r="V22" i="20"/>
  <c r="V24" i="20" s="1"/>
  <c r="U22" i="20"/>
  <c r="U24" i="20" s="1"/>
  <c r="I39" i="19"/>
  <c r="K38" i="19"/>
  <c r="I38" i="19" s="1"/>
  <c r="I37" i="19"/>
  <c r="K35" i="19"/>
  <c r="I35" i="19" s="1"/>
  <c r="K2" i="19"/>
  <c r="I2" i="19" s="1"/>
  <c r="K19" i="19"/>
  <c r="I19" i="19" s="1"/>
  <c r="K12" i="19"/>
  <c r="I12" i="19" s="1"/>
  <c r="I36" i="19"/>
  <c r="I34" i="19"/>
  <c r="I20" i="19"/>
  <c r="I18" i="19"/>
  <c r="I3" i="19"/>
  <c r="I1" i="19"/>
  <c r="I13" i="19"/>
  <c r="I11" i="19"/>
  <c r="W103" i="18"/>
  <c r="V103" i="18"/>
  <c r="U103" i="18"/>
  <c r="U105" i="18" s="1"/>
  <c r="W82" i="18"/>
  <c r="V82" i="18"/>
  <c r="U82" i="18"/>
  <c r="U84" i="18" s="1"/>
  <c r="W62" i="18"/>
  <c r="V62" i="18"/>
  <c r="U62" i="18"/>
  <c r="U64" i="18" s="1"/>
  <c r="W42" i="18"/>
  <c r="V42" i="18"/>
  <c r="U42" i="18"/>
  <c r="U44" i="18" s="1"/>
  <c r="W22" i="18"/>
  <c r="V22" i="18"/>
  <c r="U22" i="18"/>
  <c r="U24" i="18" s="1"/>
  <c r="W103" i="17"/>
  <c r="V103" i="17"/>
  <c r="U103" i="17"/>
  <c r="U105" i="17" s="1"/>
  <c r="W82" i="17"/>
  <c r="V82" i="17"/>
  <c r="U82" i="17"/>
  <c r="U84" i="17" s="1"/>
  <c r="W62" i="17"/>
  <c r="V62" i="17"/>
  <c r="U62" i="17"/>
  <c r="U64" i="17" s="1"/>
  <c r="W42" i="17"/>
  <c r="V42" i="17"/>
  <c r="U42" i="17"/>
  <c r="U44" i="17" s="1"/>
  <c r="W22" i="17"/>
  <c r="V22" i="17"/>
  <c r="U22" i="17"/>
  <c r="U24" i="17" s="1"/>
  <c r="H172" i="3"/>
  <c r="I172" i="3" s="1"/>
  <c r="U103" i="16"/>
  <c r="T103" i="16"/>
  <c r="S103" i="16"/>
  <c r="S105" i="16" s="1"/>
  <c r="U82" i="16"/>
  <c r="T82" i="16"/>
  <c r="S82" i="16"/>
  <c r="S84" i="16" s="1"/>
  <c r="U62" i="16"/>
  <c r="T62" i="16"/>
  <c r="S62" i="16"/>
  <c r="S64" i="16" s="1"/>
  <c r="U42" i="16"/>
  <c r="T42" i="16"/>
  <c r="S42" i="16"/>
  <c r="S44" i="16" s="1"/>
  <c r="V84" i="20" l="1"/>
  <c r="W84" i="20"/>
  <c r="W105" i="20"/>
  <c r="V64" i="20"/>
  <c r="W64" i="20"/>
  <c r="Z24" i="20"/>
  <c r="AA24" i="20"/>
  <c r="V84" i="18"/>
  <c r="V44" i="18"/>
  <c r="V24" i="18"/>
  <c r="W64" i="18"/>
  <c r="W84" i="18"/>
  <c r="V64" i="18"/>
  <c r="W44" i="18"/>
  <c r="W105" i="18"/>
  <c r="V105" i="18"/>
  <c r="W24" i="18"/>
  <c r="V84" i="17"/>
  <c r="W84" i="17"/>
  <c r="W64" i="17"/>
  <c r="V105" i="17"/>
  <c r="W105" i="17"/>
  <c r="V44" i="17"/>
  <c r="W44" i="17"/>
  <c r="V64" i="17"/>
  <c r="W24" i="17"/>
  <c r="V24" i="17"/>
  <c r="T64" i="16"/>
  <c r="T84" i="16"/>
  <c r="U105" i="16"/>
  <c r="U64" i="16"/>
  <c r="T44" i="16"/>
  <c r="U44" i="16"/>
  <c r="U84" i="16"/>
  <c r="T105" i="16"/>
  <c r="U22" i="16"/>
  <c r="T22" i="16"/>
  <c r="S22" i="16"/>
  <c r="S24" i="16" s="1"/>
  <c r="S103" i="13"/>
  <c r="R103" i="13"/>
  <c r="Q103" i="13"/>
  <c r="Q105" i="13" s="1"/>
  <c r="S22" i="13"/>
  <c r="R22" i="13"/>
  <c r="Q22" i="13"/>
  <c r="Q24" i="13" s="1"/>
  <c r="S42" i="13"/>
  <c r="R42" i="13"/>
  <c r="Q42" i="13"/>
  <c r="Q44" i="13" s="1"/>
  <c r="S62" i="13"/>
  <c r="R62" i="13"/>
  <c r="Q62" i="13"/>
  <c r="Q64" i="13" s="1"/>
  <c r="Q82" i="13"/>
  <c r="Q84" i="13" s="1"/>
  <c r="S82" i="13"/>
  <c r="R82" i="13"/>
  <c r="R24" i="13" l="1"/>
  <c r="S24" i="13"/>
  <c r="U24" i="16"/>
  <c r="T24" i="16"/>
  <c r="R64" i="13"/>
  <c r="R105" i="13"/>
  <c r="S44" i="13"/>
  <c r="R44" i="13"/>
  <c r="S64" i="13"/>
  <c r="S105" i="13"/>
  <c r="S84" i="13"/>
  <c r="R84" i="13"/>
  <c r="M105" i="8" l="1"/>
  <c r="M104" i="8" l="1"/>
  <c r="M103" i="8"/>
  <c r="M102" i="8"/>
  <c r="Q99" i="8" l="1"/>
  <c r="R99" i="8" s="1"/>
  <c r="O99" i="8"/>
  <c r="Q79" i="8"/>
  <c r="R79" i="8" s="1"/>
  <c r="O79" i="8"/>
  <c r="Q54" i="8"/>
  <c r="R54" i="8" s="1"/>
  <c r="O54" i="8"/>
  <c r="Q29" i="8"/>
  <c r="R29" i="8" s="1"/>
  <c r="O29" i="8"/>
  <c r="O4" i="8"/>
  <c r="Q4" i="8"/>
  <c r="H189" i="3"/>
  <c r="I189" i="3" s="1"/>
  <c r="H184" i="3"/>
  <c r="I184" i="3" s="1"/>
  <c r="H130" i="3"/>
  <c r="I130" i="3" s="1"/>
  <c r="H106" i="3"/>
  <c r="I106" i="3" s="1"/>
  <c r="H84" i="3"/>
  <c r="I84" i="3" s="1"/>
  <c r="H2" i="3"/>
  <c r="I2" i="3" s="1"/>
  <c r="H8" i="3"/>
  <c r="I8" i="3" s="1"/>
  <c r="H16" i="3"/>
  <c r="I16" i="3" s="1"/>
  <c r="H25" i="3"/>
  <c r="I25" i="3" s="1"/>
  <c r="H32" i="3"/>
  <c r="I32" i="3" s="1"/>
  <c r="H42" i="3"/>
  <c r="I42" i="3" s="1"/>
  <c r="H50" i="3"/>
  <c r="I50" i="3" s="1"/>
  <c r="O101" i="8" l="1"/>
  <c r="O6" i="8"/>
  <c r="O31" i="8"/>
  <c r="P31" i="8"/>
  <c r="P56" i="8"/>
  <c r="O81" i="8"/>
  <c r="P4" i="8"/>
  <c r="R4" i="8"/>
  <c r="P29" i="8"/>
  <c r="P54" i="8"/>
  <c r="P79" i="8"/>
  <c r="P99" i="8"/>
  <c r="P101" i="8" l="1"/>
  <c r="Q101" i="8" s="1"/>
  <c r="P81" i="8"/>
  <c r="Q81" i="8" s="1"/>
  <c r="O56" i="8"/>
  <c r="Q56" i="8" s="1"/>
  <c r="P6" i="8"/>
  <c r="Q6" i="8" s="1"/>
  <c r="Q31" i="8"/>
</calcChain>
</file>

<file path=xl/sharedStrings.xml><?xml version="1.0" encoding="utf-8"?>
<sst xmlns="http://schemas.openxmlformats.org/spreadsheetml/2006/main" count="13566" uniqueCount="1645">
  <si>
    <t>岗位序号</t>
    <phoneticPr fontId="1" type="noConversion"/>
  </si>
  <si>
    <t>实习类型</t>
    <phoneticPr fontId="1" type="noConversion"/>
  </si>
  <si>
    <t>公司名称</t>
    <phoneticPr fontId="1" type="noConversion"/>
  </si>
  <si>
    <t>岗位名称</t>
    <phoneticPr fontId="1" type="noConversion"/>
  </si>
  <si>
    <t>岗位类别</t>
    <phoneticPr fontId="1" type="noConversion"/>
  </si>
  <si>
    <t>暑期实习</t>
    <phoneticPr fontId="1" type="noConversion"/>
  </si>
  <si>
    <t>nlp</t>
    <phoneticPr fontId="1" type="noConversion"/>
  </si>
  <si>
    <t>投递日期</t>
    <phoneticPr fontId="1" type="noConversion"/>
  </si>
  <si>
    <t>2024.03.10</t>
    <phoneticPr fontId="1" type="noConversion"/>
  </si>
  <si>
    <t>实习地点</t>
    <phoneticPr fontId="1" type="noConversion"/>
  </si>
  <si>
    <t>杭州</t>
    <phoneticPr fontId="1" type="noConversion"/>
  </si>
  <si>
    <t>人工智能算法工程师(NLP方向)(精英实习)</t>
    <phoneticPr fontId="1" type="noConversion"/>
  </si>
  <si>
    <t>查询网址</t>
    <phoneticPr fontId="1" type="noConversion"/>
  </si>
  <si>
    <t>https://campus.163.com/app/personal/apply?tab=leihuo</t>
    <phoneticPr fontId="1" type="noConversion"/>
  </si>
  <si>
    <t>网易雷火</t>
    <phoneticPr fontId="1" type="noConversion"/>
  </si>
  <si>
    <t>美团</t>
    <phoneticPr fontId="1" type="noConversion"/>
  </si>
  <si>
    <t>北京</t>
    <phoneticPr fontId="1" type="noConversion"/>
  </si>
  <si>
    <t>【转正实习】自然语言处理算法工程师</t>
    <phoneticPr fontId="1" type="noConversion"/>
  </si>
  <si>
    <t>【转正实习】大模型评测算法工程师</t>
    <phoneticPr fontId="1" type="noConversion"/>
  </si>
  <si>
    <t>【转正实习】大模型数据算法工程师</t>
    <phoneticPr fontId="1" type="noConversion"/>
  </si>
  <si>
    <t>上海</t>
    <phoneticPr fontId="1" type="noConversion"/>
  </si>
  <si>
    <t>llm</t>
    <phoneticPr fontId="1" type="noConversion"/>
  </si>
  <si>
    <t>https://zhaopin.meituan.com/web/personalCenter/deliveryRecord</t>
    <phoneticPr fontId="1" type="noConversion"/>
  </si>
  <si>
    <t>日常实习</t>
    <phoneticPr fontId="1" type="noConversion"/>
  </si>
  <si>
    <t>NLP算法实习生</t>
  </si>
  <si>
    <t>大模型应用算法实习生</t>
  </si>
  <si>
    <t>众安保险</t>
    <phoneticPr fontId="1" type="noConversion"/>
  </si>
  <si>
    <t>NLP实习生</t>
  </si>
  <si>
    <t>https://app.mokahr.com/campus-recruitment/zhongan/71908?sourceToken=d895a22a006b8a6da61313d9b4091850#/candidateHome/applications</t>
    <phoneticPr fontId="1" type="noConversion"/>
  </si>
  <si>
    <t>宝洁</t>
    <phoneticPr fontId="1" type="noConversion"/>
  </si>
  <si>
    <t>实践项目</t>
    <phoneticPr fontId="1" type="noConversion"/>
  </si>
  <si>
    <t>远程</t>
    <phoneticPr fontId="1" type="noConversion"/>
  </si>
  <si>
    <t>基于ChatGPT的数据处理及流程自动化</t>
    <phoneticPr fontId="1" type="noConversion"/>
  </si>
  <si>
    <t>https://app.mokahr.com/campus-recruitment/pg/95051#/candidateHome/applications</t>
    <phoneticPr fontId="1" type="noConversion"/>
  </si>
  <si>
    <t>深度学习算法工程师（互联网方向）</t>
    <phoneticPr fontId="1" type="noConversion"/>
  </si>
  <si>
    <t>VIVO</t>
    <phoneticPr fontId="1" type="noConversion"/>
  </si>
  <si>
    <t>算法工程师-机器学习</t>
    <phoneticPr fontId="1" type="noConversion"/>
  </si>
  <si>
    <t>阿里巴巴</t>
    <phoneticPr fontId="1" type="noConversion"/>
  </si>
  <si>
    <t>ml</t>
    <phoneticPr fontId="1" type="noConversion"/>
  </si>
  <si>
    <t>算法工程师-自然语言处理</t>
  </si>
  <si>
    <t>https://talent-holding.alibaba.com/personal/campus-application?lang=zh</t>
    <phoneticPr fontId="1" type="noConversion"/>
  </si>
  <si>
    <t>自然语言算法实习生</t>
  </si>
  <si>
    <t>快手</t>
    <phoneticPr fontId="1" type="noConversion"/>
  </si>
  <si>
    <t>鹰角网络</t>
    <phoneticPr fontId="1" type="noConversion"/>
  </si>
  <si>
    <t>cv</t>
    <phoneticPr fontId="1" type="noConversion"/>
  </si>
  <si>
    <t>https://campus.hypergryph.com/campus_apply/hypergryph/26326/#/candidateHome/applications</t>
    <phoneticPr fontId="1" type="noConversion"/>
  </si>
  <si>
    <t>算法实习生</t>
    <phoneticPr fontId="1" type="noConversion"/>
  </si>
  <si>
    <t>腾讯</t>
    <phoneticPr fontId="1" type="noConversion"/>
  </si>
  <si>
    <t>技术研究-数据科学方向</t>
    <phoneticPr fontId="1" type="noConversion"/>
  </si>
  <si>
    <t>是</t>
    <phoneticPr fontId="1" type="noConversion"/>
  </si>
  <si>
    <t>https://join.qq.com/progress.html</t>
    <phoneticPr fontId="1" type="noConversion"/>
  </si>
  <si>
    <t>拼多多</t>
    <phoneticPr fontId="1" type="noConversion"/>
  </si>
  <si>
    <t>OPPO</t>
    <phoneticPr fontId="1" type="noConversion"/>
  </si>
  <si>
    <t>小米</t>
    <phoneticPr fontId="1" type="noConversion"/>
  </si>
  <si>
    <t>欧莱雅</t>
    <phoneticPr fontId="1" type="noConversion"/>
  </si>
  <si>
    <t>华为</t>
    <phoneticPr fontId="1" type="noConversion"/>
  </si>
  <si>
    <t>京东</t>
    <phoneticPr fontId="1" type="noConversion"/>
  </si>
  <si>
    <t>百度</t>
    <phoneticPr fontId="1" type="noConversion"/>
  </si>
  <si>
    <t>字节跳动</t>
    <phoneticPr fontId="1" type="noConversion"/>
  </si>
  <si>
    <t>B站</t>
    <phoneticPr fontId="1" type="noConversion"/>
  </si>
  <si>
    <t>比亚迪</t>
    <phoneticPr fontId="1" type="noConversion"/>
  </si>
  <si>
    <t>饿了么</t>
    <phoneticPr fontId="1" type="noConversion"/>
  </si>
  <si>
    <t>得物</t>
    <phoneticPr fontId="1" type="noConversion"/>
  </si>
  <si>
    <t>蚂蚁集团</t>
    <phoneticPr fontId="1" type="noConversion"/>
  </si>
  <si>
    <t>米哈游</t>
    <phoneticPr fontId="1" type="noConversion"/>
  </si>
  <si>
    <t>携程</t>
    <phoneticPr fontId="1" type="noConversion"/>
  </si>
  <si>
    <t>理想汽车</t>
    <phoneticPr fontId="1" type="noConversion"/>
  </si>
  <si>
    <t>蔚来汽车</t>
    <phoneticPr fontId="1" type="noConversion"/>
  </si>
  <si>
    <t>戴尔</t>
    <phoneticPr fontId="1" type="noConversion"/>
  </si>
  <si>
    <t>OC&amp;C</t>
    <phoneticPr fontId="1" type="noConversion"/>
  </si>
  <si>
    <t>TP-Link</t>
    <phoneticPr fontId="1" type="noConversion"/>
  </si>
  <si>
    <t>海康威视</t>
    <phoneticPr fontId="1" type="noConversion"/>
  </si>
  <si>
    <t>搜狐畅游</t>
    <phoneticPr fontId="1" type="noConversion"/>
  </si>
  <si>
    <t>猿辅导</t>
    <phoneticPr fontId="1" type="noConversion"/>
  </si>
  <si>
    <t>Paypal</t>
    <phoneticPr fontId="1" type="noConversion"/>
  </si>
  <si>
    <t>上海电气</t>
    <phoneticPr fontId="1" type="noConversion"/>
  </si>
  <si>
    <t>百川</t>
    <phoneticPr fontId="1" type="noConversion"/>
  </si>
  <si>
    <t>巨人网络</t>
    <phoneticPr fontId="1" type="noConversion"/>
  </si>
  <si>
    <t>搜狐</t>
    <phoneticPr fontId="1" type="noConversion"/>
  </si>
  <si>
    <t>微博</t>
    <phoneticPr fontId="1" type="noConversion"/>
  </si>
  <si>
    <t>有无内推</t>
    <phoneticPr fontId="1" type="noConversion"/>
  </si>
  <si>
    <t>有</t>
    <phoneticPr fontId="1" type="noConversion"/>
  </si>
  <si>
    <t>内推链接</t>
    <phoneticPr fontId="1" type="noConversion"/>
  </si>
  <si>
    <t>内推码</t>
    <phoneticPr fontId="1" type="noConversion"/>
  </si>
  <si>
    <t>N/A</t>
    <phoneticPr fontId="1" type="noConversion"/>
  </si>
  <si>
    <t>微信收藏图</t>
    <phoneticPr fontId="1" type="noConversion"/>
  </si>
  <si>
    <t>https://join.qq.com/resume.html?k=gIxIG_cOeIYYFjFxeqvilQ</t>
  </si>
  <si>
    <t>JHQ7GAQ</t>
  </si>
  <si>
    <t>特斯拉</t>
    <phoneticPr fontId="1" type="noConversion"/>
  </si>
  <si>
    <t>NTAQzmG</t>
    <phoneticPr fontId="1" type="noConversion"/>
  </si>
  <si>
    <t>57BVC</t>
    <phoneticPr fontId="1" type="noConversion"/>
  </si>
  <si>
    <t>776t1</t>
    <phoneticPr fontId="1" type="noConversion"/>
  </si>
  <si>
    <t>吉比特&amp;雷霆游戏</t>
    <phoneticPr fontId="1" type="noConversion"/>
  </si>
  <si>
    <t>R5QY65</t>
    <phoneticPr fontId="1" type="noConversion"/>
  </si>
  <si>
    <t>哈啰出行</t>
    <phoneticPr fontId="1" type="noConversion"/>
  </si>
  <si>
    <t>高德地图</t>
    <phoneticPr fontId="1" type="noConversion"/>
  </si>
  <si>
    <t>阿里云</t>
    <phoneticPr fontId="1" type="noConversion"/>
  </si>
  <si>
    <t>https://careers.pinduoduo.com/campus/intern?t=UbDImsE6l2</t>
    <phoneticPr fontId="1" type="noConversion"/>
  </si>
  <si>
    <t>https://careers.pinduoduo.com/campus/personal-center</t>
    <phoneticPr fontId="1" type="noConversion"/>
  </si>
  <si>
    <t>2024.03.12</t>
    <phoneticPr fontId="1" type="noConversion"/>
  </si>
  <si>
    <t>使用内推</t>
    <phoneticPr fontId="1" type="noConversion"/>
  </si>
  <si>
    <t>否</t>
    <phoneticPr fontId="1" type="noConversion"/>
  </si>
  <si>
    <t>算法</t>
    <phoneticPr fontId="1" type="noConversion"/>
  </si>
  <si>
    <t>NLP算法工程师（大模型应用方向）</t>
    <phoneticPr fontId="1" type="noConversion"/>
  </si>
  <si>
    <t>https://careers.oppo.com/university/oppo/center/history</t>
    <phoneticPr fontId="1" type="noConversion"/>
  </si>
  <si>
    <t>成都</t>
    <phoneticPr fontId="1" type="noConversion"/>
  </si>
  <si>
    <t>通信AI算法工程师</t>
    <phoneticPr fontId="1" type="noConversion"/>
  </si>
  <si>
    <t>上海/深圳</t>
    <phoneticPr fontId="1" type="noConversion"/>
  </si>
  <si>
    <t>需测评</t>
    <phoneticPr fontId="1" type="noConversion"/>
  </si>
  <si>
    <t>X3649861</t>
  </si>
  <si>
    <t>算法工程师-自然语言处理</t>
    <phoneticPr fontId="1" type="noConversion"/>
  </si>
  <si>
    <t>算法工程师-自然语言处理-平台技术</t>
    <phoneticPr fontId="1" type="noConversion"/>
  </si>
  <si>
    <t>https://talent.antgroup.com/personal/campus-application</t>
    <phoneticPr fontId="1" type="noConversion"/>
  </si>
  <si>
    <t>自然语言处理</t>
    <phoneticPr fontId="1" type="noConversion"/>
  </si>
  <si>
    <t>机器学习</t>
  </si>
  <si>
    <t>https://talent.ele.me/personal/campus-application?lang=zh</t>
    <phoneticPr fontId="1" type="noConversion"/>
  </si>
  <si>
    <t>算法工程</t>
    <phoneticPr fontId="1" type="noConversion"/>
  </si>
  <si>
    <t>https://careers.aliyun.com/personal/campus-application?lang=zh</t>
    <phoneticPr fontId="1" type="noConversion"/>
  </si>
  <si>
    <t>https://job.toutiao.com/campus/m/position?external_referral_code=UU71WSM</t>
    <phoneticPr fontId="1" type="noConversion"/>
  </si>
  <si>
    <t xml:space="preserve">campusXCePzfwAK </t>
    <phoneticPr fontId="1" type="noConversion"/>
  </si>
  <si>
    <t>NLP算法工程师</t>
    <phoneticPr fontId="1" type="noConversion"/>
  </si>
  <si>
    <t>北京</t>
  </si>
  <si>
    <t>https://campus.kuaishou.cn/recruit/campus/e/#/campus/my-apply</t>
    <phoneticPr fontId="1" type="noConversion"/>
  </si>
  <si>
    <t>大模型应用算法实习生-搜索</t>
    <phoneticPr fontId="1" type="noConversion"/>
  </si>
  <si>
    <t>搜索</t>
    <phoneticPr fontId="1" type="noConversion"/>
  </si>
  <si>
    <t>https://jobs.bytedance.com/referral/campus/pc/position/application?token=MTsxNzEwMjEwODM2NTQ4OzczMTc4Mjk0MjI2NDM0NDczMjI7NzIxMzY3MzU4Mzk0MjQ4NjMzMjsx</t>
    <phoneticPr fontId="1" type="noConversion"/>
  </si>
  <si>
    <t>算法实习生-抖音</t>
    <phoneticPr fontId="1" type="noConversion"/>
  </si>
  <si>
    <t>NLP实习生-电商业务</t>
    <phoneticPr fontId="1" type="noConversion"/>
  </si>
  <si>
    <t>nlp算法实习生</t>
    <phoneticPr fontId="1" type="noConversion"/>
  </si>
  <si>
    <t>算法实习生（NLP）</t>
    <phoneticPr fontId="1" type="noConversion"/>
  </si>
  <si>
    <t>https://jobs.bilibili.com/campus/records</t>
    <phoneticPr fontId="1" type="noConversion"/>
  </si>
  <si>
    <t>https://campus.jd.com/#/myDeliver?type=present</t>
    <phoneticPr fontId="1" type="noConversion"/>
  </si>
  <si>
    <t>算法工程师（NLP方向）</t>
    <phoneticPr fontId="1" type="noConversion"/>
  </si>
  <si>
    <t>https://campus.ctrip.com/campus-recruitment/trip/37757/#/candidateHome/applications</t>
    <phoneticPr fontId="1" type="noConversion"/>
  </si>
  <si>
    <t>https://campus.kuaishou.cn/recruit/campus/e/h5/#/campus/jobs?code=campusXCePzfwAK</t>
    <phoneticPr fontId="1" type="noConversion"/>
  </si>
  <si>
    <t>https://hr.vivo.com/wt/vivo/web/index/vivoWebApplyRecord!listApplyPosition?needStatusFlows=true</t>
    <phoneticPr fontId="1" type="noConversion"/>
  </si>
  <si>
    <t>谷歌</t>
    <phoneticPr fontId="1" type="noConversion"/>
  </si>
  <si>
    <t>惠普</t>
    <phoneticPr fontId="1" type="noConversion"/>
  </si>
  <si>
    <t>微软</t>
    <phoneticPr fontId="1" type="noConversion"/>
  </si>
  <si>
    <t>去哪网</t>
    <phoneticPr fontId="1" type="noConversion"/>
  </si>
  <si>
    <t>飞猪</t>
    <phoneticPr fontId="1" type="noConversion"/>
  </si>
  <si>
    <t>钉钉</t>
    <phoneticPr fontId="1" type="noConversion"/>
  </si>
  <si>
    <t>简历过筛</t>
    <phoneticPr fontId="1" type="noConversion"/>
  </si>
  <si>
    <t>莉莉丝</t>
    <phoneticPr fontId="1" type="noConversion"/>
  </si>
  <si>
    <t>自然语言处理部北京组_自然语言处理前沿技术算法实习生</t>
    <phoneticPr fontId="1" type="noConversion"/>
  </si>
  <si>
    <t>2024.03.16</t>
    <phoneticPr fontId="1" type="noConversion"/>
  </si>
  <si>
    <t>https://talent.baidu.com/jobs/center</t>
    <phoneticPr fontId="1" type="noConversion"/>
  </si>
  <si>
    <t>算法工程师-算法工程</t>
    <phoneticPr fontId="1" type="noConversion"/>
  </si>
  <si>
    <t>https://talent.dingtalk.com/personal/campus-application?lang=zh</t>
    <phoneticPr fontId="1" type="noConversion"/>
  </si>
  <si>
    <t>https://hr.g-bits.com/mobile/index.html#/</t>
    <phoneticPr fontId="1" type="noConversion"/>
  </si>
  <si>
    <t>自然语言处理算法工程师</t>
    <phoneticPr fontId="1" type="noConversion"/>
  </si>
  <si>
    <t>2024.03.17</t>
  </si>
  <si>
    <t>https://xiaomi.jobs.f.mioffice.cn/internship/position/application?spread=6AA3R7B</t>
    <phoneticPr fontId="1" type="noConversion"/>
  </si>
  <si>
    <t>小红书</t>
    <phoneticPr fontId="1" type="noConversion"/>
  </si>
  <si>
    <t>总序号</t>
    <phoneticPr fontId="1" type="noConversion"/>
  </si>
  <si>
    <t>内序号</t>
    <phoneticPr fontId="1" type="noConversion"/>
  </si>
  <si>
    <t>√</t>
    <phoneticPr fontId="1" type="noConversion"/>
  </si>
  <si>
    <t>hot100</t>
    <phoneticPr fontId="1" type="noConversion"/>
  </si>
  <si>
    <t>类型</t>
    <phoneticPr fontId="1" type="noConversion"/>
  </si>
  <si>
    <t>数组</t>
    <phoneticPr fontId="1" type="noConversion"/>
  </si>
  <si>
    <t>链表</t>
    <phoneticPr fontId="1" type="noConversion"/>
  </si>
  <si>
    <t>哈希表</t>
    <phoneticPr fontId="1" type="noConversion"/>
  </si>
  <si>
    <t>字符串</t>
    <phoneticPr fontId="1" type="noConversion"/>
  </si>
  <si>
    <t>双指针</t>
    <phoneticPr fontId="1" type="noConversion"/>
  </si>
  <si>
    <t>栈/队列</t>
    <phoneticPr fontId="1" type="noConversion"/>
  </si>
  <si>
    <t>二叉树</t>
    <phoneticPr fontId="1" type="noConversion"/>
  </si>
  <si>
    <t>回溯算法</t>
    <phoneticPr fontId="1" type="noConversion"/>
  </si>
  <si>
    <t>贪心算法</t>
    <phoneticPr fontId="1" type="noConversion"/>
  </si>
  <si>
    <t>动态规划</t>
    <phoneticPr fontId="1" type="noConversion"/>
  </si>
  <si>
    <t>单调栈</t>
    <phoneticPr fontId="1" type="noConversion"/>
  </si>
  <si>
    <t>图论</t>
    <phoneticPr fontId="1" type="noConversion"/>
  </si>
  <si>
    <t>2024.03.18</t>
    <phoneticPr fontId="1" type="noConversion"/>
  </si>
  <si>
    <t>欧莱雅中国信息技术-大数据Data</t>
    <phoneticPr fontId="1" type="noConversion"/>
  </si>
  <si>
    <t>淘天</t>
    <phoneticPr fontId="1" type="noConversion"/>
  </si>
  <si>
    <t>复旦通道</t>
    <phoneticPr fontId="1" type="noConversion"/>
  </si>
  <si>
    <t>https://talent.taotian.com/personal/campus-application?lang=zh</t>
    <phoneticPr fontId="1" type="noConversion"/>
  </si>
  <si>
    <t>算法工程师-搜索推荐</t>
    <phoneticPr fontId="1" type="noConversion"/>
  </si>
  <si>
    <t>AI大模型风控算法实习生</t>
    <phoneticPr fontId="1" type="noConversion"/>
  </si>
  <si>
    <t>https://360campus.zhiye.com/personal/deliveryRecord</t>
    <phoneticPr fontId="1" type="noConversion"/>
  </si>
  <si>
    <t>深度学习算法工程师（搜推广/大模型/NLP/多模态）</t>
    <phoneticPr fontId="1" type="noConversion"/>
  </si>
  <si>
    <t>https://talent.amap.com/personal/campus-application?lang=zh</t>
    <phoneticPr fontId="1" type="noConversion"/>
  </si>
  <si>
    <t>https://jobs.mihoyo.com/#/campus/applyRecord</t>
    <phoneticPr fontId="1" type="noConversion"/>
  </si>
  <si>
    <t>https://lilithgames.jobs.feishu.cn/intern/position/application</t>
    <phoneticPr fontId="1" type="noConversion"/>
  </si>
  <si>
    <t>服务器开发实习生（AI应用探索）</t>
    <phoneticPr fontId="1" type="noConversion"/>
  </si>
  <si>
    <t>NLP算法实习生-社区搜索</t>
    <phoneticPr fontId="1" type="noConversion"/>
  </si>
  <si>
    <t>https://job.xiaohongshu.com/record/intern</t>
    <phoneticPr fontId="1" type="noConversion"/>
  </si>
  <si>
    <t>自然语言处理实习生</t>
    <phoneticPr fontId="1" type="noConversion"/>
  </si>
  <si>
    <t>2024.03.19</t>
    <phoneticPr fontId="1" type="noConversion"/>
  </si>
  <si>
    <t>联想</t>
    <phoneticPr fontId="1" type="noConversion"/>
  </si>
  <si>
    <t>脉脉</t>
    <phoneticPr fontId="1" type="noConversion"/>
  </si>
  <si>
    <t>机器学习算法工程师</t>
    <phoneticPr fontId="1" type="noConversion"/>
  </si>
  <si>
    <t>2024.03.20</t>
    <phoneticPr fontId="1" type="noConversion"/>
  </si>
  <si>
    <t>campusXCePzfwAK</t>
    <phoneticPr fontId="1" type="noConversion"/>
  </si>
  <si>
    <t>大模型算法实习生(代码生成方向)</t>
    <phoneticPr fontId="1" type="noConversion"/>
  </si>
  <si>
    <t>https://zhaopin.kuaishou.cn/recruit/e/#/official/my-apply/</t>
  </si>
  <si>
    <t>算法实习生（大语言模型）【2025届】</t>
    <phoneticPr fontId="1" type="noConversion"/>
  </si>
  <si>
    <t>2024.03.21</t>
    <phoneticPr fontId="1" type="noConversion"/>
  </si>
  <si>
    <t>算法-AI方向</t>
    <phoneticPr fontId="1" type="noConversion"/>
  </si>
  <si>
    <t>nlp/llm</t>
    <phoneticPr fontId="1" type="noConversion"/>
  </si>
  <si>
    <t>https://app.mokahr.com/campus_apply/shopee/2962?sourceToken=2d8cf7552c5c552718ef9efe34753301#/candidateHome/applications</t>
    <phoneticPr fontId="1" type="noConversion"/>
  </si>
  <si>
    <t>2024.03.22</t>
  </si>
  <si>
    <t>虾皮购物</t>
    <phoneticPr fontId="1" type="noConversion"/>
  </si>
  <si>
    <t>算法实习生（计算机视觉）【2025届】</t>
    <phoneticPr fontId="1" type="noConversion"/>
  </si>
  <si>
    <t>cv/diffusion</t>
    <phoneticPr fontId="1" type="noConversion"/>
  </si>
  <si>
    <t>2024.03.25</t>
    <phoneticPr fontId="1" type="noConversion"/>
  </si>
  <si>
    <t>https://hr.xiaohongshu.com/recommend/job-list/XHSRC-58131c73cedea8396098807d71afc278</t>
    <phoneticPr fontId="1" type="noConversion"/>
  </si>
  <si>
    <t>LB15M2RJ2KRB</t>
    <phoneticPr fontId="1" type="noConversion"/>
  </si>
  <si>
    <t>百川智能-算法工程师-实习生(行业大模型方向)</t>
    <phoneticPr fontId="1" type="noConversion"/>
  </si>
  <si>
    <t>1、负责设计、开发、优化、管理医疗场景下的prompt，提升回答质量和相关性；
2、支持医疗大模型（包括医疗行业大模型、基础医学大模型和生命科学大模型），参与数据方案的探索、设计、落地、验证及质量保障工作；
3、参与模型评测开发、优化工作；
4、跟踪最新的人工智能研究，并应用相关知识；</t>
    <phoneticPr fontId="1" type="noConversion"/>
  </si>
  <si>
    <t>职位描述</t>
    <phoneticPr fontId="1" type="noConversion"/>
  </si>
  <si>
    <t>职位要求</t>
    <phoneticPr fontId="1" type="noConversion"/>
  </si>
  <si>
    <t>1、对生成式大语言模型有热情，对医疗赛道有强烈的兴趣，喜欢进行未知领域的探索；
2、有代码基础，能够用prompt解决实际问题，能够通过数据分析得出解决方案；
3、年轻、极富创造力、思维不受限，实习/校招/社招(工作经验不超过2年)均可，接受2024届同学，提供转正机会；
4、思维和表达清晰，主动自驱、有责任心、能够应对工作压力和新事物的不确定性。</t>
    <phoneticPr fontId="1" type="noConversion"/>
  </si>
  <si>
    <t>https://cq6qe6bvfr6.jobs.feishu.cn/baichuanzhaopin/position/application</t>
    <phoneticPr fontId="1" type="noConversion"/>
  </si>
  <si>
    <t>百川智能</t>
    <phoneticPr fontId="1" type="noConversion"/>
  </si>
  <si>
    <t>算法工程师-实习生(行业大模型方向)</t>
    <phoneticPr fontId="1" type="noConversion"/>
  </si>
  <si>
    <t>地点</t>
    <phoneticPr fontId="1" type="noConversion"/>
  </si>
  <si>
    <t>岗位</t>
    <phoneticPr fontId="1" type="noConversion"/>
  </si>
  <si>
    <t>公司</t>
    <phoneticPr fontId="1" type="noConversion"/>
  </si>
  <si>
    <t>1、计算机科学、机器学习、统计学、应用数学等相关专业；
2、熟悉至少一种常用深度学习框架，了解常见神经网络架构，例如RNN，CNN，Transformer，GAN，GNN等， 熟悉常见NLP任务的定义和基础实现方法；
3、有良好的研究背景和成果，对算法研究兴趣浓厚，业务抽象能力强；具备创造性思维，能够将全新想法转化为工程应用；对研究工作充满热情，具备良好的团队合作精神和沟通能力；
4、具备较强的编程能力，精通主流编程语言，如C++ /Java /Python等；
5、在高水平国际会议和学术期刊发表过相关论文，例如在CL、NLP顶级会议或workshop上发表过论文，或有高水平竞赛获奖经历。</t>
    <phoneticPr fontId="1" type="noConversion"/>
  </si>
  <si>
    <t>1、从事语音识别与合成、机器翻译、对话和问答系统、深度自然语言处理、多模态语义理解、知识图谱等方向的应用研究和开发工作；
2、负责自然语言处理核心算法及平台的设计与研发，提升华为终端手机等相关产品的核心竞争力和用户体验。</t>
    <phoneticPr fontId="1" type="noConversion"/>
  </si>
  <si>
    <t>AI工程师（实习生）| (领域)自然语言处理/语音语义</t>
    <phoneticPr fontId="1" type="noConversion"/>
  </si>
  <si>
    <t>【实习】自然语言处理</t>
    <phoneticPr fontId="1" type="noConversion"/>
  </si>
  <si>
    <t>https://talent.lenovo.com.cn/account/apply</t>
    <phoneticPr fontId="1" type="noConversion"/>
  </si>
  <si>
    <t>https://nio.jobs.feishu.cn/intern/position/application?spread=Y7D1DFN</t>
    <phoneticPr fontId="1" type="noConversion"/>
  </si>
  <si>
    <t>大模型算法实习生</t>
    <phoneticPr fontId="1" type="noConversion"/>
  </si>
  <si>
    <t>Pinnacle AI Lab</t>
    <phoneticPr fontId="1" type="noConversion"/>
  </si>
  <si>
    <t>1. 参与开发和优化自然语言处理相关的算法和模型；
2. 完成 AI 自然语言模型特定应用领域的微调；
3. 协助开发创新的 AI 技术和应用；
4. 对新兴的 AI 技术、趋势和 API 进行研究。</t>
    <phoneticPr fontId="1" type="noConversion"/>
  </si>
  <si>
    <t>1. 目前正在攻读或已获得计算机、数学、统计等相关专业的学位；
2. 有调用大语言模型 API 接口经验，或曾处理过自然语言模型微调工作；
3. 对新兴 AI 技术充满热情；
4. 乐于探索新鲜事物和创新思维模式，有责任心、自我驱动力。</t>
    <phoneticPr fontId="1" type="noConversion"/>
  </si>
  <si>
    <t>1.毕业时间为2024年9月至2025年8月的海内外应届毕业生，计算机科学、软件工程等相关专业；
2.有较强的算法基础和代码能力，至少熟练掌握一种编程语言:Python,Java,C++；
3.熟悉Linux系统，熟悉Git开发流程；
4.能够熟练使用一种或几种深度学习框架者优先，如PyTorch，TensorFlow，PaddlePaddle等；
5.能够熟练使用以下一种web服务框架者优先，如Django、Flask、FastAPI。</t>
    <phoneticPr fontId="1" type="noConversion"/>
  </si>
  <si>
    <t>1.学习和研究常用的自然语言算法，如Word2Vec、FastText、LSTM、BERT、ALBERT、RoBERTa等，将算法运用到实际的落地场景；
2.调研自然语言处理领域的实际问题，包括但不限于文档智能化应用、图谱构建（实体识别和关系抽取）以及模型压缩、模型蒸馏等前沿应用；
3.调研通用的自然语言处理标注框架（例如doccano），对算法产品化进行技术预研。</t>
    <phoneticPr fontId="1" type="noConversion"/>
  </si>
  <si>
    <t>AI 技术分析师</t>
    <phoneticPr fontId="1" type="noConversion"/>
  </si>
  <si>
    <t>AI</t>
    <phoneticPr fontId="1" type="noConversion"/>
  </si>
  <si>
    <t>投递时间</t>
    <phoneticPr fontId="1" type="noConversion"/>
  </si>
  <si>
    <t>1、硕士及以上学历；
2、机器学习优化、深度学习背景扎实，有实际应用经验优先；
3、熟练使用C++/Python等编程语言；
4、熟悉Linux开发环境和常用开发工具，熟悉Tensorflow/PyTorch/MxNet/XGBoost等机器学习平台及工具。
加分项：
1、以一作发表过优秀期刊或学会论文；
2、获得机器学习竞赛优异成绩。</t>
    <phoneticPr fontId="1" type="noConversion"/>
  </si>
  <si>
    <t>1、机器学习相关领域最新进展，包括深度学习、强化学习、迁移学习、元学习等；
2、将机器学习前沿技术在推荐、广告、游戏、风控、效率工程等业务场景进行应用落地和优化；
3、开发通用或者定制化并行的机器学习训练/推理平台；
4、集成和优化目前主流的机器学习框架，比如TensorFlow、PyTorch。</t>
    <phoneticPr fontId="1" type="noConversion"/>
  </si>
  <si>
    <t>1、利用自然语言处理和机器学习算法对业务场景的文本数据进行挖掘分析，包括但不限于文本分类、语义理解、信息抽取、知识图谱、自动摘要等；
2、参与具体的NLP相关业务，例如推荐理由生成、商品评价的语义理解、商品搜索推荐的标签体系、诗歌写作等；
3、参与设计和构建智能机器人。研究并开发旅游领域相关的知识图谱、知识管理、知识推理和知识工程相关模型及算法；
4、协助设计、挖掘和构建支撑智能化客服的效用知识、知识推理和智能对话应答体系。</t>
    <phoneticPr fontId="1" type="noConversion"/>
  </si>
  <si>
    <t>1、熟悉自然语言处理常见算法与模型（句法分析、LDA、Word2Vec、CNN/RNN、LSTM 等）；
2、熟悉机器学习的基本算法与概念，如：逻辑回归、神经网络、决策树等；
3、具备较强的编码能力，扎实的数据结构和算法功底，精通C/C++、Java、Python等至少一门语言；
4、有Slot filling、Intention识别、DM、增强学习领域算法和工程经验者优先；
5、有知识库推理、智能对话或智能客服领域有项目经验者优先。</t>
    <phoneticPr fontId="1" type="noConversion"/>
  </si>
  <si>
    <t>笔试日期</t>
    <phoneticPr fontId="1" type="noConversion"/>
  </si>
  <si>
    <t>面试日期</t>
    <phoneticPr fontId="1" type="noConversion"/>
  </si>
  <si>
    <t>2024.03.24</t>
    <phoneticPr fontId="1" type="noConversion"/>
  </si>
  <si>
    <t>2024.03.23</t>
    <phoneticPr fontId="1" type="noConversion"/>
  </si>
  <si>
    <t>2024.03.28</t>
    <phoneticPr fontId="1" type="noConversion"/>
  </si>
  <si>
    <t>2024.03.27</t>
    <phoneticPr fontId="1" type="noConversion"/>
  </si>
  <si>
    <t>NLP算法工程师（25届完美实习生）</t>
    <phoneticPr fontId="1" type="noConversion"/>
  </si>
  <si>
    <t>完美世界</t>
    <phoneticPr fontId="1" type="noConversion"/>
  </si>
  <si>
    <t>2024.03.26</t>
  </si>
  <si>
    <t>https://app.mokahr.com/campus-recruitment/pwrd/118768#/candidateHome/applications</t>
    <phoneticPr fontId="1" type="noConversion"/>
  </si>
  <si>
    <t>面试问题</t>
    <phoneticPr fontId="1" type="noConversion"/>
  </si>
  <si>
    <t>https://career.huawei.com/reccampportal/portal5/appjob-campus.html?classification=0</t>
    <phoneticPr fontId="1" type="noConversion"/>
  </si>
  <si>
    <t>知识图谱
1.项目的流程是什么？
2.实体抽取是怎么做的？
3.在制作知识图谱时，是怎么进行的评估性工作？
4.RAG中的向量库是怎么构建的？怎么完成的文本向量嵌入？
八股
1.Transformer和如LSTM等RNN结构，都可以实现远距离的传输信息，为什么attention会优于它们？
2.简述一下Transformer的架构
3.讲一下Bert的作用
4.你说Bert能实现对序列信息的学习理解，那它和RNN这些结构，有什么区别呢？除了计算的速度以外。
5.讲一下LSTM和GRU，并比对一下LSTM和GRU的区别。或者说，为什么GRU会比LSTM好，是LSTM的结构多余了吗？
6.你了解什么推荐算法？
7.既然你喜欢看B站，那你觉得B站的推荐系统做的怎么样？有哪些缺点需要改进？
8.在推荐算法中，一般为召回和排序两个过程，你认为在这两个过程中，难点的区别在哪里？
算法
1.反转链表以及进阶，如何使用递归和迭代进行求解
2.删除倒数第N个结点</t>
    <phoneticPr fontId="1" type="noConversion"/>
  </si>
  <si>
    <t>通用软件开发工程师</t>
  </si>
  <si>
    <t>未知</t>
    <phoneticPr fontId="1" type="noConversion"/>
  </si>
  <si>
    <t>2024.03.29</t>
    <phoneticPr fontId="1" type="noConversion"/>
  </si>
  <si>
    <t>2024.03.30</t>
    <phoneticPr fontId="1" type="noConversion"/>
  </si>
  <si>
    <t>1、本科以上学历，数学、统计、运筹学、计算机、经济学、通信等相关专业；
2、严谨的逻辑思维能力和扎实的数理专业知识基础；掌握常见的统计分析、实验设计、机器学习等领域的基础理论；
3、具备优秀的编码能⼒，扎实的数据结构和算法功底，熟练掌握至少一种编程语言，Java、Scala、C++、R、Python等大数据基础工具的使用，能处理较大规模的数据；
4、优秀的分析问题和解决问题的能⼒，对解决具有挑战性问题充满激情；
5、熟悉机器学习、⾃然语⾔处理、数据挖掘中⼀项或多项，有相关实践项目经验者优先；
6、沟通表达清晰；高效的协作能力；积极主动、自驱力强；思维严谨、系统；批判性思维。
可以加分的：
在相关领域的顶会或核心刊物上发表过高水平论文；
有相关实习经历；
在业界公认的主流竞赛中取得过排名靠前的比赛成绩。</t>
    <phoneticPr fontId="1" type="noConversion"/>
  </si>
  <si>
    <t>1、基于海量数据场景，参与业务数据分析及数据模型构建，驱动业务增长；
2、负责规划和搭建业务数据指标体系和分析体系，建设智能决策方法论，寻找业务收入增长点；
3、通过实验科学、因果推断等方法验证评估策略的效果和价值；
4、建设用户画像、构建特征工程实施方案，不断优化和改进数据模型，提升线上数据服务效果；
5、跟进业界最新的广告、推荐、NLP、复杂网络等领域进展，快速实现并应用于实际任务中。</t>
    <phoneticPr fontId="1" type="noConversion"/>
  </si>
  <si>
    <t>TCL</t>
    <phoneticPr fontId="1" type="noConversion"/>
  </si>
  <si>
    <t>AI数据实习生</t>
    <phoneticPr fontId="1" type="noConversion"/>
  </si>
  <si>
    <t>拒绝</t>
    <phoneticPr fontId="1" type="noConversion"/>
  </si>
  <si>
    <t>1. 对GPT这个技术怎么看
2. RAG能否展开讲讲
3. embedding能展开讲讲吗
4. embedding背后的数学逻辑是什么。回答：按照技术发展讲了BoW-OneHot-Word2Vec-embedding
5. GPT有哪些技术壁垒。回答：按照时间线总结了模型大小- instruction tunning-RLHF-过时信息-外部工具-幻觉问题-领域化-多模态
6. 了解OCR技术吗
7. 如何用llm解决异常处理问题。回答：我感觉吸引面试官的点是在于多轮对话+主动问答</t>
  </si>
  <si>
    <t>供应链训练营</t>
  </si>
  <si>
    <t>宝洁</t>
  </si>
  <si>
    <t>项目深挖
1. 为什么要微调BERT而不用大模型，大模型生成的内容不好的例子
2. 为什么是四分类问题
3. 项目背景是什么
算法题：
1. 寻找峰值，限制时间复杂度olog2n
2. 反转链表
八股：
1. 为什么二分法时间复杂度是log2n
2. 对LLM有什么了解
3. GLM和GPT有什么区别，T5和GPT有什么区别
4. llama采用的是什么基底模型
5. 了解什么position embedding方式
6. 为什么需要position embedding
7. transformer架构是否会忽略位置信息
8. 在transfomer之前的模型以什么方式储存位置信息
9. 解释一下梯度消失和梯度爆炸
10. 怎么解决梯度消失和梯度爆炸
11. 计算transformer的参数量</t>
  </si>
  <si>
    <t>搜索算法实习生</t>
  </si>
  <si>
    <t>百度</t>
  </si>
  <si>
    <t>1. 项目深挖
1.1 项目背景与目的
1.2 准备投哪家
1.3 具体流程
1.4 负责部分
1.5 所用模型
1.6 如何SFT
1.7 如何评估，有哪些指标，有哪些对比模型
1. gpt与llama的区别
2. SwishGLU的公式
3. SwishGLU的优势，门控的作用是什么，与ReLU的区别
4. transformer与Encoder/Decoder的联系
5. 为什么目前的大模型都是Decoder only架构，decoder与encoder相比有什么优势
算法
1. 搜索二维矩阵，仔细思考时间复杂度
2. 我先给出了m+n的时间复杂度，面试官说还可以再优化
3. 我又给出了log（m+n）的时间复杂度，面试官说还可以优化，给了一些提示
4. 最后给出了logm+logn的时间复杂度的思路，但是没能实现</t>
  </si>
  <si>
    <r>
      <t xml:space="preserve">1. 项目深挖
1.1 说一下项目的流程以及遇到的困难
1.2 图数据是什么形式，节点是什么，边是什么
1.3 如何把知识图谱进行embedding，储存到向量数据库中的
1.4 图的结构信息与文本信息是如何储存的
1.5 多少数据库
2. token是什么
3. </t>
    </r>
    <r>
      <rPr>
        <sz val="11"/>
        <color theme="9"/>
        <rFont val="等线"/>
        <family val="3"/>
        <charset val="134"/>
        <scheme val="minor"/>
      </rPr>
      <t>tokenize的方式有哪些，LLaMa采用的是什么tokenize方式</t>
    </r>
    <r>
      <rPr>
        <sz val="11"/>
        <color theme="1"/>
        <rFont val="等线"/>
        <family val="2"/>
        <charset val="134"/>
        <scheme val="minor"/>
      </rPr>
      <t xml:space="preserve">
4. </t>
    </r>
    <r>
      <rPr>
        <sz val="11"/>
        <color theme="9"/>
        <rFont val="等线"/>
        <family val="3"/>
        <charset val="134"/>
        <scheme val="minor"/>
      </rPr>
      <t>tokenize的工作流程是什么</t>
    </r>
    <r>
      <rPr>
        <sz val="11"/>
        <color theme="1"/>
        <rFont val="等线"/>
        <family val="2"/>
        <charset val="134"/>
        <scheme val="minor"/>
      </rPr>
      <t xml:space="preserve">
5. 说一下对LM的理解
6. LM与LLM有什么区别
7. 为什么现在都采用decoder-only的架构
8. 说一下Transformer的架构
9. </t>
    </r>
    <r>
      <rPr>
        <sz val="11"/>
        <color theme="9"/>
        <rFont val="等线"/>
        <family val="3"/>
        <charset val="134"/>
        <scheme val="minor"/>
      </rPr>
      <t>为什么使用多头注意力机制，多头注意力有什么优势</t>
    </r>
    <r>
      <rPr>
        <sz val="11"/>
        <color theme="1"/>
        <rFont val="等线"/>
        <family val="2"/>
        <charset val="134"/>
        <scheme val="minor"/>
      </rPr>
      <t xml:space="preserve">
10. BERT的输入有哪些
11. </t>
    </r>
    <r>
      <rPr>
        <sz val="11"/>
        <color theme="9"/>
        <rFont val="等线"/>
        <family val="3"/>
        <charset val="134"/>
        <scheme val="minor"/>
      </rPr>
      <t>说一下常用的position embedding</t>
    </r>
    <r>
      <rPr>
        <sz val="11"/>
        <color theme="1"/>
        <rFont val="等线"/>
        <family val="2"/>
        <charset val="134"/>
        <scheme val="minor"/>
      </rPr>
      <t xml:space="preserve">
12. RoPE是怎么做的，有什么优劣
13. 分类常用的损失函数
14. CELoss的公式是什么
15. 了解Focal Loss吗
16. 如果对CELoss进行能力提升应该如何做
17. 算法：Midum Hard 200. 岛屿数量
17.1 如果不能修改原二维矩阵应该如何做
17.2 能不能自己写一个Hash结构
17.3 修改一些bug
17.4 时空复杂度是多少</t>
    </r>
  </si>
  <si>
    <t>1、计算机相关方向本科及以上学历；
2、良好的编程能力，熟练运用Python语言，熟悉常见的机器学习框架；
3、熟悉常见的机器学习和NLP算法，了解当前热点和前沿技术；
4、有高水平会议或期刊论文者优先。
5、可尽快到岗者优先，至少实习3个月，每周工作日出勤至少4天。</t>
  </si>
  <si>
    <t>1、海量文本数据处理，包含分类、质量打分、语义识别等；
2、建立文本处理流程，持续优化模型效果；
3、跟踪最新NLP研究成果，并应用到处理流程中。</t>
  </si>
  <si>
    <t>小红书</t>
  </si>
  <si>
    <t>1、计算机或者相关专业博士或硕士在读，一周至少实习4天，3个月以上实习期;
2、熟悉常用的机器学习和深度学习算法，熟悉基本的网络模型结构(DNN/LSTM/CNN/Transformer等)、生成式模型(LLAMA/GLM/GPT/BERT/BLOOM等)、PEFT技巧;熟悉常见多模态模型，并有一定实践经验;
3、具备较强的编码能力，熟悉Python，熟悉PyTorch/Tensorflow等至少一种主流深度学习框架4、具备优秀的学习能力和良好的沟通合作精神;
5、加分项:在自然语言处理、机器学习领域(SIGIRACL，EMNLP、AAAI等)有论文发表;国际知名竞赛获得前三名次。</t>
  </si>
  <si>
    <t>1、参与电商场景下文本、多模态相关模型能力建设包括但不限于:基于LLAMA/LLaVA等模型的多模态关键信息抽取、实体识别、文本分类、知识图谱构建等;
2、参与构建业内领先的内容安全、内容生态识别方
法，探索前沿技术(如 NLP前沿、多模态前沿的训练和运用相关)，并应用落地到电商业务场景中;
3、参与分析模型落地对电商生态的正面影响。</t>
  </si>
  <si>
    <t>NLP/多模态算法实习</t>
  </si>
  <si>
    <t>字节跳动</t>
  </si>
  <si>
    <r>
      <rPr>
        <sz val="11"/>
        <color theme="1"/>
        <rFont val="等线"/>
        <family val="2"/>
        <charset val="134"/>
        <scheme val="minor"/>
      </rPr>
      <t>1.对机器学习、</t>
    </r>
    <r>
      <rPr>
        <sz val="11"/>
        <color rgb="FFFF0000"/>
        <rFont val="等线"/>
        <family val="3"/>
        <charset val="134"/>
        <scheme val="minor"/>
      </rPr>
      <t>自然语言处理</t>
    </r>
    <r>
      <rPr>
        <sz val="11"/>
        <color theme="1"/>
        <rFont val="等线"/>
        <family val="2"/>
        <charset val="134"/>
        <scheme val="minor"/>
      </rPr>
      <t>等方向有扎实的基础，对AI技术发展充满兴趣，了解相关前沿工作进展，有独特的想法;
2.工程能力强，有过实际的动手经验;
3.工作积极努力，踏实负责，追求极致;
4.能够实习三到六个月以上。</t>
    </r>
  </si>
  <si>
    <r>
      <rPr>
        <sz val="11"/>
        <color theme="1"/>
        <rFont val="等线"/>
        <family val="2"/>
        <charset val="134"/>
        <scheme val="minor"/>
      </rPr>
      <t>1.深度参与 NLP 一定规模量级模型的</t>
    </r>
    <r>
      <rPr>
        <sz val="11"/>
        <color rgb="FFFF0000"/>
        <rFont val="等线"/>
        <family val="3"/>
        <charset val="134"/>
        <scheme val="minor"/>
      </rPr>
      <t>技术研发</t>
    </r>
    <r>
      <rPr>
        <sz val="11"/>
        <color theme="1"/>
        <rFont val="等线"/>
        <family val="2"/>
        <charset val="134"/>
        <scheme val="minor"/>
      </rPr>
      <t>，包括不限于数据处理、算法设计、模型训练、指令微调、强化学习、模型评估、训练推理加速等方向。</t>
    </r>
  </si>
  <si>
    <t>模型算法工程师</t>
  </si>
  <si>
    <r>
      <rPr>
        <sz val="11"/>
        <color theme="1"/>
        <rFont val="等线"/>
        <family val="2"/>
        <charset val="134"/>
        <scheme val="minor"/>
      </rPr>
      <t>1.具备良好的团队合作和沟通能力，责任心强，有良好的学习能力和适应性。
2.能够独立自主地处理工作中的常见问题，对待工作有热情，认真负责。
3.本科学历，计算机、语言学、文学、传媒或相关专业优先。
4.对</t>
    </r>
    <r>
      <rPr>
        <sz val="11"/>
        <color rgb="FFFF0000"/>
        <rFont val="等线"/>
        <family val="3"/>
        <charset val="134"/>
        <scheme val="minor"/>
      </rPr>
      <t>大语言模型</t>
    </r>
    <r>
      <rPr>
        <sz val="11"/>
        <color theme="1"/>
        <rFont val="等线"/>
        <family val="2"/>
        <charset val="134"/>
        <scheme val="minor"/>
      </rPr>
      <t>有一定了解，具有文本、创作编辑经验。
5.一周工作5天，实习期3个月以上
加分项：
1.有一定的编程能力，熟悉常见的编程语言，如</t>
    </r>
    <r>
      <rPr>
        <sz val="11"/>
        <color rgb="FFFF0000"/>
        <rFont val="等线"/>
        <family val="3"/>
        <charset val="134"/>
        <scheme val="minor"/>
      </rPr>
      <t>Python</t>
    </r>
    <r>
      <rPr>
        <sz val="11"/>
        <color theme="1"/>
        <rFont val="等线"/>
        <family val="2"/>
        <charset val="134"/>
        <scheme val="minor"/>
      </rPr>
      <t>。
2.曾经参与过</t>
    </r>
    <r>
      <rPr>
        <sz val="11"/>
        <color rgb="FFFF0000"/>
        <rFont val="等线"/>
        <family val="3"/>
        <charset val="134"/>
        <scheme val="minor"/>
      </rPr>
      <t>大语言模型</t>
    </r>
    <r>
      <rPr>
        <sz val="11"/>
        <color theme="1"/>
        <rFont val="等线"/>
        <family val="2"/>
        <charset val="134"/>
        <scheme val="minor"/>
      </rPr>
      <t>的相关项目，或者具有相关领域的研究经验。
3.熟悉LLM，或者有过LLM相关的应用经验。</t>
    </r>
  </si>
  <si>
    <r>
      <rPr>
        <sz val="11"/>
        <color theme="1"/>
        <rFont val="等线"/>
        <family val="2"/>
        <charset val="134"/>
        <scheme val="minor"/>
      </rPr>
      <t>1.根据已有的标准和指引，完成大语言模型相关的</t>
    </r>
    <r>
      <rPr>
        <sz val="11"/>
        <color rgb="FFFF0000"/>
        <rFont val="等线"/>
        <family val="3"/>
        <charset val="134"/>
        <scheme val="minor"/>
      </rPr>
      <t>数据标注和评测</t>
    </r>
    <r>
      <rPr>
        <sz val="11"/>
        <color theme="1"/>
        <rFont val="等线"/>
        <family val="2"/>
        <charset val="134"/>
        <scheme val="minor"/>
      </rPr>
      <t>任务，确保标注的准确性和效率。
2.及时反馈评测和标注中遇到的问题，与资深产品和算法团队密切合作，持续</t>
    </r>
    <r>
      <rPr>
        <sz val="11"/>
        <color rgb="FFFF0000"/>
        <rFont val="等线"/>
        <family val="3"/>
        <charset val="134"/>
        <scheme val="minor"/>
      </rPr>
      <t>优化工作流程</t>
    </r>
    <r>
      <rPr>
        <sz val="11"/>
        <color theme="1"/>
        <rFont val="等线"/>
        <family val="2"/>
        <charset val="134"/>
        <scheme val="minor"/>
      </rPr>
      <t>。
3.定期接受培训，掌握并更新最新的</t>
    </r>
    <r>
      <rPr>
        <sz val="11"/>
        <color rgb="FFFF0000"/>
        <rFont val="等线"/>
        <family val="3"/>
        <charset val="134"/>
        <scheme val="minor"/>
      </rPr>
      <t>标注和评测技术</t>
    </r>
    <r>
      <rPr>
        <sz val="11"/>
        <color theme="1"/>
        <rFont val="等线"/>
        <family val="2"/>
        <charset val="134"/>
        <scheme val="minor"/>
      </rPr>
      <t>和标准。</t>
    </r>
  </si>
  <si>
    <t>大模型运营实习生</t>
  </si>
  <si>
    <t>Bilibili</t>
  </si>
  <si>
    <t>简历未通过</t>
  </si>
  <si>
    <t>1. 本科及以上学历；
2. 了解运筹优化、AI技术、GPT等模型应用者优先；
3. 有使用和调试大模型的实习经验者优先；
4. 熟悉至少一种编程语言（如Python），有模型部署经验者优先；
5. 具备数据分析能力，能熟练使用相关工具进行数据处理和分析；
6. 学习能力强，对新技术有浓厚兴趣，具有较强的逻辑思维和问题解决能力；
7. 优秀的沟通能力和团队合作精神，能够适应快节奏的工作环境；
8. 一周4-5天，优先5天，可线上线下结合(线下至少3天，base上海)。</t>
  </si>
  <si>
    <t>1. 协助部署和维护大语言模型，确保模型的稳定运行；
2. 参与大模型数据整理、收集与校准；
3. 执行模型测试，包括功能测试和性能测试，确保模型质量；
4. 总结模型运行情况，撰写详细的技术报告和文档；
5. 协助进行市场研究，包括模型应用的潜在领域和用户需求分析。</t>
  </si>
  <si>
    <t>大模型技术实习生</t>
  </si>
  <si>
    <t>杉树科技</t>
  </si>
  <si>
    <r>
      <rPr>
        <sz val="11"/>
        <color theme="1"/>
        <rFont val="等线"/>
        <family val="2"/>
        <charset val="134"/>
        <scheme val="minor"/>
      </rPr>
      <t>本科以上学历，计算机、语言学或相关专业；
熟悉</t>
    </r>
    <r>
      <rPr>
        <sz val="11"/>
        <color rgb="FFFF0000"/>
        <rFont val="等线"/>
        <family val="3"/>
        <charset val="134"/>
        <scheme val="minor"/>
      </rPr>
      <t>LLM</t>
    </r>
    <r>
      <rPr>
        <sz val="11"/>
        <color theme="1"/>
        <rFont val="等线"/>
        <family val="2"/>
        <charset val="134"/>
        <scheme val="minor"/>
      </rPr>
      <t>的基本原理和应用场景，如</t>
    </r>
    <r>
      <rPr>
        <sz val="11"/>
        <color rgb="FFFF0000"/>
        <rFont val="等线"/>
        <family val="3"/>
        <charset val="134"/>
        <scheme val="minor"/>
      </rPr>
      <t>GPT</t>
    </r>
    <r>
      <rPr>
        <sz val="11"/>
        <color theme="1"/>
        <rFont val="等线"/>
        <family val="2"/>
        <charset val="134"/>
        <scheme val="minor"/>
      </rPr>
      <t>、</t>
    </r>
    <r>
      <rPr>
        <sz val="11"/>
        <color rgb="FFFF0000"/>
        <rFont val="等线"/>
        <family val="3"/>
        <charset val="134"/>
        <scheme val="minor"/>
      </rPr>
      <t>BERT</t>
    </r>
    <r>
      <rPr>
        <sz val="11"/>
        <color theme="1"/>
        <rFont val="等线"/>
        <family val="2"/>
        <charset val="134"/>
        <scheme val="minor"/>
      </rPr>
      <t>等；
有一定的数据分析和处理能力，熟练使用Excel、Python等工具；
良好的中文阅读和写作能力，能够准确理解和表达LLM的输出结果；
责任心强，细心认真，能够按时按质完成评测和标注任务；
加分项，喜欢尝鲜各类AI新产品，能折腾，比如自己申请到</t>
    </r>
    <r>
      <rPr>
        <sz val="11"/>
        <color rgb="FFFF0000"/>
        <rFont val="等线"/>
        <family val="3"/>
        <charset val="134"/>
        <scheme val="minor"/>
      </rPr>
      <t>GPT Plugin</t>
    </r>
    <r>
      <rPr>
        <sz val="11"/>
        <color theme="1"/>
        <rFont val="等线"/>
        <family val="2"/>
        <charset val="134"/>
        <scheme val="minor"/>
      </rPr>
      <t>。</t>
    </r>
  </si>
  <si>
    <r>
      <rPr>
        <sz val="11"/>
        <color theme="1"/>
        <rFont val="等线"/>
        <family val="2"/>
        <charset val="134"/>
        <scheme val="minor"/>
      </rPr>
      <t>根据评测指标和标准，对LLM的输出结果进行</t>
    </r>
    <r>
      <rPr>
        <sz val="11"/>
        <color rgb="FFFF0000"/>
        <rFont val="等线"/>
        <family val="3"/>
        <charset val="134"/>
        <scheme val="minor"/>
      </rPr>
      <t>打分和反馈</t>
    </r>
    <r>
      <rPr>
        <sz val="11"/>
        <color theme="1"/>
        <rFont val="等线"/>
        <family val="2"/>
        <charset val="134"/>
        <scheme val="minor"/>
      </rPr>
      <t>；
根据标注规范和要求，对LLM的输出结果进行</t>
    </r>
    <r>
      <rPr>
        <sz val="11"/>
        <color rgb="FFFF0000"/>
        <rFont val="等线"/>
        <family val="3"/>
        <charset val="134"/>
        <scheme val="minor"/>
      </rPr>
      <t>分类和标记</t>
    </r>
    <r>
      <rPr>
        <sz val="11"/>
        <color theme="1"/>
        <rFont val="等线"/>
        <family val="2"/>
        <charset val="134"/>
        <scheme val="minor"/>
      </rPr>
      <t>；
参与评测和标注方案的</t>
    </r>
    <r>
      <rPr>
        <sz val="11"/>
        <color rgb="FFFF0000"/>
        <rFont val="等线"/>
        <family val="3"/>
        <charset val="134"/>
        <scheme val="minor"/>
      </rPr>
      <t>设计和优化</t>
    </r>
    <r>
      <rPr>
        <sz val="11"/>
        <color theme="1"/>
        <rFont val="等线"/>
        <family val="2"/>
        <charset val="134"/>
        <scheme val="minor"/>
      </rPr>
      <t>，提出改进建议和意见；
协助完成其他与</t>
    </r>
    <r>
      <rPr>
        <sz val="11"/>
        <color rgb="FFFF0000"/>
        <rFont val="等线"/>
        <family val="3"/>
        <charset val="134"/>
        <scheme val="minor"/>
      </rPr>
      <t>LLM评测和标注</t>
    </r>
    <r>
      <rPr>
        <sz val="11"/>
        <color theme="1"/>
        <rFont val="等线"/>
        <family val="2"/>
        <charset val="134"/>
        <scheme val="minor"/>
      </rPr>
      <t>相关的工作；
整理汇总行业信息，人工辨别后进行</t>
    </r>
    <r>
      <rPr>
        <sz val="11"/>
        <color rgb="FFFF0000"/>
        <rFont val="等线"/>
        <family val="3"/>
        <charset val="134"/>
        <scheme val="minor"/>
      </rPr>
      <t>评级、评价和归类</t>
    </r>
  </si>
  <si>
    <t>大语言模型产品实习生</t>
  </si>
  <si>
    <t>未回复</t>
  </si>
  <si>
    <t>1.计算机/数学/统计学/模式识别等相关专业;
2.熟悉和掌握机器学习和深度学习相关理论和方法，熟悉大语言模型前沿技术;
3.了解掌握NLP常用工具和方法，熟悉命名实体识别和实体链接等技术者优先;
4.熟练掌握Python，熟悉Pytorch、transformers等常用工具，熟悉常用数据结构及算法;
5.每周工作至少4天，实习至少3个月。全职实习者优先。</t>
  </si>
  <si>
    <t>1.基于大规模网页、代码、论文、书籍等数据，复现大模型数据相关论文，并在此基础上制定更加严格的数据质量标准，对训练数据进行分析和分类，评估数据质量，解决数据主题分布、内容合规、反毒性、反偏见等问题;
2.构建Data-Centric数据闭环，探索在固定模型和评测情况下提高大模型数据语料质量的路径，包括持续优化数据质量，研究数据和模型的 Scaling Law、研究数据配比、数据混入策略与混入时机;
3.围绕更具体细分类数据(如CC数据集、代码、论文、书籍等)构建相应大模型的数据-训练-评测链条并针对细分类数据建立质量评估与优化体系，促进细分类数据质量提升。</t>
  </si>
  <si>
    <t>大语言模型算法实习生</t>
  </si>
  <si>
    <t>上海人工智能实验室</t>
  </si>
  <si>
    <t>一面失败</t>
  </si>
  <si>
    <r>
      <rPr>
        <sz val="11"/>
        <rFont val="等线"/>
        <family val="3"/>
        <charset val="134"/>
        <scheme val="minor"/>
      </rPr>
      <t xml:space="preserve">1. 项目深挖
1.1 项目token size和参数量？
1.2 是否考虑过在预训练语言模型上进行继续训练？
1.3 如果扩大模型的数据量，需要多大参数量，需要多少数据？
1.4 百川7B在项目中是怎么使用的？
1.5 对数据进行了怎样的预处理？
1.6 GPT3.5的prompt是怎么设计的，有哪些部分？
1.7 用什么模型做的文本嵌入？
2. 现在的预训练语言模型的架构与base bert有什么不一样，以及为什么现在要使用这样的架构？
3. 现在的大语言模型一般使用什么样的结构？
4. BERT/GPT/T5之间的区别是什么？
5. </t>
    </r>
    <r>
      <rPr>
        <sz val="11"/>
        <color theme="9"/>
        <rFont val="等线"/>
        <family val="3"/>
        <charset val="134"/>
        <scheme val="minor"/>
      </rPr>
      <t>为什么大语言模型目前都使用decoder only的架构？</t>
    </r>
    <r>
      <rPr>
        <sz val="11"/>
        <rFont val="等线"/>
        <family val="3"/>
        <charset val="134"/>
        <scheme val="minor"/>
      </rPr>
      <t xml:space="preserve">
6. 为什么encoder架构会出现低秩的现象？为什么decoder架构没有这个问题？
7. </t>
    </r>
    <r>
      <rPr>
        <sz val="11"/>
        <color theme="9"/>
        <rFont val="等线"/>
        <family val="3"/>
        <charset val="134"/>
        <scheme val="minor"/>
      </rPr>
      <t>还有什么其他原因导致目前的大语言模型都使用decoder only的架构？</t>
    </r>
    <r>
      <rPr>
        <sz val="11"/>
        <rFont val="等线"/>
        <family val="3"/>
        <charset val="134"/>
        <scheme val="minor"/>
      </rPr>
      <t xml:space="preserve">
8. </t>
    </r>
    <r>
      <rPr>
        <sz val="11"/>
        <color theme="9"/>
        <rFont val="等线"/>
        <family val="3"/>
        <charset val="134"/>
        <scheme val="minor"/>
      </rPr>
      <t>训练embedding模型一般都是什么方式？</t>
    </r>
    <r>
      <rPr>
        <sz val="11"/>
        <rFont val="等线"/>
        <family val="3"/>
        <charset val="134"/>
        <scheme val="minor"/>
      </rPr>
      <t xml:space="preserve">
9. 对大模型的训练或者微调有什么了解？读过什么这方面的paper？
10. 领域大模型应该如何训练？
11. </t>
    </r>
    <r>
      <rPr>
        <sz val="11"/>
        <color theme="9"/>
        <rFont val="等线"/>
        <family val="3"/>
        <charset val="134"/>
        <scheme val="minor"/>
      </rPr>
      <t>对强化学习有了解吗？</t>
    </r>
    <r>
      <rPr>
        <sz val="11"/>
        <rFont val="等线"/>
        <family val="3"/>
        <charset val="134"/>
        <scheme val="minor"/>
      </rPr>
      <t xml:space="preserve">
12. </t>
    </r>
    <r>
      <rPr>
        <sz val="11"/>
        <color theme="9"/>
        <rFont val="等线"/>
        <family val="3"/>
        <charset val="134"/>
        <scheme val="minor"/>
      </rPr>
      <t>训练一个大模型是数据最重要还是模型架构最重要？</t>
    </r>
    <r>
      <rPr>
        <sz val="11"/>
        <rFont val="等线"/>
        <family val="3"/>
        <charset val="134"/>
        <scheme val="minor"/>
      </rPr>
      <t xml:space="preserve">
13. </t>
    </r>
    <r>
      <rPr>
        <sz val="11"/>
        <color theme="9"/>
        <rFont val="等线"/>
        <family val="3"/>
        <charset val="134"/>
        <scheme val="minor"/>
      </rPr>
      <t>算法题：leetcode279，给定正整数n，返回最少的完全平方数的数量，使其求和等于n</t>
    </r>
  </si>
  <si>
    <t>1.本科及以上学历，计算机、数学、统计学或相关专业。
2.熟悉Python语言，有扎实的编程基础;熟练使用Hive、Spark、Tensorflow、Pytorch等工具和框架
3.扎实的NLP基础，对RNN、LSTM和Transformer等模型有深刻的理解
4.对大模型算法及原理有一定了解，熟悉GPT
LLaMa和InstructGPT等模型的原理
5.有较强的责任心、独立思考能力、良好的沟通能力和团队合作精神</t>
  </si>
  <si>
    <t>1.参与NLP平台的建设工作，通过NLP算法支持部门门内外的业务需求
2.参与大模型数据理解相关的工作，利用NLP算法对大模型各阶段的数据进行细粒度的理解和分析
3.结合数据理解与模型的评测结果，进行大模型认知实验，得到数据与大模型能力之间科学且可解释的因果关系
4.进行相关的文献调研，跟进大模型的前沿进展，积极学习和分享相关的技术和认知</t>
  </si>
  <si>
    <t>美团</t>
  </si>
  <si>
    <t>1.计算机、数学专业，电子工程或者相关专业研究生同学。
2. 熟悉深度学习、计算机视觉等相关知识，在任一算法方向上有较好的理解和经验，对相关前沿算法保持关注。
2. 有扎实的数学功底和较强的算法实现能力，具有良好的代码质量和风格。
3. 对于使用算法解决实际问题有热情；较强的沟通、协作能力。</t>
  </si>
  <si>
    <t>1、负责电商场景搜索、推荐相关场景数据分析、算法研发等，优化相关产品体验
2、负责大规模商品图像检索场景的数据分析、算法研发，优化图像搜索产品效果、体验
3、负责商品标准化场景瑕疵识别、目标检测、图像分类、语义分割等任务的数据分析、算法研发</t>
  </si>
  <si>
    <t>算法实习生</t>
  </si>
  <si>
    <t>得物APP</t>
  </si>
  <si>
    <t>- Currently pursuing a Master’s or PhD degree in Computer Science, Biomedical Informatics, Biomedical Engineering, or related fields.
- Hands-on experience working with large language models like GPT, LLaMA, ChatGLM, or Transformer-based architectures.
- Hands-on experience in NLP (e.g. word tokenization, embeddings, named entity recognition, and dependency parsing) and machine learning on realistic data-driven applications.
- Experienced in Python, Java, C++, or any other programming language.
- Experienced in NLP libraries and toolkits (e.g. NLTK, spaCy) and deep learning frameworks (e.g. PyTorch, Tensorflow, etc.)
- Experience with SQL, NoSQL or Graph Database.
- Fluency in both written and spoken English and Chinese.
- Strong analytical and problem-solving skills, with the ability to think creatively and propose innovative solutions.
- Excellent communication skills and the ability to collaborate effectively in a cross-functional team.</t>
  </si>
  <si>
    <t>- Process, analyze, and interpret large clinical corpus using advanced techniques.
- Assist in the design, development, and fine-tuning of NLP models for healthcare applications (Radiology, Cardiology, and Oncology).
- Contribute to improving the performance of our large language model in solving domain-specific needs through techniques such as prompt engineering, fine-tuning and reinforcement learning. 
- Conduct experiments and benchmarking to assess the performance of various model architectures and optimize hyperparameters.
- Maintain clear and comprehensive documentation of experiments, methodologies, and research findings.
- Collaborate with cross-functional teams, including scientists, engineers, and healthcare professionals, to solve complex business problems.
- Stay up-to-date with recent advancements in NLP and large language models, applying novel techniques and methodologies to improve current models.</t>
  </si>
  <si>
    <t>NLP Scientist Intern</t>
  </si>
  <si>
    <t>飞利浦</t>
  </si>
  <si>
    <t>1. 计算机和相关专业研究生，计算机基础扎实。
2. 编码能力强，掌握Python/JAVA编程，熟悉Tensorflow或Pytorch
3. 熟悉基础统计学习和深度学习算法，熟悉常见的NLP技术
4. 熟悉并有大模型的相关训练和使用工作经验者优先
5. 有高水平论文发表者优先，包括但不限于ACL、EMNLP、NAACL，IJCAI, ICASSP等
6. 实习3个月以上，每周不少于4天实习时间</t>
  </si>
  <si>
    <t>1. 负责大模型在对话系统中的调研和实现，探索最前沿的自然语言技术
2. 参与任务型对话、多轮多任务对话、闲聊、KBQA等对话系统的算法设计与实现
3. 参与研发模型小型化技术，提升端侧对话系统的效果和性能</t>
  </si>
  <si>
    <t>蔚来汽车</t>
  </si>
  <si>
    <t>1、熟悉自然语言处理的相关知识；
2、具备优秀的编码以及算法能力和相关业务落地的经验，如文本分类，摘要提取、垃圾信息识别等；
3、熟悉Python或者C++，熟悉常见的深度学习算法框架，如Opencv/tensorflow/pytorch/Caffe等；
4、良好的沟通协作能力；
5、能实习半年以上。</t>
  </si>
  <si>
    <t>1、参与哔哩哔哩文本内容分析算法的设计和研发。包括但不限于文本分词，分类，摘要，翻译等方向；
2、对海量的视频、图文、弹幕、评论相关内容进行挖掘和语义分析，增强视频理解以及用户理解，应用于推荐、搜索等系统，提升业务效果，优化社区环境和用户使用体验；
3、参与前沿进展的跟进，结合B站特色的可行性研究和落地。</t>
  </si>
  <si>
    <t>算法实习生（nlp）</t>
  </si>
  <si>
    <t>BiliBili</t>
  </si>
  <si>
    <t>1、全日制大学本科生或研究生，计算机、软件工程、电子信息、自动化、数学、统计等相关专业；
2、具备扎实的算法基础和优秀的编码能力
3、具备优秀的逻辑思维能力，对解决挑战性问题充满热情，善于解决问题和分析问题
4、加分项
a. 算法与编程能力强，ACMICPC, NOI/IOI，Top coder，kaggle比赛获奖者优先
b. 哔哩哔哩up主或老用户</t>
  </si>
  <si>
    <t>1、参与哔哩哔哩个性化推荐算法研发，通过优化机器学习模型、算法和策略机制，提升用户体验，提高内容分发效率
2、跟踪学习相关领域前沿进展，实现技术突破和业务落地
3、对于推荐系统的数据链路，实时计算，大规模在线服务进行的优化和升级。</t>
  </si>
  <si>
    <t>算法实习生（推荐算法）</t>
  </si>
  <si>
    <t>1、2024届硕士及以上学历在读，计算机相关专业；
2、在自然语言处理、搜索、机器学习、深度学习、智能问答、对话管理、知识图谱、文本生成、人机对话等领域有实际的开发和从业经验者优先；
3、有好奇心，喜欢新事物，善于合作，有一定的抗压能力；
4、至少熟悉一门计算机编程语言，包括并不限于C/C++/Java/go/python；
5、有高水平论文的优先，包括但不限于ACL、EMNLP、COLING、WWW、AAAI等；
6、实践动手能力强， ACMICPC、NOI/IOI、Top coder、Kaggle比赛获奖者优先。</t>
  </si>
  <si>
    <t>1、负责商品和内容分类与核心属性抽取等基础数据，提升各项电商业务效果；
2、负责FAQ和智能问答的研发，包括文本匹配、向量化召回等；
3、参与搜索、推荐等重点业务的算法研发，从NLP角度提供关键特征，改进业务效果。</t>
  </si>
  <si>
    <t>NLP算法实习生-data电商</t>
  </si>
  <si>
    <t>1、计算机相关方向本科及以上学历；
2、良好的编程能力，熟练运用tensorflow/Pytorch；
3、熟悉常见的机器学习和NLP算法，了解当前热点和前沿技术；
4、有高水平会议或期刊论文者优先；</t>
  </si>
  <si>
    <t>1、短文本理解方向。对海量Query进行自动化的改写、实体抽取等，使得搜索结果更精准；
2、长文本理解方向。对复杂的长文本笔记进行多模态理解、标签建设，为下游提供高质量特征；
3、跟踪业界最新研究成果，并应用到实际产品中；</t>
  </si>
  <si>
    <t>NLP算法实习生-社区搜索</t>
  </si>
  <si>
    <t>反思</t>
  </si>
  <si>
    <t>三轮面试结果</t>
  </si>
  <si>
    <t>三轮面试时间</t>
  </si>
  <si>
    <t>二轮面试结果</t>
  </si>
  <si>
    <t>二轮面试时间</t>
  </si>
  <si>
    <t>一轮面试结果</t>
  </si>
  <si>
    <t>一轮面试时间</t>
  </si>
  <si>
    <t>回复时间</t>
  </si>
  <si>
    <t>投递时间</t>
  </si>
  <si>
    <t>要求</t>
  </si>
  <si>
    <t>职责</t>
  </si>
  <si>
    <t>岗位</t>
  </si>
  <si>
    <t>公司</t>
  </si>
  <si>
    <t>质量效能研发组_NLP算法工程师实习生</t>
    <phoneticPr fontId="1" type="noConversion"/>
  </si>
  <si>
    <t>2024.04.01</t>
    <phoneticPr fontId="1" type="noConversion"/>
  </si>
  <si>
    <t>llm/搜广推</t>
    <phoneticPr fontId="1" type="noConversion"/>
  </si>
  <si>
    <t>一轮</t>
    <phoneticPr fontId="1" type="noConversion"/>
  </si>
  <si>
    <t>二轮</t>
    <phoneticPr fontId="1" type="noConversion"/>
  </si>
  <si>
    <t>×</t>
    <phoneticPr fontId="1" type="noConversion"/>
  </si>
  <si>
    <t>日期</t>
    <phoneticPr fontId="1" type="noConversion"/>
  </si>
  <si>
    <t>移除元素</t>
  </si>
  <si>
    <t>有序数组的平方</t>
  </si>
  <si>
    <t>长度最小的子数组</t>
  </si>
  <si>
    <t>螺旋矩阵II</t>
  </si>
  <si>
    <t>链表理论基础</t>
  </si>
  <si>
    <t>移除链表元素</t>
  </si>
  <si>
    <t>设计链表</t>
  </si>
  <si>
    <t>翻转链表</t>
  </si>
  <si>
    <t>两两交换链表中的节点</t>
  </si>
  <si>
    <t>删除链表的倒数第N个节点</t>
  </si>
  <si>
    <t>链表相交</t>
  </si>
  <si>
    <t>环形链表II</t>
  </si>
  <si>
    <t>哈希表理论基础</t>
  </si>
  <si>
    <t>有效的字母异位词</t>
  </si>
  <si>
    <t>两个数组的交集</t>
  </si>
  <si>
    <t>快乐数</t>
  </si>
  <si>
    <t>两数之和</t>
  </si>
  <si>
    <t>四数相加II</t>
  </si>
  <si>
    <t>赎金信</t>
  </si>
  <si>
    <t>三数之和</t>
  </si>
  <si>
    <t>四数之和</t>
  </si>
  <si>
    <t>反转字符串</t>
  </si>
  <si>
    <t>反转字符串II</t>
  </si>
  <si>
    <t>替换数字</t>
  </si>
  <si>
    <t>翻转字符串里的单词</t>
  </si>
  <si>
    <t>右旋转字符串</t>
  </si>
  <si>
    <t>实现strStr())</t>
  </si>
  <si>
    <t>重复的子字符串</t>
  </si>
  <si>
    <t>栈与队列理论基础</t>
  </si>
  <si>
    <t>用栈实现队列</t>
  </si>
  <si>
    <t>用队列实现栈</t>
  </si>
  <si>
    <t>有效的括号</t>
  </si>
  <si>
    <t>删除字符串中的所有相邻重复项</t>
  </si>
  <si>
    <t>逆波兰表达式求值</t>
  </si>
  <si>
    <t>滑动窗口最大值</t>
  </si>
  <si>
    <t>前K个高频元素</t>
  </si>
  <si>
    <t>二叉树理论基础</t>
  </si>
  <si>
    <t>二叉树的递归遍历</t>
  </si>
  <si>
    <t>二叉树的迭代遍历</t>
  </si>
  <si>
    <t>二叉树的统一迭代法</t>
  </si>
  <si>
    <t>二叉树的层序遍历</t>
  </si>
  <si>
    <t>翻转二叉树</t>
  </si>
  <si>
    <t>对称二叉树</t>
  </si>
  <si>
    <t>二叉树的最大深度</t>
  </si>
  <si>
    <t>二叉树的最小深度</t>
  </si>
  <si>
    <t>完全二叉树的节点个数</t>
  </si>
  <si>
    <t>平衡二叉树</t>
  </si>
  <si>
    <t>二叉树的所有路径</t>
  </si>
  <si>
    <t>左叶子之和</t>
  </si>
  <si>
    <t>找树左下角的值</t>
  </si>
  <si>
    <t>路径总和</t>
  </si>
  <si>
    <t>从中序与后序遍历序列构造二叉树</t>
  </si>
  <si>
    <t>最大二叉树</t>
  </si>
  <si>
    <t>合并二叉树</t>
  </si>
  <si>
    <t>二叉搜索树中的搜索</t>
  </si>
  <si>
    <t>验证二叉搜索树</t>
  </si>
  <si>
    <t>二叉搜索树的最小绝对差</t>
  </si>
  <si>
    <t>二叉搜索树中的众数</t>
  </si>
  <si>
    <t>二叉树的最近公共祖先</t>
  </si>
  <si>
    <t>二叉搜索树的最近公共祖先</t>
  </si>
  <si>
    <t>二叉搜索树中的插入操作</t>
  </si>
  <si>
    <t>删除二叉搜索树中的节点</t>
  </si>
  <si>
    <t>修剪二叉搜索树</t>
  </si>
  <si>
    <t>将有序数组转换为二叉搜索树</t>
  </si>
  <si>
    <t>把二叉搜索树转换为累加树</t>
  </si>
  <si>
    <t>回溯算法理论基础</t>
  </si>
  <si>
    <t>组合问题</t>
  </si>
  <si>
    <t>组合（优化）</t>
  </si>
  <si>
    <t>组合总和III</t>
  </si>
  <si>
    <t>电话号码的字母组合</t>
  </si>
  <si>
    <t>组合总和</t>
  </si>
  <si>
    <t>组合总和II</t>
  </si>
  <si>
    <t>分割回文串</t>
  </si>
  <si>
    <t>复原IP地址</t>
  </si>
  <si>
    <t>子集问题</t>
  </si>
  <si>
    <t>子集II</t>
  </si>
  <si>
    <t>递增子序列</t>
  </si>
  <si>
    <t>全排列</t>
  </si>
  <si>
    <t>全排列II</t>
  </si>
  <si>
    <t>回溯算法去重问题的另一种写法</t>
  </si>
  <si>
    <t>重新安排行程</t>
  </si>
  <si>
    <t>N皇后</t>
  </si>
  <si>
    <t>解数独</t>
  </si>
  <si>
    <t>贪心算法理论基础</t>
  </si>
  <si>
    <t>分发饼干</t>
  </si>
  <si>
    <t>摆动序列</t>
  </si>
  <si>
    <t>最大子序和</t>
  </si>
  <si>
    <t>买卖股票的最佳时机II</t>
  </si>
  <si>
    <t>跳跃游戏</t>
  </si>
  <si>
    <t>跳跃游戏II</t>
  </si>
  <si>
    <t>K次取反后最大化的数组和</t>
  </si>
  <si>
    <t>加油站</t>
  </si>
  <si>
    <t>分发糖果</t>
  </si>
  <si>
    <t>柠檬水找零</t>
  </si>
  <si>
    <t>根据身高重建队列</t>
  </si>
  <si>
    <t>根据身高重建队列（vector原理讲解）</t>
  </si>
  <si>
    <t>用最少数量的箭引爆气球</t>
  </si>
  <si>
    <t>无重叠区间</t>
  </si>
  <si>
    <t>划分字母区间</t>
  </si>
  <si>
    <t>合并区间</t>
  </si>
  <si>
    <t>单调递增的数字</t>
  </si>
  <si>
    <t>监控二叉树</t>
  </si>
  <si>
    <t>动态规划理论基础</t>
  </si>
  <si>
    <t>斐波那契数</t>
  </si>
  <si>
    <t>爬楼梯</t>
  </si>
  <si>
    <t>使用最小花费爬楼梯</t>
  </si>
  <si>
    <t>不同路径</t>
  </si>
  <si>
    <t>不同路径II</t>
  </si>
  <si>
    <t>整数拆分</t>
  </si>
  <si>
    <t>不同的二叉搜索树</t>
  </si>
  <si>
    <t>0-1背包理论基础（一）</t>
  </si>
  <si>
    <t>0-1背包理论基础（二）</t>
  </si>
  <si>
    <t>分割等和子集</t>
  </si>
  <si>
    <t>最后一块石头的重量II</t>
  </si>
  <si>
    <t>目标和</t>
  </si>
  <si>
    <t>一和零</t>
  </si>
  <si>
    <t>完全背包理论基础</t>
  </si>
  <si>
    <t>零钱兑换II</t>
  </si>
  <si>
    <t>组合总和Ⅳ</t>
  </si>
  <si>
    <t>爬楼梯（进阶版）</t>
  </si>
  <si>
    <t>零钱兑换</t>
  </si>
  <si>
    <t>完全平方数</t>
  </si>
  <si>
    <t>单词拆分</t>
  </si>
  <si>
    <t>多重背包理论基础</t>
  </si>
  <si>
    <t>背包问题总结篇</t>
  </si>
  <si>
    <t>打家劫舍</t>
  </si>
  <si>
    <t>打家劫舍II</t>
  </si>
  <si>
    <t>打家劫舍III</t>
  </si>
  <si>
    <t>买卖股票的最佳时机</t>
  </si>
  <si>
    <t>买卖股票的最佳时机III</t>
  </si>
  <si>
    <t>买卖股票的最佳时机IV</t>
  </si>
  <si>
    <t>最佳买卖股票时机含冷冻期</t>
  </si>
  <si>
    <t>买卖股票的最佳时机含手续费</t>
  </si>
  <si>
    <t>股票问题总结篇</t>
  </si>
  <si>
    <t>最长上升子序列</t>
  </si>
  <si>
    <t>最长重复子数组</t>
  </si>
  <si>
    <t>最长公共子序列</t>
  </si>
  <si>
    <t>不相交的线</t>
  </si>
  <si>
    <t>判断子序列</t>
  </si>
  <si>
    <t>不同的子序列</t>
  </si>
  <si>
    <t>两个字符串的删除操作</t>
  </si>
  <si>
    <t>编辑距离</t>
  </si>
  <si>
    <t>编辑距离总结篇</t>
  </si>
  <si>
    <t>回文子串</t>
  </si>
  <si>
    <t>最长回文子序列</t>
  </si>
  <si>
    <t>每日温度</t>
  </si>
  <si>
    <t>下一个更大元素I</t>
  </si>
  <si>
    <t>下一个更大元素II</t>
  </si>
  <si>
    <t>接雨水</t>
  </si>
  <si>
    <t>柱状图中最大的矩形</t>
  </si>
  <si>
    <t>深度优先搜索理论基础</t>
  </si>
  <si>
    <t>所有可能的路径</t>
  </si>
  <si>
    <t>岛屿数量.深搜版</t>
  </si>
  <si>
    <t>岛屿数量.广搜版</t>
  </si>
  <si>
    <t>岛屿的最大面积</t>
  </si>
  <si>
    <t>飞地的数量</t>
  </si>
  <si>
    <t>被围绕的区域</t>
  </si>
  <si>
    <t>太平洋大西洋水流问题</t>
  </si>
  <si>
    <t>最大人工岛</t>
  </si>
  <si>
    <t>单词接龙</t>
  </si>
  <si>
    <t>钥匙和房间</t>
  </si>
  <si>
    <t>岛屿的周长</t>
  </si>
  <si>
    <t>并查集理论基础</t>
  </si>
  <si>
    <t>寻找图中是否存在路径</t>
  </si>
  <si>
    <t>冗余连接</t>
  </si>
  <si>
    <t>冗余连接II</t>
  </si>
  <si>
    <t>D4, D32</t>
    <phoneticPr fontId="1" type="noConversion"/>
  </si>
  <si>
    <t>D11, D36</t>
    <phoneticPr fontId="1" type="noConversion"/>
  </si>
  <si>
    <t>D13, D37</t>
    <phoneticPr fontId="1" type="noConversion"/>
  </si>
  <si>
    <t>D14, D38</t>
    <phoneticPr fontId="1" type="noConversion"/>
  </si>
  <si>
    <t>D15, D39</t>
    <phoneticPr fontId="1" type="noConversion"/>
  </si>
  <si>
    <t>D23, D40</t>
    <phoneticPr fontId="1" type="noConversion"/>
  </si>
  <si>
    <t>D24, D41</t>
    <phoneticPr fontId="1" type="noConversion"/>
  </si>
  <si>
    <t>D25, D33</t>
    <phoneticPr fontId="1" type="noConversion"/>
  </si>
  <si>
    <t>D27, D34</t>
    <phoneticPr fontId="1" type="noConversion"/>
  </si>
  <si>
    <t>D28, D35</t>
    <phoneticPr fontId="1" type="noConversion"/>
  </si>
  <si>
    <t>D100, D154</t>
    <phoneticPr fontId="1" type="noConversion"/>
  </si>
  <si>
    <t>重复出现</t>
    <phoneticPr fontId="1" type="noConversion"/>
  </si>
  <si>
    <t>算法实习生 - AIGC</t>
    <phoneticPr fontId="1" type="noConversion"/>
  </si>
  <si>
    <t>AIGC</t>
    <phoneticPr fontId="1" type="noConversion"/>
  </si>
  <si>
    <t>2024.04.02</t>
  </si>
  <si>
    <t>AI工程师（实习生）</t>
  </si>
  <si>
    <t>https://app.mokahr.com/campus-recruitment/tesla/55955#/candidateHome/applications</t>
    <phoneticPr fontId="1" type="noConversion"/>
  </si>
  <si>
    <t xml:space="preserve">文本生成相关：负责文本数据的收集、整理、过滤、清洗等工作，需要掌握数据分析和NLP工具的灵活应用，包括Python、GPT、BERT、Transformer等。同时需要对大模型针对垂类领域进行优化、训练、部署等。  
图像生成相关：负责文本生成图像，图像生成图像，文本生成视频，文本生成语音等工作，需要掌握多模态大模型的使用和调优能力。需要掌握计算机视觉和图像处理基本算法、常用深度学习算法，并在如下等方面有深入研究：GAN、扩散模型、图像生成、多模态生成等。  
数字人相关：利用SOTA数字人技术，构建直播类数字人，实现更智能、更优质的客户服务体验，包括人物外观，语音合成，情感识别，动作合成等方面的技术研究与应用。 </t>
    <phoneticPr fontId="1" type="noConversion"/>
  </si>
  <si>
    <t>2024.04.02</t>
    <phoneticPr fontId="1" type="noConversion"/>
  </si>
  <si>
    <t>AI工程师（实习生）</t>
    <phoneticPr fontId="1" type="noConversion"/>
  </si>
  <si>
    <t xml:space="preserve">我们需要您具备: 
具备计算机科学、数学、统计学或相关学科的高等学历；  
具备数据科学和文本处理的相关能力，包括Pandas、Numpy、sklearn、Matplotlib等工具的使用经验；  
精通深度学习框架TensorFlow或PyTorch，并具有使用其进行模型开发的经验；  
具备文本预训练模型在垂直领域的应用和调优经验。熟悉LLM微调方法，如LORA，P-Tuning等；  
备 NLP 大模型的算法知识，熟悉常见的 NLP 算法（GPT、BERT等）和工具（Huggingface、LangChain等）。了解LLM基本原理和相关公开算法，如InstructGPT，LLama，ChatGLM等；  
具备NLP中大型项目的算法和开发经验，包括但不限于人机对话、知识图谱、机器翻译等；  
具有以下条件优先： 
具备数字人生成相关的经验； 
发表过AIGC等相关优秀论文优先； 
具备文本生成、音频生成、视频生成等相关的经验； 
具备机器视觉相关算法的开发和应用经验，包括但不限于图片分类、图片生成、风格迁移等；  
具有微服务开发以及数据库查询经验，如Kubernetes、Docker、Redis、MongoDB等；
具备计算机科学、数学、统计学或相关学科的博士学历优先。  </t>
    <phoneticPr fontId="1" type="noConversion"/>
  </si>
  <si>
    <t>两数之和</t>
    <phoneticPr fontId="1" type="noConversion"/>
  </si>
  <si>
    <t>字母异位词分组</t>
    <phoneticPr fontId="1" type="noConversion"/>
  </si>
  <si>
    <t>最长连续序列</t>
    <phoneticPr fontId="1" type="noConversion"/>
  </si>
  <si>
    <t>移动零</t>
    <phoneticPr fontId="1" type="noConversion"/>
  </si>
  <si>
    <t>盛最多水的容器</t>
    <phoneticPr fontId="1" type="noConversion"/>
  </si>
  <si>
    <t>三数之和</t>
    <phoneticPr fontId="1" type="noConversion"/>
  </si>
  <si>
    <t>接雨水</t>
    <phoneticPr fontId="1" type="noConversion"/>
  </si>
  <si>
    <t>LeetCode题序</t>
    <phoneticPr fontId="1" type="noConversion"/>
  </si>
  <si>
    <t>无重复字符的最长子串</t>
    <phoneticPr fontId="1" type="noConversion"/>
  </si>
  <si>
    <t>找到字符串中所有字母异位词</t>
    <phoneticPr fontId="1" type="noConversion"/>
  </si>
  <si>
    <t>和为 K 的子数组</t>
    <phoneticPr fontId="1" type="noConversion"/>
  </si>
  <si>
    <t>滑动窗口最大值</t>
    <phoneticPr fontId="1" type="noConversion"/>
  </si>
  <si>
    <t>题名</t>
    <phoneticPr fontId="1" type="noConversion"/>
  </si>
  <si>
    <t>数组理论基础</t>
    <phoneticPr fontId="1" type="noConversion"/>
  </si>
  <si>
    <t>二分查找</t>
    <phoneticPr fontId="1" type="noConversion"/>
  </si>
  <si>
    <t>卡玛网54</t>
    <phoneticPr fontId="1" type="noConversion"/>
  </si>
  <si>
    <t>卡玛网55</t>
    <phoneticPr fontId="1" type="noConversion"/>
  </si>
  <si>
    <t>XZLMWWY2024</t>
  </si>
  <si>
    <t>最小覆盖子串</t>
    <phoneticPr fontId="1" type="noConversion"/>
  </si>
  <si>
    <t>最大子数组和</t>
    <phoneticPr fontId="1" type="noConversion"/>
  </si>
  <si>
    <t>合并区间</t>
    <phoneticPr fontId="1" type="noConversion"/>
  </si>
  <si>
    <t>轮转数组</t>
    <phoneticPr fontId="1" type="noConversion"/>
  </si>
  <si>
    <t>除自身以外数组的乘积</t>
  </si>
  <si>
    <t>缺失的第一个正数</t>
  </si>
  <si>
    <t>难度</t>
    <phoneticPr fontId="1" type="noConversion"/>
  </si>
  <si>
    <t>简单</t>
    <phoneticPr fontId="1" type="noConversion"/>
  </si>
  <si>
    <t>中等</t>
    <phoneticPr fontId="1" type="noConversion"/>
  </si>
  <si>
    <t>困难</t>
    <phoneticPr fontId="1" type="noConversion"/>
  </si>
  <si>
    <t>矩阵置零</t>
    <phoneticPr fontId="1" type="noConversion"/>
  </si>
  <si>
    <t>螺旋矩阵</t>
    <phoneticPr fontId="1" type="noConversion"/>
  </si>
  <si>
    <t>算法工程师 — 大语言模型和智能客服</t>
    <phoneticPr fontId="1" type="noConversion"/>
  </si>
  <si>
    <t>2024.04.09</t>
    <phoneticPr fontId="1" type="noConversion"/>
  </si>
  <si>
    <t>https://career.fliggy.com/personal/campus-application?lang=zh</t>
    <phoneticPr fontId="1" type="noConversion"/>
  </si>
  <si>
    <t>滴滴</t>
    <phoneticPr fontId="1" type="noConversion"/>
  </si>
  <si>
    <t>NTALv9h</t>
    <phoneticPr fontId="1" type="noConversion"/>
  </si>
  <si>
    <t>旋转图像</t>
    <phoneticPr fontId="1" type="noConversion"/>
  </si>
  <si>
    <t>搜索二维矩阵Ⅱ</t>
    <phoneticPr fontId="1" type="noConversion"/>
  </si>
  <si>
    <t>蚂蚁</t>
  </si>
  <si>
    <t>2024.04.10</t>
  </si>
  <si>
    <t>guohanqing@163.com</t>
    <phoneticPr fontId="1" type="noConversion"/>
  </si>
  <si>
    <t>相交链表</t>
    <phoneticPr fontId="1" type="noConversion"/>
  </si>
  <si>
    <t>反转链表</t>
    <phoneticPr fontId="1" type="noConversion"/>
  </si>
  <si>
    <t>回文链表</t>
    <phoneticPr fontId="1" type="noConversion"/>
  </si>
  <si>
    <t>环形链表</t>
    <phoneticPr fontId="1" type="noConversion"/>
  </si>
  <si>
    <t>环形链表Ⅱ</t>
    <phoneticPr fontId="1" type="noConversion"/>
  </si>
  <si>
    <t>合并两个有序链表</t>
    <phoneticPr fontId="1" type="noConversion"/>
  </si>
  <si>
    <t>两数相加</t>
    <phoneticPr fontId="1" type="noConversion"/>
  </si>
  <si>
    <t>删除链表的倒数第N个结点</t>
    <phoneticPr fontId="1" type="noConversion"/>
  </si>
  <si>
    <t>两两交换链表中的结点</t>
    <phoneticPr fontId="1" type="noConversion"/>
  </si>
  <si>
    <t>广度优先搜索理论基础</t>
    <phoneticPr fontId="1" type="noConversion"/>
  </si>
  <si>
    <t>K 个一组翻转链表</t>
  </si>
  <si>
    <t>随机链表的复制</t>
  </si>
  <si>
    <t>排序链表</t>
  </si>
  <si>
    <t>合并 K 个升序链表</t>
  </si>
  <si>
    <t>LRU 缓存</t>
  </si>
  <si>
    <t>144, 94, 145</t>
    <phoneticPr fontId="1" type="noConversion"/>
  </si>
  <si>
    <t>102, 107</t>
    <phoneticPr fontId="1" type="noConversion"/>
  </si>
  <si>
    <t>阿里智能</t>
    <phoneticPr fontId="1" type="noConversion"/>
  </si>
  <si>
    <t>2024.04.16</t>
    <phoneticPr fontId="1" type="noConversion"/>
  </si>
  <si>
    <t>1、熟悉常用机器学习算法，对模式识别、深度学习、增强学习等相关领域，极佳的工程实现能力，精通C/C++、Java、Python等至少一门编程语言；
2、候选人有数理分析方面良好的素养以及数理统计基础；
3、良好的数据敏感能力、较强的逻辑分析能力；
4、有实际成果并发表在国际顶级会议、期刊者优先，有在KDDCUP、ImageNet、MSCOCO、ICDAR等权威比赛中取得优异成绩者优先；
5、有deeplearning的经验，有linux下开发经验的，大规模数据处理经验优先。
同时，我们还希望你：
1、学习能力强，对新事物保有好奇心，并能快速适应新环境；
2、良好的沟通能力和团队协同能力；能与他人合作，共同完成目标；
3、对所在领域有热情，相信方法总比困难多，善于独立思考并反思总结。</t>
    <phoneticPr fontId="1" type="noConversion"/>
  </si>
  <si>
    <t>1、负责机器学习、深度学习领域的技术研发工作，包括但不限于神经元网络模型设计与优化、强化学习、迁移学习、主动学习、维度降低、核方法、谱方法、特征提取与稀疏学习、等级学习、推荐、随机优化等的算法和系统研发等； 
2、负责机器学习尤其是深度学习前沿问题的探索与研究，结合未来实际应用场景，提供全面的技术解决方案； 
3、负责提供分布式的算法实现的解决方案，大幅提升算法计算规模和性能； 
4、负责提供大数据分析建模方案，沉淀行业解决方案，协助拓展业务边界。</t>
    <phoneticPr fontId="1" type="noConversion"/>
  </si>
  <si>
    <t>https://talent.quark.cn/personal/campus-application?lang=zh</t>
    <phoneticPr fontId="1" type="noConversion"/>
  </si>
  <si>
    <t>二叉树的中序遍历</t>
    <phoneticPr fontId="1" type="noConversion"/>
  </si>
  <si>
    <t>二叉树的最大深度</t>
    <phoneticPr fontId="1" type="noConversion"/>
  </si>
  <si>
    <t>翻转二叉树</t>
    <phoneticPr fontId="1" type="noConversion"/>
  </si>
  <si>
    <t>对称二叉树</t>
    <phoneticPr fontId="1" type="noConversion"/>
  </si>
  <si>
    <t>二叉树的直径</t>
    <phoneticPr fontId="1" type="noConversion"/>
  </si>
  <si>
    <t>二叉树的层序遍历</t>
    <phoneticPr fontId="1" type="noConversion"/>
  </si>
  <si>
    <t>将有序数组转换为二叉搜索树</t>
    <phoneticPr fontId="1" type="noConversion"/>
  </si>
  <si>
    <t>验证二叉搜索树</t>
    <phoneticPr fontId="1" type="noConversion"/>
  </si>
  <si>
    <t>二叉搜索树中第K小的元素</t>
    <phoneticPr fontId="1" type="noConversion"/>
  </si>
  <si>
    <t>二叉树的右视图</t>
    <phoneticPr fontId="1" type="noConversion"/>
  </si>
  <si>
    <t>二叉树展开为链表</t>
    <phoneticPr fontId="1" type="noConversion"/>
  </si>
  <si>
    <t>从前序与中序遍历序列构造二叉树</t>
    <phoneticPr fontId="1" type="noConversion"/>
  </si>
  <si>
    <t>路径总和Ⅲ</t>
    <phoneticPr fontId="1" type="noConversion"/>
  </si>
  <si>
    <t>二叉树的最近公共祖先</t>
    <phoneticPr fontId="1" type="noConversion"/>
  </si>
  <si>
    <t>二叉树的最大路径和</t>
    <phoneticPr fontId="1" type="noConversion"/>
  </si>
  <si>
    <t>2024.04.20</t>
    <phoneticPr fontId="1" type="noConversion"/>
  </si>
  <si>
    <t>阿里通义</t>
    <phoneticPr fontId="1" type="noConversion"/>
  </si>
  <si>
    <t>https://careers-tongyi.alibaba.com/campus/position-list?campusType=internship&amp;lang=zh</t>
    <phoneticPr fontId="1" type="noConversion"/>
  </si>
  <si>
    <t>阿里智能信息</t>
    <phoneticPr fontId="1" type="noConversion"/>
  </si>
  <si>
    <t>阿里国际</t>
    <phoneticPr fontId="1" type="noConversion"/>
  </si>
  <si>
    <t>QQ音乐</t>
    <phoneticPr fontId="1" type="noConversion"/>
  </si>
  <si>
    <t>技术研究-自然语言处理方向</t>
    <phoneticPr fontId="1" type="noConversion"/>
  </si>
  <si>
    <t>https://join.tencentmusic.com/deliver</t>
    <phoneticPr fontId="1" type="noConversion"/>
  </si>
  <si>
    <t>K0EULX</t>
    <phoneticPr fontId="1" type="noConversion"/>
  </si>
  <si>
    <t>深圳</t>
    <phoneticPr fontId="1" type="noConversion"/>
  </si>
  <si>
    <t>岛屿数量</t>
  </si>
  <si>
    <t>腐烂的橘子</t>
  </si>
  <si>
    <t>课程表</t>
  </si>
  <si>
    <t>实现 Trie (前缀树)</t>
  </si>
  <si>
    <t>子集</t>
  </si>
  <si>
    <t>括号生成</t>
  </si>
  <si>
    <t>单词搜索</t>
    <phoneticPr fontId="1" type="noConversion"/>
  </si>
  <si>
    <t>分割回文串</t>
    <phoneticPr fontId="1" type="noConversion"/>
  </si>
  <si>
    <t>N皇后</t>
    <phoneticPr fontId="1" type="noConversion"/>
  </si>
  <si>
    <t>搜索插入位置</t>
  </si>
  <si>
    <t>搜索二维矩阵</t>
  </si>
  <si>
    <t>在排序数组中查找元素的第一个和最后一个位置</t>
  </si>
  <si>
    <t>搜索旋转排序数组</t>
  </si>
  <si>
    <t>寻找旋转排序数组中的最小值</t>
  </si>
  <si>
    <t>寻找两个正序数组的中位数</t>
  </si>
  <si>
    <t>最小栈</t>
  </si>
  <si>
    <t>字符串解码</t>
    <phoneticPr fontId="1" type="noConversion"/>
  </si>
  <si>
    <t>数组中的第K个最大元素</t>
  </si>
  <si>
    <t>前 K 个高频元素</t>
  </si>
  <si>
    <t>数据流中的中位数</t>
  </si>
  <si>
    <t>跳跃游戏Ⅱ</t>
  </si>
  <si>
    <t>杨辉三角</t>
  </si>
  <si>
    <t>单词拆分</t>
    <phoneticPr fontId="1" type="noConversion"/>
  </si>
  <si>
    <t>最大递增子序列</t>
    <phoneticPr fontId="1" type="noConversion"/>
  </si>
  <si>
    <t>乘积最大子数组</t>
  </si>
  <si>
    <t>最长有效括号</t>
  </si>
  <si>
    <t>最小路径和</t>
  </si>
  <si>
    <t>最长回文子串</t>
  </si>
  <si>
    <t>只出现一次的数字</t>
  </si>
  <si>
    <t>多数元素</t>
  </si>
  <si>
    <t>颜色分类</t>
  </si>
  <si>
    <t>下一个排列</t>
  </si>
  <si>
    <t>寻找重复数</t>
  </si>
  <si>
    <t>4.22(周一)</t>
    <phoneticPr fontId="1" type="noConversion"/>
  </si>
  <si>
    <t>4.23(周二)</t>
    <phoneticPr fontId="1" type="noConversion"/>
  </si>
  <si>
    <t>4.24(周三)</t>
    <phoneticPr fontId="1" type="noConversion"/>
  </si>
  <si>
    <t>4.25(周四)</t>
    <phoneticPr fontId="1" type="noConversion"/>
  </si>
  <si>
    <t>4.26(周五)</t>
    <phoneticPr fontId="1" type="noConversion"/>
  </si>
  <si>
    <t>4.27(周六)</t>
    <phoneticPr fontId="1" type="noConversion"/>
  </si>
  <si>
    <t>4.28(周日)</t>
    <phoneticPr fontId="1" type="noConversion"/>
  </si>
  <si>
    <t>4.29(周一)</t>
    <phoneticPr fontId="1" type="noConversion"/>
  </si>
  <si>
    <t>4.30(周二)</t>
    <phoneticPr fontId="1" type="noConversion"/>
  </si>
  <si>
    <t>10点-12点</t>
    <phoneticPr fontId="1" type="noConversion"/>
  </si>
  <si>
    <t>15点-17点</t>
    <phoneticPr fontId="1" type="noConversion"/>
  </si>
  <si>
    <t>15点-20点</t>
    <phoneticPr fontId="1" type="noConversion"/>
  </si>
  <si>
    <t>笔试难度</t>
    <phoneticPr fontId="1" type="noConversion"/>
  </si>
  <si>
    <t>偏难</t>
    <phoneticPr fontId="1" type="noConversion"/>
  </si>
  <si>
    <t>难</t>
    <phoneticPr fontId="1" type="noConversion"/>
  </si>
  <si>
    <t>编译环境</t>
    <phoneticPr fontId="1" type="noConversion"/>
  </si>
  <si>
    <t>极差</t>
    <phoneticPr fontId="1" type="noConversion"/>
  </si>
  <si>
    <t>平均水平</t>
    <phoneticPr fontId="1" type="noConversion"/>
  </si>
  <si>
    <t>较好</t>
    <phoneticPr fontId="1" type="noConversion"/>
  </si>
  <si>
    <t>2024.04.22</t>
    <phoneticPr fontId="1" type="noConversion"/>
  </si>
  <si>
    <t>2024.04.19</t>
    <phoneticPr fontId="1" type="noConversion"/>
  </si>
  <si>
    <t>蔚来汽车先进实验室-大模型应用实习生（日常实习）</t>
    <phoneticPr fontId="1" type="noConversion"/>
  </si>
  <si>
    <t>andy.luo@nio.com</t>
  </si>
  <si>
    <t>1. 基于公司内部部署的大语言模型（LLM），利用RAG等技术设计并实现一个公司内部项目需求文档问答系统（参考：Langchain Documents Q&amp;A系统），探索利用大模型结合需求文档和项目代码自动生成测试用例的相关工作。
2. 理解并维护已有基于Prompt Engineering开发的LLM文档质量审核评估系统。
3. 配合leader与团队完成其他相关工作。</t>
    <phoneticPr fontId="1" type="noConversion"/>
  </si>
  <si>
    <t>蔚来汽车先进实验室-大模型应用实习生
（日常实习）</t>
    <phoneticPr fontId="1" type="noConversion"/>
  </si>
  <si>
    <t>1. 计算机科学、软件工程、人工智能或相关专业的【非应届毕业生】；
2. 有较强的编程能力，掌握Python编程、Git操作、Linux环境编程技能；
3. 学习调研新事物能力强，能够快速上手新框架、调研新领域、阅读相关文献；
4. 有较强的自驱力和问题解决能力，面对新问题能自主探索解决方法；
5. 具备良好的组织、协调、沟通能力，细心有担当，有良好的团队合作精神；强自驱，有韧性，敢挑战，敢创新；
6. 每周至少能到岗4天，能够全勤者优先考虑；
【加分项】对大语言模型相关技术（Prompt Engineering，CoT，ToT，RAG，Fine Tuning，LangChain等）有一定了解者优先，有LLM相关应用或科研经历者优先；</t>
    <phoneticPr fontId="1" type="noConversion"/>
  </si>
  <si>
    <t>2024.04.23</t>
    <phoneticPr fontId="1" type="noConversion"/>
  </si>
  <si>
    <t>1、计算机科学、人工智能、机器学习或相关领域，硕士及以上学历；
2、具备扎实的编程功底，熟悉Pytorch等主流深度学习框架；
3、具备良好的分析和解决问题的能力，工作积极主动，自驱力强；
4、有AIGC相关顶会论文或实际项目经验者优先。</t>
    <phoneticPr fontId="1" type="noConversion"/>
  </si>
  <si>
    <t>你将与我们一起专注于：
1、负责图像内容生成（AIGC）相关算法的研发，包括但不限于有条件图生图、基于SD的图像超分、基于AIGC提升图像画质（影调、色彩、清晰度）、人像写真、图像质量评分、RLHF等；
2、负责相关算法方案设计、网络模型训练、效果调优以及训练数据的设计；
3、负责核心算法Benchmark基准测试的建立。</t>
    <phoneticPr fontId="1" type="noConversion"/>
  </si>
  <si>
    <t>算法工程师（AIGC方向）-25届暑期实习</t>
    <phoneticPr fontId="1" type="noConversion"/>
  </si>
  <si>
    <t>vivo</t>
    <phoneticPr fontId="1" type="noConversion"/>
  </si>
  <si>
    <t>算法工程师（AIGC方向）</t>
    <phoneticPr fontId="1" type="noConversion"/>
  </si>
  <si>
    <t>1.你熟悉哪些排序算法？(最好熟悉一下快速排序、冒泡排序)
2.既然你说你熟悉冒泡排序，那你实现一下冒泡排序。它的时间复杂度和空间复杂度是多少？
3.你们是两年制硕士吗？学校里的主要课程是什么？
4.你的知识图谱项目中，很多东西都是GPT完成的，那你们在其中参与的意义是什么呢？仅仅只是熟悉大模型吗？
5.你的知识图谱的项目，难点在哪里？你对其中的技术的思考是什么？
6.你介绍一下GPT的框架。
7.你解释一下梯度爆炸是什么意思。
8.给定一个二维数组，求出其中最大的连续子数组和。</t>
    <phoneticPr fontId="1" type="noConversion"/>
  </si>
  <si>
    <t>https://talent.catl.com/campus-recruitment/catlhr/128461#/candidateHome/applications</t>
    <phoneticPr fontId="1" type="noConversion"/>
  </si>
  <si>
    <t>福建宁德</t>
    <phoneticPr fontId="1" type="noConversion"/>
  </si>
  <si>
    <t>1. 协助智能制造 领域如工业检测相关算法的前沿技术研发及落地；
2. 协助深度学习训练前的图像数据预处理，包括图像去噪、切割、数据增强等；
3. 协助图像识别领域及自然语言处理领域深度学习神经网络模型开发，包括神经网络框架搭建、模型调参训练及测试、神经网络训练过程优化、网络压缩加速等；
4. 协助模型性能的测试，模型部署及产品化。</t>
    <phoneticPr fontId="1" type="noConversion"/>
  </si>
  <si>
    <t>1. 硕士及以上学历；
2. 计算机，应用数学或其它相关专业，研究课题为深度学习框架的计算机视觉，自然语言处理等方向；
3. 英语能力良好；
4. 具备阅读期刊论文的能力并且能够根据论文实现算法模型原型，根据论文实现算法原型。</t>
  </si>
  <si>
    <t>福建·宁德</t>
    <phoneticPr fontId="1" type="noConversion"/>
  </si>
  <si>
    <t>2024.04.24</t>
    <phoneticPr fontId="1" type="noConversion"/>
  </si>
  <si>
    <t>宁德时代</t>
    <phoneticPr fontId="1" type="noConversion"/>
  </si>
  <si>
    <t>1. 硕士及以上学历；
2. 计算机、数学、自动化相关专业；
3. 英语CET-6；
4. 以下任一条：机器人决策相关背景/自然语言交互相关背景/大模型智能体技术相关/知识图谱知识检索相关；
5. 较强的沟通、文档能力、逻辑思维和团队意识。</t>
    <phoneticPr fontId="1" type="noConversion"/>
  </si>
  <si>
    <t>1. 协助大模型决策算法复现与测试；
2. 协助视觉语言大模型微调；
3. 协助大模型部署与推理加速；
4. 协助基础大模型性能评测。</t>
    <phoneticPr fontId="1" type="noConversion"/>
  </si>
  <si>
    <t>NLP大规模语言模型算法实习生</t>
    <phoneticPr fontId="1" type="noConversion"/>
  </si>
  <si>
    <t>cv/nlp</t>
    <phoneticPr fontId="1" type="noConversion"/>
  </si>
  <si>
    <t>奇安信</t>
    <phoneticPr fontId="1" type="noConversion"/>
  </si>
  <si>
    <t>搜广推</t>
    <phoneticPr fontId="1" type="noConversion"/>
  </si>
  <si>
    <t>职位描述：
作为算法实习生（数据挖掘方向），您将加入我们的互联网保险公司团队，负责数据挖掘方面的工作。
1、您将与我们的数据团队紧密合作，利用大数据技术和机器学习算法，为亿级客户提供个性化的保险服务和精准的风险控制；
2、这个岗位将为您提供一个宝贵的机会，在一个创新和快节奏的工作环境中发展您的算法和数据挖掘技能，并将其应用到互联网保险领域的实际业务中。
岗位职责：
1、利用大数据技术和数据挖掘算法，分析海量保险数据，包括客户信息、交易记录等，以发现潜在的商机和风险点，并为营销和风控策略提供改进建议；
2、对现有的营销和风险模型进行数据分析、模型评估和微调，提升模型的准确性、效率和稳定性；
3、研究和应用最新的数据挖掘技术和机器学习算法，探索创新的方法来提升保险服务的个性化和智能化水平；
4、与数据团队、业务团队和技术团队紧密合作，共同推动数据驱动决策和业务创新。</t>
    <phoneticPr fontId="1" type="noConversion"/>
  </si>
  <si>
    <t>1、正在攻读计算机科学、数据科学、统计学或相关领域的本科或研究生学位；
2、具备扎实的编程能力，熟悉Python等主流编程语言和数据分析工具。
3、熟悉常用的数据挖掘算法和机器学习技术，如决策树、聚类、回归、深度学习等。
4、具备数据处理和清洗的能力，熟悉SQL、数据清洗工具等。
5、对保险行业和互联网金融有基本的了解和兴趣，了解相关业务和风险控制的基本原理。
6、具备良好的分析能力、问题解决能力和团队合作精神，能够与跨部门团队合作完成项目任务。</t>
    <phoneticPr fontId="1" type="noConversion"/>
  </si>
  <si>
    <t>[2025届实习转正-上海]算法实习生</t>
    <phoneticPr fontId="1" type="noConversion"/>
  </si>
  <si>
    <t>数分</t>
    <phoneticPr fontId="1" type="noConversion"/>
  </si>
  <si>
    <t>2024.04.29</t>
    <phoneticPr fontId="1" type="noConversion"/>
  </si>
  <si>
    <t>语音</t>
    <phoneticPr fontId="1" type="noConversion"/>
  </si>
  <si>
    <t>2024.04.28</t>
    <phoneticPr fontId="1" type="noConversion"/>
  </si>
  <si>
    <t>【2025届超新星实习生】AIGC算法工程师</t>
    <phoneticPr fontId="1" type="noConversion"/>
  </si>
  <si>
    <t>2024.04.26</t>
    <phoneticPr fontId="1" type="noConversion"/>
  </si>
  <si>
    <t>1、进行AIGC（2D、3D）生成算法相关的开发和调研；
2、收集当前行业相关最新技术，并定期跟踪和复现最新技术方案，评估可行性；
3、基于不同生成需求负责运用基于StableDiffusion等技术的生成模型进行内容生成，包括但不限于Checkpoint，LORA，Embedding模型等；
4、结合公司相关产品的使用场景，挖掘生成技术方向的技术价值和商业化可行性方案。</t>
    <phoneticPr fontId="1" type="noConversion"/>
  </si>
  <si>
    <t>1、硕士及以上学历，计算机、信号处理、音频图像处理及信息类专业；
2、有较好数学基础，较强的图像处理技术基础；
3、有AIGC技术类技术应用经验优先，有AIGC现有开源模型使用经验优先；
4、有较强的工业落地能力；
5、钻研好学，灵活变通，积极沟通与协作；
6、较强的论文检索，英文专业文献阅读能力。</t>
    <phoneticPr fontId="1" type="noConversion"/>
  </si>
  <si>
    <t>1.了解一下知识图谱项目
2.使用pytorch框架，实现self-attention
3.给定一个长序列，序列保持一直在输入，要求每一个时刻随机取出k个结果（结果内不可以出现复用的情况）。不可以把数据全部保存。面试官提示为蓄水池原理（能够保证每次只保留其中一部分信息，同时保留的这些信息每个都是k/n的概率保留下来的），不过我不知道。
4.给定一个数字n，用1-n的数字组成n位数字，按从小到大排列，求出其中第k个数字。LeetCode60</t>
    <phoneticPr fontId="1" type="noConversion"/>
  </si>
  <si>
    <t>https://campushr.hikvision.com/myDelivery</t>
    <phoneticPr fontId="1" type="noConversion"/>
  </si>
  <si>
    <t>题型</t>
    <phoneticPr fontId="1" type="noConversion"/>
  </si>
  <si>
    <t>哈希</t>
    <phoneticPr fontId="1" type="noConversion"/>
  </si>
  <si>
    <t>滑动窗口</t>
    <phoneticPr fontId="1" type="noConversion"/>
  </si>
  <si>
    <t>子串</t>
    <phoneticPr fontId="1" type="noConversion"/>
  </si>
  <si>
    <t>普通数组</t>
    <phoneticPr fontId="1" type="noConversion"/>
  </si>
  <si>
    <t>矩阵</t>
    <phoneticPr fontId="1" type="noConversion"/>
  </si>
  <si>
    <t>回溯</t>
    <phoneticPr fontId="1" type="noConversion"/>
  </si>
  <si>
    <t>栈</t>
    <phoneticPr fontId="1" type="noConversion"/>
  </si>
  <si>
    <t>堆</t>
    <phoneticPr fontId="1" type="noConversion"/>
  </si>
  <si>
    <t>技巧</t>
    <phoneticPr fontId="1" type="noConversion"/>
  </si>
  <si>
    <t>多维动态规划</t>
    <phoneticPr fontId="1" type="noConversion"/>
  </si>
  <si>
    <t>米粿AI</t>
    <phoneticPr fontId="1" type="noConversion"/>
  </si>
  <si>
    <t>2024.05.03</t>
    <phoneticPr fontId="1" type="noConversion"/>
  </si>
  <si>
    <t>hr@miguocomics.com</t>
    <phoneticPr fontId="1" type="noConversion"/>
  </si>
  <si>
    <t>2024.05.06</t>
    <phoneticPr fontId="1" type="noConversion"/>
  </si>
  <si>
    <t>正确</t>
    <phoneticPr fontId="1" type="noConversion"/>
  </si>
  <si>
    <t>错误</t>
    <phoneticPr fontId="1" type="noConversion"/>
  </si>
  <si>
    <t>已完成</t>
    <phoneticPr fontId="1" type="noConversion"/>
  </si>
  <si>
    <t>1. 紧跟业界最新大模型技术趋势，参与CPT，SFT到RLHF的LLM全链路技术建设。
2. 负责跨境电商销售对话机器人产品的算法研发，在LLM底座上适配业务需求。
3. 深入探索前沿Multi-Agent技术框架，参与各类AI Native助手项目的算法研发。</t>
    <phoneticPr fontId="1" type="noConversion"/>
  </si>
  <si>
    <t>1. 人工智能、计算机、数学相关专业在读硕士或以上学历，具有良好的NLP基础和英语能力。
2. 极佳的工程实现能力，熟练运用Python/Pytorch/SQL，有LLM相关项目的上手经验。
3. 有强烈求知欲，对人工智能领域相关技术有热情，有强烈的责任心和团队合作精神。
4. 加分项：有LLM相关的顶会paper/开源项目，在LLM竞赛中获得优异成绩，智能客服和Agent实习经验。</t>
    <phoneticPr fontId="1" type="noConversion"/>
  </si>
  <si>
    <t>算法工程师-LLM</t>
    <phoneticPr fontId="1" type="noConversion"/>
  </si>
  <si>
    <t>2024.05.06</t>
  </si>
  <si>
    <t>AIGC工程师</t>
    <phoneticPr fontId="1" type="noConversion"/>
  </si>
  <si>
    <t>1、负责图像、视频等领域的相关人工智能前沿探索，包括但不限于机器学习、深度学习方法在电商等场景中的应用，以及设计、美学、用户研究、计算机视觉、图形学等相关领域的联合创新。
2、协同图像、视频等相关项目的系统研发、模型训练和产品开发。
3、跟进AIGC最新发展趋势，跟踪前沿设计趋势和算法，并将融合用于解决实际业务问题，实现应用落地。</t>
    <phoneticPr fontId="1" type="noConversion"/>
  </si>
  <si>
    <t>1、具备较强的动手能力和自我驱动力，能快速验学习和掌握新的技术和算法，善于提出解决方案并快速验证。
2、了解行业领先理论、工业界研发方向及行业水平，熟悉diffusion等AI模型，熟悉计算机视觉等相关领域技术。
3、智能设计或计算机领域背景优先，熟悉 Python/C/C++等相关开发语言，并至少熟练掌握一门，具备良好的工程实现能力。
4、对所在领域有热情，责任心强，具备良好的沟通能力和团队协作</t>
    <phoneticPr fontId="1" type="noConversion"/>
  </si>
  <si>
    <t>https://aidc-jobs.alibaba.com/personal/campus-application?lang=zh</t>
    <phoneticPr fontId="1" type="noConversion"/>
  </si>
  <si>
    <t>2024.05.10</t>
    <phoneticPr fontId="1" type="noConversion"/>
  </si>
  <si>
    <t>剩余</t>
    <phoneticPr fontId="1" type="noConversion"/>
  </si>
  <si>
    <t>controlnet、stable Diffusion</t>
    <phoneticPr fontId="1" type="noConversion"/>
  </si>
  <si>
    <t>1.自我介绍
2.讲解科研经历、知识图谱（内容及所用时长）
3.讲解zero-shot、few-shot
4.怎么提高few-shot在少样本上的识别正确率，不可以增加样本
5.知道哪些图像分类的模型，如ResNet、VGG等。
6.怎么理解弱监督学习、自监督学习。机器自动标注数据如何完成？
7.讲解两阶段检测的R-CNN、Fast-R-CNN、Faster-R-CNN
8.什么是anchor-based、anchor-free。
9.解释实例分割、语义分割、全景分割。
10.讲解语义分割常用的模型
11.如果对一张图进行掩盖部分再还原，这个过程叫什么？
12.图像补全的英文全称是什么？
13.让一张图片变成油画风格，这个过程叫什么？
14.风格迁移的英文全称是什么？
15.风格迁移的实现流程是什么样的？不要只是名词解释的回答。
16.你了解哪些生成式网络？
17.VAE与AE的区别是什么？
18.VAE的流程是什么？
19.VAE的loss由哪些部分组成？
20.讲解GAN
21.你了解哪些有名的GAN网络？
22.你了解如VQGAN之类的GAN吗？
23.讲解Transformer
24.讲解Diffusion Model、DDPM</t>
    <phoneticPr fontId="1" type="noConversion"/>
  </si>
  <si>
    <t>终错误率</t>
    <phoneticPr fontId="1" type="noConversion"/>
  </si>
  <si>
    <t>终错数</t>
    <phoneticPr fontId="1" type="noConversion"/>
  </si>
  <si>
    <t>终完成数</t>
    <phoneticPr fontId="1" type="noConversion"/>
  </si>
  <si>
    <t>编辑距离</t>
    <phoneticPr fontId="1" type="noConversion"/>
  </si>
  <si>
    <t>收钱吧</t>
    <phoneticPr fontId="1" type="noConversion"/>
  </si>
  <si>
    <t>完成日期</t>
    <phoneticPr fontId="1" type="noConversion"/>
  </si>
  <si>
    <t>https://shouqianba.zhiye.com/</t>
  </si>
  <si>
    <t>杉数科技</t>
    <phoneticPr fontId="1" type="noConversion"/>
  </si>
  <si>
    <t>2024.05.21</t>
    <phoneticPr fontId="1" type="noConversion"/>
  </si>
  <si>
    <t>多模态</t>
    <phoneticPr fontId="1" type="noConversion"/>
  </si>
  <si>
    <t>多模态算法实习生</t>
    <phoneticPr fontId="1" type="noConversion"/>
  </si>
  <si>
    <t>liangxia@shanshu.ai</t>
    <phoneticPr fontId="1" type="noConversion"/>
  </si>
  <si>
    <t>序号</t>
    <phoneticPr fontId="1" type="noConversion"/>
  </si>
  <si>
    <t>UbDImsE6l2</t>
    <phoneticPr fontId="1" type="noConversion"/>
  </si>
  <si>
    <t>自然语言处理/语音语义工程师</t>
    <phoneticPr fontId="1" type="noConversion"/>
  </si>
  <si>
    <t>南京</t>
    <phoneticPr fontId="1" type="noConversion"/>
  </si>
  <si>
    <t>2024.05.29</t>
  </si>
  <si>
    <t>2024.05.29</t>
    <phoneticPr fontId="1" type="noConversion"/>
  </si>
  <si>
    <t>荣耀</t>
    <phoneticPr fontId="1" type="noConversion"/>
  </si>
  <si>
    <t>NLP大模型工程师</t>
    <phoneticPr fontId="1" type="noConversion"/>
  </si>
  <si>
    <t>https://career.honor.com/SU61b9b9992f9d24431f5050a5/pb/account.html#/myDeliver</t>
    <phoneticPr fontId="1" type="noConversion"/>
  </si>
  <si>
    <t>1、从事语音识别与合成、机器翻译、对话和问答系统、深度自然语言处理、多模态语义理解、知识图谱等方向的应用研究和开发工作；
2、负责自然语言处理核心算法及平台的设计与研发，提升手机等相关产品的核心竞争力和用户体验。</t>
    <phoneticPr fontId="1" type="noConversion"/>
  </si>
  <si>
    <t>1、计算机科学、机器学习、统计学、应用数学等专业领域；
2、有良好的研究背景和成果，对算法研究兴趣浓厚，业务抽象能力强；具备创造性思维，能够将全新想法转化为工程应用；对研究工作充满热情，具备良好的团队合作精神和沟通能力；
3、具备较强的编程能力，精通主流编程语言，如C++ /Java /Python等；
4、在高水平国际会议和学术期刊发表过相关论文，或有高水平竞赛获奖经历。</t>
    <phoneticPr fontId="1" type="noConversion"/>
  </si>
  <si>
    <t>1、负责研究和开发自然语言处理方向下包括大型语言模型、对话、文本理解等相关技术；
2、负责参与NLP模型的训练、调优、验证和部署，确保模型在实际场景中的高效性能；
3、跟踪NLP领域的前沿技术动态，与团队协作，提出创新性解决方案。</t>
    <phoneticPr fontId="1" type="noConversion"/>
  </si>
  <si>
    <t>1、计算机、数学、电子信息等相关专业；
2、具备较强的编程能力，熟悉主流深度学习框架，精通主流编程语言，如C++ /Java /Python等；
3、对研究工作充满热情，具备良好的团队合作精神和沟通能力；
4、在NLP领域有高水平国际会议或学术期刊发表过相关论文，或有高水平竞赛获奖经历者优先。</t>
    <phoneticPr fontId="1" type="noConversion"/>
  </si>
  <si>
    <t>1、负责知识体系、对话系统、机器翻译的研发、实现和优化，用户搜索意图理解，实体NER，搜索语言模型，纠错改写，搜索需求图谱，搜索交互引导，智能对话等方向；
2、负责文本分类、语义理解、情感分析等NLP任务的研发工作；
3、负责智能客服、文本安全、短视频搜索等多个业务领域的内容挖掘、用户标签构建、知识图谱构建等；
4、负责NLP算法系统的开发和优化。</t>
    <phoneticPr fontId="1" type="noConversion"/>
  </si>
  <si>
    <t>1、硕士及以上学历，计算机相关专业优先；
2、熟悉信息检索、自然语言处理、数据挖掘、机器学习等；
3、熟练使用C/C++或Python；
4、有文本语义相似度、文本分类、UGC数据挖掘、Topic Model、知识图谱等技术研发经验优先，有搜索、广告、大数据等大型项目经验优先。</t>
    <phoneticPr fontId="1" type="noConversion"/>
  </si>
  <si>
    <t>搜索策略部_搜索算法/推荐算法/NLP实习生(J46407)</t>
    <phoneticPr fontId="1" type="noConversion"/>
  </si>
  <si>
    <t>NLP大模型算法实习生</t>
    <phoneticPr fontId="1" type="noConversion"/>
  </si>
  <si>
    <t>1、参与NLP相关的大模型研发，包括模型的设计、训练和优化；
2、NLP大模型相关上线工作，辅助解决大模型业务落地的相关技术障碍，支撑各种落地应用包括但不限于openQA应用，相关QA应用，任务型pipeline分模块应用，端到端对话系统应用等。</t>
    <phoneticPr fontId="1" type="noConversion"/>
  </si>
  <si>
    <t>1、熟练掌握自然语言处理、机器学习的常用算法；
2、有扎实的机器学习实践经验，熟悉一种主流的机器学习框架（Tensorflow, PyTorch, MXNet等）；
3、具备良好的学习能力和创新意识，能够跟进领域内最新技术研究成果，并结合应用场景快速实验和调优；
4、积极主动，责任心强，有良好的团队合作和沟通能力；
5、有大模型预训练相关知名学术工作、开源项目、国际竞赛成果者优先；
6、熟悉deepspeed、ColossalAI或megatron等大模型训练框架，对大规模预训练模型有深入实践者优先；
7、对大模型语料＆任务指令数据的构建效率＆覆盖率＆质量提升等相关工作熟悉者优先
8、有大厂NLP相关实习工作优先</t>
    <phoneticPr fontId="1" type="noConversion"/>
  </si>
  <si>
    <t>https://nio.jobs.feishu.cn/campus/position/application?spread=CDRBT29</t>
    <phoneticPr fontId="1" type="noConversion"/>
  </si>
  <si>
    <t>算法工程师-暑期实习</t>
    <phoneticPr fontId="1" type="noConversion"/>
  </si>
  <si>
    <t>1、在安全领域开展AI技术的研究与应用，推动AI+安全能力融合，提升企业安全产品的智能化水平。
2、参与大模型研发，应用于企业级安全产品及重大项目。</t>
    <phoneticPr fontId="1" type="noConversion"/>
  </si>
  <si>
    <t>1、人工智能、计算机科学、数学等相关专业本科及以上学历；
2、具备机器学习、数据挖掘、大语言模型等方向的研究背景；
3、熟练掌握深度学习模型的开发和调优，精通TensorFlow、PyTorch等主流框架；
4、具备扎实的算法实现能力，熟练掌握至少一种编程语言，如Python、C++等；
5、有在顶级国际学术会议或期刊上发表相关论文的经验或在国内外算法比赛中获奖者优先考虑。</t>
    <phoneticPr fontId="1" type="noConversion"/>
  </si>
  <si>
    <t>https://app.mokahr.com/campus-recruitment/qianxin/29182?recommendCode=DSeAsnCu#/candidateHome/applications</t>
    <phoneticPr fontId="1" type="noConversion"/>
  </si>
  <si>
    <t>华为计算产品实习-问卷投递</t>
    <phoneticPr fontId="1" type="noConversion"/>
  </si>
  <si>
    <t>https://w.wjx.com/vm/Q02NJMG.aspx</t>
    <phoneticPr fontId="1" type="noConversion"/>
  </si>
  <si>
    <t>AI研究工程师</t>
    <phoneticPr fontId="1" type="noConversion"/>
  </si>
  <si>
    <t>网易互娱</t>
    <phoneticPr fontId="1" type="noConversion"/>
  </si>
  <si>
    <t>- 加入网易游戏人工智能实验室，从事机器学习和深度学习在游戏中的3D建模，LLM/多模态大模型、自然语言处理，计算机视觉、语音处理等领域的研究和开发工作；
- 和国内最顶级的游戏研发团队一起工作，解决AI技术在游戏落地中的各种挑战性问题，打造更智能和趣味的游戏世界；
- 参与具体框架的搭建，包括算法的实现优化以及系统研发。</t>
    <phoneticPr fontId="1" type="noConversion"/>
  </si>
  <si>
    <t xml:space="preserve">我们希望您符合以下任意三条或以上的描述：
- 计算机或相关专业，硕士及以上学历；
- 3D视觉/图形图像、LLM/多模态大模型、自然语言处理，计算机视觉、语音处理等任一方向；
- 熟悉C/C++及Python等语言；
- 在机器学习/深度学习领域有过深入的理论研究；
- 熟悉掌握某一种常见的深度学习框架，譬如tensorflow、pytorch、caffe等；
- 在相关领域国际顶级会议发表过论文；
- 有丰富的项目落地以及性能优化经验。
</t>
    <phoneticPr fontId="1" type="noConversion"/>
  </si>
  <si>
    <t>https://game.campus.163.com/personal</t>
    <phoneticPr fontId="1" type="noConversion"/>
  </si>
  <si>
    <t>rFpvId</t>
  </si>
  <si>
    <t>2024.05.30</t>
    <phoneticPr fontId="1" type="noConversion"/>
  </si>
  <si>
    <t>ouyangxin01@baidu.com</t>
    <phoneticPr fontId="1" type="noConversion"/>
  </si>
  <si>
    <t>1. 通过大语言模型（llm）和NLP相关技术、针对业务场景需求对模型及数据进行设计和优化；
2.完成各项任务包括不限于摘要生成、聊天对话、逻辑推理等。</t>
    <phoneticPr fontId="1" type="noConversion"/>
  </si>
  <si>
    <t>1.自然语言处理/机器学习/强化学习/模式识别/人工智能/计算机等相关专业本科及以上在校生
2.有较强编码及工程开发能力
2.有大语言模型相关研究及实际落地经验者优先
 3.在LLM、NLP、强化学习、机器学习等方面有一定研究基础，熟悉主流模型和算法，关注领域内的最新进展，能够跟进和实现新的算法能力；
 5.有较强的学术比赛经验优先、有高质量论文发表者优先（如ACL、EMNLP、NeurIPS、ICML、ICLR等)；
 6.具备激情，好学，良好的团队合作和沟通能力。</t>
    <phoneticPr fontId="1" type="noConversion"/>
  </si>
  <si>
    <t>电商技术部-自然语言处理实习生</t>
  </si>
  <si>
    <t>电商技术部-自然语言处理实习生</t>
    <phoneticPr fontId="1" type="noConversion"/>
  </si>
  <si>
    <t>寻找峰值</t>
  </si>
  <si>
    <t>寻找峰值 II</t>
  </si>
  <si>
    <t>排列序列</t>
  </si>
  <si>
    <t xml:space="preserve">递归/数学 </t>
    <phoneticPr fontId="1" type="noConversion"/>
  </si>
  <si>
    <t>排序数组</t>
    <phoneticPr fontId="1" type="noConversion"/>
  </si>
  <si>
    <t>数组/排序</t>
    <phoneticPr fontId="1" type="noConversion"/>
  </si>
  <si>
    <t>2024.06.03</t>
    <phoneticPr fontId="1" type="noConversion"/>
  </si>
  <si>
    <t>邮箱投递</t>
    <phoneticPr fontId="1" type="noConversion"/>
  </si>
  <si>
    <t xml:space="preserve">知识图谱相关：
1. 你的书本pdf是怎么读入的？是怎么丢给GPT的？
2. 你怎么对书本的内容进行分段？(就是很多，比如说一些章节，内容很长，也没有小标题，你是怎么进行分段的？）
3. 你说你用GPT进行的数据处理和标注，再又人工进行了一些review。那么你有对GPT进行一些性能和效果的评估吗？
4. 我的意思就是说，你说GPT不好，它有多不好？有量化的指标吗？
5. 然后你还提到了，实现模糊搜索功能。这个功能你是怎么实现的？
6. 虽然说是另一个同学做的模糊搜索的实现，但是你知道这个功能实现的原理吗？
7. 你怎么使用Bert进行的文本嵌入？
8. 你怎么使用Bert进行的余弦相似度计算，具体是怎么实现的计算余弦相似度？你是直接用Bert的cls来作为它的表征吗？
9. 你有调过大模型吗？只是用过GPT吗？百川的模型架构了解吗？
10. 那你讲解一下GPT的解码都有哪些算法？
11. 那你介绍一下self-attention。详细一点进行介绍
12. 为什么在self-attention中要除根号dk？
13. 讲一下Bert的架构。
14. 你觉得NSP这个任务，它的效果会怎么样？以及，这个任务，能够使用在什么下游任务中？
15. 你讲解一下Batch Normal和Layer Normal之间的区别，以及各自的适用条件。
16. 你调过Bert吗？就是你在训练中，用过哪些trick？你改动过Bert的模型吗？你做过一些什么来提升Bert的效果吗？
17. 那你讲解一下LoRA。
18. 能详细讲解一下LoRA吗？就比如说，它用在哪些层上？它的size是多少？它的初始化是什么？
19. Bert为什么会在一句话的开头，加一个&lt;cls&gt;的标识？
20. 你具体用的是Bert的什么版本？应该不是英文的Bert-Base吧？或者说，你了解Bert的后续发展史吗，比如说RoBERTa的架构之类？必须要是基于Bert进行升级的模型。
算法题
1. 零钱问题（完全背包）
2. 移动k个位置的链表
</t>
    <phoneticPr fontId="1" type="noConversion"/>
  </si>
  <si>
    <t>J1ET42B 或 YJGKE4S</t>
    <phoneticPr fontId="1" type="noConversion"/>
  </si>
  <si>
    <t>多模态大模型算法工程师-AIGC</t>
    <phoneticPr fontId="1" type="noConversion"/>
  </si>
  <si>
    <t>深圳/北京</t>
    <phoneticPr fontId="1" type="noConversion"/>
  </si>
  <si>
    <t>2024.06.05</t>
    <phoneticPr fontId="1" type="noConversion"/>
  </si>
  <si>
    <t>1、了解多模态内容生成相关算法，如Diffusion Models 、 GAN 、 VAE 、 Autoregressive Models等，包括但不限文本/图像/视频生成，解决生成质量、多样性、可控性、采样效率、可编辑等问题；
2、了解端到端多模态生成式大模型的框架设计、训练与调优，构建基于生成模型的AI系统，推动多模态AIGC在快手各业务场景的产品化落地。</t>
    <phoneticPr fontId="1" type="noConversion"/>
  </si>
  <si>
    <t>1、硕士及以上学历，计算机、数学或统计学相关专业；
2、对基于图像、视频、语音、文本等模态内容的各类算法有一定的理解，并在如下一个或多个相关方向有相关研究经历： GAN 、扩散模型、图像生成、多模态等；
3、具备扎实的编程功底，熟悉 Pytorch 等主流深度学习框架，熟练使用 C ++/ Python 等至少一种编程语言，熟悉 Linux 开发环境； 
4、对学术前沿有浓厚兴趣，时刻跟进技术前沿，并善于利用各类技术解决复杂的实际问题，有良好的沟通表达能力。</t>
    <phoneticPr fontId="1" type="noConversion"/>
  </si>
  <si>
    <t>大模型&amp;AIGC研发实习生</t>
    <phoneticPr fontId="1" type="noConversion"/>
  </si>
  <si>
    <t>致力于大模型&amp;AIGC技术的工程侧研发，推动公司在自然语言处理、图像识别、语音交互等AI领域的创新与发展。
1. 负责大模型工程侧研发，包括训练、推理框架开发、模型适配、服务部署、性能优化等；
2. 负责大模型、AIGC应用的工程落地，包括不限于文本生成、图像合成、语音合成、虚拟人等领域，不断提升生成内容的质量和多样性；
3. 与算法及产品团队紧密合作，将AI技术应用于实际业务场景，如智能客服、内容创作、数据分析等，提升产品和服务的竞争力；
4. 跟踪最新的AI技术动态和研究成果，探索前沿技术在公司业务中的应用可能性，推动技术创新和产品升级。</t>
    <phoneticPr fontId="1" type="noConversion"/>
  </si>
  <si>
    <t xml:space="preserve">5. 扎实的编程基础，精通C++/Java/Python/go等编程语言，具备良好的编码习惯和代码优化能力；
6. 深入了解机器学习、深度学习原理，熟悉大模型基本网络结构；
7. 熟悉分布式计算框架，如TensorFlow、PyTorch、Spark等，能够高效地处理大规模数据集和模型训练、推理任务；
8. 熟悉Linux操作系统，具备一定的系统编程和性能优化经验，能够为AI应用提供稳定高效的系统支持；
9. 对B站产品保有热情，熟悉社区文化，对人工智能领域充满热情，关注行业发展趋势，具备创新思维和解决复杂问题的能力。
加分项
1.熟悉业界主流大模型的推理、训练框架，包括不限于tensorRT、vllm、deepspeed、fasttransformer、megatron等。
2.熟悉gpu/npu编程、有一定的cuda开发、优化经验。
3.有acm等编程相关赛事奖项。
</t>
    <phoneticPr fontId="1" type="noConversion"/>
  </si>
  <si>
    <t>算法实习生（AIGC视频生成）</t>
    <phoneticPr fontId="1" type="noConversion"/>
  </si>
  <si>
    <t>1. 多模态理解生成/大模型训练/diffusion等视频图像基础算法
2. 图像视频生成、可控性等相关研究
3. 良好的动手coding能力和逻辑分析能力</t>
    <phoneticPr fontId="1" type="noConversion"/>
  </si>
  <si>
    <t>1. 基于当前SOTA架构，构建通用视频基础模型
2. 针对垂直领域问题，快速应用落地，满足业务场景需求
3. 行业SOTA方案复现</t>
    <phoneticPr fontId="1" type="noConversion"/>
  </si>
  <si>
    <t>AIGC算法实习生</t>
    <phoneticPr fontId="1" type="noConversion"/>
  </si>
  <si>
    <t>1.参与AIGC相关前沿技术调研
2.以业务落地为目标，使用图像/音频/大模型算法等手段，提升业务指标
3.参与哔哩哔哩算法的设计和研发,包括但不限于AIGC等方向</t>
    <phoneticPr fontId="1" type="noConversion"/>
  </si>
  <si>
    <t>1. 在语言/图像/音频等方向有基本经验，具有相关算法基础
2. 熟悉Python，C/C++等编程语言及Linux系统，熟悉常用的开源工具
3. 具有较强的编码能力
4. 具有较强的责任心和好奇心</t>
    <phoneticPr fontId="1" type="noConversion"/>
  </si>
  <si>
    <t>多模态内容理解实习生</t>
    <phoneticPr fontId="1" type="noConversion"/>
  </si>
  <si>
    <t>1、对图像、视频、文本等进行深入的语义理解，支持短视频、直播、搜索、推荐、商业化等业务需求；
2、推进视觉、多模态等相关基础技术研发，如检测、分割、分类、对齐和特征融合、模型压缩和优化等。
3、追踪多模态视频理解、多模态大模型的前沿算法和技术，保持算法先进性。</t>
    <phoneticPr fontId="1" type="noConversion"/>
  </si>
  <si>
    <t>1、对CV、NLP、多模态等相关领域有一定的理解，在其中一个或多个方向有深入的研究经历；
2、优秀的工程实践能力，熟悉Pytorch/Tensorflow等深度学习框架，掌握大规模并行训练技术；
3、在国际会议发表论文者优先，包括但不限于ICLR, CVPR, ICCV, ECCV, ACL NeurIPS, ICML等会议；
4、编程基础扎实，熟练掌握C++/Python，熟悉Pytorch等训练框架；
5、对常见的模型结构、建模方法、Loss设计、优化策略、训练过程中的重要tricks等有深入了解和丰富经验；
6、工作认真努力，有很好的沟通能力。</t>
    <phoneticPr fontId="1" type="noConversion"/>
  </si>
  <si>
    <t>1、从事生成式AI算法探索和落地，方向包括但不限于图像/视频/3D/动作的生成。</t>
    <phoneticPr fontId="1" type="noConversion"/>
  </si>
  <si>
    <t xml:space="preserve">1、本科及以上学历，计算机/数学/信息相关专业；
2、算法基础扎实，熟悉GAN/VAE/Diffusion Models等生成式AI模型；
3、自驱力强，热爱AI技术，有较好的学习能力和动手能力。
加分项：
1、 在CV/CG/ML领域顶会或期刊有论文发表；
2、实际参与过AIGC/大模型相关的项目研发；
3、在ACM ICPC等编程比赛中有获奖经历。
</t>
    <phoneticPr fontId="1" type="noConversion"/>
  </si>
  <si>
    <t>大模型算法工程师-生成式AI</t>
    <phoneticPr fontId="1" type="noConversion"/>
  </si>
  <si>
    <t>动规周总结</t>
  </si>
  <si>
    <t>https://sec.hotjob.cn/SU60de8350bef57c519874bd36/pb/account.html#/myDeliver</t>
    <phoneticPr fontId="1" type="noConversion"/>
  </si>
  <si>
    <t>AI算法实习生</t>
    <phoneticPr fontId="1" type="noConversion"/>
  </si>
  <si>
    <t>2024.06.06</t>
  </si>
  <si>
    <t>2024.06.06</t>
    <phoneticPr fontId="1" type="noConversion"/>
  </si>
  <si>
    <t>1.参与AI+制造、能源等领域所涉及人工智能解决方案与算法流程的设计；
2.根据指导，完成算法开发、调试、优化等技术研发工作；
3.编撰算法相关的技术文档</t>
    <phoneticPr fontId="1" type="noConversion"/>
  </si>
  <si>
    <t>人工智能、计算机科学、计算机应用、自动化等相关专业毕业
1.熟练掌握Python编程；
2.会使用pytorch深度学习框架；
3.了解常用的CV目标检测算法或NLP模型算法，具有视觉类、大语言模型类人工智能项目实际经验优先；
4.具有较强的分析问题及解决问题的能力；</t>
    <phoneticPr fontId="1" type="noConversion"/>
  </si>
  <si>
    <t>贝壳</t>
    <phoneticPr fontId="1" type="noConversion"/>
  </si>
  <si>
    <t>2024.06.11</t>
    <phoneticPr fontId="1" type="noConversion"/>
  </si>
  <si>
    <t>AIGC算法工程师</t>
    <phoneticPr fontId="1" type="noConversion"/>
  </si>
  <si>
    <t>1、参与公司内容安全相关的AI算法设计与研发并进行业务工程落地，包括但不限于文本/图像安全风险识别、多模态内容理解等；
2、开展人工智能各方向的前沿问题研究，结合贝壳找房新一代核心业务和未来应用场景，提供全面的技术解决方案；
3、大模型的评测基准及评测方法研究与应用。</t>
    <phoneticPr fontId="1" type="noConversion"/>
  </si>
  <si>
    <t>1、2025届在校生，毕业时间介于2024年9月-2025年8月之间；
2、对主流大模型有了解，有多模态模型评测相关经验者优先；
3、良好的编程能力(python, C++等)，熟悉pytorch/linux/github等人工智能科研常用工具，有ACM等编程竞赛背景优先考虑；
4、较好的英文阅读能力，良好的沟通能力，具备出色的规划、执行力，强烈的责任感，以及优秀的学习能力；
5、有过人工智能项目经历，对某个问题有独到的理解或者发表过论文优先考虑；
6、实习时间：3个月以上。</t>
    <phoneticPr fontId="1" type="noConversion"/>
  </si>
  <si>
    <t>AIGC算法工程师【2025届实习生】</t>
  </si>
  <si>
    <t>https://neitui.italent.cn/join-lianjia/sharejobs/detail?shareId=e17ce24d-ca3f-4797-ac17-de86c24658cf&amp;language=zh_CN</t>
    <phoneticPr fontId="1" type="noConversion"/>
  </si>
  <si>
    <t>1、知识图谱构建：基于抖音海量的内容数据，挖掘商品、用户、内容标签，构建人货场基础类目/标签/分层知识体系；
2、多语言技术：利用机器翻译、多语言NLP、小样本学习、强化学习等技术，赋能多个海外电商业务；
3、AIGC：基于前沿的AIGC模型能力，帮助降低商家素材制作成本，提升平台优质供给（短视频、图文等）；
4、智能导购：利用NLP、CV、多模态技术，增强对短视频内容、图文、商品理解能力，支持搜索、推荐、商城全导购链路，提升消费者在内容场和货架场购物体验；
5、电商行业大模型：挖掘电商垂直领域大规模、高质量pretrain数据集，基于字节通用大模型，研发电商行业大模型，探索电商交互式导购新场景。</t>
    <phoneticPr fontId="1" type="noConversion"/>
  </si>
  <si>
    <t>1、2025届硕士及以上学历在读，计算机相关专业；
2、在NLP、CV、多模态某个领域有较深入的研究，包括但不限于：大模型技术、机器翻译、多语言NLP、小样本学习、强化学习、图像视频理解、多模态等；
3、熟悉PyTorch/TensorFlow其中一种或多种框架模型的训练和部署，了解混合精度训练、分布式训练、TensorRT部署等；
4、有较强的实践能力，在视频内容理解或多模态检索方向有项目经验者优先，在Kaggle、COCO、ActivityNet、ICPC、NOI/IOI等比赛获奖者优先；
5、算法技术领先，在顶级学术会议/期刊发表论文者优先；
6、能与团队融洽合作相处，积极主动有热情。</t>
    <phoneticPr fontId="1" type="noConversion"/>
  </si>
  <si>
    <t>多模态算法实习生-电商业务</t>
    <phoneticPr fontId="1" type="noConversion"/>
  </si>
  <si>
    <t>https://jobs.bytedance.com/campus/position/application</t>
    <phoneticPr fontId="1" type="noConversion"/>
  </si>
  <si>
    <t>2024.06.12</t>
    <phoneticPr fontId="1" type="noConversion"/>
  </si>
  <si>
    <t>微信投递</t>
    <phoneticPr fontId="1" type="noConversion"/>
  </si>
  <si>
    <t>算法工程师-计算机视觉</t>
    <phoneticPr fontId="1" type="noConversion"/>
  </si>
  <si>
    <t>CV</t>
    <phoneticPr fontId="1" type="noConversion"/>
  </si>
  <si>
    <t>算法工程师-多模态</t>
    <phoneticPr fontId="1" type="noConversion"/>
  </si>
  <si>
    <t>北京/杭州</t>
    <phoneticPr fontId="1" type="noConversion"/>
  </si>
  <si>
    <t>https://careers-tongyi.alibaba.com/personal/campus-application?lang=zh</t>
    <phoneticPr fontId="1" type="noConversion"/>
  </si>
  <si>
    <t>具体职责包括但不限于： 
1、紧跟业界最新自然语言处理技术动态，深入研发并努力创新自然语言处理相关的知识库、词法、句法、语义、文档分析、深度学习、机器翻译、智能对话等技术，包括新颖的算法/模型的提出，模块的实际开发，对接自然语言处理平台的接入以及把高水平研发成果以论文/专利等形式进行发布；
2、理解自然语言处理技术应用的相关的业务场景及需求，在自然语言处理技术内核的基础上考虑业务场景的特殊性进而适当适配业务需求； 
3、在核心技术研发之外，也会适当参与到具体的NLP相关业务中，例如文本内容的理解，商业场景的多语言多模态翻译和沟通，搜索Query分析、智能对话的语义解析及意图理解、商品评价的语义理解、内容搜索推荐的结构化分析、商品搜索推荐的标签体系、社会化问答的文本分析、智能客服的场景定制等。</t>
    <phoneticPr fontId="1" type="noConversion"/>
  </si>
  <si>
    <t>1. 从事多模态算法和模型的研究与开发，包括但不局限于文本-图像、文本-视频等跨模态算法研发和优化，跟进并保持业界技术领先。
2. 推进跨模态内容理解/生成前沿技术的创新落地。设计和优化现有算法，提高性能和准确性，确保高质量的用户体验。
3. 关注多模态/NLP/CV等方向的前沿技术，及时将新技术应用到产品中。</t>
    <phoneticPr fontId="1" type="noConversion"/>
  </si>
  <si>
    <t>具体职责包括但不限于：
1、负责图像/视频的分析、诊断、搜索、生成等方面的算法研究、系统研发和产品开发，包括图像生成、视频生成、图像编辑、视频编辑、图像检测、图像分类、图像分割、图像跟踪、视频语义分析、视频生成、视频编辑、人脸识别与分析、车辆与人员的检测识别与跟踪、工业与医学诊断、图像/视频搜索、页面分析与自动合成、OCR等；
2、负责图像/视频相关算法的前沿技术探索，包括机器学习方法以及深度学习在机器视觉中的应用，以及计算机视觉与自然语言处理、计算机图形学等相关领域的联合创新。</t>
    <phoneticPr fontId="1" type="noConversion"/>
  </si>
  <si>
    <t>【必备项】
1、极佳的工程实现能力，熟练掌握C/C++、Java、Python等至少一门语言；
2、熟悉计算机视觉、机器学习、图像/视频分析与处理等相关领域技术和应用；
3、学习能力强，对新事物保有好奇心，并能快速适应新环境；
4、良好的沟通能力和团队协同能力；能与他人合作，共同完成目标；
5、对所在领域有热情，善于独立思考并反思总结。 
【加分项】
1、有ACM/ICPC、topcoder等编程比赛获奖经历；
2、良好的科研能力，有发表在ICCV、CVPR、NeurIPS、ICML、TPAMI等国际顶级会议、期刊上的成果； 
3、良好的逻辑和数据分析能力，Kaggle、阿里天池大赛、以及相关学术会议组织的权威比赛获奖者优先；
4、在校园内或互联网公司有相关实习或项目经历。</t>
    <phoneticPr fontId="1" type="noConversion"/>
  </si>
  <si>
    <t>1. 我们希望你是自然语言处理、计算机视觉、语音、机器学习、跨模态表征学习等相关专业。
2. 我们希望你能熟练掌握tensorflow、pytorch等至少一种主流深度学习框架 -能够独立实现前沿模型，有NLP/CV/ML顶会发表经验者，有大规模模型训练工程经验的同学优先。
3. 良好的学术调研能力，良好的逻辑和数据分析能力，有高质量论文、开源项目、ACM竞赛经历、相关学术会议组织的权威比赛获奖经历或落地项目产出者优先。
4. 有良好的自我学习能力及自驱力，对前沿领域有强探索欲，富有想象力和创造力。</t>
    <phoneticPr fontId="1" type="noConversion"/>
  </si>
  <si>
    <t>【必备项】
1、具备极佳的工程实现能力，精通C/C++、Java、Python、Perl等至少一门语言； 
2、对目前主流的深度学习平台，如tensorflow、pytorch、mxnet等，至少对其中一个有上手经验； 
3、熟悉深度学习以及常见机器学习算法的原理与算法，能熟练运用聚类、分类、回归、排序等模型解决有挑战性的问题，有大数据处理的实战经验；
4、有强烈求知欲，对人工智能领域相关技术有热情；
5、具有良好的数学基础，良好的英语阅读能力；
6、学习能力强，对新事物保有好奇心，并能快速适应新环境，有团队意识，与他人合作良好，最好具有团队协作的经验。
【加分项】
1、精通自然语言处理领域的1到2项底层技术，有实际成果并发表在自然语言处理国际顶级会议、期刊；
2、在相关的自然语言处理竞赛中获得优异成绩。</t>
    <phoneticPr fontId="1" type="noConversion"/>
  </si>
  <si>
    <t>zhangna.2020@bytedance.com</t>
    <phoneticPr fontId="1" type="noConversion"/>
  </si>
  <si>
    <t>2024.06.13</t>
    <phoneticPr fontId="1" type="noConversion"/>
  </si>
  <si>
    <t>1-与各业务、产品、工程团队配合，在京东亿量级的数据与丰富的业务应用场景中不断进行深入的计算机视觉研发，包括但不限于图像/视频的分析、诊断、合成、搜索等方面的研究及系统、产品开发；
2-参与到京东计算机视觉的相关技术应用场景中，包括但不限于图像检测、图像分类、图像分割、视频语义分析、图像/视频搜索、人脸识别与分析、物体检测、工业与医学诊断、车辆与人员的检测识别与跟踪、OCR等内容；
3-与京东的技术团队及科学家们一同参与深度学习、机器学习的前沿研究，开发算法和模型来解决真实计算机视觉问题，助力业务提升效率，实现京东技术愿景和战略。</t>
    <phoneticPr fontId="1" type="noConversion"/>
  </si>
  <si>
    <t>1-统招本科及以上学历在校生，25届优先；
2-拥有但不限于计算机、信息工程、模式识别、人工智能、自动化、软件工程、数学等相关专业学习背景，熟悉计算机视觉、机器学习、图像/视频分析与处理等相关领域的技术知识，有一定实践经验更优；
3-至少熟悉Java、C/C++、python中的一门语言，有较强的编程能力，了解常用机器学习/深度学习框架，如：TensorFlow、Pytorch、Caffe等；
4-拥有良好的逻辑思维能力，良好的沟通能力、团队合作精神和学习能力，充满技术热情与理想。</t>
    <phoneticPr fontId="1" type="noConversion"/>
  </si>
  <si>
    <t>#小程序://智能问卷/5wDK8hpcVC5byjs</t>
    <phoneticPr fontId="1" type="noConversion"/>
  </si>
  <si>
    <t>1.负责基于图像数据的目标检测、识别、分类的算法开发；
2.对服务于智能驾驶项目的图像数据进行基于特征提取的自动化预标注、筛选、打标签。</t>
    <phoneticPr fontId="1" type="noConversion"/>
  </si>
  <si>
    <t>1.计算机信息科学、人工智能、数学或相关专业；
2.能熟练应用办公软件，扎实的编程功底；
3.具备良好的团队合作精神，高效的沟通表达能力，责任心和执行力强，英语交流沟通能力较好。</t>
    <phoneticPr fontId="1" type="noConversion"/>
  </si>
  <si>
    <t>智己汽车</t>
    <phoneticPr fontId="1" type="noConversion"/>
  </si>
  <si>
    <t>智驾数据实习生</t>
    <phoneticPr fontId="1" type="noConversion"/>
  </si>
  <si>
    <t>1.2025年毕业，且可以上海onsite , 要求暑假全勤，平时每周四天，实习期 4~6 个月，出勤天数多、实习期长者优先 （不满足该要求请勿投递）
2.对AIGC领域有研究并且热爱者优先
3.国内外优秀高等院校研究生或高年级本科生，有 “计算机/机器学习/人工智能/数学/统计学” 等相关专业背景者优先
4.有战略咨询、互联网战略/投资/商业分析、PE/VC或相关业务行研实习经历者优先
5.具备极强的信息收集、逻辑思辨和数据分析能力，能对问题进行结构化拆解；具备良好的沟通能力，能够独立进行专家访谈</t>
    <phoneticPr fontId="1" type="noConversion"/>
  </si>
  <si>
    <t>1.参与公司广告业务及重点产品的战略规划
2.对广告业务及其相关产品和商业模式进行深入研究分析
3.追踪市场格局与重点竞品动态，为业务策略制定提供参考</t>
    <phoneticPr fontId="1" type="noConversion"/>
  </si>
  <si>
    <t xml:space="preserve">腾讯战略发展部 – AIGC/广告方向 – 项目实习生 </t>
    <phoneticPr fontId="1" type="noConversion"/>
  </si>
  <si>
    <t xml:space="preserve">腾讯战略发展部项目实习生 </t>
    <phoneticPr fontId="1" type="noConversion"/>
  </si>
  <si>
    <t>2024.06.14</t>
  </si>
  <si>
    <t>2024.06.14</t>
    <phoneticPr fontId="1" type="noConversion"/>
  </si>
  <si>
    <t>bintedzhu@tencent.com</t>
    <phoneticPr fontId="1" type="noConversion"/>
  </si>
  <si>
    <t>科大讯飞</t>
    <phoneticPr fontId="1" type="noConversion"/>
  </si>
  <si>
    <t>2024.06.24</t>
    <phoneticPr fontId="1" type="noConversion"/>
  </si>
  <si>
    <t>感知自动化标注算法实习生</t>
    <phoneticPr fontId="1" type="noConversion"/>
  </si>
  <si>
    <t>2024.06.18</t>
    <phoneticPr fontId="1" type="noConversion"/>
  </si>
  <si>
    <t>2024.06.21</t>
    <phoneticPr fontId="1" type="noConversion"/>
  </si>
  <si>
    <t>1、负责大模型推理和训练加速方法以及系统资源占用优化
2.  负责编写相关技术文档，设计方案和研究报告
3、负责大模型端到端训练，推理引擎修改适配以及工具脚本开发</t>
    <phoneticPr fontId="1" type="noConversion"/>
  </si>
  <si>
    <t>1、硕士及以上学历，计算机、软件工程、人工智能、数学、统计学等专业优先；
2、扎实的算法功底，优秀的编程能力和系统工程化经验；
3、扎实的机器学习，深度学习算法知识储备，熟悉主流的网络结构原理;
4、熟练掌握Python，熟悉Pytorch或TensorFlow等深度学习框架；
5、英语读写能力强，熟练掌握中英文学术论文的调研技巧；
6、熟悉transformer架构，熟悉熟悉LLaMA、ChatGLM等开源大模型原理与实现；
7、具备良好的学习能力，对AI研发及应用落地产业化有强烈热情；
8、对技术有强烈的好奇心，追求和热情，自驱力强，可以忽略上述相关要求。</t>
    <phoneticPr fontId="1" type="noConversion"/>
  </si>
  <si>
    <t>2024.06.20</t>
    <phoneticPr fontId="1" type="noConversion"/>
  </si>
  <si>
    <t>qiang.zhou@oppo.com</t>
    <phoneticPr fontId="1" type="noConversion"/>
  </si>
  <si>
    <t>小红书25届秋招直通车-WYL</t>
    <phoneticPr fontId="1" type="noConversion"/>
  </si>
  <si>
    <t>秋招</t>
    <phoneticPr fontId="1" type="noConversion"/>
  </si>
  <si>
    <t>微信问卷投递https://doc.weixin.qq.com/forms/ANAAyQcbAAgAb0ASwb-AAsTmceddgaSkf?sid=zwR3NIzMcEcuTEVlAL1TegAA#/blankpage?type=blank</t>
    <phoneticPr fontId="1" type="noConversion"/>
  </si>
  <si>
    <t>比亚迪实习生专项招聘</t>
    <phoneticPr fontId="1" type="noConversion"/>
  </si>
  <si>
    <t>深圳/长沙/西安</t>
    <phoneticPr fontId="1" type="noConversion"/>
  </si>
  <si>
    <t>主要负责地图要素自动化标注方向的研发工作。涉及建图、地图元素自动化提取、标注真值后处理等工作。</t>
    <phoneticPr fontId="1" type="noConversion"/>
  </si>
  <si>
    <t>掌握深度学习基础知识，了解目标检测、分割、三维重建等知识；或者了解GIS、了解shapely库的使用。
有扎实的数学基础。
实习时间：三个月及以上
具备良好的c++或python编程能力
硕士或博士研究生
表现优秀可转正</t>
    <phoneticPr fontId="1" type="noConversion"/>
  </si>
  <si>
    <t>三轮</t>
    <phoneticPr fontId="1" type="noConversion"/>
  </si>
  <si>
    <t>2024.06.21</t>
  </si>
  <si>
    <t>计算机视觉算法实习生 (文本方向)</t>
    <phoneticPr fontId="1" type="noConversion"/>
  </si>
  <si>
    <t>2024.06.25</t>
    <phoneticPr fontId="1" type="noConversion"/>
  </si>
  <si>
    <t>1、 参与OCR和NLP相关公司产品/项目的日常维护和研发工作；
2、 参与数据清洗，方法调研等相关工作；
3、 参与NLP相关学术研究并应用前沿技术；
4、 参与文本多模态调研和落地等工作</t>
    <phoneticPr fontId="1" type="noConversion"/>
  </si>
  <si>
    <t>1、对OCR输出文本有一定的概念，了解常规文本数据处理方法
2、熟悉经典的NLP模型，包括Bert、ChineseBert、fasttext、word2vec；文本分类、语义理解等方向
3、具备比较强的论文复现能力，以及比较好的论文阅读习惯；
4、实习时间3个月以上；
5、有过OCR/NLP相关学术/比赛/国内项目经历者优先；
6、 加分项：a. 在视觉/文本领域的国际顶级会议/期刊上一作发表论文、或相关国际比赛获奖；b. 了解b站（最好热爱b站）；</t>
    <phoneticPr fontId="1" type="noConversion"/>
  </si>
  <si>
    <t xml:space="preserve">计算机视觉算法实习生 (OCR文本方向) </t>
    <phoneticPr fontId="1" type="noConversion"/>
  </si>
  <si>
    <t>https://job.byd.com/portal/pc/#/personalCenter/myApply</t>
    <phoneticPr fontId="1" type="noConversion"/>
  </si>
  <si>
    <t>Boss投递李林蔓 +86 17623242423</t>
    <phoneticPr fontId="1" type="noConversion"/>
  </si>
  <si>
    <t>Boss投递陈彦同 +86 18857809147</t>
    <phoneticPr fontId="1" type="noConversion"/>
  </si>
  <si>
    <t>面试日期1</t>
    <phoneticPr fontId="1" type="noConversion"/>
  </si>
  <si>
    <t>2024.06.26</t>
    <phoneticPr fontId="1" type="noConversion"/>
  </si>
  <si>
    <t>最长连续递增序列</t>
    <phoneticPr fontId="1" type="noConversion"/>
  </si>
  <si>
    <t>错误率</t>
    <phoneticPr fontId="1" type="noConversion"/>
  </si>
  <si>
    <t>正确率</t>
    <phoneticPr fontId="1" type="noConversion"/>
  </si>
  <si>
    <t>视觉算法实习生</t>
    <phoneticPr fontId="1" type="noConversion"/>
  </si>
  <si>
    <t>2024.07.02</t>
    <phoneticPr fontId="1" type="noConversion"/>
  </si>
  <si>
    <t>2024.07.03</t>
    <phoneticPr fontId="1" type="noConversion"/>
  </si>
  <si>
    <t>爱学习教育</t>
    <phoneticPr fontId="1" type="noConversion"/>
  </si>
  <si>
    <t>推荐预测算法工程师</t>
    <phoneticPr fontId="1" type="noConversion"/>
  </si>
  <si>
    <t>NLP大模型算法</t>
    <phoneticPr fontId="1" type="noConversion"/>
  </si>
  <si>
    <t>2024.07.05</t>
    <phoneticPr fontId="1" type="noConversion"/>
  </si>
  <si>
    <t>莅时智能</t>
    <phoneticPr fontId="1" type="noConversion"/>
  </si>
  <si>
    <t>ai算法实习生</t>
    <phoneticPr fontId="1" type="noConversion"/>
  </si>
  <si>
    <t>ACM模式</t>
    <phoneticPr fontId="1" type="noConversion"/>
  </si>
  <si>
    <t>没写题</t>
    <phoneticPr fontId="1" type="noConversion"/>
  </si>
  <si>
    <t>没印象</t>
    <phoneticPr fontId="1" type="noConversion"/>
  </si>
  <si>
    <t>动态规划总结篇</t>
    <phoneticPr fontId="1" type="noConversion"/>
  </si>
  <si>
    <t>1、参与作业帮核心产品的图像相关算法设计与开发；
2、基于深度学习进行各类模型的设计、调优、改进；
3、负责大规模深度图像算法服务的架构设计及优化。</t>
    <phoneticPr fontId="1" type="noConversion"/>
  </si>
  <si>
    <t>1、编程基本功扎实，熟练掌握C/C++、Python等语言及常用算法和数据结构；
2、良好的逻辑思维能力，敏锐的数据洞察力，较强的总结归纳能力；
3、良好的团队合作精神，敢于接受挑战；
4、对于以下领域之一有实际项目经验者优先：
     -熟练掌握计算机视觉和图像处理的基本算法，熟练掌握OpenCV；
     -使用深度学习解决图像中的目标检测和识别、图像分类、图像内容理解、图像分割等；
     -熟悉Pytorch/Tensorflow等等至少一种深度学习框架，熟练搭建常见网络结构；
     -使用CUDA/cuBLAS/cuDNN等进行GPU编程，并进行性能调优。</t>
    <phoneticPr fontId="1" type="noConversion"/>
  </si>
  <si>
    <t>[可转正]图像算法工程师</t>
    <phoneticPr fontId="1" type="noConversion"/>
  </si>
  <si>
    <t>作业帮</t>
    <phoneticPr fontId="1" type="noConversion"/>
  </si>
  <si>
    <t>2024.07.07</t>
    <phoneticPr fontId="1" type="noConversion"/>
  </si>
  <si>
    <t>2024.07.10</t>
    <phoneticPr fontId="1" type="noConversion"/>
  </si>
  <si>
    <t>1、推进计算机视觉技术前沿探索，与这里经验丰富的技术同学一起，完成领先的新算法模型，解决业界新问题。
2、参与计算机视觉和人工智能的前沿技术研究工作，研究方向包括但不限于分类/检测/分割、多模态、视觉基础模型、3D视觉、AIGC、人像美化等方向。</t>
    <phoneticPr fontId="1" type="noConversion"/>
  </si>
  <si>
    <t>1、硕士及以上学历，计算机和数学相关专业，熟悉CV相关领域的前沿算法，具备扎实的数学和算法功底；
2、熟练掌握Python及C/C++等编程语言，熟练掌握常用的深度学习模型结构及训练方法；
3、优秀的沟通能力和团队意识，热爱学习，责任感强。
加分项：
1、以第一作者在CV/CG/AI/ML顶级会议或期刊发表过论文；
2、以核心成员获得过知名AI/编程/数学竞赛名次；
3、有丰富的计算机视觉相关项目落地经验或开源项目经验。</t>
    <phoneticPr fontId="1" type="noConversion"/>
  </si>
  <si>
    <t>【快Star】计算机视觉算法工程师</t>
    <phoneticPr fontId="1" type="noConversion"/>
  </si>
  <si>
    <t>2024.07.09</t>
    <phoneticPr fontId="1" type="noConversion"/>
  </si>
  <si>
    <t>工作地点</t>
    <phoneticPr fontId="1" type="noConversion"/>
  </si>
  <si>
    <t>https://campus.kuaishou.cn/recruit/campus/e/h5/#/campus/jobs?code=campusdDjTFvgum</t>
    <phoneticPr fontId="1" type="noConversion"/>
  </si>
  <si>
    <t>campusdDjTFvgum</t>
    <phoneticPr fontId="1" type="noConversion"/>
  </si>
  <si>
    <t>2024.07.11</t>
    <phoneticPr fontId="1" type="noConversion"/>
  </si>
  <si>
    <t>特斯联</t>
    <phoneticPr fontId="1" type="noConversion"/>
  </si>
  <si>
    <t>智慧树</t>
    <phoneticPr fontId="1" type="noConversion"/>
  </si>
  <si>
    <t>2024.07.15</t>
    <phoneticPr fontId="1" type="noConversion"/>
  </si>
  <si>
    <t>2024.07.12</t>
    <phoneticPr fontId="1" type="noConversion"/>
  </si>
  <si>
    <t>感知算法实习生</t>
    <phoneticPr fontId="1" type="noConversion"/>
  </si>
  <si>
    <t>1. 惯导传感器相关算法研发，包括但不限于基于惯导的DR、多传感器定位及融合等算法方向；
2. 3D视觉相关算法研发，结合特定业务场景进行基于深度学习的3D视觉算法的设计实现和适配优化；
3. 工作内容涉及技术方案调研选型、算法设计与实现、数据集设计及制备、模型训练、算法优化及工程化部署等。</t>
    <phoneticPr fontId="1" type="noConversion"/>
  </si>
  <si>
    <t>1. 计算机、电子、自动化、通信等相关专业硕士及以上学历。
2. 熟悉C++、Python编程语言，有独立编写和调试代码能力，具有一定的论文阅读能力和算法实现能力。
3. 有惯性传感器算法开发、多传感器融合定位、SLAM、3D视觉算法等相关算法及工程经验者优先。
4. 沟通能力强，有团队意识，工作态度端正，实习地点上海。</t>
    <phoneticPr fontId="1" type="noConversion"/>
  </si>
  <si>
    <t>我们是滴滴国际化事业部的客服算法团队，提供充满挑战的实习机会。在这里你可以接触到一线的业务场景，学习业界最新的技术并尝试落地到业务中。如果你对NLP、大模型、AIGC等技术感兴趣并希望有实操的机会，欢迎沟通了解更多岗位信息~
岗位职责：
1、研究自然语言处理相关技术（包括但不限于多语言解决方案、文本相似度、NER、语言模型、知识挖掘、语法纠错等）
2、调研大模型在客服业务场景下的落地应用
3、日常数据清洗、维护，现有算法体系优化开发</t>
    <phoneticPr fontId="1" type="noConversion"/>
  </si>
  <si>
    <t>1、2025届毕业生，本科及以上学历；
2、熟悉python、java、c++等常见编程语言的一种或多种，有NLP相关领域知识
3、实习时间不低于5个月
4、有责任心、充满热情
5、加分项：熟悉机器学习领域相关知识；有智能问答、情感分析、信息抽取、文本相似度等NLP领域的项目经验，有LLM、AIGC、RLHF等大模型相关经验者更佳。实习表现优异有机会转正。</t>
    <phoneticPr fontId="1" type="noConversion"/>
  </si>
  <si>
    <t>算法实习生（国际化技术）</t>
    <phoneticPr fontId="1" type="noConversion"/>
  </si>
  <si>
    <t>1.在校硕士学历，计算机、电子等相关专业背景；在计算机视觉等相关领域有科研、项目背景优先
2.具有较强的数据结构和算法功底
3.熟练掌握 python 语言，pytorch 或 tensorflow 框架
4.每周至少实习4天</t>
    <phoneticPr fontId="1" type="noConversion"/>
  </si>
  <si>
    <t>1.负责滴滴货运场景图片模型效果提升
2.负责模型在业务场景中的应用和策略设置
3.负责模型相关数据指标评估</t>
    <phoneticPr fontId="1" type="noConversion"/>
  </si>
  <si>
    <t>安全部-算法实习生</t>
    <phoneticPr fontId="1" type="noConversion"/>
  </si>
  <si>
    <t>方向主要有：
1、AI Agents：大模型在AIoT、机器人、能源双碳等场景的应用，尤其是如何赋予大模型以更高的决策质量、更丰富的感知维度和更强大的行动力，实现人、设备和城市之间的高度智能协同。
2、AI for Science：AI算法在计算生物学领域的应用，尤其是三维蛋白质结构预测、高性能蛋白结构动力学模拟、药物分子的虚拟筛选等领域。</t>
    <phoneticPr fontId="1" type="noConversion"/>
  </si>
  <si>
    <t>1、相关领域（计算机、人工智能、应用数学、生物医学工程等）硕士及以上学历。
2、熟悉深度学习的基本理论，在至少一个深度学习研究领域（NLP、CV、AI for Science等）有深入了解和相关项目经历。
3、熟悉Python/C++，熟练掌握PyTorch/TensorFlow等深度学习框架之一。
4、每周可保证至少4天实习，实习期不少于3个月。
5、在本领域会议/期刊上发表过高水平论文者优先。</t>
    <phoneticPr fontId="1" type="noConversion"/>
  </si>
  <si>
    <t>1. 利用高等教育领域的数据，搭建大模型的评价体系和数据集
2. 研究前沿的论文，对开源大模型进行多方面的评测，如数学推理能力、跨领域知识的融合能力、多知识点解决问题的能力等
3. 训练各学科的领域模型，为教育场景服务</t>
    <phoneticPr fontId="1" type="noConversion"/>
  </si>
  <si>
    <t>1. 985/211计算机、人工智能、数学等相关专业的在校本科和研究生
2. 对大模型技术有浓厚兴趣，对探索大模型在教育和科研场景有很强好奇心的
3. 对深度学习、自然语言处理、强化学习有深入的研究和探索
4. 相关领域的硕士和博士优先，有相关研究经验的，特别是有顶会论文的优先
5. 良好的编程能力，熟悉python、熟悉numpy、pandas、PyTorch、scikit-learn等科学编程
6. 良好的数学能力</t>
    <phoneticPr fontId="1" type="noConversion"/>
  </si>
  <si>
    <t>算法实习生（推荐算法）</t>
    <phoneticPr fontId="1" type="noConversion"/>
  </si>
  <si>
    <t>1、参与哔哩哔哩个性化推荐算法研发，通过优化机器学习模型、算法和策略机制，提升用户体验，提高内容分发效率；
2、跟踪学习相关领域前沿进展，实现技术突破和业务落地；
3、对于推荐系统的数据链路，实时计算，大规模在线服务进行的优化和升级。</t>
    <phoneticPr fontId="1" type="noConversion"/>
  </si>
  <si>
    <t>1、全日制大学本科生或研究生，计算机、软件工程、电子信息、自动化、数学、统计等相关专业；
2、具备扎实的算法基础和优秀的编码能力；
3、具备优秀的逻辑思维能力，对解决挑战性问题充满热情，善于解决问题和分析问题；
4、加分项：
a. 算法与编程能力强，ACMICPC, NOI/IOI，Top coder，kaggle比赛获奖者优先
b. 哔哩哔哩up主或老用户</t>
    <phoneticPr fontId="1" type="noConversion"/>
  </si>
  <si>
    <t>最长回文子串</t>
    <phoneticPr fontId="1" type="noConversion"/>
  </si>
  <si>
    <t>最长公共子序列</t>
    <phoneticPr fontId="1" type="noConversion"/>
  </si>
  <si>
    <t>一面日期</t>
    <phoneticPr fontId="1" type="noConversion"/>
  </si>
  <si>
    <t>二面日期</t>
    <phoneticPr fontId="1" type="noConversion"/>
  </si>
  <si>
    <t>三面日期</t>
    <phoneticPr fontId="1" type="noConversion"/>
  </si>
  <si>
    <t>2024.07.16</t>
    <phoneticPr fontId="1" type="noConversion"/>
  </si>
  <si>
    <t>D101, D142</t>
    <phoneticPr fontId="1" type="noConversion"/>
  </si>
  <si>
    <t>D100, D142</t>
    <phoneticPr fontId="1" type="noConversion"/>
  </si>
  <si>
    <t>25届校招提前批--AIGC算法工程师</t>
    <phoneticPr fontId="1" type="noConversion"/>
  </si>
  <si>
    <t>1、负责AIGC项目的模型搭建和落地工作；
2、结合产品需求，优化已有算法的性能与效果；
3、跟进最新的算法研究进展，进行相关的预研。</t>
    <phoneticPr fontId="1" type="noConversion"/>
  </si>
  <si>
    <t>1、 计算机、自动化、人工智能等相关专业毕业，硕士以上学历；
2、 熟悉Stable diffusion为代表的的AIGC模型技术，熟悉运用此技术训练模型者优先；
3、 熟悉图像处理算法，有计算机视觉、模式识别或图像处理相关项目经验，并在如下一个或多个相关方向有深入研究：GAN、扩散模型、图像生成、多模态生成等；
4、 有深度学习模型训练经验, 熟悉一种以上的深度学习框架，如 PyTroch，TensorFlow等；
5、 有良好的数学基础和逻辑思维能力，编程功底扎实，熟练使用C/C++或Python等语言；
6、 有良好的学习能力和创新思维，能够与团队良好合作和沟通，工作积极主动，自驱力强。</t>
    <phoneticPr fontId="1" type="noConversion"/>
  </si>
  <si>
    <t>虹软</t>
  </si>
  <si>
    <t>虹软</t>
    <phoneticPr fontId="1" type="noConversion"/>
  </si>
  <si>
    <t>https://career.arcsoft.com.cn/personal/deliveryRecord</t>
    <phoneticPr fontId="1" type="noConversion"/>
  </si>
  <si>
    <t>2024.07.19</t>
    <phoneticPr fontId="1" type="noConversion"/>
  </si>
  <si>
    <t>2024.07.22</t>
    <phoneticPr fontId="1" type="noConversion"/>
  </si>
  <si>
    <t>蚂蚁</t>
    <phoneticPr fontId="1" type="noConversion"/>
  </si>
  <si>
    <t>旷视科技</t>
    <phoneticPr fontId="1" type="noConversion"/>
  </si>
  <si>
    <t>https://jobs.hypergryph.com/campus_apply/hypergryph/26326#/candidateHome/applications</t>
    <phoneticPr fontId="1" type="noConversion"/>
  </si>
  <si>
    <t>AI算法（提前批）</t>
    <phoneticPr fontId="1" type="noConversion"/>
  </si>
  <si>
    <t>1. 参与AI算法技术在游戏研发和发行等相关领域的应用和落地。包括但不限于：语音，3D/CV，LLM，强化学习等方向；
2. 对接游戏项目需求，结合具体应用场景和问题，提供技术解决方案，负责AI算法的落地，并不断迭代优化； 
3. 负责前沿技术的探索，推进AI算法技术在更多业务场景的应用 。</t>
    <phoneticPr fontId="1" type="noConversion"/>
  </si>
  <si>
    <t xml:space="preserve">1. 计算机相关专业，硕士或以上学历；
2. 深入理解常用机器学习算法及应用，有优秀的新技术研究能力，在相关领域能够独立开展研发工作，有顶会论文者优先；
3. 计算机基础扎实，熟练掌握C/C++、Java、Python等至少一门编程语言，熟悉TensorFlow/PyTorch等至少一个深度学习框架，有较强动手能力和良好的编程习惯；
4. 具有良好的英文读写能力，能熟练使用搜索引擎查找英文资料；
5. 有自驱力、学习能力和上进心；
6. 有相关游戏研发或者算法实习经历者优先。
</t>
    <phoneticPr fontId="1" type="noConversion"/>
  </si>
  <si>
    <t>内容理解方向：
1、负责多模态内容理解、图像理解以及NLP相关的工作，应用图像和NLP技术，提升发布侧基础工具效果和体验；
2、负责包括但不限于大规模预训练模型、数据挖掘，持续优化并时刻保持技术先进性，将业界SOTA模型落地并改进以获取业务线上收益；
3、紧密关注相关领域业界的最新进展，并负责在发布&amp;增长等业务的落地应用。
生成方向：
1、负责多模态生成/GAN等图像生成相关算法研发与优化, 跟进计算机视觉领域的前沿技术研究；
2、参与技术规划制定, 把握图像生成技术最新发展趋势；
3、推动技术在特效/素材生成/辅助设计等领域的应用。
基础视觉方向
1、参与计算机视觉（检测、分割、人脸、人体）的前沿技术的研究和落地；
2、为小红书发布侧提供基础视觉算法能力，为更多的模版服务，提升UGC使用体验。
AIGC方向：
1、参与计算机视觉、自然语言处理、多模态等领域的前沿技术研究；
2、利用前沿AIGC算法，打造业内领先的多媒体内容理解和生成能力。</t>
    <phoneticPr fontId="1" type="noConversion"/>
  </si>
  <si>
    <t>1、统招本科及以上学历，计算机、数学、电子信息、自动控制、软件工程和数学等相关专业优先；
2、熟练掌握TensorFlow/PyTorch/Caffe/ MXNet等深度学习框架中的至少一种；
3、具备优秀的编程能力和经验，熟悉Python、C/C++、Java等编程语言，对数据结构和算法设计有较为深刻的理解；
4、优秀的分析和解决问题能力，对新技术充满好奇，敢于挑战高难度，善于提出解决方案并快速验证；
5、了解DiscoDiffusion、DALLE、StableDiffusion、chatGPT等前沿技术；
6、关注多模态与文本生成领域的业界最新动态，如Midjourney、Runway、chatGPT等；
7、具备优秀的研究和创新能力，在CVPR/ICCV/ECCV/NIPS/ICML/SIGGRAPH/ACL/EMNLP等会议上发表过论文者和参加过ACM竞赛者优先。</t>
    <phoneticPr fontId="1" type="noConversion"/>
  </si>
  <si>
    <t>【REDstar】视觉与多模态算法方向</t>
    <phoneticPr fontId="1" type="noConversion"/>
  </si>
  <si>
    <t>https://job.xiaohongshu.com/campus/record</t>
    <phoneticPr fontId="1" type="noConversion"/>
  </si>
  <si>
    <t>1. 参与公司核心能力智能图像处理技术的升级研发，持续保证公司核心技术在业界的领先地位；
2. 参与图像/CV方向新技术探索，基于本领域新的新产品/新功能孵化; 
3. 参加高影响力学术竞赛，发表高水平论文，扩大公司技术影响力。</t>
    <phoneticPr fontId="1" type="noConversion"/>
  </si>
  <si>
    <t>1、优秀的教育背景
硕士及以上学历，包括但不限于计算机、信息工程、模式识别、人工智能、自动化、软件工程、电子工程、统计学、应用数学、信息安全、信号与信号处理等专业；
2. 科研经历
   1）有丰富预训练算法研究经验，或深入理解diffusion技术，及从事过无监督、弱监督学习等学习方法研究，有相关论文发表或有相关项目落地；
   2）发表过图像或CV领域顶级学术会或重要期刊论文，或获得过业界有影响力竞赛前3名成绩；
3 .工程/编程能力
   1) 熟悉至少一种深度学习框架，pytorch，tensorflow，keras等;
   2) 代码能力扎实 ，熟悉 C/C++、Python;  
4. 兴趣性格
   热爱科研，数学基础好，健康向上。</t>
    <phoneticPr fontId="1" type="noConversion"/>
  </si>
  <si>
    <t>提前批-生成式图像算法研究员(J12944)</t>
    <phoneticPr fontId="1" type="noConversion"/>
  </si>
  <si>
    <t>合合信息</t>
    <phoneticPr fontId="1" type="noConversion"/>
  </si>
  <si>
    <t>https://intsig.zhiye.com/personal/deliveryRecord</t>
    <phoneticPr fontId="1" type="noConversion"/>
  </si>
  <si>
    <t>四轮</t>
    <phoneticPr fontId="1" type="noConversion"/>
  </si>
  <si>
    <t>AI算法工程师（图像算法）</t>
    <phoneticPr fontId="1" type="noConversion"/>
  </si>
  <si>
    <t>1、负责基于深度学习的物体、人物、场景识别在金融场景的研究与落地；
2、负责公司刷脸登陆系统的实现，包括但不限于：人脸检测、配准跟踪、人脸检索等技术；
3、负责解决人脸分析中光照、姿态、遮挡、图像退化、虚化等难题；
4、负责文本图像类数据OCR识别，表格内容提取、财报内容提取及理解模型的设计与开发。</t>
    <phoneticPr fontId="1" type="noConversion"/>
  </si>
  <si>
    <t>1、计算机科学、统计学、数学等相关专业硕士以上学历；
2、具备算法开发实现能力，熟悉Python/Java/C++等编程语言；
3、熟悉OpenCV等常用库，熟练使用一种或几种深度学习框架（TensorFlow\PyTorch\Caffe）；
4、有深度学习模型移动端压缩经验优先考虑；
5、良好的英语能力，能熟练阅读英文论文和专利，未来有机会和国际名校合作共同完成国际项目。</t>
    <phoneticPr fontId="1" type="noConversion"/>
  </si>
  <si>
    <t>2024.07.20</t>
    <phoneticPr fontId="1" type="noConversion"/>
  </si>
  <si>
    <t>万得Wind</t>
    <phoneticPr fontId="1" type="noConversion"/>
  </si>
  <si>
    <t>None</t>
    <phoneticPr fontId="1" type="noConversion"/>
  </si>
  <si>
    <t>Minimax</t>
    <phoneticPr fontId="1" type="noConversion"/>
  </si>
  <si>
    <t>大模型原生广告算法工程师-2025届</t>
    <phoneticPr fontId="1" type="noConversion"/>
  </si>
  <si>
    <t>1、负责或参与C 端产品的广告算法工作，和产品、运营等团队紧密合作，深度理解广告业务发展，制定算法策略促进产品商业化；
2、负责广告算法模块，包括但不限于召回、排序、策略等模块；</t>
    <phoneticPr fontId="1" type="noConversion"/>
  </si>
  <si>
    <t>1、具备良好的编码习惯、优秀的编码基础，掌握Python、Golang、C++等至少一种语言；
2、至少掌握一种深度学习编程框架TensorFlow/PyTorch/Caffe/MXNet、熟悉深度学习算法CNN/RNN/LSTM/RL等；
3、抗压能力强、具备优秀的分析问题、解决问题能力。</t>
    <phoneticPr fontId="1" type="noConversion"/>
  </si>
  <si>
    <t>我们正在寻找优秀的人才加入我们的AI团队，共同探索未来的智能世界。我们的目标是通过AI技术的应用，实现产品的智能化、自动化，并为用户带来更便捷、更智能的生活体验。</t>
    <phoneticPr fontId="1" type="noConversion"/>
  </si>
  <si>
    <t>我们正在招聘数据科学家、机器学习工程师、算法工程师等在AI领域具有丰富经验和深厚技术功底的年轻人才。候选人应具备扎实的编程能力、深度学习和机器学习算法等AI相关理论基础及项目/实践经验。</t>
    <phoneticPr fontId="1" type="noConversion"/>
  </si>
  <si>
    <t>璞玉青年-AI</t>
    <phoneticPr fontId="1" type="noConversion"/>
  </si>
  <si>
    <t>博世中国</t>
  </si>
  <si>
    <t>https://app.mokahr.com/campus-recruitment/bosch/73873#/job/8d15efec-4496-47e2-959d-a50e447b472f</t>
    <phoneticPr fontId="1" type="noConversion"/>
  </si>
  <si>
    <t xml:space="preserve">PA1X6WW </t>
    <phoneticPr fontId="1" type="noConversion"/>
  </si>
  <si>
    <t>https://vrfi1sk8a0.jobs.feishu.cn/s/iMACNURV</t>
    <phoneticPr fontId="1" type="noConversion"/>
  </si>
  <si>
    <t>1、负责AI前沿技术的研究及工程实现
2、负责核心算法与系统方案在业务落地并推广</t>
    <phoneticPr fontId="1" type="noConversion"/>
  </si>
  <si>
    <t>1、重点院校硕士及以上学历，计算机、信号处理、自动化、应用数学等相关专业，具备一定的数理统计、模式识别、图像处理等理论知识
2、熟悉常见深度学习算法和理论，熟练掌握至少一种常见的深度学习框架(Pytorch、TensorFlow等)
3、具备较好的C/C++或Python编程能力，熟悉数据结构、Linux操作系统等，有一定的代码开发经历，能够快速实现相关算法
4、从事过AI相关的研发任务，包括研究论文发表、研发项目经历、实习经历等
我们还希望你：
1、在人工智能会议(包括但不限于ACL、COLING、IJCAI、AAAI、ICLR、NIPS、CVPR、ICCV、INTERSPEECH、ICASSP)或期刊上发表过文章
2、在国内外知名评测任务或比赛中获得过优异成绩
3、在智能语音、计算机视觉、自然语言处理等相关方向有较丰富的实际系统研究和开发经验
此岗位为科大讯飞集团统一招聘岗位，人员通过简历筛选、初试、复试、终审等环节后录用</t>
    <phoneticPr fontId="1" type="noConversion"/>
  </si>
  <si>
    <t>AI研究算法工程师-智能语音方向</t>
    <phoneticPr fontId="1" type="noConversion"/>
  </si>
  <si>
    <t>科大讯飞</t>
  </si>
  <si>
    <t>https://campus.iflytek.com/?refrenceCode=U6X6761</t>
    <phoneticPr fontId="1" type="noConversion"/>
  </si>
  <si>
    <t>U6X6761</t>
    <phoneticPr fontId="1" type="noConversion"/>
  </si>
  <si>
    <t>wangmengqing@deepleaper.com</t>
    <phoneticPr fontId="1" type="noConversion"/>
  </si>
  <si>
    <t>初创公司</t>
    <phoneticPr fontId="1" type="noConversion"/>
  </si>
  <si>
    <t>deepleaper</t>
    <phoneticPr fontId="1" type="noConversion"/>
  </si>
  <si>
    <t>2024.08.02</t>
    <phoneticPr fontId="1" type="noConversion"/>
  </si>
  <si>
    <t>https://career.huawei.com/reccampportal/portal5/job-progress.html</t>
    <phoneticPr fontId="1" type="noConversion"/>
  </si>
  <si>
    <t>AI工程师-自然语言处理/语音语义</t>
    <phoneticPr fontId="1" type="noConversion"/>
  </si>
  <si>
    <t>1、从事语音识别与合成、机器翻译、对话和问答系统、深度自然语言处理、多模态语义理解、知识图谱等方向的应用研究和开发工作；
2、负责自然语言处理核心算法及平台的设计与研发，提升产品的核心竞争力和用户体验。</t>
    <phoneticPr fontId="1" type="noConversion"/>
  </si>
  <si>
    <t>1、计算机科学、机器学习、统计学、应用数学等相关专业；
2、熟悉至少一种常用深度学习框架，了解常见神经网络架构，例如RNN、CNN、Transformer、GAN、GNN等， 熟悉常见NLP任务的定义和基础实现方法；
3、有良好的研究背景和成果，对算法研究兴趣浓厚，业务抽象能力强；具备创造性思维，能够将全新想法转化为工程应用；对研究工作充满热情，具备良好的团队合作精神和沟通能力；
4、具备较强的编程能力，精通主流编程语言，如C++ /Java /Python等；
5、在高水平国际会议和学术期刊发表过相关论文，例如在CL、NLP顶级会议或workshop上发表过论文，或有高水平竞赛获奖经历。</t>
    <phoneticPr fontId="1" type="noConversion"/>
  </si>
  <si>
    <t>五轮</t>
    <phoneticPr fontId="1" type="noConversion"/>
  </si>
  <si>
    <t>腾讯音乐</t>
    <phoneticPr fontId="1" type="noConversion"/>
  </si>
  <si>
    <t>VL650Z</t>
    <phoneticPr fontId="1" type="noConversion"/>
  </si>
  <si>
    <t>https://job.toutiao.com/s/iFR1A2Hr</t>
    <phoneticPr fontId="1" type="noConversion"/>
  </si>
  <si>
    <t>XMMHYN2</t>
    <phoneticPr fontId="1" type="noConversion"/>
  </si>
  <si>
    <t>商汤</t>
    <phoneticPr fontId="1" type="noConversion"/>
  </si>
  <si>
    <t>微信内推码</t>
    <phoneticPr fontId="1" type="noConversion"/>
  </si>
  <si>
    <t>DShEeAzZ</t>
    <phoneticPr fontId="1" type="noConversion"/>
  </si>
  <si>
    <t>https://app.mokahr.com/m/campus_apply/megviihr/38642?recommendCode=DShEeAzZ&amp;hash=%23%2Fjobs</t>
    <phoneticPr fontId="1" type="noConversion"/>
  </si>
  <si>
    <t>XZLMXZH2025</t>
    <phoneticPr fontId="1" type="noConversion"/>
  </si>
  <si>
    <t>https://jsj.top/f/Rw077L</t>
    <phoneticPr fontId="1" type="noConversion"/>
  </si>
  <si>
    <t>2025wyj1</t>
    <phoneticPr fontId="1" type="noConversion"/>
  </si>
  <si>
    <t>广州</t>
    <phoneticPr fontId="1" type="noConversion"/>
  </si>
  <si>
    <t>https://campus.iflytek.com/?refrenceCode=N6S6423</t>
    <phoneticPr fontId="1" type="noConversion"/>
  </si>
  <si>
    <t>https://app.mokahr.com/m/campus_apply/didiglobal/96064?recommendCode=DSytgWFW&amp;hash=%23%2Fjobs</t>
    <phoneticPr fontId="1" type="noConversion"/>
  </si>
  <si>
    <t>DSytgWFW</t>
    <phoneticPr fontId="1" type="noConversion"/>
  </si>
  <si>
    <t>迅雷</t>
    <phoneticPr fontId="1" type="noConversion"/>
  </si>
  <si>
    <t>https://app.mokahr.com/m/campus_apply/xunlei/26600?recommendCode=DSjTW9JJ&amp;hash=%23%2Fjobs</t>
    <phoneticPr fontId="1" type="noConversion"/>
  </si>
  <si>
    <t>DSjTW9JJ</t>
    <phoneticPr fontId="1" type="noConversion"/>
  </si>
  <si>
    <t>https://jobs.mihoyo.com/m/?recommendationCode=LFZW&amp;isRecommendation=true#/campus/position</t>
    <phoneticPr fontId="1" type="noConversion"/>
  </si>
  <si>
    <t>LFZW</t>
    <phoneticPr fontId="1" type="noConversion"/>
  </si>
  <si>
    <t>https://app.mokahr.com/m/campus-recruitment/cyou-inc/42233?recommendCode=DS9n4dD4&amp;hash=%23%2Fjobs#/jobs</t>
    <phoneticPr fontId="1" type="noConversion"/>
  </si>
  <si>
    <t>DS9n4dD4</t>
    <phoneticPr fontId="1" type="noConversion"/>
  </si>
  <si>
    <t>puchtw</t>
    <phoneticPr fontId="1" type="noConversion"/>
  </si>
  <si>
    <t>IZ160H</t>
    <phoneticPr fontId="1" type="noConversion"/>
  </si>
  <si>
    <t>https://jobs.bilibili.com/campus/positions?type=3&amp;token=f037ce6b-44a0-4379-8904-71df493c4641&amp;page=1</t>
    <phoneticPr fontId="1" type="noConversion"/>
  </si>
  <si>
    <t>gzjt7</t>
    <phoneticPr fontId="1" type="noConversion"/>
  </si>
  <si>
    <t>1、负责机器学习算法在内容风控和内容监管场景中的落地；
2、负责游戏数据分析，包括但不限于：LTV预测、社交网络分析、聚类分析、用户画像、异常用户挖掘等，发现并解决玩家痛点，提升玩家留存；
3、结合游戏项目的应用场景，进行数据处理与分析，提供技术解决方案，并推动方案落地；
4、负责AI算法研究与应用，包括但不限于扩散模型、大语言模型、强化学习等领域；
5、探索大语言模型的前沿技术与应用落地；
6、负责计算机视觉（CV）相关算法的研究与开发，包括但不限于目标检测、运动追踪、视频特效等。</t>
    <phoneticPr fontId="1" type="noConversion"/>
  </si>
  <si>
    <t>1、本科及以上学历，25届计算机、数学、机器学习等相关专业；
2、具备扎实的数理功底，理解AI基础算法和模型；
3、熟悉Linux环境开发，熟练掌握Python，熟练使用PyTorch等主流深度学习框架；
4、深入理解NLP领域的理论基础，在文本分类、文本生成、摘要、知识图谱等方向上，具有较为深入的实践经验；
5、具备计算机视觉（CV）领域的理论知识和实践经验，熟悉常用的CV算法和技术，如卷积神经网络（CNN）、YOLO、ResNet等；
6、具备较强的探索精神和学习能力，能够阅读和理解英文文献资料。</t>
    <phoneticPr fontId="1" type="noConversion"/>
  </si>
  <si>
    <t>【2025校招】NLP算法工程师</t>
    <phoneticPr fontId="1" type="noConversion"/>
  </si>
  <si>
    <t>2024.08.08</t>
    <phoneticPr fontId="1" type="noConversion"/>
  </si>
  <si>
    <t>https://hr.4399om.com/uc/person-center/my-delivery</t>
    <phoneticPr fontId="1" type="noConversion"/>
  </si>
  <si>
    <t>1.负责搜索排序算法改进，提升召回和排序效果；
2.负责搜索排序相关的数据清洗、分析、提炼及特征工程方面的工作。</t>
    <phoneticPr fontId="1" type="noConversion"/>
  </si>
  <si>
    <t>1.2024年8月-2025年7月毕业的25届应届生，计算机相关专业；
2.具有一定的机器学习算法基础，有机器学习/NLP相关实践经验者优先；
3.至少熟悉c/c++/java/python等一种编程语言，能够利用大数据平台熟练处理数据者优先；
4.有搜索排序，推荐等方面经验者优先；
5.快速的业务学习能力，敏捷而周到的逻辑思维能力；
6.热爱互联网，对互联网相关业务或技术充满好奇及热情。</t>
    <phoneticPr fontId="1" type="noConversion"/>
  </si>
  <si>
    <t>算法工程师（2025）</t>
    <phoneticPr fontId="1" type="noConversion"/>
  </si>
  <si>
    <t>去哪儿旅行</t>
    <phoneticPr fontId="1" type="noConversion"/>
  </si>
  <si>
    <t>https://app.mokahr.com/campus-recruitment/qunar/37595#/candidateHome/applications</t>
    <phoneticPr fontId="1" type="noConversion"/>
  </si>
  <si>
    <t>1.负责计算机视觉前沿技术的研究，以及相关算法开发，推动技术在应用领域的性能优化和落地；
2.负责技术方案的优化与迭代工作，保持业界的前沿性领先性。</t>
    <phoneticPr fontId="1" type="noConversion"/>
  </si>
  <si>
    <t>1.毕业时间为2024年9月至2025年8月的海内外应届毕业生，计算机视觉、人工智能、模式识别等领域的计算机科学、电子工程或其它相关专业；
2.熟悉计算机视觉，对相关算法有研究者优先；
3.能够熟练阅读相关英文论文和专利，并能快速编程实现者优先。</t>
    <phoneticPr fontId="1" type="noConversion"/>
  </si>
  <si>
    <t>计算机视觉</t>
    <phoneticPr fontId="1" type="noConversion"/>
  </si>
  <si>
    <t>1. 面向业务场景：互联网搜索、推荐、内容生产业务，AIoT智能硬件业务，云toB业务
2. 结合业务需求，对计算机视觉方向特别是多模态方向（LMM，AIGC等）的前沿算法进行跟踪、研究并对业务进行技术引领和落地支撑。</t>
    <phoneticPr fontId="1" type="noConversion"/>
  </si>
  <si>
    <t>1. 在图像/视频内容理解，跨模态学习，大模型预训练或自监督学习等方向有相关研究经验和积累；
2. 在图像生成方向、基于生成模型的图像、视频可控编辑方向有相关的研究经验和积累；
3. 在生成模型方向包括VAE、GAN、VQ-GAN、autoregressive model、diffusion model、flow based model等方向有相关的研究经验和积累
4. 在图像/视频中的目标分类、检测、语义分割、跟踪、grounding等方向有较成熟的研究经验和积累；
5. 在AI推理加速、模型蒸馏、压缩、剪枝、量化等方向有较成熟的研究经验和积累；
6. 硕士以上学历，博士优先，在CV/ML/AI等方向的顶会有论文发表者优先</t>
    <phoneticPr fontId="1" type="noConversion"/>
  </si>
  <si>
    <t>视觉算法工程师（北京）-4417(J11193)</t>
    <phoneticPr fontId="1" type="noConversion"/>
  </si>
  <si>
    <t>https://arashivision.jobs.feishu.cn/campus/position/application</t>
    <phoneticPr fontId="1" type="noConversion"/>
  </si>
  <si>
    <t>NLP算法工程师-2025校招</t>
    <phoneticPr fontId="1" type="noConversion"/>
  </si>
  <si>
    <t>1.为业务提供NLP算法能力，通过算法赋能，提高工作效率，提升用户体验；
2.探索GPT大模型等在智能客服、智能文档、智能纪要、流程自动化等方向应用；
3.结合算法能力进行内部需求挖掘、探索，赋能组织流程建设，提升公司人效产出；
4.参与多模态大模型相关技术预研，为战略项目构建算法技术基座，保障项目推进；
5.追踪行业最新算法动态，复现和优化前沿算法，保持算法在工业界和学术界的领先。</t>
    <phoneticPr fontId="1" type="noConversion"/>
  </si>
  <si>
    <t>1.重点本科及以上学历，人工智能/计算机/自动化/通信电子等相关专业；
2.编程基础扎实，掌握Python/shell等，熟悉常用训练框架和主流开源基座大模型；
3.具备NLP技术基础，如文本分类、文本相似、阅读理解、主题生成、摘要生成、实体识别等；
4.具有良好的团队合作意识、学习能力及英文文献阅读能力， 性格开朗，善于沟通。</t>
    <phoneticPr fontId="1" type="noConversion"/>
  </si>
  <si>
    <t>影石Insta360</t>
    <phoneticPr fontId="1" type="noConversion"/>
  </si>
  <si>
    <t>1、负责AIGC视觉生成方向的算法探索和落地开发，包括但不限于视频生成、图像编辑、文生图等；
2、参与基础模型的框架设计、预训练以及面向实际应用优化等，重点解决低成本、高品质生成、多样性以及可控编辑等关键问题；
3、紧跟学术前沿，深入研究视觉生成模型设计和优化的创新方法，全面提升视觉生成模型的生成效果；
4、发表高水平学术论文，提升团队在学术界、工业界的技术影响力。</t>
    <phoneticPr fontId="1" type="noConversion"/>
  </si>
  <si>
    <t>1、硕士及以上学历，计算机、人工智能、数学等相关专业；
2、熟悉AIGC视觉生成的算法原理，具备扎实数理基础，对VAE、扩散模型、ViT等相关技术有理解和经验。熟悉至少一种主流的图像生成框架或算法，如Stable Diffusion、DALL·E、DiT、ControlNet等；
3、有技术追求，责任感强，具备较强的学习能力和动手能力，清晰的逻辑思维能力和出色的沟通能力，有强烈的好奇心。
加分项：
1、具有扎实的图像/视频生成算法基础，在AI领域顶会或期刊有论文发表经历优先；
2、在ACM ICPC等竞赛中有获奖经历优先；
3、参与知名图像/视频生成开源项目者优先。</t>
    <phoneticPr fontId="1" type="noConversion"/>
  </si>
  <si>
    <t>AIGC视觉生成算法工程师</t>
    <phoneticPr fontId="1" type="noConversion"/>
  </si>
  <si>
    <t>1、善于分析问题和解决问题，根据具体问题设计算法并完成工程实现，持续进行算法效果优化或性能调优；
2、熟练掌握常用的数据结构和算法；
3、了解人工智能和机器学习的基础理论和算法原理；
4、编程能力强，熟练掌握下述至少一种语言：C、C++、Go、Java、Python；
5、有机器学习相关领域的科研经历并发表了CCF A类或B类的论文；知名机器学习比赛成绩优秀者。</t>
    <phoneticPr fontId="1" type="noConversion"/>
  </si>
  <si>
    <t>1、设计、开发和实现高效的算法来解决复杂的数据问题。
2、利用机器学习/深度学习技术改进产品功能和性能。
3、与工程开发团队紧密协同，将AI模型集成到产品中。
4、跟踪最新的AI研究和技术进展，评估并应用到项目中。
5、编写技术文档，包括算法规格、研究论文和开发指南。
6、参与代码审查和系统设计讨论，确保代码质量和系统可维护性。</t>
    <phoneticPr fontId="1" type="noConversion"/>
  </si>
  <si>
    <t>深信服25届校招－AI工程师</t>
    <phoneticPr fontId="1" type="noConversion"/>
  </si>
  <si>
    <t>深信服</t>
    <phoneticPr fontId="1" type="noConversion"/>
  </si>
  <si>
    <t>六轮</t>
    <phoneticPr fontId="1" type="noConversion"/>
  </si>
  <si>
    <t>顺丰</t>
    <phoneticPr fontId="1" type="noConversion"/>
  </si>
  <si>
    <t>1. 负责利用自然语言处理和机器学习算法对海量文本数据进行挖掘，包括但不限于：文本分词、分类、情感分析、语义理解、文本相关性等；
2.、完善和优化算法现有业务中算法。</t>
    <phoneticPr fontId="1" type="noConversion"/>
  </si>
  <si>
    <t>1. 2025届硕士毕业生及以上学历，计算机相关专业；
2. 具有扎实的数学、计算机科学功底和良好的编程基础；
3. 对数据结构和算法设计有深刻理解，掌握C、C++、Java、Python、Scala等至少一门高级编程语言；
4. 掌握机器学习常用分类，回归，聚类模型和优化算法；
5. 理解自然语言处理常用的算法，如WORD2VEC、CRF、LDA、LSA、SVD等，并有实践经验。</t>
    <phoneticPr fontId="1" type="noConversion"/>
  </si>
  <si>
    <t>自然语言处理工程师</t>
    <phoneticPr fontId="1" type="noConversion"/>
  </si>
  <si>
    <t>2024.08.10</t>
    <phoneticPr fontId="1" type="noConversion"/>
  </si>
  <si>
    <t>https://campus.sf-express.com/#/personalCenter</t>
    <phoneticPr fontId="1" type="noConversion"/>
  </si>
  <si>
    <t>2024.08.12</t>
    <phoneticPr fontId="1" type="noConversion"/>
  </si>
  <si>
    <t>tplink</t>
    <phoneticPr fontId="1" type="noConversion"/>
  </si>
  <si>
    <t>1、直接参与作业帮相关产品核心算法研发，通过自然语言处理和机器学习算法优化产品效果；
2、跟进包括文本生成、机器翻译、自动问答、多轮交互、语法纠错等在内的多个技术方向前沿研究进展；
3、通过前沿技术与业务场景结合，技术驱动孵化创新产品。</t>
    <phoneticPr fontId="1" type="noConversion"/>
  </si>
  <si>
    <t>1、熟悉自然语言处理常见算法与模型；
2、熟悉机器学习的基本算法与概念;
3、具备较强的编码能力，扎实的数据结构和算法功底，精通C/C++、Python等编程语言；
4、较好的英文技术文献的阅读能力；
5、有团队意识，与他人合作良好，最好具有团队协作的经验。</t>
    <phoneticPr fontId="1" type="noConversion"/>
  </si>
  <si>
    <t>NLP算法工程师(创新业务方向)-25提前批</t>
    <phoneticPr fontId="1" type="noConversion"/>
  </si>
  <si>
    <t>https://app.mokahr.com/campus-recruitment/zuoyebang/142076#/candidateHome/applications</t>
    <phoneticPr fontId="1" type="noConversion"/>
  </si>
  <si>
    <t>1、重点院校硕士及以上学历，计算机、信号处理、自动化、应用数学等相关专业，具备一定的数理统计、模式识别、图像处理等理论知识；
2、熟悉常见深度学习算法和理论，熟练掌握至少一种常见的深度学习框架(Pytorch、TensorFlow等)；
3、具备较好的C/C++或Python编程能力，熟悉数据结构、Linux操作系统等，有一定的代码开发经历，能够快速实现相关算法；
4、从事过AI相关的研发任务，包括研究论文发表、研发项目经历、实习经历等；
我们还希望你：
1、在人工智能会议(包括但不限于ACL、COLING、IJCAI、AAAI、ICLR、NIPS、CVPR、ICCV、INTERSPEECH、ICASSP)或期刊上发表过文章；
2、在国内外知名评测任务或比赛中获得过优异成绩；
3、在智能语音、计算机视觉、自然语言处理等相关方向有较丰富的实际系统研究和开发经验；
此岗位为科大讯飞集团统一招聘岗位，人员通过简历筛选、初试、复试、终审等环节后录用。</t>
    <phoneticPr fontId="1" type="noConversion"/>
  </si>
  <si>
    <t>1、负责A.I.前沿技术的研究及工程实现；
2、负责核心算法与系统方案在业务落地并推广。</t>
    <phoneticPr fontId="1" type="noConversion"/>
  </si>
  <si>
    <t>2024.08.11</t>
  </si>
  <si>
    <t>https://campus.iflytek.com/official-pc/delivery</t>
    <phoneticPr fontId="1" type="noConversion"/>
  </si>
  <si>
    <t>https://momenta.jobs.feishu.cn/s/irSL5cMX</t>
    <phoneticPr fontId="1" type="noConversion"/>
  </si>
  <si>
    <t>NNYK7GM</t>
    <phoneticPr fontId="1" type="noConversion"/>
  </si>
  <si>
    <t>Momenta</t>
    <phoneticPr fontId="1" type="noConversion"/>
  </si>
  <si>
    <t>https://poizon.jobs.feishu.cn/s/irS5XRwy</t>
    <phoneticPr fontId="1" type="noConversion"/>
  </si>
  <si>
    <t xml:space="preserve">UCRETQW </t>
    <phoneticPr fontId="1" type="noConversion"/>
  </si>
  <si>
    <t>地平线</t>
    <phoneticPr fontId="1" type="noConversion"/>
  </si>
  <si>
    <t>https://wecruit.hotjob.cn/SU62d915040dcad43c775ec12c/mc/position/campus?acotycoCode=wfjqdr&amp;recruitType=1&amp;isLimitShowPostScope=1</t>
    <phoneticPr fontId="1" type="noConversion"/>
  </si>
  <si>
    <t>wfjqdr</t>
    <phoneticPr fontId="1" type="noConversion"/>
  </si>
  <si>
    <t xml:space="preserve">https://dwz.cn/Q4OBMh0O </t>
    <phoneticPr fontId="1" type="noConversion"/>
  </si>
  <si>
    <t>易</t>
    <phoneticPr fontId="1" type="noConversion"/>
  </si>
  <si>
    <t>还可以</t>
    <phoneticPr fontId="1" type="noConversion"/>
  </si>
  <si>
    <t>https://talent.ele.me/campus/qrcode/home?code=P5368qSwikRqDddjIvppeoHycZKk9ZUc0QKWtzfax7o%3D</t>
    <phoneticPr fontId="1" type="noConversion"/>
  </si>
  <si>
    <t>1.参与虚拟智能体的设计和实现，开发能够在模拟环境中学习和执行复杂任务的智能体；
2.参与分布式训练平台，分布式调度平台的的开发；
3.与团队成员协作，参与技术讨论和方案评审，推动项目顺利进行。</t>
    <phoneticPr fontId="1" type="noConversion"/>
  </si>
  <si>
    <t>1.具备良好的计算机基础知识，了解深度学习的基本理论和算法；
2.具备较强的学习能力以及动手能力，对人工智能技术的应用有浓厚的兴趣；
3.热爱编程，熟悉掌握至少一门主流编程语言；
4.掌握主流深度学习框架，如TensorFlow、PyTorch等，能够熟练运用进行模型开发和优化；
5.了解计算机视觉的常用算法和技术优先，如卷积神经网络（CNN）、图像增强、特征提取等；
6.了解强化学习的基本原理和常用算法，DQN, A2C, PPO, 模仿学习等，有相关项目经验者优先。
【加分项】
1.有互联网公司实习经验，参与过互联网软件等相关产品；
2.热衷于ACM，在校期间参与过大学生数学建模竞赛，“挑战杯”，机器人足球比赛等，或作为骨干参与过学生网站的建设和开发；
3.在相关领域国际顶级会议、期刊发表论文，或相关学术会议组织的权威比赛中获奖。</t>
    <phoneticPr fontId="1" type="noConversion"/>
  </si>
  <si>
    <t>算法研发工程师</t>
    <phoneticPr fontId="1" type="noConversion"/>
  </si>
  <si>
    <t>2024.08.13</t>
  </si>
  <si>
    <t>阿里灵犀互娱</t>
    <phoneticPr fontId="1" type="noConversion"/>
  </si>
  <si>
    <t>https://talent.lingxigames.com/personal/campus-application?lang=zh</t>
    <phoneticPr fontId="1" type="noConversion"/>
  </si>
  <si>
    <t>https://campus.iflytek.com/?refrenceCode=9W8824X</t>
    <phoneticPr fontId="1" type="noConversion"/>
  </si>
  <si>
    <t>9W8824X</t>
    <phoneticPr fontId="1" type="noConversion"/>
  </si>
  <si>
    <t>2024.08.14</t>
    <phoneticPr fontId="1" type="noConversion"/>
  </si>
  <si>
    <t>https://jsj.top/f/fjZDnI</t>
    <phoneticPr fontId="1" type="noConversion"/>
  </si>
  <si>
    <t>XIAOZEHUA</t>
    <phoneticPr fontId="1" type="noConversion"/>
  </si>
  <si>
    <t>https://vrfi1sk8a0.jobs.feishu.cn/index/position/application</t>
    <phoneticPr fontId="1" type="noConversion"/>
  </si>
  <si>
    <t>1、参与公司CV算法能力的建设，涉及方向包括不限于：图像/视频内容的理解与生成、目标检测与跟踪以及多模态大模型等。
2、以计算机视觉为核心开展数据工程、模型设计、算法训练等工作，从数据、模型、场景优化等角度推进算法在手机OS场景的应用。
3、探索业界前沿AIGC算法，持续创新和突破，保持行业领先水平，建设手机智慧大脑系统。</t>
    <phoneticPr fontId="1" type="noConversion"/>
  </si>
  <si>
    <t>1、计算机视觉相关专业、硕士及以上学历，有深度学习的项目经验。
2、熟悉Diffusion Model、GAN、ControlNet、LoRA等结构和原理，掌握经典的深度学习算法(如:图像分类、检测、分割等)，有较强的算法设计、编程实现和模型训练能力。
3、熟练使用C++/Python，熟悉Linux开发环境和shell，熟悉Pytorch框架以及分布式训练。
4、具备钻研精神和创造力，有较强的分析问题解决问题能力，工作踏实上进，有良好的团队合作意识。
5、在顶级会议发表过学术论文者或在国际竞赛取得优异成绩者优先。</t>
    <phoneticPr fontId="1" type="noConversion"/>
  </si>
  <si>
    <t>传音控股</t>
    <phoneticPr fontId="1" type="noConversion"/>
  </si>
  <si>
    <t>CV算法工程师(J16256)</t>
    <phoneticPr fontId="1" type="noConversion"/>
  </si>
  <si>
    <t>https://transsion.zhiye.com/personal/deliveryRecord</t>
    <phoneticPr fontId="1" type="noConversion"/>
  </si>
  <si>
    <t>三七互娱</t>
    <phoneticPr fontId="1" type="noConversion"/>
  </si>
  <si>
    <t>NTA7ZHm</t>
    <phoneticPr fontId="1" type="noConversion"/>
  </si>
  <si>
    <t>算法工程师</t>
    <phoneticPr fontId="1" type="noConversion"/>
  </si>
  <si>
    <t xml:space="preserve">1.深入理解美术设计相关制作流程，能通过AI技术/工具等手段，提高美术内容生产效率；
2.负责主流AIGC任务前沿算法的调研、复现以及在游戏生产场景中的可用性评估和优化，包括但不限于2D、3D美术资产、文本内容、角色动画、口型配音等内容形式；从事图像生成、多模态大模型、小样本学习领域算法训练和优化；
3.结合自有产品和业务需求，从prompt优化、模型finetune、性能加速等方面优化AI绘画/AI文字生成/AI音乐生成/AI辅助3D设计等效果和体验，解决面向业务场景的应用和落地时的算法卡点问题。 </t>
    <phoneticPr fontId="1" type="noConversion"/>
  </si>
  <si>
    <t xml:space="preserve">1.熟练掌握机器学习和深度学习的基本原理，熟悉常见AI生成模型框架，熟悉Stable diffusion为代表的的AIGC模型技术，熟悉PyTorch，具备Python编程能力，了解CPP和CUDA更佳；
2.在虚拟人，以文生成图，图生成文，多模态方向有研发经验者优先；
3.在内容生成方向有较为深入的研究和探索，富于热情，自驱力强，勇于进行创新实践和技术突破。 </t>
    <phoneticPr fontId="1" type="noConversion"/>
  </si>
  <si>
    <t>2024.08.17</t>
    <phoneticPr fontId="1" type="noConversion"/>
  </si>
  <si>
    <t>https://app.mokahr.com/campus_apply/37/25238#/candidateHome/applications</t>
    <phoneticPr fontId="1" type="noConversion"/>
  </si>
  <si>
    <t>2024.08.18</t>
    <phoneticPr fontId="1" type="noConversion"/>
  </si>
  <si>
    <t>https://intsig.zhiye.com/campus/jobs?shareId=4315542d-d064-42dd-a764-a70e008727ef&amp;shareSource=2&amp;qr=1</t>
    <phoneticPr fontId="1" type="noConversion"/>
  </si>
  <si>
    <t>EVVM99</t>
    <phoneticPr fontId="1" type="noConversion"/>
  </si>
  <si>
    <t>https://app.mokahr.com/m/campus-recruitment/zhongan/71908?recommendCode=DSFhSqzF&amp;hash=%23%2Fjobs</t>
    <phoneticPr fontId="1" type="noConversion"/>
  </si>
  <si>
    <t>DSFhSqzF</t>
    <phoneticPr fontId="1" type="noConversion"/>
  </si>
  <si>
    <t>XT6N09R</t>
    <phoneticPr fontId="1" type="noConversion"/>
  </si>
  <si>
    <t>2024.08.15</t>
  </si>
  <si>
    <t>1.负责得物AI中台算法研究及落地工作，主要涉及CV，FGVC，AIGC，Multi/Cross-Modal Learning等技术领域；
2.跟踪学术界和工业界最新进展，结合场景需求，持续优化算法效果，实现技术落地与价值交付；
3.应用场景包括不限于以下方向：内容理解/生成，细粒度识别，工业瑕疵判定，跨模态大模型等；</t>
    <phoneticPr fontId="1" type="noConversion"/>
  </si>
  <si>
    <t>1.2025届毕业生，硕士及以上学历，计算机、软件工程、自动化、电子、数学等相关专业；
2.熟悉常用数据结构，具备扎实的算法基本功，热爱编程，熟悉Java、Python、go或其他主流编程语言；熟悉一种或多种业界主流分布式机器学习/深度学习框架，包括不限于TensorFlow、PyTorch，MXNet，PaddlePaddle等；
3.有强烈的求知欲，优秀的学习能力、独立思考能力及逻辑分析能力
4.岗位base地后续上海、杭州可灵活调整。</t>
    <phoneticPr fontId="1" type="noConversion"/>
  </si>
  <si>
    <t>【25届校招】算法工程师（图像算法）</t>
    <phoneticPr fontId="1" type="noConversion"/>
  </si>
  <si>
    <t>https://poizon.jobs.feishu.cn/referral/campus/position/application?token=MzsxNzIzNDYxNzU3OTI3OzczNDM5MTE3ODUyNTYzMzc0MTE7MDsxLzE</t>
    <phoneticPr fontId="1" type="noConversion"/>
  </si>
  <si>
    <t>APPLE</t>
    <phoneticPr fontId="1" type="noConversion"/>
  </si>
  <si>
    <t>上海/USA/JP</t>
    <phoneticPr fontId="1" type="noConversion"/>
  </si>
  <si>
    <t>深度学习</t>
    <phoneticPr fontId="1" type="noConversion"/>
  </si>
  <si>
    <t>https://app.mokahr.com/campus-recruitment/bosch/73873#/candidateHome/applications</t>
    <phoneticPr fontId="1" type="noConversion"/>
  </si>
  <si>
    <t>https://jobs.apple.com/app/zh-cn/profile/info</t>
    <phoneticPr fontId="1" type="noConversion"/>
  </si>
  <si>
    <t xml:space="preserve"> </t>
    <phoneticPr fontId="1" type="noConversion"/>
  </si>
  <si>
    <t xml:space="preserve">   </t>
    <phoneticPr fontId="1" type="noConversion"/>
  </si>
  <si>
    <t>算法工程师（图文创作类）</t>
    <phoneticPr fontId="1" type="noConversion"/>
  </si>
  <si>
    <t>算法工程师（多模态感知类）</t>
    <phoneticPr fontId="1" type="noConversion"/>
  </si>
  <si>
    <t>1、参与图文创作类算法能力的构建，以及相应的业务落地；
2、负责图像/视频内容理解与生成领域的调研、预研；包含图像生成、图像编辑、图生视频、文生视频等。</t>
    <phoneticPr fontId="1" type="noConversion"/>
  </si>
  <si>
    <t>1. 计算机科学，统计学，数据挖掘，数学，物理等相关专业，在预训练模型，生成算法，计算机视觉，自然语言处理，模型压缩及端侧部署，信息检索，多模态学习等中的一个或多个领域中具备实践经验；
2. 扎实的编程基础，至少熟悉一种常见的深度学习框架（Pytorch, TensorFlow等）；
3. 熟悉计算机视觉，自然语言处理，机器学习等方面的基础技术，有预训练相关实践经验者或在人工智能顶会/期刊上发表研究论文者优先（例如：CVPR/ICCV/ECCV/NIPS/AAAI/ICML/ICLR/TPAMI/TIP/IJCV等）；
4. 良好的数学基础与英文阅读能力，具备良好的团队协作意识与优秀的自驱力。</t>
    <phoneticPr fontId="1" type="noConversion"/>
  </si>
  <si>
    <t>1、负责多模态感知类算法的模型训练和优化，并配合AI产品实现对应算法的交付落地
2、负责算法在安卓端的落地实施，包括算法的移植、性能优化和效果调试。</t>
    <phoneticPr fontId="1" type="noConversion"/>
  </si>
  <si>
    <t>2024.08.20</t>
    <phoneticPr fontId="1" type="noConversion"/>
  </si>
  <si>
    <t>25届秋招-多模态大模型算法研究员(J12996)</t>
    <phoneticPr fontId="1" type="noConversion"/>
  </si>
  <si>
    <t>25届秋招-生成式图像算法工程师(J12993)</t>
    <phoneticPr fontId="1" type="noConversion"/>
  </si>
  <si>
    <t>1. 参与公司核心能力智能图像处理技术升级研发，参与生成式AI及大模型相关技术研究，持续保证核心技术在业界的领先地位；
2. 参与图像/CV方向新技术探索，实现新功能/新产品的孵化; 
3. 参加高影响力学术竞赛，发表高水平论文，扩大公司技术影响力。</t>
    <phoneticPr fontId="1" type="noConversion"/>
  </si>
  <si>
    <t>1.参与垂直场景相关的视觉算法技术研发和自然语言算法技术研发，包括但不限于文档识别，文档问答等；
2.根据项目需求，对现有算法进行改进和优化，提高算法性能；
3.协助团队完成产品落地，协助团队对接业务部门，确保底层引擎在上层应用中的稳定性和可靠性；
4.参与团队内部技术分享，持续提升自身技术水平；</t>
    <phoneticPr fontId="1" type="noConversion"/>
  </si>
  <si>
    <t>1.计算机科学、人工智能或相关领域的硕士或博士学位；
2.具备扎实的机器学习、深度学习理论知识，具备良好的数学功底，熟悉常用算法和模型；
3.熟练掌握PyTorch深度学习框架以及Python/C++编程语言，具备良好的编程和调试能力；
4.具备较强的CV项目经验或NLP项目经验，充分理解自己项目中使用的CV/NLP算法原理并能够进行改进；
5.具备较强的学习与独立思考能力，积极尝试新鲜技术，善于学习和应用新知识与工具；
6.具备良好的工程能力和工程经验，对于深度学习模型落地有一定的经验；
7.有智能文档处理相关经验优先；
8.具备良好的团队协作和沟通能力，能够在多任务环境下有效管理时间；
9.做事认真细致，有耐心，积极主动；</t>
    <phoneticPr fontId="1" type="noConversion"/>
  </si>
  <si>
    <t>深度学习研发工程师（AIGC方向）</t>
    <phoneticPr fontId="1" type="noConversion"/>
  </si>
  <si>
    <t>重点围绕AIGC及多智能体方向，参与算法及工程化方案的研发及落地。利用相关技术推进算法技术在互动文娱及多智能体工具场景的有效落地。 具体包括： 
1、算法研究: 围绕大规模/AIGC场景研究业界算法动态,实践相关算法,对基础的算法效果和能力进行改进；
2、模型优化：结合量化剪枝等相关算法优化技术，降低推理延时及成本，突破新技术在新场景的应用边界； 
3、工程优化: 拥抱开源生态，保持洞察。充分挖掘系统和数据的优势,结合操作系统、分布式、芯片特性探索的工程落地可能；
4、成果交付: 从业务出发，重点面向文本、语音、图像等多种模态、构建高效的SDK或智能体方案，为业务提供出色、稳定的技术支持。</t>
    <phoneticPr fontId="1" type="noConversion"/>
  </si>
  <si>
    <t>1、熟悉深度学习算法法, 对NLP , CV, 强化学习，模型压缩/加速中至少一个领域有相关研究或实践；
2、过硬的工程能力,能独立完成特定任务开发，具有较好的工程能力,重视代码质量，对代码调优有经验；
3、对深度学习有基础的理解，知晓transformer，diffusion model等算法原理；
4、 具备 C++代码开发能力，有调优经验者优先；
5、有较强的责任心，执行能力强；具有优秀沟通能力及团队精神。
加分项：熟悉主流的算法方案、开源项目，有相关论文、开源项目提交者优先。
工作地点</t>
    <phoneticPr fontId="1" type="noConversion"/>
  </si>
  <si>
    <t>https://leihuo.163.com/campus</t>
    <phoneticPr fontId="1" type="noConversion"/>
  </si>
  <si>
    <t>1、本科以上学历背景，计算机或跟机器学习相关的专业优先；
2、了解生成式AI的基础知识，有较好的工程经验； 
3、了解 Python/TypeScript/Java 等语言；
4、了解开源社区项目经验的优先； 
5、了解多模态推荐，AI翻译，AI搜索经验优先；</t>
    <phoneticPr fontId="1" type="noConversion"/>
  </si>
  <si>
    <t>1、参与公司大模型业务相关算法工程的开发；
2、参与设计和开发对话、智能问答、个性化推荐等智能交互系统，解决智能交互处理中的问题； 应用自然语言处理、AI算法技术处理海量非结构化文本数据，完成AI在业务场景的应用； 
3、结合实际业务场景的用户数据，应用AI、ML技术解决实际问题。</t>
    <phoneticPr fontId="1" type="noConversion"/>
  </si>
  <si>
    <t>AI算法工程师（25届）</t>
    <phoneticPr fontId="1" type="noConversion"/>
  </si>
  <si>
    <t>厦门</t>
    <phoneticPr fontId="1" type="noConversion"/>
  </si>
  <si>
    <t>安踏</t>
    <phoneticPr fontId="1" type="noConversion"/>
  </si>
  <si>
    <t>https://campus.anta.com/campus-recruitment/antahr/146082/#/candidateHome/applications</t>
    <phoneticPr fontId="1" type="noConversion"/>
  </si>
  <si>
    <t>[上海]NLP算法工程师（创新业务方向）</t>
  </si>
  <si>
    <t>[上海]语音算法工程师</t>
    <phoneticPr fontId="1" type="noConversion"/>
  </si>
  <si>
    <t>https://app.mokahr.com/campus-recruitment/zuoyebang/150105#/candidateHome/applications</t>
    <phoneticPr fontId="1" type="noConversion"/>
  </si>
  <si>
    <t>1、开发通用 ASR 、生成式 TTS 模型，为 AIGC 场景提供语音交互能力。
2、提供行业领先的语音评测算法，赋能语音评测相关产品。
3、跟进行业前沿技术发展趋势，跟踪国际最新算法发展方向和相关技术。</t>
    <phoneticPr fontId="1" type="noConversion"/>
  </si>
  <si>
    <t>1、计算机、自动化、电子信息等相关专业本科及以上学历。
2、扎实的数学基础，良好的发现问题、分析问题、解决问题能力，良好的沟通能力及团队合作精神。
3、有以下领域经验者优先：熟练使用tensorflow / torch 中的至少一种框架；熟悉CUDA/CuBlas/CuDNN ，有过实际使用经验； 训练 &amp; 优化过大规模 ASR/TTS 模型。</t>
    <phoneticPr fontId="1" type="noConversion"/>
  </si>
  <si>
    <t>2024.08.16</t>
  </si>
  <si>
    <t>AIGC大模型算法工程师-电商业务</t>
    <phoneticPr fontId="1" type="noConversion"/>
  </si>
  <si>
    <t>多模态算法工程师-抖音</t>
    <phoneticPr fontId="1" type="noConversion"/>
  </si>
  <si>
    <t>1、负责对电商场景下的商品内容、视频内容进行理解和可控生成，赋能电商全链路场景，提供优质商品供给、内容供给、商达供给等，建立商品履约视角的商品理解算法体系，为商品履约保驾护航，提升购物体验；
2、基于前沿的AIGC模型能力，帮助降低商家素材制作成本，提升平台优质供给（短视频、图文等），利用NLP、CV、多模态技术，增强对短视频内容、图文、商品理解能力，支持搜索、推荐、商城全导购链路，提升消费者在内容场和货架场购物体验；
3、挖掘电商垂直领域大规模、高质量Pretrain数据集，基于字节跳动通用大模型，研发电商行业大模型，探索电商交互式导购新场景；
4、跟踪AIGC/CV/NLP/多模态/LLM领域的最新研究和技术发展，负责算法模型迭代升级。</t>
    <phoneticPr fontId="1" type="noConversion"/>
  </si>
  <si>
    <t>1、2025届获得本科及以上学历，计算机相关专业；
2、在自然语言处理、多模态、视觉算法、AIGC、LLM、搜索、机器学习、深度学习、智能问答、对话管理、知识图谱、文本生成、人机对话等领域有实际的开发和从业经验者优先；
3、有好奇心，喜欢新事物，善于合作，有一定的抗压能力；
4、至少熟悉一门计算机编程语言，包括并不限于C/C++/Java/Go/Python；
5、有高水平论文的优先，包括但不限于ACL、EMNLP、COLING、WWW、AAAI等；
6、实践动手能力强， ACMICPC, NOI/IOI，Top coder，Kaggle比赛获奖者优先。</t>
    <phoneticPr fontId="1" type="noConversion"/>
  </si>
  <si>
    <t>1、负责抖音、直播、今日头条等业务场景下的开集内容理解工作，建设多模态大模型、生成式模型等前沿模型技术能力，逼近人类感知认知模型能力，产出相应的研究成果；
2、负责抖音等业务场景通用多模态大模型的模型训练和基础建设，包括但不限于模型训练、数据工程、训练推理框架迭代、维护模型评估指标体系；
3、跟进行业最新技术进展，探索多模态方向的新技术研究与落地。</t>
    <phoneticPr fontId="1" type="noConversion"/>
  </si>
  <si>
    <t>1、2025届获得本科及以上学历，计算机/软件/人工智能/数学等相关专业的优先；
2、具有扎实的机器学习基础，对深度学习、大语言模型、多模态模型、生成式模型等内容理解与生成技术有深入的理解，数理功底扎实，自学能力强；
3、有扎实的编码能力，熟练使用相关机器学习框架和工程框架；
4、在多模态大模型领域有经验，在短视频、图文算法领域有经验者优先；
5、在计算机科学高水平会议和期刊如NIPS、ICML、CVPR、ICCV、ECCV、IJCAI、AAAI、KDD、SIGIR、WWW、ACL、PAMI、IJCV等发表过论文或有竞赛经验者优先。</t>
    <phoneticPr fontId="1" type="noConversion"/>
  </si>
  <si>
    <t>-从事文本-图像、文本-视频等跨模态算法研发和优化,跟进并保持业界技术领先
-推进跨模态内容理解/生成前沿技术的创新落地,提升应用效果和性能</t>
    <phoneticPr fontId="1" type="noConversion"/>
  </si>
  <si>
    <t>-深度学习/机器学习、多模态学习、自然语言处理、计算机视觉等相关专业
-熟练掌握深度学习技术和基础理论，熟练使用pytorch/tensorflow/paddlepaddle等至少一种主流深度学习框架
-能够独立实现前沿模型，有NLP/CV/ML顶会发表经验者（ACL/EMNLP/CVPR/ICCV/NeurIPS等）优先
-对多模态学习有深入理解和实践，有多模态预训练、图像生成、视频生成方向经验者优先
-具备极强的代码能力，编程比赛和学术评测竞赛高名次（ACM/Kaggle等）者优先
-有良好的自我学习能力及自驱力，对前沿领域有强探索欲，有团队合作精神</t>
    <phoneticPr fontId="1" type="noConversion"/>
  </si>
  <si>
    <t>上海-跨模态算法研发工程师(J73444)</t>
    <phoneticPr fontId="1" type="noConversion"/>
  </si>
  <si>
    <t>2024.08.17</t>
  </si>
  <si>
    <t>1.探索前沿机器学习技术在音频、图像、视频、多模态等多媒体技术方向的研究和应用；
2.基于多媒体技术提升用户体验及商业化实现；
3.推动多媒体新技术在QQ音乐/全民K歌等场景落地，或驱动新应用产生。</t>
    <phoneticPr fontId="1" type="noConversion"/>
  </si>
  <si>
    <t>1.包括但不限于计算机、信息工程、模式识别、人工智能、自动化、软件工程、电子工程、统计学、应用数学、物理学/量子计算、信息安全、信号与信号处理等专业的硕士、博士；
2.有CV、DSP、ML、MIR、ASR、TTS等音频、图像、视频等多媒体技术方向研究或项目经验；
3.具备传统信号处理理论和实践，或熟悉应用深度学习常用模型，了解业界最前沿进展；
4.熟练应用c/c++/matlab，或熟练运用Tensorflow/Pytorch等工具。</t>
    <phoneticPr fontId="1" type="noConversion"/>
  </si>
  <si>
    <t>技术研究-多媒体处理方向</t>
    <phoneticPr fontId="1" type="noConversion"/>
  </si>
  <si>
    <t>多模态大模型算法工程师</t>
    <phoneticPr fontId="1" type="noConversion"/>
  </si>
  <si>
    <t>研发超大规模多模态模型，进行极致的系统优化，并将多模态大模型应用于图像/视频的生成创作、图表理解生成、逻辑推理等领域；</t>
    <phoneticPr fontId="1" type="noConversion"/>
  </si>
  <si>
    <t>1，技术热情：相信AGI技术的潜力，会主动了解行业进展，敢于挑战技术边界；
2，优秀的代码能力和机器学习基础；
3，理解多模态/生成式模型的原理，有实际研发经验者优先；
4，能够独立解决复杂的技术问题，主导或者参与过具有影响力的项目优先
5，有大规模数据处理经验优先</t>
    <phoneticPr fontId="1" type="noConversion"/>
  </si>
  <si>
    <t>北京/四川成都</t>
    <phoneticPr fontId="1" type="noConversion"/>
  </si>
  <si>
    <t>C4ILK</t>
    <phoneticPr fontId="1" type="noConversion"/>
  </si>
  <si>
    <t>1-2024年10月1日至2025年9月30日期间毕业，统招本科及以上学历；
2-拥有但不限于计算机、信息工程、模式识别、人工智能、自动化、软件工程、数学等相关专业学习背景，熟悉计算机视觉、机器学习、图像/视频分析与处理等相关领域的技术知识，有一定实践经验更优；
3-至少熟悉Java、C/C++、python中的一门语言，有较强的编程能力，了解常用机器学习/深度学习框架，如：TensorFlow、Pytorch、Caffe等；
4-拥有良好的逻辑思维能力，良好的沟通能力、团队合作精神和学习能力，充满技术热情与理想。</t>
    <phoneticPr fontId="1" type="noConversion"/>
  </si>
  <si>
    <t>1-在京东拥有极其多样的业务及技术场景，我们在电商、物流、金融、云计算、大数据等诸多方面均有多年的耕耘与实践；在这里你可以参与广告/推荐/搜索、信息安全、风控等诸多领域的工作和研究；
2-与京东的技术团队及科学家们一同参与AI算法的前沿研究，助力业务提升效率，实现京东技术愿景和战略。</t>
    <phoneticPr fontId="1" type="noConversion"/>
  </si>
  <si>
    <t>1-2024年10月1日至2025年9月30日期间毕业，统招本科及以上学历；
2-拥有但不限于计算机、信息工程、模式识别、人工智能、自动化、软件工程、数学等相关专业学习背景，熟悉机器学习算法；
3-至少熟悉Java、C/C++、python中的一门语言，有较强的编程能力，了解常用机器学习/深度学习框架；
4-拥有良好的逻辑思维能力，良好的沟通能力、团队合作精神和学习能力，充满技术热情与理想。</t>
    <phoneticPr fontId="1" type="noConversion"/>
  </si>
  <si>
    <t>柠檬微趣</t>
    <phoneticPr fontId="1" type="noConversion"/>
  </si>
  <si>
    <t>阿里文娱集团</t>
    <phoneticPr fontId="1" type="noConversion"/>
  </si>
  <si>
    <t>1.负责研究与研发预训练语言大模型/多模态模型，包括但不限于多模态/跨模态表征学习、超大规模图文数据挖掘与清洗、交互式图文生成、text2video生成等领域
2.基于业界最新前沿工作，在搜推内容理解与结构化、图搜、视频内容智能生产创作等任务领域落地优化，并实现业务指标提升
3.学习前沿论文与把握技术趋势，深入理解底层算法原理，探索实验面向未来的硬核技术，实现核心技术突破和技术创新</t>
    <phoneticPr fontId="1" type="noConversion"/>
  </si>
  <si>
    <t>1.在计算机视觉、自然语言处理、多模态理解、数据分析与挖掘方向有相关项目经验，对其中某一领域算法有深入的研究和应用
2.掌握机器学习和深度学习基础知识，熟悉Pytorch、Tensorflow等至少一种深度学习框架，熟悉常用的CV、NLP等主流网络模型
3.在多模态预训练学习方向有相关项目经验，对多模态特征的表达和融合、跨模态特征对齐、多任务协同学习算法有深入的研究和应用者优先
4.在相关方向知名国际会议发表过论文者优先</t>
    <phoneticPr fontId="1" type="noConversion"/>
  </si>
  <si>
    <t>算法工程师-多模态算法</t>
    <phoneticPr fontId="1" type="noConversion"/>
  </si>
  <si>
    <t>1.负责机器学习、深度学习领域的技术研发工作，包括但不限于神经元网络模型设计与优化、强化学习、迁移学习、主动学习、维度降低、核方法、谱方法、特征提取与稀疏学习、等级学习、推荐、随机优化等的算法和系统研发等
2.负责机器学习尤其是深度学习前沿问题的探索与研究，结合未来实际应用场景，提供全面的技术解决方案
3.负责提供分布式的算法实现的解决方案，大幅提升算法计算规模和性能
4.负责提供大数据分析建模方案，沉淀行业解决方案，协助拓展业务边界</t>
    <phoneticPr fontId="1" type="noConversion"/>
  </si>
  <si>
    <t>1.计算机相关专业研究生以上学历，在机器学习，数据挖掘，统计学理论，最优化理论等领域有着深厚积累
2.有搜索、推荐、广告、NLP、图像识别等相关背景优先，熟悉机器学习，NLP、数据挖掘、知识工程的经典算法，并能在业务中解决实际问题
3.熟悉机器学习和数据挖掘领域前沿技术，在国际顶级会议（Recsys、KDD、NIPS、ICML、ACL）以第一作者发表过高水平论文者优先
4.有机器学习、数据挖掘等相关项目实际经验者，或者知名数据挖掘比赛（例如KDD Cup等）中取得领先名次者优先
5.有较强的工程能力，熟练掌握java，C++, Python或至少一种常见编程语言
6.踏实勤奋，自我驱动，善于沟通</t>
    <phoneticPr fontId="1" type="noConversion"/>
  </si>
  <si>
    <t>算法工程师-机器学习（搜索方向）</t>
    <phoneticPr fontId="1" type="noConversion"/>
  </si>
  <si>
    <t>https://jobs.alibaba-dme.com/personal/campus-application?lang=zh</t>
    <phoneticPr fontId="1" type="noConversion"/>
  </si>
  <si>
    <t>-参与电商AIGC类产品的研发和优化，将生成式AI技术应用于跨境电商，如电商文生图、虚拟试穿、电商视频生成等；
-参与基于多模态大模型的基础和应用研究，如多模态大模型预训练、多模态电商检索、多模态商品信息抽取等。</t>
    <phoneticPr fontId="1" type="noConversion"/>
  </si>
  <si>
    <t>1. 本科及以上学历，机器学习、CV、NLP等相关专业，有扎实的理论基础和实践经验；
2. 对计算机视觉技术有深入理解，在视频内容生成、自动化编辑或类似领域有实际项目经验，曾参与过大规模机器学习项目，有视频生成类项目经验者优先；
3. 具备扎实的数据结构、算法和编码能力，精通至少一种编程语言，如C/C++/JAVA/Python等，有ACM-ICPC类竞赛奖牌者优先；
4. 熟悉Tensorflow/Torch开发，有NLP、CV相关项目经验者优先;
5. 在KDD,ICML,NeurIPS,ACL,ICCV,CVPR等相关国际会议上有文献发表者优先。</t>
    <phoneticPr fontId="1" type="noConversion"/>
  </si>
  <si>
    <t>算法工程师-视觉与多模态</t>
    <phoneticPr fontId="1" type="noConversion"/>
  </si>
  <si>
    <t>1、从事多模态算法和模型的研究与开发，包括但不局限于文本-图像、文本-视频等跨模态算法研发和优化，跟进并保持业界技术领先；
2、推进跨模态内容理解/生成前沿技术的创新落地。设计和优化现有算法，提高性能和准确性，确保高质量的用户体验；
3、关注多模态/NLP/CV等方向的前沿技术，及时将新技术应用到产品中。</t>
    <phoneticPr fontId="1" type="noConversion"/>
  </si>
  <si>
    <t>具体职责包括但不限于：
1、负责图像/视频的分析、诊断、搜索、合成等方面的算法研究、系统研发和产品开发，包括图像检测、图像分类、图像分割、图像跟踪、视频语义分析、人脸识别与分析、车辆与人员的检测识别与跟踪、工业与医学诊断、图像/视频搜索、页面分析与自动合成、OCR等；
2、负责图像/视频相关算法的前沿技术探索，包括机器学习方法以及深度学习在机器视觉中的应用，以及计算机视觉与自然语言处理、计算机图形学等相关领域的联合创新。</t>
    <phoneticPr fontId="1" type="noConversion"/>
  </si>
  <si>
    <t>1、我们希望你是自然语言处理、计算机视觉、语音、机器学习、跨模态表征学习等相关专业；
2、我们希望你能熟练掌握tensorflow、pytorch等至少一种主流深度学习框架 -能够独立实现前沿模型，有NLP/CV/ML顶会发表经验者，有大规模模型训练工程经验的同学优先；
3、良好的学术调研能力，良好的逻辑和数据分析能力，有高质量论文、开源项目、ACM竞赛经历、相关学术会议组织的权威比赛获奖经历或落地项目产出者优先；
4、有良好的自我学习能力及自驱力，对前沿领域有强探索欲，富有想象力和创造力。</t>
    <phoneticPr fontId="1" type="noConversion"/>
  </si>
  <si>
    <t>算法工程师-多模态</t>
  </si>
  <si>
    <t>1、基于淘天海量商品数据，打造技术先进的电商多模态大模型，提升对多模态异构的商品数据(图、文、视频等)的理解能力和结构化能力，输出底层算法能力和高质量结构化数据，支撑发布、比货、导购等多种电商业务场景，并面向商家和消费者探索AIGC等创新业务应用。工作内容包括模型结构设计、训练任务设计、预训练和下游能力建设等；
2、 跟踪、探索大模型方向/多模态预训练方向的前沿技术，将各方向的SOTA能力集成到模型底座上，提升下游任务的效果，打造团队的技术先进性。</t>
    <phoneticPr fontId="1" type="noConversion"/>
  </si>
  <si>
    <t>1、计算机、数学或统计学相关专业硕士及以上学历，2年内计算机多模态/NLP/CV相关工作经验，有较强的coding能力；
2、熟悉开源多模态大模型/文本大模型的技术原理和发展脉络，有多模态领域经验优先，有大模型的预训练、SFT等实践经验，熟悉常用的训练框架；
3、对通用大模型和其他新技术充满热情，能够独立实现前沿模型，有NLP/CV/ML顶会发表经验者（ACL/EMNLP/CVPR/ICCV/NeurIPS等）优先；
4、较强的分析和解决问题的能力，对数据敏感，能结合特定领域数据提出新问题新思路。</t>
    <phoneticPr fontId="1" type="noConversion"/>
  </si>
  <si>
    <t>算法工程师-多模态方向</t>
    <phoneticPr fontId="1" type="noConversion"/>
  </si>
  <si>
    <t>如果你，期望参与淘天集团海量图像/视频数据的理解、分发、生成等方面的算法研究、系统研发和产品开发；
如果你，期望参与图像/视频相关算法的前沿技术探索，包括机器学习及深度学习在内容理解和AIGC中的应用，以及计算机视觉与自然语言处理、计算机图形学等相关领域的联合创新；
如果你，期望和聪明、皮实、乐观、自省、追求卓越和自我驱动的优秀战友一起，共同开创视觉技术的新格局；
那还在等待什么，赶紧加入我们吧！</t>
    <phoneticPr fontId="1" type="noConversion"/>
  </si>
  <si>
    <t xml:space="preserve">【必备项】
1、本科及以上学历，计算机、人工智能、电子与通信等相关专业；
2、熟悉计算机视觉、机器学习、图像/视频分析与处理、多模态内容理解、AIGC等相关领域技术和应用；
3、具备极佳的工程实现能力，熟练掌握C/C++、Java、Python等至少一门语言；
4、学习能力强，对新事物有好奇心，对所在领域有热情，善于独立思考并反思总结；
5、良好的沟通能力和团队协同能力，善于合作，乐于分享。
【加分项】
1、在校园内或互联网公司有相关实习或项目经历；
2、在ICCV、CVPR等国际顶级会议、期刊上发表论文，或在相关学术会议组织的权威比赛中获奖。 </t>
    <phoneticPr fontId="1" type="noConversion"/>
  </si>
  <si>
    <t>阿里淘天</t>
    <phoneticPr fontId="1" type="noConversion"/>
  </si>
  <si>
    <t>【必备项】
1、熟悉计算机视觉、机器学习、图像/视频分析与处理等相关领域技术和应用；
2、极佳的工程实现能力，熟练掌握C/C++、Java、Python等至少一门语言；
3、学习能力强，对新事物保有好奇心，并能快速适应新环境；
4、良好的沟通能力和团队协同能力；能与他人合作，共同完成目标；
5、对所在领域有热情，善于独立思考并反思总结。 
【加分项】
1、有ACM/ICPC、topcoder等编程比赛获奖经历；
2、良好的科研能力，有发表在ICCV、CVPR、NeurIPS、ICML、TPAMI等国际顶级会议、期刊上的成果； 
3、良好的逻辑和数据分析能力，Kaggle、阿里天池大赛、以及相关学术会议组织的权威比赛获奖者优先；
4、在校园内或互联网公司有相关实习或项目经历。</t>
    <phoneticPr fontId="1" type="noConversion"/>
  </si>
  <si>
    <t>算法工程师-AIGC</t>
    <phoneticPr fontId="1" type="noConversion"/>
  </si>
  <si>
    <t>【必备项】
1、极佳的工程实现能力，熟练掌握C/C++、Java、Python等至少一门语言；
2、熟悉计算机视觉、机器学习、图像/视频分析与处理等相关领域技术和应用；
3、学习能力强，对新事物保有好奇心，并能快速适应新环境；
4、良好的沟通能力和团队协同能力；能与他人合作，共同完成目标；
5、对所在领域有热情，相信方法总比困难多，善于独立思考并反思总结。
【加分项】
1、有ACM/ICPC、topcoder等编程比赛获奖经历；
2、良好的科研能力，有发表在ICCV、CVPR、NeurIPS、ICML、TPAMI等国际顶级会议、期刊上的成果；
3、良好的逻辑和数据分析能力，相关学术会议组织的权威比赛获奖者优先；
4、在校园内或互联网公司有相关实习或项目经历。</t>
    <phoneticPr fontId="1" type="noConversion"/>
  </si>
  <si>
    <t>1、紧跟业界最新自然语言处理技术动态，深入研发并努力创新，特别是在LLM、多模态理解和LLM Agent领域。
2、基于大型语言模型开展文本生成、自然语言理解以及智能对话系统的研发，提出新颖的算法/模型，并进行实际开发和应用。
3、探索多模态数据的结合，包括图像、文本、语音等，以丰富智能系统的理解和交互能力。
4、将自然语言处理技术与具体业务场景相结合，考虑业务的特殊性并适配业务需求。
参与到具体的NLP相关业务中，如智能客服的场景定制，多语言多模态翻译，内容搜索推荐系统的结构化分析等。</t>
    <phoneticPr fontId="1" type="noConversion"/>
  </si>
  <si>
    <t>【必备项】
1、具备极佳的工程实现能力，精通C/C++、Java、Python、Perl等至少一门语言； 
2、对目前主流的深度学习平台，如pytorch、tensorflow、mxnet等，至少对其中一个有上手经验； 
3、熟悉深度学习以及常见机器学习算法的原理与算法，能熟练运用聚类、分类、回归、排序等模型解决有挑战性的问题，有大数据处理的实战经验；
4、有强烈求知欲，对人工智能领域相关技术有热情；
5、具有良好的数学基础，良好的英语阅读能力；
6、学习能力强，对新事物保有好奇心，并能快速适应新环境，有团队意识，与他人合作良好，最好具有团队协作的经验。
【加分项】
精通自然语言处理领域的一到两项技术，如大模型（LLM）、多模态理解、LLM Agent，并在自然语言处理国际顶级会议或期刊发表过相关成果。
在相关的自然语言处理或AI生成内容（AIGC）领域竞赛中获得过佳绩。</t>
    <phoneticPr fontId="1" type="noConversion"/>
  </si>
  <si>
    <t>算法工程师-多模态-健康管家</t>
    <phoneticPr fontId="1" type="noConversion"/>
  </si>
  <si>
    <t>【蚂蚁星】算法工程师-计算机视觉</t>
    <phoneticPr fontId="1" type="noConversion"/>
  </si>
  <si>
    <t>基础智能多模态认知团队致力于建设普惠金融场景中的多模态认知能力，技术领域包括计算机视觉、自然语言处理、多模态、知识图谱等，团队成员包括国家千人计划专家、顶尖高校优秀学者和行业资深技术精英。近年团队发表了数十篇顶级学术论文，并在多项国际竞赛中取得了优秀成绩。
1. 负责研发多模态基础模型，包括大模型结构设计、预训练及下游任务的设计；
2. 负责多模态大模型基础应用及方案研发，协同大模型系统工程技术，将多模数据理解、生成能力落地于数字生活、数字金融、安全等业务场景；
3. 跟踪、探索多模态预训练/大模型方向前沿技术，并适时进行技术分享、专利申请和学术文章发表。
业务介绍：
主要支持的业务场景包括: 支付宝生活/财富 tab的视频理解，搜索推荐，鲸探APP内容理解，保险文档图像理解 以及 网商 遥感图像 亿亩田 。</t>
    <phoneticPr fontId="1" type="noConversion"/>
  </si>
  <si>
    <t>1. 计算机视觉、计算机图形学、数学、统计学或相关专业的博士或优秀硕士；
2. 优秀的工程实践能力，熟悉Pytorch/TensorFlow等深度学习框架，掌握大规模并行训练技术，熟悉现代分布式计算系统及应用研发；
3. 精通C++/Python/Java编程，熟练掌握基础数据结构；
4. 一作顶会/顶刊论文发表，包括不仅限于ICML，ICLR，NeurIPS，ACL, EMNLP，CVPR，ECCV，ICCV等；
5. 有跨领域工作经验，如CV、NLP等跨算法领域、工程与算法结合的工作经验等。</t>
    <phoneticPr fontId="1" type="noConversion"/>
  </si>
  <si>
    <t>1.负责多模态预训练模型的研究与应用，包括图文预训练、医疗报告解读、医疗影像识别、异常诊断等工作。深入医疗垂直行业，驱动开源以及蚂蚁的海量多模态数据，结合行业特性打造安全可控的医疗多模态大模型；
2.开发医疗领域领先的多模态大模型产品，如泛医疗助手、专病智能体等产品，提升医疗行业场景的用户体验和效率，打造支付宝医疗健康新时代下的AI应用；
3.研究和跟踪前沿技术发展，探索AI助力医疗普惠和智能化的新范式。
业务场景：
健康管家</t>
    <phoneticPr fontId="1" type="noConversion"/>
  </si>
  <si>
    <t>1.具备扎实的机器学习基础和工程化能力，包括机器学习、深度学习、强化学习，能根据具体业务设计调优模型；
2.熟练掌握Python，JAVA等至少一门语言，掌握Tensorflow、Pytorch等至少一个深度学习框架；
3.具有多模态大模型Pre-train、Finetune、Inference等优化经验；
4.医疗应用场景实操经验者优先。有大模型开源项目，高水平竞赛获奖者优先；
5.有人工智能顶会论文发表者优先。</t>
    <phoneticPr fontId="1" type="noConversion"/>
  </si>
  <si>
    <t>【必备项】
1、 熟悉常用机器学习算法，对模式识别、深度学习、增强学习等相关领域，极佳的工程实现能力，精通C/C++、Java、Python等至少一门编程语言；
2、有数理分析方面良好的素养以及数理统计基础；
3、有良好的数据敏感能力、较强的逻辑分析能力；
4、有较强的学习能力，对新事物保有好奇心，并能快速适应新环境；
5、有良好的沟通能力和团队协同能力；能与他人合作，共同完成目标；
6、对所在领域有热情，相信方法总比困难多，善于独立思考并反思总结。
【加分项】
1、有实际成果并发表在国际顶级会议、期刊者优先，有在KDDCUP、ImageNet、MSCOCO、ICDAR等权威比赛中取得优异成绩者优先；
2、有deeplearning的经验，有linux下开发经验的，大规模数据处理经验优先。</t>
    <phoneticPr fontId="1" type="noConversion"/>
  </si>
  <si>
    <t>具体职责包括但不限于：
1、负责机器学习、深度学习领域的技术研发工作，包括但不限于神经元网络模型设计与优化、强化学习、迁移学习、主动学习、维度降低、核方法、谱方法、特征提取与稀疏学习、等级学习、推荐、随机优化等的算法和系统研发等；
2、负责机器学习尤其是深度学习前沿问题的探索与研究，结合未来实际应用场景，提供全面的技术解决方案；
3、负责提供分布式的算法实现的解决方案，大幅提升算法计算规模和性能。</t>
    <phoneticPr fontId="1" type="noConversion"/>
  </si>
  <si>
    <t>AIGC算法工程师-多模态理解和生成方向</t>
    <phoneticPr fontId="1" type="noConversion"/>
  </si>
  <si>
    <t>多模态算法工程师</t>
    <phoneticPr fontId="1" type="noConversion"/>
  </si>
  <si>
    <t>AIGC图像视频生成算法工程师</t>
    <phoneticPr fontId="1" type="noConversion"/>
  </si>
  <si>
    <t>1、负责AIGC图像视频生成前沿技术的研究，保持行业领先水平，持续突破技术上限； 
2、负责AIGC图像视频生成算法的开发与性能提升；
3、提出和实现最前沿的算法，保持算法在工业界和学术界的领先。</t>
    <phoneticPr fontId="1" type="noConversion"/>
  </si>
  <si>
    <t>1、数学/物理/自动化/计算机/电子工程/人工智能等相关专业；
2、掌握计算机视觉原理知识，熟练使用CNN、Transformer等架构，掌握图像视频生成基础算法者优先，包括但不限于GAN、VAE、Diffusion等；
3、具备优秀的编码能力及扎实的数据结构/算法功底，掌握至少一种常用的深度学习框架（Pytorch/TensorFlow/Caffe），具备独立复现SOTA论文的能力，熟练使用Python，掌握C++/C/Java中至少一种者优先；
4、优秀的分析和解决问题的能力，对挑战性问题充满激情，在进入新领域时有自我学习的能力和驱动力；
5、以下一种或多种情况优先：a)在校期间参加过企业合作，有过开发落地经验者；b)在顶刊顶会发表过相关论文，或在高水平竞赛中获奖者；c)具备数据采集、标注、清洗经验者。</t>
    <phoneticPr fontId="1" type="noConversion"/>
  </si>
  <si>
    <t>1、 多模态大模型理解和生成、图文信息提取、屏幕理解等的行业应用等领域近期算法的跟踪、实现、最佳实践流程标准化；
2、 与研发团队密切合作，将多模态理解和生成技术应用于实际项目，满足前沿创新目标或者业务目标。</t>
    <phoneticPr fontId="1" type="noConversion"/>
  </si>
  <si>
    <t>1、计算机科学、电子工程、人工智能、统计学等相关领域；
2、具备良好的数学基础，熟悉至少一种深度学习框架，并有一定编程实践经验；
3、对多模态领域有一定的了解，包括文本、图像、语音等多模态数据处理经验；
4、具备良好的学术背景和文献阅读能力，有相关竞赛获奖经历或发表相关学术论文更佳。</t>
    <phoneticPr fontId="1" type="noConversion"/>
  </si>
  <si>
    <t>https://career.honor.com/SU60eea919bef57c1023f6fe78/pb/account.html#/myDeliver</t>
    <phoneticPr fontId="1" type="noConversion"/>
  </si>
  <si>
    <t>[2025届秋招-上海]算法工程师</t>
    <phoneticPr fontId="1" type="noConversion"/>
  </si>
  <si>
    <t>1、利用大数据技术和数据挖掘算法，分析海量保险数据，包括客户信息、交易记录等，以发现潜在的商机和风险点，并为营销和风控策略提供改进建议；
2、对现有的营销和风险模型进行数据分析、模型评估和微调，提升模型的准确性、效率和稳定性；
3、研究和应用最新的数据挖掘技术和机器学习算法，探索创新的方法来提升保险服务的个性化和智能化水平；
4、与数据团队、业务团队和技术团队紧密合作，共同推动数据驱动决策和业务创新。</t>
    <phoneticPr fontId="1" type="noConversion"/>
  </si>
  <si>
    <t>方向一（推荐）：
1. 参与亿级用户规模的视频、直播等多个方向的推荐算法优化工作，直接提升上亿B站用户的APP使用体验。
2. 将深度学习、推荐算法、大语言模型等多领域的前沿算法落地到B站的各个算法场景中。
3. 参与设计B站流量的分配机制，解决B站UP主和内容生态中的各项问题，构建更好的内容生态系统。
方向二（搜索）：
1. 迭代召回模型，提升个性化能力 
2. 利用大语言模型技术，优化视频内容的多模态嵌入，深入理解视频内容信息，服务全链路算法模块
3. 优化点击率、各类转化率、时长模型效果，提升模型的个性化能力，优化准度
方向三（大模型&amp;AIGC）：
1. 参与公司产品/项目涉及的数据挖掘/自然语言处理/计算机视觉/语音识别/语音合成等相关算法研发与工程落地工作，对海量的视频、图文、弹幕、评论相关内容以及用户行为数据进行挖掘和分析，优化社区环境和用户体验；
2. 参与大模型的设计与开发，包括但不限于自然语言处理、计算机视觉、语音识别等领域。
方向四（垂直/社区）：
1. 参与推荐、搜索、广告等业务的策略优化工作；
2. 实现大规模机器学习、数据挖掘的核心算法，并将其应用在相应的产品线上；
3. 研究哔哩哔哩产品及用户行为数据，设计对应的优化策略；</t>
    <phoneticPr fontId="1" type="noConversion"/>
  </si>
  <si>
    <t>1. 计算机科学、人工智能、数学或相关领域的本科及以上学历。
2. 熟悉至少一种编程语言，如Python、Go或C++。
3. 对深度学习框架（如TensorFlow、PyTorch）有实际使用经验，在相关国际顶级会议/期刊上发表论文、或相关国际比赛获奖优先。
4. 有在自然语言处理、计算机视觉或机器学习项目中的实际经验者优先。
5. 具备良好的团队合作精神和沟通能力，B站深度用户优先。
6. 对新技术有强烈的好奇心和快速学习的能力。</t>
    <phoneticPr fontId="1" type="noConversion"/>
  </si>
  <si>
    <t>1、NLP方向：
- 对文本建模，用于识别游戏中的小广告和涉黄涉政涉暴等风险内容；
- 对玩家行为序列进行建模，用于理解玩家，用于流失预测，游戏内礼包推荐，风险用户行为识别等
2、强化学习方向：
- 利用业界最新的强化学习方法来训练玩家Bot和NPC-bot，用于优化boss出招，陪玩，自动化测试，数值平衡等
3、搜广推方向：
- 涉及业界最主流的召回、排序、重排算法，用于游戏中心推荐，游戏广告投放和游戏内礼包推荐</t>
    <phoneticPr fontId="1" type="noConversion"/>
  </si>
  <si>
    <t>1、热爱游戏，对游戏行业有浓厚兴趣，了解游戏产品特性和运营逻辑；
2、计算机，数学或相关专业在读研究生（2025年毕业）；
3、具备较好的代码开发能力（python、c++、sql、pytorch等），熟悉hive/spark/hadoop等常用大数据处理框架；
4、熟悉主流的机器学习模型、深度学习模型、时序预测模型等相关算法；
5、有较好的主动学习能力，能独立完成一个完整的需求，能独立快速进行算法研究；
6、优秀的逻辑分析能力和表达能力，在业务优化方向的选择和判断上面，有自己独特的见解，具备优秀的分析问题解决问题的能力；
7、为人坦诚，注重团队协作，具备良好的沟通能力，能积极主动推动业务进展和突破；
加分项：
1、在顶级会议发表过学术论文者或在国际竞赛获得过冠军者优先；
2、能提前实习同学优先；</t>
    <phoneticPr fontId="1" type="noConversion"/>
  </si>
  <si>
    <t>算法工程师（游戏）【2025届】</t>
    <phoneticPr fontId="1" type="noConversion"/>
  </si>
  <si>
    <t>算法工程师【2025届】</t>
    <phoneticPr fontId="1" type="noConversion"/>
  </si>
  <si>
    <t>https://jobs.bilibili.com/campus/records?token=f037ce6b-44a0-4379-8904-71df493c4641</t>
    <phoneticPr fontId="1" type="noConversion"/>
  </si>
  <si>
    <t xml:space="preserve">1. 参与AI算法技术在游戏研发和发行等相关领域的应用和落地。包括但不限于：语音，3D/CV，LLM，强化学习等方向；
2. 对接游戏项目需求，结合具体应用场景和问题，提供技术解决方案，负责AI算法的落地，并不断迭代优化； 
3. 负责前沿技术的探索，推进AI算法技术在更多业务场景的应用 。
</t>
    <phoneticPr fontId="1" type="noConversion"/>
  </si>
  <si>
    <t>AI算法</t>
    <phoneticPr fontId="1" type="noConversion"/>
  </si>
  <si>
    <t>CV与多模态大模型算法研究员</t>
    <phoneticPr fontId="1" type="noConversion"/>
  </si>
  <si>
    <t>视觉/语言大模型算法研究员</t>
    <phoneticPr fontId="1" type="noConversion"/>
  </si>
  <si>
    <t>研发视觉（尤其是视频）、语言、以及图文多模态大模型，以原创算法探索认知边界，推动大模型的创新应用。</t>
    <phoneticPr fontId="1" type="noConversion"/>
  </si>
  <si>
    <t>1. 2025届硕士及以上学历；
2. 过硬的科研背景：对于博士一般应在ML、CV、NLP基础模型、内容生成领域发表顶会、顶刊论文，或者作为核心技术人员参与过领域内重量级大模型的研发项目。对于硕士条件可适当放宽；
3. 扎实的工程基础，熟悉GPU集群分布式训练相关技术，具备一定的分布式开发，系统调优，状态监控，故障诊断等技能；
4. 有NLP大模型、CV/多模态大模型、或是其他模型训练经验者优先；
5. 有（多模态）多轮对话系统、图文内容生成系统全流程开发（例如数据采标、数据清洗、模型设计、跨域对齐、提示词工程、性能评测等）经验者优先；
6. 有大规模视频模型预训练、高质量视频生成与编辑研究经历经验者优先。</t>
    <phoneticPr fontId="1" type="noConversion"/>
  </si>
  <si>
    <t>1. 研究和开发计算机视觉和深度学习领域的核心算法；
2. 推动人工智能技术在云计算和互联网方向的落地和发展。</t>
    <phoneticPr fontId="1" type="noConversion"/>
  </si>
  <si>
    <t>1. 2025届硕士及以上学历； 
2. 过硬的计算机视觉背景，包括：活体检测、人脸检测、关键点、人脸对齐、分类，检测、分割等；
3. 有1B参数以上VLM多模态大模型训练和精调经验者优先；
4. 有Stable Diffusion、ControlNet和LoRA等训练和精调经验者优先；
5. 熟悉本研究领域的最新研究成果，公开数据集，和相关的开源系统；
6. 有很强的自学能力和独立思考能力，善于思考和表达自己的想法；同时又具备良好的团队合作精神；
7. 熟悉 Python 等至少一门脚本语言，使用过PyTorch, TensorFlow 等开源深度学习框架。</t>
    <phoneticPr fontId="1" type="noConversion"/>
  </si>
  <si>
    <t>https://app.mokahr.com/campus_apply/megviihr/38642#/candidateHome/applications</t>
    <phoneticPr fontId="1" type="noConversion"/>
  </si>
  <si>
    <t>1. 熟悉推荐系统的原理、模块组成；熟悉一种以上海量数据处理模型和框架；
2. 了解机器学习、推荐算法、CV、NLP、数据挖掘中一种或多个方向；
3. 对MTL多任务学习模型，自监督学习，GAN，强化学习RL，视频理解技术，分布式ML框架之一有深度经验者优先</t>
    <phoneticPr fontId="1" type="noConversion"/>
  </si>
  <si>
    <t>1. 硕士及以上学历；
2. 个人基础素质优质，沟通顺畅、表达流利、有拼搏意识，抗压能力强；有强烈的成就动机，目标清晰，敢打敢拼有责任心；
3. 有强烈的好奇心，常态保持敏感和思考，不断尝试新事物；
4. 逻辑思维能力优秀，善于归纳及抽象问题，能抓住问题的本质并演绎出通用的解决方案；
5. 有数理统计，计算机等专业背景、证书技能者优先。</t>
    <phoneticPr fontId="1" type="noConversion"/>
  </si>
  <si>
    <t>AI算法工程师</t>
    <phoneticPr fontId="1" type="noConversion"/>
  </si>
  <si>
    <t>https://wecruit.hotjob.cn/SU64893571bef57c16d356b99e/pb/account.html#/myDeliver</t>
    <phoneticPr fontId="1" type="noConversion"/>
  </si>
  <si>
    <t>1.本科及以上学历；
2.熟练掌握模式识别和图像视频处理领域的基础理论和方法，在一个或多个领域有深入研究；在机器学习和深度学习方面具备扎实的理论基础和工程实现能力，熟悉PyTorch、TensorFlow等主流框架；
3.优秀的分析和解决问题的能力、项目推动力和团队协作能力。
具备以下经验者优先
1.在计算机视觉领域内的权威期刊（TPMAI, TIP, IJCV, TMM等）或顶级会议（CVPR,ICCV,ECCV等）发表过文章；
2.在计算机视觉的通用或细分领域的权威竞赛中取得成绩；
3.对视频内容理解、行人再识别、深度学习模型压缩、弱监督学习、对抗学习等领域之一有过深入研究。</t>
    <phoneticPr fontId="1" type="noConversion"/>
  </si>
  <si>
    <t>1.负责通用视觉技术能力的构建，如OCR、人脸人体分析、图像视频理解、3D视觉、图形和渲染算法、基础模型、跨模态理解与生成、MLOps等；
2.负责视觉技术在美团全场景下的落地，包括但不限于内容审核、视频结构化理解、智能文档分析、身份核验、智能创作、自动驾驶、场景数字化、摄像头视觉感知、视频流分析、IoT视觉等；
3.负责前瞻技术的探索及攻坚，如生成式AI、神经网络渲染、点云处理、增强现实等。</t>
    <phoneticPr fontId="1" type="noConversion"/>
  </si>
  <si>
    <t>计算机视觉工程师</t>
    <phoneticPr fontId="1" type="noConversion"/>
  </si>
  <si>
    <t>DJP5V9C</t>
    <phoneticPr fontId="1" type="noConversion"/>
  </si>
  <si>
    <t>大模型应用算法工程师</t>
    <phoneticPr fontId="1" type="noConversion"/>
  </si>
  <si>
    <t>1.研究大模型和搜索推荐前沿技术，基于AI技术对搜索推荐系统进行技术升级和下一代算法架构新范式的探索；
2.负责美团生成式搜索和交互式对话系统的设计与开发，探索Agent、RAG、领域模型调优等相关技术在生活服务场景落地；
3.负责生成式推荐技术的探索和开发，并在美团推荐场景落地；
4.探索大模型技术在美团平台各场景的落地应用，参与产品需求分析，通过技术提升用户体验，提供有价值的解决方案。</t>
    <phoneticPr fontId="1" type="noConversion"/>
  </si>
  <si>
    <t>1.计算机相关专业，熟悉机器学习、深度学习，自然语言处理等领域的专业知识；
2.优秀的编程能力，熟悉PyTorch、TensorFlow深度学习框架；
3.熟悉主流大模型，如GPT/LLaMA等，对模型背后的原理和差异有深入的理解，有实际动手经验；
4.逻辑思维清晰，学习能力强，自驱力好，富有探索精神，能快速适应新环境。
具备以下条件优先
1.有搜索、推荐、广告、AIGC应用产品研发等领域的实习经历，有复杂业务场景下大规模深度学习模型的算法研发及改进经验；
2.密切关注业界最新进展，在SIGKDD、ACL、CIKM、ICML、ICLR、SIGIR、RECSYS等顶会发表过创新性论文，或业界最新算法的应用实践；
3.在ACM、Kaggle等竞赛平台取得靠前名次。</t>
    <phoneticPr fontId="1" type="noConversion"/>
  </si>
  <si>
    <t>大模型算法工程师</t>
    <phoneticPr fontId="1" type="noConversion"/>
  </si>
  <si>
    <t>1.研究大模型前沿技术，包括但不限于预训练，指令微调和强化学习等对齐技术，多模态、可控文本生成等；
2.负责大模型高效分布式训练和性能优化；
3.研究模型压缩和推理优化技术，包括但不限于剪枝、量化及知识蒸馏等；
4.推动大模型在搜索、客服、推荐、广告等场景规模化落地；
5.参与大模型平台建设。</t>
    <phoneticPr fontId="1" type="noConversion"/>
  </si>
  <si>
    <t>1.硕士及以上学历，计算机、数学、统计学或相关专业；
2.扎实的算法功底，熟悉自然语言处理和机器学习技术，对技术开发及应用有热情；
3.熟悉Python/Java等编程语言，有一定工程能力；
4.熟悉PyTorch/Tensorflow/Megtron等深度学习分布式框架并有实际项目经验；
5.熟悉Transformer/BERT/GPT等基础模型；
6.在NLP相关领域顶级会议和期刊发表过论文、在权威评测中取得优秀名次者优先。</t>
    <phoneticPr fontId="1" type="noConversion"/>
  </si>
  <si>
    <t>作为计算机视觉方向的研究工程师，你可以：
1、负责图像/视频相关算法的研究与开发，包括深度学习以及常用机器学习方法在机器视觉中的应用；
2、负责计算机视觉相关的技术研发工作，包括但不限于：人脸识别、物体检测、分类、语义分割和图像处理、人体（活体）识别、车辆与人员的检测识别与跟踪、图像/视频搜索、视频语义分析、视频特征提取与识别、页面分析与自动合成、OCR等算法与系统研发领域；
3、负责深度学习、图像理解、机器学习等前沿技术的研发储备和平台建设，结合未来实际应用场景，提供技术解决方案。</t>
    <phoneticPr fontId="1" type="noConversion"/>
  </si>
  <si>
    <t>1、包含但不限于计算机、信息工程、模式识别、人工智能、自动化、软件工程、电子工程、统计学、应用数学、物理学/量子计算、信息安全、信号与信息处理等专业的博士和优秀硕士；
2、熟练掌握计算机视觉和图像处理相关的基本算法及应用，熟悉caffe、tensorflow，pytorch等至少一个深度学习框架；
3、较强的工程实现能力，熟练掌握 C/C++ 编程，熟悉 Shell/Python/Matlab 至少一种编程语言。
加分项或注意事项
在CVPR、ICCV、ECCV、ICML、NeurIPS、COLT等计算机视觉、机器学习学术会议或期刊以第一作者发表过文章、有丰富项目经验。</t>
    <phoneticPr fontId="1" type="noConversion"/>
  </si>
  <si>
    <t>技术研究-计算机视觉方向</t>
    <phoneticPr fontId="1" type="noConversion"/>
  </si>
  <si>
    <t>阿里飞猪</t>
    <phoneticPr fontId="1" type="noConversion"/>
  </si>
  <si>
    <t>阿里健康</t>
    <phoneticPr fontId="1" type="noConversion"/>
  </si>
  <si>
    <t>阿里钉钉</t>
    <phoneticPr fontId="1" type="noConversion"/>
  </si>
  <si>
    <t>阿里盒马</t>
    <phoneticPr fontId="1" type="noConversion"/>
  </si>
  <si>
    <t>阿里智能互联</t>
    <phoneticPr fontId="1" type="noConversion"/>
  </si>
  <si>
    <t>shein</t>
    <phoneticPr fontId="1" type="noConversion"/>
  </si>
  <si>
    <t>中兴蓝剑</t>
    <phoneticPr fontId="1" type="noConversion"/>
  </si>
  <si>
    <t>亚麻</t>
    <phoneticPr fontId="1" type="noConversion"/>
  </si>
  <si>
    <t>ebay</t>
    <phoneticPr fontId="1" type="noConversion"/>
  </si>
  <si>
    <t>huggingface</t>
    <phoneticPr fontId="1" type="noConversion"/>
  </si>
  <si>
    <t>paypal</t>
    <phoneticPr fontId="1" type="noConversion"/>
  </si>
  <si>
    <t>nvidia</t>
    <phoneticPr fontId="1" type="noConversion"/>
  </si>
  <si>
    <t>面壁智能</t>
    <phoneticPr fontId="1" type="noConversion"/>
  </si>
  <si>
    <t>元象</t>
    <phoneticPr fontId="1" type="noConversion"/>
  </si>
  <si>
    <t>01万物</t>
    <phoneticPr fontId="1" type="noConversion"/>
  </si>
  <si>
    <t>昆仑万维</t>
    <phoneticPr fontId="1" type="noConversion"/>
  </si>
  <si>
    <t>深言科技</t>
    <phoneticPr fontId="1" type="noConversion"/>
  </si>
  <si>
    <t>无限光年</t>
    <phoneticPr fontId="1" type="noConversion"/>
  </si>
  <si>
    <t>月之暗面</t>
    <phoneticPr fontId="1" type="noConversion"/>
  </si>
  <si>
    <t>阶跃星辰</t>
    <phoneticPr fontId="1" type="noConversion"/>
  </si>
  <si>
    <t>好未来</t>
    <phoneticPr fontId="1" type="noConversion"/>
  </si>
  <si>
    <t>潞晨科技</t>
  </si>
  <si>
    <t>澜舟科技</t>
  </si>
  <si>
    <t>智谱AI</t>
  </si>
  <si>
    <t>九坤</t>
  </si>
  <si>
    <t>幻方</t>
  </si>
  <si>
    <t>乾象</t>
  </si>
  <si>
    <t>天王星</t>
  </si>
  <si>
    <t>佳期</t>
  </si>
  <si>
    <t>北京智源</t>
  </si>
  <si>
    <t>北京通用AI研究院</t>
  </si>
  <si>
    <t>启元实验室</t>
  </si>
  <si>
    <t>上海ailab</t>
  </si>
  <si>
    <t>IDEA</t>
  </si>
  <si>
    <t>之江实验室</t>
  </si>
  <si>
    <t>贝壳</t>
  </si>
  <si>
    <t>度小满</t>
    <phoneticPr fontId="1" type="noConversion"/>
  </si>
  <si>
    <t>喜马拉雅</t>
    <phoneticPr fontId="1" type="noConversion"/>
  </si>
  <si>
    <t>蜻蜓FM</t>
    <phoneticPr fontId="1" type="noConversion"/>
  </si>
  <si>
    <t>樊登读书</t>
    <phoneticPr fontId="1" type="noConversion"/>
  </si>
  <si>
    <t>阅文集团</t>
    <phoneticPr fontId="1" type="noConversion"/>
  </si>
  <si>
    <t>虎扑</t>
    <phoneticPr fontId="1" type="noConversion"/>
  </si>
  <si>
    <t>soul</t>
    <phoneticPr fontId="1" type="noConversion"/>
  </si>
  <si>
    <t>中芯国际</t>
    <phoneticPr fontId="1" type="noConversion"/>
  </si>
  <si>
    <t>叮咚买菜</t>
    <phoneticPr fontId="1" type="noConversion"/>
  </si>
  <si>
    <t>盛趣游戏</t>
    <phoneticPr fontId="1" type="noConversion"/>
  </si>
  <si>
    <t>爱奇艺</t>
    <phoneticPr fontId="1" type="noConversion"/>
  </si>
  <si>
    <t>前程无忧</t>
    <phoneticPr fontId="1" type="noConversion"/>
  </si>
  <si>
    <t>哈啰</t>
    <phoneticPr fontId="1" type="noConversion"/>
  </si>
  <si>
    <t>三星</t>
    <phoneticPr fontId="1" type="noConversion"/>
  </si>
  <si>
    <t>高通</t>
    <phoneticPr fontId="1" type="noConversion"/>
  </si>
  <si>
    <t>联合利华</t>
    <phoneticPr fontId="1" type="noConversion"/>
  </si>
  <si>
    <t>花旗集团</t>
    <phoneticPr fontId="1" type="noConversion"/>
  </si>
  <si>
    <t>摩根士丹利</t>
    <phoneticPr fontId="1" type="noConversion"/>
  </si>
  <si>
    <t>摩根大通</t>
    <phoneticPr fontId="1" type="noConversion"/>
  </si>
  <si>
    <t>渣打银行</t>
    <phoneticPr fontId="1" type="noConversion"/>
  </si>
  <si>
    <t>汇丰银行</t>
    <phoneticPr fontId="1" type="noConversion"/>
  </si>
  <si>
    <t>亚马逊</t>
    <phoneticPr fontId="1" type="noConversion"/>
  </si>
  <si>
    <t>英特尔</t>
    <phoneticPr fontId="1" type="noConversion"/>
  </si>
  <si>
    <t>西门子</t>
    <phoneticPr fontId="1" type="noConversion"/>
  </si>
  <si>
    <t>adidas</t>
    <phoneticPr fontId="1" type="noConversion"/>
  </si>
  <si>
    <t>nike</t>
    <phoneticPr fontId="1" type="noConversion"/>
  </si>
  <si>
    <t>IBM</t>
    <phoneticPr fontId="1" type="noConversion"/>
  </si>
  <si>
    <t>LVMH</t>
    <phoneticPr fontId="1" type="noConversion"/>
  </si>
  <si>
    <t>思科</t>
    <phoneticPr fontId="1" type="noConversion"/>
  </si>
  <si>
    <t>迪士尼</t>
    <phoneticPr fontId="1" type="noConversion"/>
  </si>
  <si>
    <t>强生</t>
    <phoneticPr fontId="1" type="noConversion"/>
  </si>
  <si>
    <t>SAP</t>
    <phoneticPr fontId="1" type="noConversion"/>
  </si>
  <si>
    <t>雅诗兰黛</t>
    <phoneticPr fontId="1" type="noConversion"/>
  </si>
  <si>
    <t>优衣库</t>
    <phoneticPr fontId="1" type="noConversion"/>
  </si>
  <si>
    <t>可口可乐</t>
    <phoneticPr fontId="1" type="noConversion"/>
  </si>
  <si>
    <t>百事可乐</t>
    <phoneticPr fontId="1" type="noConversion"/>
  </si>
  <si>
    <t>玛氏</t>
    <phoneticPr fontId="1" type="noConversion"/>
  </si>
  <si>
    <t>育碧</t>
    <phoneticPr fontId="1" type="noConversion"/>
  </si>
  <si>
    <t>拳头游戏</t>
    <phoneticPr fontId="1" type="noConversion"/>
  </si>
  <si>
    <t>拜耳</t>
    <phoneticPr fontId="1" type="noConversion"/>
  </si>
  <si>
    <t>汉高</t>
    <phoneticPr fontId="1" type="noConversion"/>
  </si>
  <si>
    <t>百威英博</t>
    <phoneticPr fontId="1" type="noConversion"/>
  </si>
  <si>
    <t>麦肯锡咨询</t>
    <phoneticPr fontId="1" type="noConversion"/>
  </si>
  <si>
    <t>贝恩咨询</t>
    <phoneticPr fontId="1" type="noConversion"/>
  </si>
  <si>
    <t>雀巢</t>
    <phoneticPr fontId="1" type="noConversion"/>
  </si>
  <si>
    <t>艾昆纬</t>
    <phoneticPr fontId="1" type="noConversion"/>
  </si>
  <si>
    <t>3M</t>
    <phoneticPr fontId="1" type="noConversion"/>
  </si>
  <si>
    <t>宜家</t>
    <phoneticPr fontId="1" type="noConversion"/>
  </si>
  <si>
    <t>索尼</t>
    <phoneticPr fontId="1" type="noConversion"/>
  </si>
  <si>
    <t>宝马</t>
    <phoneticPr fontId="1" type="noConversion"/>
  </si>
  <si>
    <t>Unity</t>
    <phoneticPr fontId="1" type="noConversion"/>
  </si>
  <si>
    <t>松下</t>
    <phoneticPr fontId="1" type="noConversion"/>
  </si>
  <si>
    <t>飞利浦</t>
    <phoneticPr fontId="1" type="noConversion"/>
  </si>
  <si>
    <t>普华永道</t>
    <phoneticPr fontId="1" type="noConversion"/>
  </si>
  <si>
    <t>德勤</t>
    <phoneticPr fontId="1" type="noConversion"/>
  </si>
  <si>
    <t>埃森哲</t>
    <phoneticPr fontId="1" type="noConversion"/>
  </si>
  <si>
    <t>安永</t>
    <phoneticPr fontId="1" type="noConversion"/>
  </si>
  <si>
    <t>戴森</t>
    <phoneticPr fontId="1" type="noConversion"/>
  </si>
  <si>
    <t>施耐德电气</t>
    <phoneticPr fontId="1" type="noConversion"/>
  </si>
  <si>
    <t>盖洛普</t>
    <phoneticPr fontId="1" type="noConversion"/>
  </si>
  <si>
    <t>巴斯夫</t>
    <phoneticPr fontId="1" type="noConversion"/>
  </si>
  <si>
    <t>阿斯利康</t>
    <phoneticPr fontId="1" type="noConversion"/>
  </si>
  <si>
    <t>霍尼韦尔</t>
    <phoneticPr fontId="1" type="noConversion"/>
  </si>
  <si>
    <t>陶氏</t>
    <phoneticPr fontId="1" type="noConversion"/>
  </si>
  <si>
    <t>科思创</t>
    <phoneticPr fontId="1" type="noConversion"/>
  </si>
  <si>
    <t>塞拉尼斯</t>
    <phoneticPr fontId="1" type="noConversion"/>
  </si>
  <si>
    <t>嘉吉</t>
    <phoneticPr fontId="1" type="noConversion"/>
  </si>
  <si>
    <t>麦当劳</t>
    <phoneticPr fontId="1" type="noConversion"/>
  </si>
  <si>
    <t>杜邦</t>
    <phoneticPr fontId="1" type="noConversion"/>
  </si>
  <si>
    <t>百盛</t>
    <phoneticPr fontId="1" type="noConversion"/>
  </si>
  <si>
    <t>GE</t>
    <phoneticPr fontId="1" type="noConversion"/>
  </si>
  <si>
    <t>高盛</t>
    <phoneticPr fontId="1" type="noConversion"/>
  </si>
  <si>
    <t>BCG</t>
    <phoneticPr fontId="1" type="noConversion"/>
  </si>
  <si>
    <t>迪卡侬</t>
    <phoneticPr fontId="1" type="noConversion"/>
  </si>
  <si>
    <t>甲骨文</t>
    <phoneticPr fontId="1" type="noConversion"/>
  </si>
  <si>
    <t>1、参与驾驶场景，舱内异常场景下视觉感知模型优化工作，如异常检测，目标检测、目标跟踪等相关模型的优化与落地；
2、参与多模态场景理解，图片视频生成、驾驶场景问答理解、驾驶场景重建等工作，复现业界最新进展，沉淀平台算法能力；
3、参与数据集构建分析，算法方案设计，模型优化压缩部署，核心代码实现，根据产品反馈迭代优化。</t>
    <phoneticPr fontId="1" type="noConversion"/>
  </si>
  <si>
    <t>1、2025届毕业硕士及以上学历，计算机视觉、模式识别、机器学习、电子信息等相关专业优先；
2、熟练掌握视觉领域的基础理论和方法，在一个或多个领域有深入研究：检测、分割、BEV、半监督无监督、多任务学习、视频生成、多模态、视频理解等；
3、有辅助驾驶算法研发经验优先，有图像视频生成、图像理解问答相关的视觉大模型相关经验优先；
4、优秀的分析问题解决问题能力、数据分析能力和团队协作能力；
5、有扎实的数据结构和算法功底，熟悉Python，且熟悉C++/Java等一门以上编程语言， 熟悉Linux；
6、在深度学习方面具备扎实的理论基础和工程能力，熟悉TensorFlow、Pytorch等主流框架。</t>
    <phoneticPr fontId="1" type="noConversion"/>
  </si>
  <si>
    <t>25届提前批-视觉算法工程师-AIoT平台</t>
    <phoneticPr fontId="1" type="noConversion"/>
  </si>
  <si>
    <t>2024.08.19</t>
    <phoneticPr fontId="1" type="noConversion"/>
  </si>
  <si>
    <t>https://app.mokahr.com/campus_apply/didiglobal/96064?recommendCode=DSZEp9r4#/candidateHome/applications</t>
    <phoneticPr fontId="1" type="noConversion"/>
  </si>
  <si>
    <t>1.研究并开发先进的多模态理解大模型，解决模型对文本、图片及语音等多种信息载体输入的理解与联合处理问题，提高多模态大模型的训练效率及性能；
2.搭建和维护大规模多模态数据处理及分析流程，包括数据收集、数据清洗、数据结构化、数据自动合成、数据混合策略等技术方案；
3.主动跟踪最新的多模态大模型领域研究，并能设计与实现算法原型进行验证；
4.与数据标注、infra工程等团队密切合作，共同优化数据、训练与评估流程；
5.探索面向角色扮演的多模态基础研究与应用。</t>
    <phoneticPr fontId="1" type="noConversion"/>
  </si>
  <si>
    <t>1.计算机科学、人工智能或相关领域的硕士及以上学历；
2.对机器学习、深度学习有深入的了解，尤其是在多模态学习领域；
3.具备良好的代码与算法基础；
4.良好的团队工作精神，并能够独立解决问题；
5.具有较强的文献阅读能力和技术文档写作能力；
6.追求极致的模型表现，不满足于现状，有持续优化的热情。
加分项
1.在相关顶级会议或期刊以第一作者身份发表过多模态大模型学术论文；
2.具有多模态大模型方面的项目或实习经验；
3.有使用大规模数据集训练大模型的实践经验；
4.熟悉一种分布式训练框架及对应的性能调优和资源管理；
5.热爱游戏。</t>
    <phoneticPr fontId="1" type="noConversion"/>
  </si>
  <si>
    <t>https://jobs.mihoyo.com/?recommendationCode=LFZW&amp;isRecommendation=true#/campus/applyRecord</t>
    <phoneticPr fontId="1" type="noConversion"/>
  </si>
  <si>
    <t>https://app.mokahr.com/campus-recruitment/shanshu/57987#/candidateHome/applications</t>
    <phoneticPr fontId="1" type="noConversion"/>
  </si>
  <si>
    <t>1. 有机器学习/人工智能/数据挖掘等领域经验者优先
2. 掌握常见的机器算法模型及原理，如 LR、D/R Tree Model、Boosting、Bagging、PCA，熟悉分类、预测、聚类等常用算法，熟悉工程应用中 GBDT、XGBoost 关 键参数，参与过大规模机器学习、数据挖掘项目，有时序预测及获奖经历者 优先
3. 熟悉 Linux 系统，熟练掌握 Python 语言，能够熟练使用 Numpy、Pandas、 Scikit-Learn 独立进行建模实验
4. 熟练掌握 SQL 语言，熟悉 MySQL、Hive，有 Spark 大数据处理经验优先
5. 熟练掌握 Java 语言，有 Java 项目开发经验优先
6. 在统计/数学/计算机/机器学习相关领域拥有研究生及以上学历，数据敏感，有良好的逻辑思维和定义以及解决问题的能力
7. 具有较强学习能力、自我驱动能力、责任感和团队协作能力</t>
    <phoneticPr fontId="1" type="noConversion"/>
  </si>
  <si>
    <t>1. 与项目及产品团队紧密合作，理解业务/产品背景与需求
2. 运用机器学习相关技术，对海量数据进行处理和分析，挖掘相关信息，建立模型，分析关键因素，优化核心决策
3. 跟进机器学习相关技术的业界发展，并合理的运用到实际产品中
4. 制定有效项目进度管理机制，按照项目上线时间表，推进项目研发工作</t>
    <phoneticPr fontId="1" type="noConversion"/>
  </si>
  <si>
    <t>算法工程师-机器学习方向</t>
  </si>
  <si>
    <t>杉数科技</t>
  </si>
  <si>
    <t>2025届校招-深度学习算法工程师（视觉方向）</t>
    <phoneticPr fontId="1" type="noConversion"/>
  </si>
  <si>
    <t>负责作业批改算法、多模态解题算法的落地与应用，研究方向包括但不限于：文本检测与识别、文生图、多模态大模型；
1.多模态大模型方向：参与大模型结构设计、预训练、微调、评测及部署，探索MLLM的VQA、Reasoning、OCR、Grounding、REC等能力，应用于多模态解题批改，文档图像转录，图文检索等场景；
2.AIGC方向：参与图像/视频打标、生成式模型微调、可控性编辑、绘本/动画/视频生成、图层矢量化等算法研究与落地；
3.跟进追踪AIGC/LMM/LLM等前沿技术方向，进行模型迭代和优化。</t>
    <phoneticPr fontId="1" type="noConversion"/>
  </si>
  <si>
    <t>1.2025届毕业生（2024年9月~2025年8月之间毕业），计算机、信号处理、通信工程、自动化、数学或相关专业硕士及以上学历优先；
2.代码和算法基础扎实，熟练使用 Python/C++/JAVA 中的一种或多种语言，熟悉主流的深度学习框架（PyTorch，Tensorflow等）；
3.优秀的分析问题和解决问题的能力，对解决具有挑战性的问题充满激情，善于主动发现问题并积极探索；
4.加分项：顶会论文（包括但不限于CVPR，ICCV，ECCV，NeurIPS等）。</t>
    <phoneticPr fontId="1" type="noConversion"/>
  </si>
  <si>
    <t>https://app.mokahr.com/recommendation-apply/fenbi/1636?recommendCode=NTAW3y0#/job/ad9de117-5dc9-48f4-987d-715cb9b3151e</t>
    <phoneticPr fontId="1" type="noConversion"/>
  </si>
  <si>
    <t>视觉生成算法工程师</t>
    <phoneticPr fontId="1" type="noConversion"/>
  </si>
  <si>
    <t>1. 负责AI原生应用中的视觉内容生成模型等相关算法的研发和落地
2. 负责跟踪前沿图像和视频方向生成的前沿技术，并调用落地到应用
3. 参与多模态大模型的算法调研</t>
    <phoneticPr fontId="1" type="noConversion"/>
  </si>
  <si>
    <t>1. 硕士及以上学历，计算机科学、数学、人工智能等相关专业；
2. 熟练掌握Python/C++/Go等编程语言之一，具备良好的编程习惯；
3. 理解Diffusion model，Clip等多模态/生成式模型原理，有实际实践经验者优先；
4. 良好的团队协作能力，善于沟通和解决问题；
5. 有相关领域论文发表或竞赛获奖者优先。</t>
    <phoneticPr fontId="1" type="noConversion"/>
  </si>
  <si>
    <t>https://app.mokahr.com/m/campus_apply/catlhr/148066?recommendCode=DSXfFq6h&amp;hash=%23%2Fjobs</t>
    <phoneticPr fontId="1" type="noConversion"/>
  </si>
  <si>
    <t>DSXfFq6h</t>
    <phoneticPr fontId="1" type="noConversion"/>
  </si>
  <si>
    <t>1. 利用机器学习/深度学习技术/图计算技术，优化拼多多搜索、推荐、广告、图像、风控、智能客服、平台治理等效果，提升数亿用户的购物体验和平台的变现效率；
2. 深入产品和业务，发现算法和机制中的不足，提出改进方案并且推动实现；
3. 跟踪业界和学术界最新进展，将理论成果应用到业务场景，提升业务效果。</t>
    <phoneticPr fontId="1" type="noConversion"/>
  </si>
  <si>
    <t>1. 2025届应届毕业生，本科及以上学历，计算机相关专业，对算法有浓厚兴趣；
2. 具备强悍的编码能力，熟悉 linux 开发环境，熟悉Hadoop/Hive优先；
3. 具备扎实的数据结构功底，熟悉机器学习、深度学习、图计算、自然语言处理、数据挖掘、分布式计算中一项或多项；
4. 对搜索引擎、推荐系统、计算广告、图像、互联网风控、智能客服、平台治理等相关领域有经验者优先；
5. 具备较好的数理基础和逻辑分析能力，对解决具有挑战性的问题充满激情，具备较好的主动性和团队合作精神。</t>
    <phoneticPr fontId="1" type="noConversion"/>
  </si>
  <si>
    <t>biPK5ljgqD</t>
  </si>
  <si>
    <t>https://careers.pinduoduo.com/campus/grad/detail?t=biPK5ljgqD</t>
    <phoneticPr fontId="1" type="noConversion"/>
  </si>
  <si>
    <t>https://jobs.bytedance.com/experienced/position/application</t>
    <phoneticPr fontId="1" type="noConversion"/>
  </si>
  <si>
    <t>1、算法研发： 参与建设大模型、多模态、文本理解、AI Agent、知识图谱，强化学习等人工智能技术与行业领域模型的深度融合，实现相关产品的创新与升级。
2、算法应用：参与建设相关技术在业务场景的落地，包括但不限于知识库问答、语音助手、CodeCopilot、摘要和指令抽取、智能创作等； 
3、深入跟踪调研大模型以及相关方向（包括但不限于NLP/CV/多模态/Agent/具身智能）的前沿技术。</t>
    <phoneticPr fontId="1" type="noConversion"/>
  </si>
  <si>
    <t>1、熟悉常用机器学习算法，对模式识别、深度学习、增强学习等相关领域，极佳的工程实现能力，精通C/C++、Java、Python等至少一门编程语言； 
2、良好的数理分析素养及数理统计基础； 
3、良好的数据敏感性、较强的逻辑分析能力； 
4、学习能力强，对新事物保有好奇心，并能快速适应新环境；良好的沟通能力和团队协同能力；能与他人合作，共同完成目标；对所在领域有热情，善于独立思考并反思总结。 
【加分项】 
1、有实际成果并发表在国际顶级会议、期刊者优先，有在KDDCUP、ImageNet、MSCOCO、ICDAR等权威比赛中取得优异成绩者优先； 
2、有deeplearning经验者，有linux下开发经验者，有大规模数据处理经验者优先。</t>
    <phoneticPr fontId="1" type="noConversion"/>
  </si>
  <si>
    <t>机器学习算法工程师-人工智能</t>
  </si>
  <si>
    <t>阿里菜鸟</t>
    <phoneticPr fontId="1" type="noConversion"/>
  </si>
  <si>
    <t>https://cn-jobs.cainiao.com/personal/campus-application?lang=zh</t>
    <phoneticPr fontId="1" type="noConversion"/>
  </si>
  <si>
    <t>https://campus.ke.com/campus</t>
    <phoneticPr fontId="1" type="noConversion"/>
  </si>
  <si>
    <t>IS3MBH</t>
    <phoneticPr fontId="1" type="noConversion"/>
  </si>
  <si>
    <t>2024.08.21</t>
  </si>
  <si>
    <t>1、负责电商产品的多模态内容理解和AIGC相关算法研发；
2、深入理解电商业务，构建商品，视频，直播等场景下计算机视觉，多模态融合，跨模态理解，AIGC等模型和系统，提升模型对整体电商目标的效果优化 ；
3、探索多模态预训练，表征学习，图像生成等前沿技术的研发储备和平台建设，结合实际应用场景，提供技术方案。</t>
    <phoneticPr fontId="1" type="noConversion"/>
  </si>
  <si>
    <t>1、2025届应届毕业生，本科及以上学历，计算机相关专业； 
2、较强的算法和工程实现能力，熟练掌握Python、C/C++等至少一门语言；
3、熟练掌握计算机视觉和图像处理相关的基本算法及应用，熟悉tensorflow，pytorch等至少一个深度学习框架；
4、优秀的分析问题和解决问题的能⼒，对解决具有挑战性问题充满激情； 
5、在CVPR、ICCV、ECCV、ICML、NeurIPS等计算机视觉、机器学习会议或期刊发表过文章，或知名比赛取得名次优先，有ACM竞赛优先。</t>
    <phoneticPr fontId="1" type="noConversion"/>
  </si>
  <si>
    <t>（25届秋招）算法-计算机视觉/多模态内容理解-上海</t>
    <phoneticPr fontId="1" type="noConversion"/>
  </si>
  <si>
    <t>虾皮</t>
    <phoneticPr fontId="1" type="noConversion"/>
  </si>
  <si>
    <t>1、打造最适合短视频、直播、搜索推荐、电商、创作者玩法的多模态大模型，为快手的各项业务提供基座模型技术支持。多模态技术是通向AGI的重要方法和里程碑，期待和更多对多模态技术感兴趣的同学一起打造真正带来价值的模型算法技术；
2、深度探索多模态大模型的多阶段预训练、监督微调和RLHF等技术，打造业界第一梯队的多模态大模型，赶超GPT-4o、Gemini Pro等闭源模型的实际使用效果；
3、图片、语音、音频和视频多种模态信号的高效处理方式探索，提供对各类信号最精准的理解能力；
4、混合专家、蒸馏剪枝等兼顾模型性能和效果的技术探索。</t>
    <phoneticPr fontId="1" type="noConversion"/>
  </si>
  <si>
    <t>1、硕士及以上学历，有较强的代码动手开发能力，对多模态大模型基座能力提升有较高的热情；
2、熟悉计算机视觉相关的算法和技术，有自然语言处理和大模型训练经验；
3、良好的沟通协作能力，能够与团队紧密合作，共同推进项目进展。
加分项：
1、在ACM/ICPC、Top Coder、Kaggle等比赛中取得过良好成绩是加分项；
2、在大模型领域，发表过相关论文是加分项；
3、多模态大模型的项目经历和实习经历是加分项。</t>
    <phoneticPr fontId="1" type="noConversion"/>
  </si>
  <si>
    <t>DSU11VzG</t>
    <phoneticPr fontId="1" type="noConversion"/>
  </si>
  <si>
    <t>https://app.mokahr.com/m/campus_apply/pwrd/140155?recommendCode=DSU11VzG&amp;hash=%23%2Fjobs#/jobs</t>
    <phoneticPr fontId="1" type="noConversion"/>
  </si>
  <si>
    <t>CV算法工程师</t>
    <phoneticPr fontId="1" type="noConversion"/>
  </si>
  <si>
    <t>https://app.mokahr.com/campus-recruitment/pwrd/140155#/candidateHome/applications</t>
    <phoneticPr fontId="1" type="noConversion"/>
  </si>
  <si>
    <t>2024.08.21</t>
    <phoneticPr fontId="1" type="noConversion"/>
  </si>
  <si>
    <t>2024.08.23</t>
    <phoneticPr fontId="1" type="noConversion"/>
  </si>
  <si>
    <t>第四范式</t>
    <phoneticPr fontId="1" type="noConversion"/>
  </si>
  <si>
    <t>vivo AI研究院致力于研发业界领先的人工智能技术，通过AI技术创新持续为全球5亿+vivo用户带来无处不在的惊喜和激动人心的智慧体验。
在这里你将致力于：
1、负责AI大模型的研发和应用，包含多模型AI大模型的研发和系统优化；
2、负责AI大模型的数据建设、指令微调、偏好对齐、算法优化等工作，持续追求创新性和高效性；
3、负责AIGC相关应用的落地，包括图像创作、视频创作等，为用户带来超越预期的创造体验。</t>
    <phoneticPr fontId="1" type="noConversion"/>
  </si>
  <si>
    <t>1、硕士及以上学历，计算机、软件工程、人工智能等相关专业优先，具备扎实的算法基础和开发经验；
2、精通基础编程语言如C/C++或Python，有ACM/ICPC、NOI/IOI、Top Coder、Kaggle等竞赛优异的成绩者优先；
3、熟悉CV等AI算法和技术，有大模型训练、RL算法经验者优先；
4、具备大模型领域经验，具有一定规模和影响力的项目或论文者优先；
5、具有出色的问题分析和解决能力，能够深入解决大模型训练和应用存在的问题。</t>
    <phoneticPr fontId="1" type="noConversion"/>
  </si>
  <si>
    <t>AI大模型算法工程师（CV方向)-25届秋招</t>
    <phoneticPr fontId="1" type="noConversion"/>
  </si>
  <si>
    <t>https://hr-campus.vivo.com/personal/deliveryRecord</t>
    <phoneticPr fontId="1" type="noConversion"/>
  </si>
  <si>
    <t>1、参与图像分类、人脸检测与识别、OCR、目标检测、语义分割等图像处理项目的研究与开发工作；
2、参与实际项目，针对业务场景进行模型的训练、调优、落地等；
3、跟进前沿技术，阅读最新论文并复现对比。</t>
    <phoneticPr fontId="1" type="noConversion"/>
  </si>
  <si>
    <t>1、至少熟悉一门主流的计算机编程语言，包括但不限于Python、C、C++、Java、Go等；
2、良好的数据分析能力，扎实的数据结构与算法能力，熟悉操作系统、网络、软件工程等基础知识；
3、熟悉常见深度学习框架，如TensorFlow、Caffe、PyTorch等；
4、熟悉图像算法、经典CV模型、典型CV任务，有相关项目经验者优先；
5、责任心强，积极主动，有良好的沟通能力和团队合作能力。</t>
    <phoneticPr fontId="1" type="noConversion"/>
  </si>
  <si>
    <t>好</t>
    <phoneticPr fontId="1" type="noConversion"/>
  </si>
  <si>
    <t>四三九九
笔试
19:00-21:00</t>
    <phoneticPr fontId="1" type="noConversion"/>
  </si>
  <si>
    <t>360
笔试
15:00-20:00
任取2h</t>
    <phoneticPr fontId="1" type="noConversion"/>
  </si>
  <si>
    <t>科大讯飞
测评</t>
    <phoneticPr fontId="1" type="noConversion"/>
  </si>
  <si>
    <t>科大讯飞笔试14:00-16:00</t>
    <phoneticPr fontId="1" type="noConversion"/>
  </si>
  <si>
    <t>安踏
测评</t>
    <phoneticPr fontId="1" type="noConversion"/>
  </si>
  <si>
    <t>去哪儿
测评</t>
    <phoneticPr fontId="1" type="noConversion"/>
  </si>
  <si>
    <t>传音
测评</t>
    <phoneticPr fontId="1" type="noConversion"/>
  </si>
  <si>
    <t>TCL
测评</t>
    <phoneticPr fontId="1" type="noConversion"/>
  </si>
  <si>
    <t>饿了么
测评</t>
    <phoneticPr fontId="1" type="noConversion"/>
  </si>
  <si>
    <t>饿了么
笔试
19:00-20:40</t>
    <phoneticPr fontId="1" type="noConversion"/>
  </si>
  <si>
    <t>vivo
测评</t>
    <phoneticPr fontId="1" type="noConversion"/>
  </si>
  <si>
    <t>快手
面试
16 : 00</t>
    <phoneticPr fontId="1" type="noConversion"/>
  </si>
  <si>
    <t>07月22日
(周一)</t>
    <phoneticPr fontId="1" type="noConversion"/>
  </si>
  <si>
    <t>07月23日
(周一)</t>
    <phoneticPr fontId="1" type="noConversion"/>
  </si>
  <si>
    <t>07月24日
(周一)</t>
    <phoneticPr fontId="1" type="noConversion"/>
  </si>
  <si>
    <t>07月25日
(周一)</t>
    <phoneticPr fontId="1" type="noConversion"/>
  </si>
  <si>
    <t>07月26日
(周一)</t>
    <phoneticPr fontId="1" type="noConversion"/>
  </si>
  <si>
    <t>07月27日
(周一)</t>
    <phoneticPr fontId="1" type="noConversion"/>
  </si>
  <si>
    <t>07月28日
(周一)</t>
    <phoneticPr fontId="1" type="noConversion"/>
  </si>
  <si>
    <t>08月11日
(周日)</t>
    <phoneticPr fontId="1" type="noConversion"/>
  </si>
  <si>
    <t>08月10日
(周六)</t>
    <phoneticPr fontId="1" type="noConversion"/>
  </si>
  <si>
    <t>08月09日
(周五)</t>
    <phoneticPr fontId="1" type="noConversion"/>
  </si>
  <si>
    <t>08月08日
(周四)</t>
    <phoneticPr fontId="1" type="noConversion"/>
  </si>
  <si>
    <t>08月07日
(周三)</t>
    <phoneticPr fontId="1" type="noConversion"/>
  </si>
  <si>
    <t>08月06日
(周二)</t>
    <phoneticPr fontId="1" type="noConversion"/>
  </si>
  <si>
    <t>08月05日
(周一)</t>
    <phoneticPr fontId="1" type="noConversion"/>
  </si>
  <si>
    <t>08月12日
(周一)</t>
    <phoneticPr fontId="1" type="noConversion"/>
  </si>
  <si>
    <t>08月13日
(周二)</t>
    <phoneticPr fontId="1" type="noConversion"/>
  </si>
  <si>
    <t>08月14日
(周三)</t>
    <phoneticPr fontId="1" type="noConversion"/>
  </si>
  <si>
    <t>08月15日
(周四)</t>
    <phoneticPr fontId="1" type="noConversion"/>
  </si>
  <si>
    <t>08月16日
(周五)</t>
    <phoneticPr fontId="1" type="noConversion"/>
  </si>
  <si>
    <t>08月17日
(周六)</t>
    <phoneticPr fontId="1" type="noConversion"/>
  </si>
  <si>
    <t>08月18日
(周日)</t>
    <phoneticPr fontId="1" type="noConversion"/>
  </si>
  <si>
    <t>08月25日
(周日)</t>
    <phoneticPr fontId="1" type="noConversion"/>
  </si>
  <si>
    <t>08月24日
(周六)</t>
    <phoneticPr fontId="1" type="noConversion"/>
  </si>
  <si>
    <t>08月23日
(周五)</t>
    <phoneticPr fontId="1" type="noConversion"/>
  </si>
  <si>
    <t>08月22日
(周四 )</t>
    <phoneticPr fontId="1" type="noConversion"/>
  </si>
  <si>
    <t>08月21日
(周三)</t>
    <phoneticPr fontId="1" type="noConversion"/>
  </si>
  <si>
    <t>08月20日
(周二)</t>
    <phoneticPr fontId="1" type="noConversion"/>
  </si>
  <si>
    <t>08月19日
(周一)</t>
    <phoneticPr fontId="1" type="noConversion"/>
  </si>
  <si>
    <t>08月26日
(周一)</t>
    <phoneticPr fontId="1" type="noConversion"/>
  </si>
  <si>
    <t>08月27日
(周二)</t>
    <phoneticPr fontId="1" type="noConversion"/>
  </si>
  <si>
    <t>08月28日
(周三)</t>
    <phoneticPr fontId="1" type="noConversion"/>
  </si>
  <si>
    <t>08月29日
(周四 )</t>
    <phoneticPr fontId="1" type="noConversion"/>
  </si>
  <si>
    <t>08月30日
(周五)</t>
    <phoneticPr fontId="1" type="noConversion"/>
  </si>
  <si>
    <t>08月31日
(周六)</t>
    <phoneticPr fontId="1" type="noConversion"/>
  </si>
  <si>
    <t>09月01日
(周日)</t>
    <phoneticPr fontId="1" type="noConversion"/>
  </si>
  <si>
    <t>百度
测评</t>
    <phoneticPr fontId="1" type="noConversion"/>
  </si>
  <si>
    <t>真有趣游戏</t>
    <phoneticPr fontId="1" type="noConversion"/>
  </si>
  <si>
    <t>京东
笔试
16:00-18:00</t>
    <phoneticPr fontId="1" type="noConversion"/>
  </si>
  <si>
    <t>2024.08.24</t>
    <phoneticPr fontId="1" type="noConversion"/>
  </si>
  <si>
    <t>https://cq6qe6bvfr6.jobs.feishu.cn/646926/position/application</t>
    <phoneticPr fontId="1" type="noConversion"/>
  </si>
  <si>
    <t>【百川星耀计划】大语言模型算法工程师</t>
    <phoneticPr fontId="1" type="noConversion"/>
  </si>
  <si>
    <t>职位描述
1、参与公司大语言模型的算法设计、开发和优化工作；
2、基于当前业界前沿的深度学习模型，进行模型的实验、评估与调优；
3、配合团队进行算法的落地应用，确保算法在真实业务场景下的效果和稳定性；
4、深入研究大模型算法的发展趋势，提出创新性的解决方案。</t>
    <phoneticPr fontId="1" type="noConversion"/>
  </si>
  <si>
    <t>1、计算机科学、数学、统计学或相关领域硕士及以上学历；
2、具备扎实的编程能力，熟悉Python和深度学习框架，如PyTorch；
3、有机器学习、深度学习或大模型算法的相关课程或项目经验；
4、良好的数学基础和算法能力，能够独立进行算法研究和设计；
5、具有良好的团队合作精神和沟通能力；
6、有GPT、BERT或其他大模型相关经验者优先；
7、英文阅读能力佳，能够独立阅读和理解英文学术论文；
8、在ICLR、NeurIPS、ICML、ACL、EMNLP、CVPR等国际顶级人工智能会议或期刊上发表论文者优先。
加分项
竞赛达人，在国际竞赛中取得过优异成绩
学术牛人，在顶级学术期刊中以一作、二作身份发表过论文
开源大神，在开源社区中有突出的影响力和成就
实践高手，有过重大项目实现的全过程，top企业/项目实践经验</t>
    <phoneticPr fontId="1" type="noConversion"/>
  </si>
  <si>
    <t>2024.08.22</t>
  </si>
  <si>
    <t>2024.08.25</t>
    <phoneticPr fontId="1" type="noConversion"/>
  </si>
  <si>
    <t>拼多多
测评</t>
    <phoneticPr fontId="1" type="noConversion"/>
  </si>
  <si>
    <t>拼多多
笔试
15:00-17:00</t>
    <phoneticPr fontId="1" type="noConversion"/>
  </si>
  <si>
    <t xml:space="preserve">阿里
灵犀互娱
笔试
10:00–11:30 </t>
    <phoneticPr fontId="1" type="noConversion"/>
  </si>
  <si>
    <t>阿里
灵犀互娱
测评</t>
    <phoneticPr fontId="1" type="noConversion"/>
  </si>
  <si>
    <t>阿里
文娱
面试
11:00</t>
    <phoneticPr fontId="1" type="noConversion"/>
  </si>
  <si>
    <t>三七互娱
测评</t>
    <phoneticPr fontId="1" type="noConversion"/>
  </si>
  <si>
    <t>美团
笔试
10:00-12:00</t>
    <phoneticPr fontId="1" type="noConversion"/>
  </si>
  <si>
    <t>联影医疗</t>
    <phoneticPr fontId="1" type="noConversion"/>
  </si>
  <si>
    <t>IVVMAG</t>
    <phoneticPr fontId="1" type="noConversion"/>
  </si>
  <si>
    <t>1.负责大语言模型方面的算法开发、优化、应用落地。负责相应AI解决方案设计，参与关键技术研发，攻关技术难点；
2.负责设计和实现大语言模型相关的算法和模型实现，研究并设计新是算法和模型，解决大语言模型应用问题；
3.负责开发和优化大语言模型的训练过程，设计并实现大语言模型的训练算法和策略，配置和优化训练的超参数和计算资源，保证模型的训练效果和效率；
4.负责构建和管理大规模医疗文本数据集，用于模型预训练和微调，完成不用场景下的下游任务；
5.负责进行大语言模型的评估和验证，设计评估指标和实验；设计和实施评估指标和实验，对训练好的大语言模型进行性能评估和分析。识别模型的弱点和改进空间，提出相应的改进策略和方法；
6.参与高校、科研、医疗机构科研合作，协助科研成果落地转化。</t>
    <phoneticPr fontId="1" type="noConversion"/>
  </si>
  <si>
    <t>1.具有机器学习、自然语言处理、医学影像分析，或相关领域的学习和研究经验；
2.有预训练大语言模型或GPT模型等相关研究开发经验者优先；
3.在机器学习（ICML，NeurIPS、ICLR等）、计算机视觉（CVPR、ICCV、ECCV等）、自然语言处理（ACL，EMNLP等）和医疗影像分析（MICCAI、IPMI）等顶级会议，或者顶级期刊（IEEE T-PAMI， IEEE TMI、Medical Image Analysis）发表过相关论文；
4.具有人工智能相关专业（计算机视觉、机器学习、医疗图像分析等）硕士及以上学位；
5.能熟练使用英语。</t>
    <phoneticPr fontId="1" type="noConversion"/>
  </si>
  <si>
    <t>软件算法工程师（大模型方向） - 上海(J15968)</t>
    <phoneticPr fontId="1" type="noConversion"/>
  </si>
  <si>
    <t>https://united-imaging.zhiye.com/personal/deliveryRecord</t>
    <phoneticPr fontId="1" type="noConversion"/>
  </si>
  <si>
    <t>联影医疗
测评</t>
    <phoneticPr fontId="1" type="noConversion"/>
  </si>
  <si>
    <t>25届正式批-研究员（算法）</t>
    <phoneticPr fontId="1" type="noConversion"/>
  </si>
  <si>
    <t xml:space="preserve"> 1.负责应用于声学、助听、可穿戴设备的算法研究，例如前端处理与音效、语音增强、主动降噪、听觉场景分析等声学与听力学算法，以及生理信号处理分析、动作分类与识别等算法；
2.负责在硬件平台落地实现，提升算法的功能、性能与可靠性； 
3.负责产品中的算法应用，提升产品优势与用户体验。</t>
    <phoneticPr fontId="1" type="noConversion"/>
  </si>
  <si>
    <t>1.硕士或博士，声学、听力学、电子工程、电子信息、微电子学、电子信息工程、电气工程及其自动化、电子科学与技术、生物医学工程、光电信息科学与工程、信号与信息处理、医学信息工程等专业；
2.专注，喜欢探究事物本质，在技术上追求卓越；
3.逻辑清晰，善于猜想，能迅速追踪全球最新科研成果，并激发创新；
4.热爱科研，致力于科研成果市场化，行销全世界，并从中获得自信、乐趣和收益的牛人；
5.有信号处理、数学建模比赛、声学项目经验者优先。</t>
    <phoneticPr fontId="1" type="noConversion"/>
  </si>
  <si>
    <t>韶音科技</t>
    <phoneticPr fontId="1" type="noConversion"/>
  </si>
  <si>
    <t>https://app.mokahr.com/campus-recruitment/aftershokzhr/36940#/candidateHome/applications</t>
    <phoneticPr fontId="1" type="noConversion"/>
  </si>
  <si>
    <t>https://neitui.italent.cn/join-lianjia/sharejobs?shareId=c09dad81-f9e3-4ad0-902c-472037732c93&amp;language=zh_CN&amp;rt=2</t>
    <phoneticPr fontId="1" type="noConversion"/>
  </si>
  <si>
    <t>图像算法工程师【2025届校招】(J63924)</t>
    <phoneticPr fontId="1" type="noConversion"/>
  </si>
  <si>
    <t>贝壳找房</t>
    <phoneticPr fontId="1" type="noConversion"/>
  </si>
  <si>
    <t>1、参与AIGC最有商业价值的落地应用—AI辅助装修设计；
2、参与建设行业领先的视觉多模态模型；
3、参与文生图、图生图方向的算法研发工作；
4、结合产品需求，解决面向业务场景的应用落地问题。</t>
    <phoneticPr fontId="1" type="noConversion"/>
  </si>
  <si>
    <t>1、硕士及以上学历，毕业时间：2024年9月-2025年8月，计算机、人工智能等相关专业优先；
2、具有扎实的计算机视觉基础，有相关方向顶级会议/期刊论文者优先；
3、熟练掌握Tensorflow/Pytorch深度学习框架，有相关实习/项目经历者优先；
4、具备良好的沟通表达能力。</t>
    <phoneticPr fontId="1" type="noConversion"/>
  </si>
  <si>
    <t>1、负责货品策略、用户增长等方向算法，多样性策略.机器学习平台的开发优化；
2、结合业务具体问题，研究机器学习和深度学习领域的前沿技术，提出解决方案并实现；
3、根据项目需求，负责设计部署深度学习算法数据处理.训练.推理过程的系统架构。</t>
    <phoneticPr fontId="1" type="noConversion"/>
  </si>
  <si>
    <t>1、2025届硕士及以上学历，计算机相关专业； 
2、扎实的数学和算法基础：概率统计.数值优化算法； 
3、扎实的编程基础，熟悉C++/Python等编程语言，具有快速复现前沿论文的能力; 
4、在机器学习方面有经验者优先； 
5、熟悉Caffe.TensorFlow.MXNet.PyTorch.Keras等中的一种或者一种以上； 
6、优秀的分析问题和解决问题的能力，对解决具有挑战性问题充满激情。</t>
    <phoneticPr fontId="1" type="noConversion"/>
  </si>
  <si>
    <t>算法工程师（上海）-2025届</t>
    <phoneticPr fontId="1" type="noConversion"/>
  </si>
  <si>
    <t>SHEIN</t>
    <phoneticPr fontId="1" type="noConversion"/>
  </si>
  <si>
    <t>https://app.mokahr.com/campus_apply/shein/2932?recommendCode=DSw4hhpa#/candidateHome/applications</t>
    <phoneticPr fontId="1" type="noConversion"/>
  </si>
  <si>
    <t>算法工程师（图像方向）</t>
    <phoneticPr fontId="1" type="noConversion"/>
  </si>
  <si>
    <t>1、熟悉C/C++、Python、OpenCV，编程能力强；
2、熟悉 Linux 环境开发，具备相关算法实现能力；
3、熟悉深度学习原理和基本模型，熟悉深度学习开源框架（TensorFlow，Keras，Caffe等）；
4、能够灵活解决实际问题，具备较强的开源技术集成能力者优先；
5、有基于图像/视频的人物/人体/物体检出、识别、追踪相关实践经验者优先；
6、有 Resnet/Inception/Fast-RNN/ CycleGAN，或VID项目经验者优先。</t>
    <phoneticPr fontId="1" type="noConversion"/>
  </si>
  <si>
    <t>1、模式识别、图像处理相关算法研究开发；
2、基于旅游场景的图像及视频数据进行图像质量分类、多标签识别、目标检测及视频动态内容识别等工作。</t>
    <phoneticPr fontId="1" type="noConversion"/>
  </si>
  <si>
    <t>2024.08.26</t>
  </si>
  <si>
    <t>https://campus.ctrip.com/#/candidateHome/applications</t>
    <phoneticPr fontId="1" type="noConversion"/>
  </si>
  <si>
    <t>2024.08.28</t>
    <phoneticPr fontId="1" type="noConversion"/>
  </si>
  <si>
    <t>百度
面试
11:00</t>
    <phoneticPr fontId="1" type="noConversion"/>
  </si>
  <si>
    <t>2024.08.29</t>
    <phoneticPr fontId="1" type="noConversion"/>
  </si>
  <si>
    <t>SHEIN
测评</t>
    <phoneticPr fontId="1" type="noConversion"/>
  </si>
  <si>
    <t>携程
测评</t>
    <phoneticPr fontId="1" type="noConversion"/>
  </si>
  <si>
    <t>测评</t>
    <phoneticPr fontId="1" type="noConversion"/>
  </si>
  <si>
    <t>笔试</t>
    <phoneticPr fontId="1" type="noConversion"/>
  </si>
  <si>
    <t>面试</t>
    <phoneticPr fontId="1" type="noConversion"/>
  </si>
  <si>
    <t>09月02日
(周一)</t>
    <phoneticPr fontId="1" type="noConversion"/>
  </si>
  <si>
    <t>09月03日
(周二)</t>
    <phoneticPr fontId="1" type="noConversion"/>
  </si>
  <si>
    <t>09月04日
(周三)</t>
    <phoneticPr fontId="1" type="noConversion"/>
  </si>
  <si>
    <t>09月05日
(周四)</t>
    <phoneticPr fontId="1" type="noConversion"/>
  </si>
  <si>
    <t>09月06日
(周五)</t>
    <phoneticPr fontId="1" type="noConversion"/>
  </si>
  <si>
    <t>09月07日
(周六)</t>
    <phoneticPr fontId="1" type="noConversion"/>
  </si>
  <si>
    <t>09月08日
(周日)</t>
    <phoneticPr fontId="1" type="noConversion"/>
  </si>
  <si>
    <t>拒绝参加</t>
    <phoneticPr fontId="1" type="noConversion"/>
  </si>
  <si>
    <t>AI工程师-计算机视觉</t>
    <phoneticPr fontId="1" type="noConversion"/>
  </si>
  <si>
    <t>1、从事计算机视觉、模式识别、多媒体内容分析等方向的应用研究和开发工作，如3D重建、图像超分、OCR、多目标跟踪、场景识别等；
2、负责计算视觉核心算法及平台的设计与研发，提升产品的核心竞争力和用户体验。</t>
    <phoneticPr fontId="1" type="noConversion"/>
  </si>
  <si>
    <t>1、计算机科学、机器学习、统计学、应用数学等相关专业；
2、掌握计算机视觉和图像处理基本算法，并在如下一个或多个相关方向有较深入研究：检测、识别、OCR、分类、语义分割、图像处理；
3、有良好的研究背景和成果，对算法研究兴趣浓厚，业务抽象能力强；具备创造性思维，能够将全新想法转化为工程应用；对研究工作充满热情，具备良好的团队合作精神和沟通能力；
4、具备较强的编程能力，精通主流编程语言，如C++ /Java /Python等；
5、 在高水平国际会议和学术期刊发表过相关论文（包括但不限CVPR, ICCV, ECCV, NIPS, ICML, AAAI, TPAMI, IJCV等），或有高水平竞赛获奖经历。</t>
    <phoneticPr fontId="1" type="noConversion"/>
  </si>
  <si>
    <t>2024.08.30</t>
    <phoneticPr fontId="1" type="noConversion"/>
  </si>
  <si>
    <t>阿里平头哥</t>
    <phoneticPr fontId="1" type="noConversion"/>
  </si>
  <si>
    <t>具体职责包括但不限于： 
1、AI相关算法的调研，选型，设计，开发，硬件部署和优化（包括量化，剪枝，稀疏化等优化手段），以及效果测试
2、AI算法设计中相关数据的采集，清洗，标注等工作
3、与架构和软硬件团队协作，基于算法/软件/硬件联合设计的思路，支持芯片架构和软硬件设计方案设计
4、和软件团队协作，参与算法量化工具，编译工具，调试工具，SDK等的设计和开发工作</t>
    <phoneticPr fontId="1" type="noConversion"/>
  </si>
  <si>
    <t>1、电子工程，计算机，数学等相关专业硕士及以上学历，博士优先
2、对AI训练和推理算法有深刻理解和相关学术文章发表
3、软件编程能力强（C/C++，Python）
4、熟悉多模态感知算法（图像，视频，计算机视觉，音频之中至少一个领域）并能跟踪相关领域学术界最新研究成果者优先
5、了解芯片设计基本流程者优先
6、学习能力强，对新事物有好奇心，能快速适应新环境，善于独立思考并反思总结
7、良好的口头和书面表达能力，包括英文读写能力
8、良好的沟通能力，团队合作意识强</t>
    <phoneticPr fontId="1" type="noConversion"/>
  </si>
  <si>
    <t>https://recruitment.t-head.cn/personal/campus-application?lang=zh</t>
    <phoneticPr fontId="1" type="noConversion"/>
  </si>
  <si>
    <t>M68WUHW26CR4</t>
    <phoneticPr fontId="1" type="noConversion"/>
  </si>
  <si>
    <t>饿了么
面试
14:00</t>
    <phoneticPr fontId="1" type="noConversion"/>
  </si>
  <si>
    <t>2024.09.04</t>
    <phoneticPr fontId="1" type="noConversion"/>
  </si>
  <si>
    <t>2024.09.03</t>
    <phoneticPr fontId="1" type="noConversion"/>
  </si>
  <si>
    <t>视觉图像算法工程师</t>
  </si>
  <si>
    <t>1、参与图像/视频相关领域的深度学习或传统算法研发工作；
2、结合产品需求，参与算法的设计、开发、验证、集成、优化和维护，解决算法产品化过程中的各种技术问题，确保算法达到上线要求；
3、跟进特定领域的行业进展，并结合产品对算法进行优化，使相关产品效果达到业界领先水平；
4、参与学术研究，产出具备行业影响力的科研成果。</t>
    <phoneticPr fontId="1" type="noConversion"/>
  </si>
  <si>
    <t>1、硕士及以上学历优先，计算机视觉、图像信号处理、机器学习、模式识别、数学等相关专业；
2、一定的图像视频算法实践经验，扎实的数学功底，对图像/视频相关的深度学习或传统算法有深入的理解，或有突出的学术成绩；
3、良好的编码能力，熟练掌握至少一门编程语言(c/c++/python/java/matlab)，能够熟练使用c/c++相关开发工具进行代码调试、优化者更佳；
4、熟悉并能灵活运用Tensorflow、Caffe、pytorch、PaddlePaddle等机器（深度）学习工具解决实际图像/视觉问题者优先；
5、有安卓平台app开发, 或了解jni及安卓native代码开发、调试、优化经验者优先；
6、熟悉OpenCL者优先；
7、具有较强的内外部沟通能力和协调能力，视野开阔，思维敏捷 ，创新能力强。</t>
    <phoneticPr fontId="1" type="noConversion"/>
  </si>
  <si>
    <t>小米
测评</t>
    <phoneticPr fontId="1" type="noConversion"/>
  </si>
  <si>
    <t>2024.09.05</t>
    <phoneticPr fontId="1" type="noConversion"/>
  </si>
  <si>
    <t>https://xiaomi.jobs.f.mioffice.cn/campus/position/application?spread=J7NS6YR</t>
    <phoneticPr fontId="1" type="noConversion"/>
  </si>
  <si>
    <t>得物
笔试
19:00-
22:00
任取</t>
    <phoneticPr fontId="1" type="noConversion"/>
  </si>
  <si>
    <t>SHEIN
笔试
2天内
完成
60分钟</t>
    <phoneticPr fontId="1" type="noConversion"/>
  </si>
  <si>
    <t>携程
笔试
19:00-
21:00</t>
    <phoneticPr fontId="1" type="noConversion"/>
  </si>
  <si>
    <t>SHEIN
面试
14:00</t>
    <phoneticPr fontId="1" type="noConversion"/>
  </si>
  <si>
    <t>腾讯音乐
笔试
19:00-21:00拒</t>
    <phoneticPr fontId="1" type="noConversion"/>
  </si>
  <si>
    <t>顺丰
笔试
19:00-
21:00拒</t>
    <phoneticPr fontId="1" type="noConversion"/>
  </si>
  <si>
    <t>腾讯音乐
笔试
19:00-
21:00拒</t>
    <phoneticPr fontId="1" type="noConversion"/>
  </si>
  <si>
    <t>三七互娱
笔试
16:00-
22:00
任取90拒</t>
    <phoneticPr fontId="1" type="noConversion"/>
  </si>
  <si>
    <t>小米
笔试
16:00-
17:30</t>
    <phoneticPr fontId="1" type="noConversion"/>
  </si>
  <si>
    <t>2024.09.06</t>
    <phoneticPr fontId="1" type="noConversion"/>
  </si>
  <si>
    <t>内容理解方向：
1、负责多模态内容理解、图像理解以及NLP相关的工作，应用图像和NLP技术，提升发布侧基础工具效果和体验；
2、负责包括但不限于大规模预训练模型、数据挖掘，持续优化并时刻保持技术先进性，将业界SOTA模型落地并改进以获取业务线上收益；
3、紧密关注相关领域业界的最新进展，并负责在发布&amp;增长等业务的落地应用。
生成方向：
1、负责多模态生成/GAN等图像生成相关算法研发与优化, 跟进计算机视觉领域的前沿技术研究；
2、参与技术规划制定, 把握图像生成技术最新发展趋势；
3、推动技术在特效/素材生成/辅助设计等领域的应用。
基础视觉方向
1、参与计算机视觉（检测、分割、人脸、人体）的前沿技术的研究和落地；
2、为小红书发布侧提供基础视觉算法能力，为更多的模版服务，提升UGC使用体验。
AIGC方向：
1、参与计算机视觉、自然语言处理、多模态等领域的前沿技术研究；
2、利用前沿AIGC算法，打造业内领先的多媒体内容理解和生成能力。
3、具备优秀的研究和创新能力，在CVPR/ICCV/ECCV/NIPS/ICML/SIGGRAPH/ACL/EMNLP等会议上发表过论文者优先；参加过ACM竞赛者优先。</t>
    <phoneticPr fontId="1" type="noConversion"/>
  </si>
  <si>
    <t>1、本科及以上学历，计算机等相关专业优先；
2、优秀的分析、解决问题能力，对新技术充满好奇，敢于挑战高难度，善于提出解决方案并快速验证；
3、熟练掌握TensorFlow/PyTorch/Caffe/ MXNet等深度学习框架中的至少一种；
4、具备优秀的编程能力和经验，熟悉Python、C/C++、Java等编程语言，具有扎实的数据结构和算法功底；
5、了解DiscoDiffusion、DALLE、StableDiffusion、chatGPT等前沿技术；
6、关注多模态与文本生成领域的业界最新动态，如Midjourney、Runway、chatGPT等。</t>
    <phoneticPr fontId="1" type="noConversion"/>
  </si>
  <si>
    <t>【2025校招】视觉与多模态算法工程师</t>
    <phoneticPr fontId="1" type="noConversion"/>
  </si>
  <si>
    <t>无</t>
    <phoneticPr fontId="1" type="noConversion"/>
  </si>
  <si>
    <t>2024.09.14</t>
    <phoneticPr fontId="1" type="noConversion"/>
  </si>
  <si>
    <t>2024.09.13</t>
    <phoneticPr fontId="1" type="noConversion"/>
  </si>
  <si>
    <t>09月09日
(周一)</t>
    <phoneticPr fontId="1" type="noConversion"/>
  </si>
  <si>
    <t>09月10日
(周二)</t>
    <phoneticPr fontId="1" type="noConversion"/>
  </si>
  <si>
    <t>09月11日
(周三)</t>
    <phoneticPr fontId="1" type="noConversion"/>
  </si>
  <si>
    <t>09月12日
(周四)</t>
    <phoneticPr fontId="1" type="noConversion"/>
  </si>
  <si>
    <t>09月13日
(周五)</t>
    <phoneticPr fontId="1" type="noConversion"/>
  </si>
  <si>
    <t>09月14日
(周六)</t>
    <phoneticPr fontId="1" type="noConversion"/>
  </si>
  <si>
    <t>09月15日
(周日)</t>
    <phoneticPr fontId="1" type="noConversion"/>
  </si>
  <si>
    <t>09月16日
(周一)</t>
    <phoneticPr fontId="1" type="noConversion"/>
  </si>
  <si>
    <t>09月17日
(周二)</t>
    <phoneticPr fontId="1" type="noConversion"/>
  </si>
  <si>
    <t>09月18日
(周三)</t>
    <phoneticPr fontId="1" type="noConversion"/>
  </si>
  <si>
    <t>09月19日
(周四)</t>
    <phoneticPr fontId="1" type="noConversion"/>
  </si>
  <si>
    <t>09月20日
(周五)</t>
    <phoneticPr fontId="1" type="noConversion"/>
  </si>
  <si>
    <t>09月21日
(周六)</t>
    <phoneticPr fontId="1" type="noConversion"/>
  </si>
  <si>
    <t>09月22日
(周日)</t>
    <phoneticPr fontId="1" type="noConversion"/>
  </si>
  <si>
    <t>小红书
笔试
15:00-
17:00</t>
    <phoneticPr fontId="1" type="noConversion"/>
  </si>
  <si>
    <t>VIVO
笔试
15:00-
16:30</t>
    <phoneticPr fontId="1" type="noConversion"/>
  </si>
  <si>
    <t>传音
笔试
10-05
前完成</t>
    <phoneticPr fontId="1" type="noConversion"/>
  </si>
  <si>
    <t>七轮</t>
    <phoneticPr fontId="1" type="noConversion"/>
  </si>
  <si>
    <t>1. 为理想汽车AI芯片研发LLM的量化算法和工具；
2. 针对LLM算法特点对AI芯片作设计需求分解。</t>
    <phoneticPr fontId="1" type="noConversion"/>
  </si>
  <si>
    <t>1. 硕士及以上学历；
2. 熟悉 LLM的训练和微调方法及其优化策略，有部署经验者优先；
3. 在AAAI、IJCAI、ICML、NeurIPS、CVPR、ICLR、ACL等行业会议发表过相关论文优先；
4. 出色的问题分析和解决能力，有自主探索解决方案的能力。</t>
    <phoneticPr fontId="1" type="noConversion"/>
  </si>
  <si>
    <t>【理想+】大模型算法工程师-上海</t>
    <phoneticPr fontId="1" type="noConversion"/>
  </si>
  <si>
    <t>2024.09.26</t>
    <phoneticPr fontId="1" type="noConversion"/>
  </si>
  <si>
    <t>https://www.lixiang.com/employ/archives.html?type=3&amp;fromJob=1</t>
    <phoneticPr fontId="1" type="noConversion"/>
  </si>
  <si>
    <t>岛屿数量</t>
    <phoneticPr fontId="1" type="noConversion"/>
  </si>
  <si>
    <t>课程表</t>
    <phoneticPr fontId="1" type="noConversion"/>
  </si>
  <si>
    <t>实现 Trie (前缀树)</t>
    <phoneticPr fontId="1" type="noConversion"/>
  </si>
  <si>
    <t>全排列</t>
    <phoneticPr fontId="1" type="noConversion"/>
  </si>
  <si>
    <t>子集</t>
    <phoneticPr fontId="1" type="noConversion"/>
  </si>
  <si>
    <t>电话号码的字母组合</t>
    <phoneticPr fontId="1" type="noConversion"/>
  </si>
  <si>
    <t>组合总和</t>
    <phoneticPr fontId="1" type="noConversion"/>
  </si>
  <si>
    <t>括号生成</t>
    <phoneticPr fontId="1" type="noConversion"/>
  </si>
  <si>
    <t>搜索插入位置</t>
    <phoneticPr fontId="1" type="noConversion"/>
  </si>
  <si>
    <t>在排序数组中查找元素的第一个和最后一个位置</t>
    <phoneticPr fontId="1" type="noConversion"/>
  </si>
  <si>
    <t>搜索旋转排序数组</t>
    <phoneticPr fontId="1" type="noConversion"/>
  </si>
  <si>
    <t>寻找旋转排序数组中的最小值</t>
    <phoneticPr fontId="1" type="noConversion"/>
  </si>
  <si>
    <t>寻找两个正序数组的中位数</t>
    <phoneticPr fontId="1" type="noConversion"/>
  </si>
  <si>
    <t>有效的括号</t>
    <phoneticPr fontId="1" type="noConversion"/>
  </si>
  <si>
    <t>最小栈</t>
    <phoneticPr fontId="1" type="noConversion"/>
  </si>
  <si>
    <t>2024.10.11</t>
    <phoneticPr fontId="1" type="noConversion"/>
  </si>
  <si>
    <t>AI领航员-AIGC大模型研究员</t>
    <phoneticPr fontId="1" type="noConversion"/>
  </si>
  <si>
    <t>AI领航员-多模态安全研究员</t>
    <phoneticPr fontId="1" type="noConversion"/>
  </si>
  <si>
    <t>https://hr.sensetime.com/SU60fa3bdabef57c1023fc1cbc/pb/account.html#/myDeliver</t>
    <phoneticPr fontId="1" type="noConversion"/>
  </si>
  <si>
    <t>1. 负责纯语言大模型和多模型大模型安全相关的文本数据和图片数据的构建
2. 负责大模型的安全加固以及模型的测评，指导大模型的迭代研发
3. 负责大模型业务相关数据集的构建，推进多模态大模型的落地。</t>
    <phoneticPr fontId="1" type="noConversion"/>
  </si>
  <si>
    <t>1. 计算机科学、人工智能、机器学习或相关领域，硕士及以上学历。
2. 逻辑清晰，有团队协作精神，有责任心，乐于接受挑战。
3. 有计算机相关背景，熟悉深度学习、计算机视觉、多模态模型等基本知识。
4. 熟悉C++ 或者Python，或精通其他语言，有较好代码理解能力。
5. 熟悉Linux，具备一定的开发经验，熟悉常见问题的解决方案。</t>
    <phoneticPr fontId="1" type="noConversion"/>
  </si>
  <si>
    <t>1. 负责图像内容生成算法，包括不限于 diffusion transformer、GAN、 Diffusion Model 等相关算法研发与优化，跟进计算机视觉领域的前沿技术研究；
2. 深入探究图像二次编辑生成包括不限于inpaint与outpaint算法研发、探究sentence-level语义理解、多物体关系、style-reference与ID-reference等场景的核心问题;
3. 跟进前沿算法，负责技术创新与研发；
4. 优化产品需求，基础生成模型训练调优；
5. 深入实际应用场景，推动技术在内容生成等领域的应用。</t>
    <phoneticPr fontId="1" type="noConversion"/>
  </si>
  <si>
    <t>1. 掌握计算机视觉和图像处理基本算法、常用深度学习算法，在如下一个或多个相关方向有深入研究：GAN、扩散模型、图像生成、多模态生成、模型轻量化等；
2. 熟练掌握机器学习基本算法，如分类、回归、聚类、概率模型等；
3. 熟悉掌握脚本语言编程(如Python等）、常用深度学习框架；
4. 具有视觉生成（图像、视频、多模态）算法产品研发相关经验者优先；
5. 在国际顶会或期刊（例如：CVPR, ICCV, ECCV, NeurIPs,ICML等）发表过论文或在国际知名视觉竞赛中获得优异成绩者优先；
6. 具有良好的沟通能力，和良好的团队合作精神。</t>
    <phoneticPr fontId="1" type="noConversion"/>
  </si>
  <si>
    <t>上海-跨模态算法研发工程师(J75250)</t>
    <phoneticPr fontId="1" type="noConversion"/>
  </si>
  <si>
    <t>完全平方数</t>
    <phoneticPr fontId="1" type="noConversion"/>
  </si>
  <si>
    <t>分割等和子集</t>
    <phoneticPr fontId="1" type="noConversion"/>
  </si>
  <si>
    <t>最长有效括号</t>
    <phoneticPr fontId="1" type="noConversion"/>
  </si>
  <si>
    <t>颜色分类</t>
    <phoneticPr fontId="1" type="noConversion"/>
  </si>
  <si>
    <t>下一个排列</t>
    <phoneticPr fontId="1" type="noConversion"/>
  </si>
  <si>
    <t>八轮</t>
    <phoneticPr fontId="1" type="noConversion"/>
  </si>
  <si>
    <t>除自身以外数组的乘积</t>
    <phoneticPr fontId="1" type="noConversion"/>
  </si>
  <si>
    <t>加油站</t>
    <phoneticPr fontId="1" type="noConversion"/>
  </si>
  <si>
    <t>移除无效的括号</t>
  </si>
  <si>
    <t>剩余天数</t>
    <phoneticPr fontId="1" type="noConversion"/>
  </si>
  <si>
    <t>合并 K 个升序链表</t>
    <phoneticPr fontId="1" type="noConversion"/>
  </si>
  <si>
    <t>腐烂的橘子</t>
    <phoneticPr fontId="1" type="noConversion"/>
  </si>
  <si>
    <t>搜索二维矩阵</t>
    <phoneticPr fontId="1" type="noConversion"/>
  </si>
  <si>
    <t>每日温度</t>
    <phoneticPr fontId="1" type="noConversion"/>
  </si>
  <si>
    <t>数组中的第K个最大元素</t>
    <phoneticPr fontId="1" type="noConversion"/>
  </si>
  <si>
    <t>买卖股票的最佳时机</t>
    <phoneticPr fontId="1" type="noConversion"/>
  </si>
  <si>
    <t>零钱兑换</t>
    <phoneticPr fontId="1" type="noConversion"/>
  </si>
  <si>
    <t>排列序列</t>
    <phoneticPr fontId="1" type="noConversion"/>
  </si>
  <si>
    <t>蔚来</t>
    <phoneticPr fontId="1" type="noConversion"/>
  </si>
  <si>
    <t>2024.10.29</t>
    <phoneticPr fontId="1" type="noConversion"/>
  </si>
  <si>
    <t>校招-人工智能算法工程师</t>
    <phoneticPr fontId="1" type="noConversion"/>
  </si>
  <si>
    <t>参与集成电路搭载的人工智能算法的设计、开发和优化。
进行图像及大语言模型相关的研究，包括但不限于图像任务、图文结合以及图文多模态大模型在下游任务中的应用。
参与开发和优化与自动驾驶系统相关的感知或决策模块。
技术文档和研究报告撰写，分享研究成果。</t>
    <phoneticPr fontId="1" type="noConversion"/>
  </si>
  <si>
    <t xml:space="preserve">获得人工智能、计算机科学、电子工程或相关领域的博士学位。
深入理解机器学习、深度学习和计算机视觉技术。
熟悉常用的深度学习框架，如TensorFlow、PyTorch等。
优秀的编程能力，熟练掌握Python、C++等编程语言。
有图像处理或者自动驾驶领域的项目研究经验。
加分项：
参与过大型科研项目或工业界项目，尤其有集成电路及相关算法的开发经验优先。
发表过高水平的学术论文优先考虑。
</t>
    <phoneticPr fontId="1" type="noConversion"/>
  </si>
  <si>
    <t>https://nio.jobs.feishu.cn/campus/position/application</t>
    <phoneticPr fontId="1" type="noConversion"/>
  </si>
  <si>
    <t>2024.10.09</t>
    <phoneticPr fontId="1" type="noConversion"/>
  </si>
  <si>
    <t>凑合</t>
    <phoneticPr fontId="1" type="noConversion"/>
  </si>
  <si>
    <t>2024.10.25</t>
    <phoneticPr fontId="1" type="noConversion"/>
  </si>
  <si>
    <t>金山</t>
    <phoneticPr fontId="1" type="noConversion"/>
  </si>
  <si>
    <t>2024.07.18</t>
    <phoneticPr fontId="1" type="noConversion"/>
  </si>
  <si>
    <t>无coding</t>
    <phoneticPr fontId="1" type="noConversion"/>
  </si>
  <si>
    <t>珠海</t>
    <phoneticPr fontId="1" type="noConversion"/>
  </si>
  <si>
    <t>CV算法实习生</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</si>
</sst>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804]* #,##0.00_ ;_ [$¥-804]* \-#,##0.00_ ;_ [$¥-804]* &quot;-&quot;??_ ;_ @_ "/>
    <numFmt numFmtId="178" formatCode="m&quot;月&quot;d&quot;日&quot;;@"/>
    <numFmt numFmtId="179" formatCode="yyyy/m/d;@"/>
  </numFmts>
  <fonts count="20" x14ac:knownFonts="1">
    <font>
      <sz val="11"/>
      <color theme="1"/>
      <name val="等线"/>
      <family val="2"/>
      <charset val="134"/>
      <scheme val="minor"/>
    </font>
    <font>
      <sz val="9"/>
      <name val="等线"/>
      <family val="2"/>
      <charset val="134"/>
      <scheme val="minor"/>
    </font>
    <font>
      <u/>
      <sz val="11"/>
      <color theme="10"/>
      <name val="等线"/>
      <family val="2"/>
      <charset val="134"/>
      <scheme val="minor"/>
    </font>
    <font>
      <b/>
      <sz val="11"/>
      <color theme="0"/>
      <name val="等线"/>
      <family val="3"/>
      <charset val="134"/>
      <scheme val="minor"/>
    </font>
    <font>
      <b/>
      <u/>
      <sz val="11"/>
      <color theme="0"/>
      <name val="等线"/>
      <family val="3"/>
      <charset val="134"/>
      <scheme val="minor"/>
    </font>
    <font>
      <sz val="11"/>
      <name val="等线"/>
      <family val="3"/>
      <charset val="134"/>
      <scheme val="minor"/>
    </font>
    <font>
      <sz val="11"/>
      <color theme="1"/>
      <name val="等线"/>
      <family val="3"/>
      <charset val="134"/>
      <scheme val="minor"/>
    </font>
    <font>
      <sz val="11"/>
      <color theme="9"/>
      <name val="等线"/>
      <family val="3"/>
      <charset val="134"/>
      <scheme val="minor"/>
    </font>
    <font>
      <sz val="11"/>
      <color rgb="FFFF0000"/>
      <name val="等线"/>
      <family val="3"/>
      <charset val="134"/>
      <scheme val="minor"/>
    </font>
    <font>
      <sz val="11"/>
      <color theme="0"/>
      <name val="等线"/>
      <family val="3"/>
      <charset val="134"/>
      <scheme val="minor"/>
    </font>
    <font>
      <sz val="11"/>
      <name val="等线"/>
      <family val="3"/>
      <charset val="134"/>
      <scheme val="minor"/>
    </font>
    <font>
      <b/>
      <sz val="11"/>
      <color theme="1"/>
      <name val="等线"/>
      <family val="3"/>
      <charset val="134"/>
      <scheme val="minor"/>
    </font>
    <font>
      <b/>
      <sz val="11"/>
      <name val="等线"/>
      <family val="3"/>
      <charset val="134"/>
      <scheme val="minor"/>
    </font>
    <font>
      <u/>
      <sz val="11"/>
      <color theme="0"/>
      <name val="等线"/>
      <family val="3"/>
      <charset val="134"/>
      <scheme val="minor"/>
    </font>
    <font>
      <strike/>
      <sz val="11"/>
      <color rgb="FFFF0000"/>
      <name val="等线"/>
      <family val="2"/>
      <charset val="134"/>
      <scheme val="minor"/>
    </font>
    <font>
      <sz val="11"/>
      <color theme="1"/>
      <name val="等线"/>
      <family val="2"/>
      <charset val="134"/>
      <scheme val="minor"/>
    </font>
    <font>
      <strike/>
      <sz val="11"/>
      <color rgb="FFFF0000"/>
      <name val="等线"/>
      <family val="3"/>
      <charset val="134"/>
      <scheme val="minor"/>
    </font>
    <font>
      <b/>
      <strike/>
      <sz val="11"/>
      <color theme="0"/>
      <name val="等线"/>
      <family val="3"/>
      <charset val="134"/>
      <scheme val="minor"/>
    </font>
    <font>
      <b/>
      <u/>
      <sz val="11"/>
      <color theme="10"/>
      <name val="等线"/>
      <family val="3"/>
      <charset val="134"/>
      <scheme val="minor"/>
    </font>
    <font>
      <b/>
      <u/>
      <sz val="11"/>
      <name val="等线"/>
      <family val="3"/>
      <charset val="134"/>
      <scheme val="minor"/>
    </font>
  </fonts>
  <fills count="8">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C00000"/>
        <bgColor indexed="64"/>
      </patternFill>
    </fill>
    <fill>
      <patternFill patternType="solid">
        <fgColor theme="9" tint="0.39997558519241921"/>
        <bgColor indexed="64"/>
      </patternFill>
    </fill>
    <fill>
      <patternFill patternType="solid">
        <fgColor rgb="FF7030A0"/>
        <bgColor indexed="64"/>
      </patternFill>
    </fill>
    <fill>
      <patternFill patternType="solid">
        <fgColor rgb="FFFFC000"/>
        <bgColor indexed="64"/>
      </patternFill>
    </fill>
  </fills>
  <borders count="13">
    <border>
      <left/>
      <right/>
      <top/>
      <bottom/>
      <diagonal/>
    </border>
    <border>
      <left/>
      <right/>
      <top/>
      <bottom style="thick">
        <color indexed="64"/>
      </bottom>
      <diagonal/>
    </border>
    <border>
      <left/>
      <right/>
      <top/>
      <bottom style="thick">
        <color rgb="FF00B0F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right/>
      <top style="thick">
        <color indexed="64"/>
      </top>
      <bottom/>
      <diagonal/>
    </border>
    <border>
      <left/>
      <right/>
      <top style="thick">
        <color rgb="FF00B0F0"/>
      </top>
      <bottom/>
      <diagonal/>
    </border>
    <border>
      <left/>
      <right style="thick">
        <color rgb="FF00B0F0"/>
      </right>
      <top/>
      <bottom/>
      <diagonal/>
    </border>
    <border>
      <left style="thick">
        <color rgb="FF00B0F0"/>
      </left>
      <right/>
      <top/>
      <bottom/>
      <diagonal/>
    </border>
    <border>
      <left style="thick">
        <color rgb="FF00B0F0"/>
      </left>
      <right style="thick">
        <color rgb="FF00B0F0"/>
      </right>
      <top/>
      <bottom/>
      <diagonal/>
    </border>
  </borders>
  <cellStyleXfs count="4">
    <xf numFmtId="0" fontId="0" fillId="0" borderId="0">
      <alignment vertical="center"/>
    </xf>
    <xf numFmtId="0" fontId="2" fillId="0" borderId="0" applyNumberFormat="0" applyFill="0" applyBorder="0" applyAlignment="0" applyProtection="0">
      <alignment vertical="center"/>
    </xf>
    <xf numFmtId="0" fontId="6" fillId="0" borderId="0">
      <alignment vertical="center"/>
    </xf>
    <xf numFmtId="9" fontId="15" fillId="0" borderId="0" applyFont="0" applyFill="0" applyBorder="0" applyAlignment="0" applyProtection="0">
      <alignment vertical="center"/>
    </xf>
  </cellStyleXfs>
  <cellXfs count="360">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2" fillId="0" borderId="0" xfId="1">
      <alignment vertical="center"/>
    </xf>
    <xf numFmtId="0" fontId="2" fillId="0" borderId="0" xfId="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4" fillId="2" borderId="0" xfId="1" applyFont="1" applyFill="1" applyAlignment="1">
      <alignment horizontal="center" vertical="center"/>
    </xf>
    <xf numFmtId="0" fontId="4" fillId="2" borderId="0" xfId="1" applyFont="1" applyFill="1">
      <alignment vertical="center"/>
    </xf>
    <xf numFmtId="0" fontId="3" fillId="3" borderId="0" xfId="0" applyFont="1" applyFill="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2" fillId="2" borderId="0" xfId="1" applyFill="1" applyAlignment="1">
      <alignment horizontal="center" vertical="center"/>
    </xf>
    <xf numFmtId="176" fontId="3" fillId="2" borderId="0" xfId="0" applyNumberFormat="1" applyFont="1" applyFill="1" applyAlignment="1">
      <alignment horizontal="center" vertical="center"/>
    </xf>
    <xf numFmtId="0" fontId="0" fillId="0" borderId="0" xfId="0" applyAlignment="1">
      <alignment horizontal="left" vertical="center" wrapText="1"/>
    </xf>
    <xf numFmtId="0" fontId="5" fillId="0" borderId="0" xfId="0" applyFont="1" applyFill="1" applyAlignment="1">
      <alignment horizontal="center" vertical="center"/>
    </xf>
    <xf numFmtId="0" fontId="5" fillId="0" borderId="0" xfId="0" applyFont="1" applyFill="1" applyAlignment="1">
      <alignment horizontal="left" vertical="center"/>
    </xf>
    <xf numFmtId="0" fontId="0" fillId="0" borderId="0" xfId="0" applyAlignment="1">
      <alignment vertical="center" wrapText="1"/>
    </xf>
    <xf numFmtId="0" fontId="0" fillId="0" borderId="0" xfId="0" applyNumberFormat="1" applyAlignment="1">
      <alignment horizontal="center" vertical="center"/>
    </xf>
    <xf numFmtId="0" fontId="6" fillId="0" borderId="0" xfId="2">
      <alignment vertical="center"/>
    </xf>
    <xf numFmtId="0" fontId="6" fillId="0" borderId="3" xfId="2" applyBorder="1">
      <alignment vertical="center"/>
    </xf>
    <xf numFmtId="0" fontId="6" fillId="0" borderId="3" xfId="2" applyBorder="1" applyAlignment="1">
      <alignment vertical="center" wrapText="1"/>
    </xf>
    <xf numFmtId="14" fontId="6" fillId="0" borderId="3" xfId="2" applyNumberFormat="1" applyBorder="1">
      <alignment vertical="center"/>
    </xf>
    <xf numFmtId="0" fontId="9" fillId="0" borderId="3" xfId="2" applyFont="1" applyBorder="1">
      <alignment vertical="center"/>
    </xf>
    <xf numFmtId="0" fontId="9" fillId="4" borderId="3" xfId="2" applyFont="1" applyFill="1" applyBorder="1">
      <alignment vertical="center"/>
    </xf>
    <xf numFmtId="14" fontId="9" fillId="4" borderId="3" xfId="2" applyNumberFormat="1" applyFont="1" applyFill="1" applyBorder="1">
      <alignment vertical="center"/>
    </xf>
    <xf numFmtId="0" fontId="9" fillId="4" borderId="3" xfId="2" applyFont="1" applyFill="1" applyBorder="1" applyAlignment="1">
      <alignment vertical="center" wrapText="1"/>
    </xf>
    <xf numFmtId="0" fontId="10" fillId="0" borderId="3" xfId="2" applyFont="1" applyBorder="1" applyAlignment="1">
      <alignment vertical="center" wrapText="1"/>
    </xf>
    <xf numFmtId="0" fontId="9" fillId="4" borderId="4" xfId="2" applyFont="1" applyFill="1" applyBorder="1">
      <alignment vertical="center"/>
    </xf>
    <xf numFmtId="0" fontId="9" fillId="4" borderId="3" xfId="2" quotePrefix="1" applyFont="1" applyFill="1" applyBorder="1" applyAlignment="1">
      <alignment vertical="center" wrapText="1"/>
    </xf>
    <xf numFmtId="0" fontId="6" fillId="0" borderId="4" xfId="2" applyBorder="1">
      <alignment vertical="center"/>
    </xf>
    <xf numFmtId="14" fontId="9" fillId="4" borderId="4" xfId="2" applyNumberFormat="1" applyFont="1" applyFill="1" applyBorder="1">
      <alignment vertical="center"/>
    </xf>
    <xf numFmtId="0" fontId="9" fillId="4" borderId="4" xfId="2" applyFont="1" applyFill="1" applyBorder="1" applyAlignment="1">
      <alignment vertical="center" wrapText="1"/>
    </xf>
    <xf numFmtId="0" fontId="9" fillId="5" borderId="5" xfId="2" applyFont="1" applyFill="1" applyBorder="1">
      <alignment vertical="center"/>
    </xf>
    <xf numFmtId="0" fontId="9" fillId="5" borderId="6" xfId="2" applyFont="1" applyFill="1" applyBorder="1">
      <alignment vertical="center"/>
    </xf>
    <xf numFmtId="0" fontId="9" fillId="5" borderId="7" xfId="2" applyFont="1" applyFill="1" applyBorder="1">
      <alignment vertical="center"/>
    </xf>
    <xf numFmtId="0" fontId="3" fillId="6" borderId="0" xfId="0" applyFont="1" applyFill="1" applyAlignment="1">
      <alignment horizontal="center" vertical="center"/>
    </xf>
    <xf numFmtId="0" fontId="3" fillId="2" borderId="0" xfId="0" applyFont="1" applyFill="1" applyAlignment="1">
      <alignment horizontal="left" vertical="center" wrapText="1"/>
    </xf>
    <xf numFmtId="58" fontId="0" fillId="0" borderId="0" xfId="0" applyNumberFormat="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58" fontId="0" fillId="0" borderId="10"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1" applyAlignment="1">
      <alignment horizontal="left" vertical="center"/>
    </xf>
    <xf numFmtId="0" fontId="2" fillId="0" borderId="0" xfId="1" applyAlignment="1">
      <alignment horizontal="lef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1" applyAlignment="1">
      <alignment vertical="center" wrapText="1"/>
    </xf>
    <xf numFmtId="0" fontId="0" fillId="0" borderId="0" xfId="0" applyAlignment="1">
      <alignment horizontal="center" vertical="center"/>
    </xf>
    <xf numFmtId="0" fontId="0" fillId="0" borderId="0" xfId="0" applyAlignment="1">
      <alignment horizontal="center" vertical="center"/>
    </xf>
    <xf numFmtId="178"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5" fillId="0" borderId="0" xfId="0" applyFont="1" applyFill="1" applyAlignment="1">
      <alignment horizontal="lef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3" fillId="2" borderId="0" xfId="0" applyFont="1" applyFill="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0"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79" fontId="0" fillId="0" borderId="0" xfId="0" applyNumberFormat="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quotePrefix="1"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0" xfId="0" applyNumberFormat="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58" fontId="0" fillId="0" borderId="0"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58" fontId="0" fillId="0" borderId="2"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3" fillId="2" borderId="0" xfId="1" applyFont="1" applyFill="1" applyAlignment="1">
      <alignment horizontal="center" vertical="center"/>
    </xf>
    <xf numFmtId="0" fontId="3" fillId="3"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4" fillId="3" borderId="0" xfId="1" applyFont="1" applyFill="1" applyAlignment="1">
      <alignment horizontal="center" vertical="center"/>
    </xf>
    <xf numFmtId="0" fontId="3" fillId="3" borderId="0" xfId="0" applyFont="1" applyFill="1" applyAlignment="1">
      <alignment horizontal="left" vertical="center"/>
    </xf>
    <xf numFmtId="0" fontId="13" fillId="3" borderId="0" xfId="1"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58" fontId="0" fillId="0" borderId="11"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58" fontId="0" fillId="0" borderId="12" xfId="0" applyNumberFormat="1"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3" fillId="2" borderId="0" xfId="1" applyFont="1" applyFill="1" applyAlignment="1">
      <alignment horizontal="center" vertical="center"/>
    </xf>
    <xf numFmtId="0" fontId="5" fillId="0" borderId="0" xfId="1" applyFont="1" applyFill="1" applyAlignment="1">
      <alignment horizontal="center" vertical="center"/>
    </xf>
    <xf numFmtId="0" fontId="0" fillId="0" borderId="0" xfId="0" applyFont="1" applyFill="1" applyAlignment="1">
      <alignment vertical="center"/>
    </xf>
    <xf numFmtId="0" fontId="6" fillId="0" borderId="0" xfId="0" applyFont="1" applyFill="1" applyAlignment="1">
      <alignment vertical="center"/>
    </xf>
    <xf numFmtId="0" fontId="4" fillId="2" borderId="0" xfId="1" applyFont="1" applyFill="1" applyAlignment="1">
      <alignment vertical="center"/>
    </xf>
    <xf numFmtId="0" fontId="2" fillId="0" borderId="0" xfId="1" applyFill="1" applyAlignment="1">
      <alignment vertical="center"/>
    </xf>
    <xf numFmtId="0" fontId="0" fillId="0" borderId="0" xfId="0" applyAlignment="1">
      <alignment horizontal="center" vertical="center"/>
    </xf>
    <xf numFmtId="0" fontId="0" fillId="0" borderId="0" xfId="0" applyAlignment="1">
      <alignment horizontal="center" vertical="center"/>
    </xf>
    <xf numFmtId="0" fontId="6" fillId="0" borderId="0" xfId="0" applyFont="1" applyFill="1"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3" fillId="2" borderId="0" xfId="0" applyFont="1" applyFill="1" applyAlignment="1">
      <alignment vertical="center"/>
    </xf>
    <xf numFmtId="0" fontId="4" fillId="2" borderId="0" xfId="1" applyFont="1" applyFill="1" applyAlignment="1">
      <alignment horizontal="center" vertical="center" wrapText="1"/>
    </xf>
    <xf numFmtId="49" fontId="0" fillId="0" borderId="0" xfId="0" applyNumberFormat="1" applyAlignment="1">
      <alignment vertical="center" wrapText="1"/>
    </xf>
    <xf numFmtId="0" fontId="0" fillId="0" borderId="0" xfId="0" applyAlignment="1">
      <alignment horizontal="center" vertical="center"/>
    </xf>
    <xf numFmtId="49" fontId="0" fillId="0" borderId="0" xfId="0" applyNumberFormat="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20" fontId="0" fillId="0" borderId="0" xfId="0" applyNumberForma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2"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3" fillId="2" borderId="0" xfId="0" applyFont="1" applyFill="1"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5"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xf>
    <xf numFmtId="0" fontId="3" fillId="7" borderId="0" xfId="0" applyFont="1" applyFill="1" applyAlignment="1">
      <alignment horizontal="center" vertical="center"/>
    </xf>
    <xf numFmtId="0" fontId="0" fillId="0" borderId="0" xfId="0" applyBorder="1">
      <alignment vertical="center"/>
    </xf>
    <xf numFmtId="0" fontId="2" fillId="0" borderId="0" xfId="1" applyFill="1" applyBorder="1" applyAlignment="1">
      <alignment vertical="center"/>
    </xf>
    <xf numFmtId="0" fontId="5" fillId="0" borderId="0" xfId="1" applyFont="1" applyFill="1" applyBorder="1" applyAlignment="1">
      <alignment horizontal="center" vertical="center"/>
    </xf>
    <xf numFmtId="0" fontId="2" fillId="0" borderId="0" xfId="1" applyBorder="1" applyAlignment="1">
      <alignment horizontal="center" vertical="center"/>
    </xf>
    <xf numFmtId="0" fontId="2" fillId="0" borderId="0" xfId="1" applyBorder="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17" fillId="2" borderId="0" xfId="0" applyFont="1" applyFill="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0" xfId="0" applyBorder="1" applyAlignment="1">
      <alignment vertical="center" wrapText="1"/>
    </xf>
    <xf numFmtId="0" fontId="4" fillId="7" borderId="0" xfId="1"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9" fillId="2" borderId="0" xfId="0" applyFont="1" applyFill="1" applyAlignment="1">
      <alignment horizontal="center" vertical="center"/>
    </xf>
    <xf numFmtId="0" fontId="9" fillId="2" borderId="0" xfId="1" applyFont="1" applyFill="1" applyBorder="1" applyAlignment="1">
      <alignment horizontal="center" vertical="center"/>
    </xf>
    <xf numFmtId="0" fontId="3" fillId="2" borderId="0" xfId="1" applyFont="1" applyFill="1" applyBorder="1" applyAlignment="1">
      <alignment horizontal="center" vertical="center"/>
    </xf>
    <xf numFmtId="0" fontId="4" fillId="2" borderId="0" xfId="1" applyFont="1" applyFill="1" applyBorder="1" applyAlignment="1">
      <alignment horizontal="center" vertical="center"/>
    </xf>
    <xf numFmtId="0" fontId="9" fillId="2" borderId="0" xfId="0" applyFont="1" applyFill="1" applyBorder="1" applyAlignment="1">
      <alignment horizontal="center" vertical="center"/>
    </xf>
    <xf numFmtId="0" fontId="9" fillId="2" borderId="0" xfId="0" applyFont="1" applyFill="1" applyBorder="1" applyAlignment="1">
      <alignment vertical="center" wrapText="1"/>
    </xf>
    <xf numFmtId="0" fontId="13" fillId="2" borderId="0" xfId="1" applyFont="1" applyFill="1" applyBorder="1" applyAlignment="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2" borderId="0" xfId="1" applyFill="1" applyAlignment="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11" fillId="7" borderId="0" xfId="0" applyFont="1" applyFill="1" applyAlignment="1">
      <alignment horizontal="center" vertical="center"/>
    </xf>
    <xf numFmtId="0" fontId="11" fillId="7" borderId="0" xfId="0" applyFont="1" applyFill="1" applyAlignment="1">
      <alignment horizontal="center" vertical="center" wrapText="1"/>
    </xf>
    <xf numFmtId="0" fontId="11" fillId="7" borderId="0" xfId="0" applyFont="1" applyFill="1" applyAlignment="1">
      <alignment vertical="center"/>
    </xf>
    <xf numFmtId="0" fontId="18" fillId="7" borderId="0" xfId="1" applyFont="1" applyFill="1" applyAlignment="1">
      <alignment vertical="center"/>
    </xf>
    <xf numFmtId="0" fontId="12" fillId="7" borderId="0" xfId="1" applyFont="1" applyFill="1" applyAlignment="1">
      <alignment horizontal="center" vertical="center"/>
    </xf>
    <xf numFmtId="0" fontId="18" fillId="7" borderId="0" xfId="1" applyFont="1" applyFill="1" applyAlignment="1">
      <alignment horizontal="center" vertical="center"/>
    </xf>
    <xf numFmtId="0" fontId="12" fillId="7" borderId="0" xfId="0" applyFont="1" applyFill="1" applyAlignment="1">
      <alignment horizontal="center" vertical="center"/>
    </xf>
    <xf numFmtId="0" fontId="12" fillId="7" borderId="0" xfId="0" applyFont="1" applyFill="1">
      <alignment vertical="center"/>
    </xf>
    <xf numFmtId="0" fontId="19" fillId="7" borderId="0" xfId="1" applyFont="1" applyFill="1" applyAlignment="1">
      <alignment vertical="center"/>
    </xf>
    <xf numFmtId="0" fontId="19" fillId="7" borderId="0" xfId="1"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3" fillId="3" borderId="0" xfId="0" applyFont="1" applyFill="1" applyAlignment="1">
      <alignment horizontal="center" vertical="center"/>
    </xf>
    <xf numFmtId="0" fontId="5" fillId="0" borderId="0" xfId="0" applyFont="1" applyFill="1" applyAlignment="1">
      <alignment horizontal="center" vertical="center" wrapText="1"/>
    </xf>
    <xf numFmtId="0" fontId="0" fillId="0" borderId="0" xfId="0" applyAlignment="1">
      <alignment horizontal="center" vertical="center" wrapText="1"/>
    </xf>
    <xf numFmtId="0" fontId="16" fillId="0" borderId="0" xfId="0" applyFont="1" applyFill="1" applyAlignment="1">
      <alignment horizontal="center" vertical="center" wrapText="1"/>
    </xf>
    <xf numFmtId="0" fontId="0" fillId="0" borderId="0" xfId="0" applyAlignment="1">
      <alignment horizontal="center" vertical="center"/>
    </xf>
    <xf numFmtId="9" fontId="5" fillId="0" borderId="0" xfId="3" applyFont="1" applyFill="1" applyAlignment="1">
      <alignment horizontal="center" vertical="center" wrapText="1"/>
    </xf>
    <xf numFmtId="20" fontId="0" fillId="0" borderId="0" xfId="0" applyNumberFormat="1" applyAlignment="1">
      <alignment horizontal="center" vertical="center" wrapText="1"/>
    </xf>
    <xf numFmtId="0" fontId="14" fillId="0" borderId="0" xfId="0" applyFont="1" applyFill="1" applyAlignment="1">
      <alignment horizontal="center" vertical="center" wrapText="1"/>
    </xf>
    <xf numFmtId="0" fontId="3" fillId="3" borderId="0" xfId="0" applyFont="1" applyFill="1" applyAlignment="1">
      <alignment horizontal="center" vertical="center" wrapText="1"/>
    </xf>
    <xf numFmtId="0" fontId="0" fillId="0" borderId="8"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9" xfId="0" applyBorder="1" applyAlignment="1">
      <alignment horizontal="center" vertical="center"/>
    </xf>
    <xf numFmtId="0" fontId="0" fillId="0" borderId="0" xfId="0" applyBorder="1" applyAlignment="1">
      <alignment horizontal="center" vertical="center"/>
    </xf>
  </cellXfs>
  <cellStyles count="4">
    <cellStyle name="百分比" xfId="3" builtinId="5"/>
    <cellStyle name="常规" xfId="0" builtinId="0"/>
    <cellStyle name="常规 2" xfId="2" xr:uid="{F93DC23D-FF3B-40A7-A008-B2C1EA8E657D}"/>
    <cellStyle name="超链接" xfId="1" builtinId="8"/>
  </cellStyles>
  <dxfs count="1493">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color rgb="FF00B050"/>
      </font>
    </dxf>
    <dxf>
      <font>
        <color theme="5"/>
      </font>
    </dxf>
    <dxf>
      <font>
        <color rgb="FFFF0000"/>
      </font>
    </dxf>
    <dxf>
      <font>
        <color rgb="FF00B050"/>
      </font>
    </dxf>
    <dxf>
      <font>
        <color theme="5"/>
      </font>
    </dxf>
    <dxf>
      <font>
        <color rgb="FFFF0000"/>
      </font>
    </dxf>
    <dxf>
      <font>
        <b/>
        <i val="0"/>
        <color rgb="FFFFFF00"/>
      </font>
      <fill>
        <patternFill>
          <bgColor rgb="FFFF0000"/>
        </patternFill>
      </fill>
    </dxf>
    <dxf>
      <font>
        <color rgb="FF00B050"/>
      </font>
    </dxf>
    <dxf>
      <font>
        <color theme="5"/>
      </font>
    </dxf>
    <dxf>
      <font>
        <color rgb="FFFF0000"/>
      </font>
    </dxf>
    <dxf>
      <font>
        <color rgb="FF00B050"/>
      </font>
    </dxf>
    <dxf>
      <font>
        <color theme="5"/>
      </font>
    </dxf>
    <dxf>
      <font>
        <color rgb="FFFF0000"/>
      </font>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color rgb="FF00B050"/>
      </font>
    </dxf>
    <dxf>
      <font>
        <color theme="5"/>
      </font>
    </dxf>
    <dxf>
      <font>
        <color rgb="FFFF0000"/>
      </font>
    </dxf>
    <dxf>
      <font>
        <b/>
        <i val="0"/>
        <color rgb="FFFFFF00"/>
      </font>
      <fill>
        <patternFill>
          <bgColor rgb="FFFF0000"/>
        </patternFill>
      </fill>
    </dxf>
    <dxf>
      <font>
        <color rgb="FF00B050"/>
      </font>
    </dxf>
    <dxf>
      <font>
        <color theme="5"/>
      </font>
    </dxf>
    <dxf>
      <font>
        <color rgb="FFFF0000"/>
      </font>
    </dxf>
    <dxf>
      <font>
        <color rgb="FF00B050"/>
      </font>
    </dxf>
    <dxf>
      <font>
        <color theme="5"/>
      </font>
    </dxf>
    <dxf>
      <font>
        <color rgb="FFFF0000"/>
      </font>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color rgb="FF00B050"/>
      </font>
    </dxf>
    <dxf>
      <font>
        <color theme="5"/>
      </font>
    </dxf>
    <dxf>
      <font>
        <color rgb="FFFF0000"/>
      </font>
    </dxf>
    <dxf>
      <font>
        <color rgb="FF00B050"/>
      </font>
    </dxf>
    <dxf>
      <font>
        <color theme="5"/>
      </font>
    </dxf>
    <dxf>
      <font>
        <color rgb="FFFF0000"/>
      </font>
    </dxf>
    <dxf>
      <font>
        <color rgb="FF00B050"/>
      </font>
    </dxf>
    <dxf>
      <font>
        <color theme="5"/>
      </font>
    </dxf>
    <dxf>
      <font>
        <color rgb="FFFF0000"/>
      </font>
    </dxf>
    <dxf>
      <font>
        <color rgb="FF00B050"/>
      </font>
    </dxf>
    <dxf>
      <font>
        <color theme="5"/>
      </font>
    </dxf>
    <dxf>
      <font>
        <color rgb="FFFF0000"/>
      </font>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color rgb="FF00B050"/>
      </font>
    </dxf>
    <dxf>
      <font>
        <color theme="5"/>
      </font>
    </dxf>
    <dxf>
      <font>
        <color rgb="FFFF0000"/>
      </font>
    </dxf>
    <dxf>
      <font>
        <color rgb="FF00B050"/>
      </font>
    </dxf>
    <dxf>
      <font>
        <color theme="5"/>
      </font>
    </dxf>
    <dxf>
      <font>
        <color rgb="FFFF0000"/>
      </font>
    </dxf>
    <dxf>
      <font>
        <color rgb="FF00B050"/>
      </font>
    </dxf>
    <dxf>
      <font>
        <color theme="5"/>
      </font>
    </dxf>
    <dxf>
      <font>
        <color rgb="FFFF0000"/>
      </font>
    </dxf>
    <dxf>
      <font>
        <color rgb="FF00B050"/>
      </font>
    </dxf>
    <dxf>
      <font>
        <color theme="5"/>
      </font>
    </dxf>
    <dxf>
      <font>
        <color rgb="FFFF0000"/>
      </font>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color rgb="FF00B050"/>
      </font>
    </dxf>
    <dxf>
      <font>
        <color theme="5"/>
      </font>
    </dxf>
    <dxf>
      <font>
        <color rgb="FFFF0000"/>
      </font>
    </dxf>
    <dxf>
      <font>
        <color rgb="FF00B050"/>
      </font>
    </dxf>
    <dxf>
      <font>
        <color theme="5"/>
      </font>
    </dxf>
    <dxf>
      <font>
        <color rgb="FFFF0000"/>
      </font>
    </dxf>
    <dxf>
      <font>
        <color rgb="FF00B050"/>
      </font>
    </dxf>
    <dxf>
      <font>
        <color theme="5"/>
      </font>
    </dxf>
    <dxf>
      <font>
        <color rgb="FFFF0000"/>
      </font>
    </dxf>
    <dxf>
      <font>
        <color rgb="FF00B050"/>
      </font>
    </dxf>
    <dxf>
      <font>
        <color theme="5"/>
      </font>
    </dxf>
    <dxf>
      <font>
        <color rgb="FFFF0000"/>
      </font>
    </dxf>
    <dxf>
      <font>
        <b/>
        <i val="0"/>
        <color rgb="FFFFFF00"/>
      </font>
      <fill>
        <patternFill>
          <bgColor rgb="FFFF0000"/>
        </patternFill>
      </fill>
    </dxf>
    <dxf>
      <font>
        <b/>
        <i val="0"/>
        <color rgb="FFFFFF00"/>
      </font>
      <fill>
        <patternFill>
          <bgColor rgb="FFFF0000"/>
        </patternFill>
      </fill>
    </dxf>
    <dxf>
      <font>
        <b/>
        <i val="0"/>
        <color rgb="FFFFFF0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rgb="FFFFFF0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rgb="FFFFFF00"/>
      </font>
      <fill>
        <patternFill>
          <bgColor rgb="FF00B0F0"/>
        </patternFill>
      </fill>
    </dxf>
    <dxf>
      <font>
        <b/>
        <i val="0"/>
        <color theme="0"/>
      </font>
      <fill>
        <patternFill>
          <bgColor rgb="FF00B0F0"/>
        </patternFill>
      </fill>
    </dxf>
    <dxf>
      <font>
        <b/>
        <i val="0"/>
        <color rgb="FFFFFF00"/>
      </font>
      <fill>
        <patternFill>
          <bgColor rgb="FF00B0F0"/>
        </patternFill>
      </fill>
    </dxf>
    <dxf>
      <font>
        <b/>
        <i val="0"/>
        <color theme="0"/>
      </font>
      <fill>
        <patternFill>
          <bgColor rgb="FF00B0F0"/>
        </patternFill>
      </fill>
    </dxf>
    <dxf>
      <font>
        <b/>
        <i val="0"/>
        <color rgb="FFFFFF00"/>
      </font>
      <fill>
        <patternFill>
          <bgColor rgb="FF00B0F0"/>
        </patternFill>
      </fill>
    </dxf>
    <dxf>
      <font>
        <b/>
        <i val="0"/>
        <color theme="0"/>
      </font>
      <fill>
        <patternFill>
          <bgColor rgb="FF00B0F0"/>
        </patternFill>
      </fill>
    </dxf>
    <dxf>
      <font>
        <b/>
        <i val="0"/>
        <color rgb="FFFFFF00"/>
      </font>
      <fill>
        <patternFill>
          <bgColor rgb="FF00B0F0"/>
        </patternFill>
      </fill>
    </dxf>
    <dxf>
      <font>
        <b/>
        <i val="0"/>
        <color theme="0"/>
      </font>
      <fill>
        <patternFill>
          <bgColor rgb="FF00B0F0"/>
        </patternFill>
      </fill>
    </dxf>
    <dxf>
      <font>
        <b/>
        <i val="0"/>
        <color rgb="FFFFFF00"/>
      </font>
      <fill>
        <patternFill>
          <bgColor rgb="FF00B0F0"/>
        </patternFill>
      </fill>
    </dxf>
    <dxf>
      <font>
        <b/>
        <i val="0"/>
        <color theme="0"/>
      </font>
      <fill>
        <patternFill>
          <bgColor rgb="FF00B0F0"/>
        </patternFill>
      </fill>
    </dxf>
    <dxf>
      <font>
        <b/>
        <i val="0"/>
        <color rgb="FFFFFF00"/>
      </font>
      <fill>
        <patternFill>
          <bgColor rgb="FF00B0F0"/>
        </patternFill>
      </fill>
    </dxf>
    <dxf>
      <font>
        <b/>
        <i val="0"/>
        <color theme="0"/>
      </font>
      <fill>
        <patternFill>
          <bgColor rgb="FF00B0F0"/>
        </patternFill>
      </fill>
    </dxf>
    <dxf>
      <font>
        <b/>
        <i val="0"/>
        <color rgb="FFFFFF00"/>
      </font>
      <fill>
        <patternFill>
          <bgColor rgb="FF00B0F0"/>
        </patternFill>
      </fill>
    </dxf>
    <dxf>
      <font>
        <b/>
        <i val="0"/>
        <color theme="0"/>
      </font>
      <fill>
        <patternFill>
          <bgColor rgb="FF00B0F0"/>
        </patternFill>
      </fill>
    </dxf>
    <dxf>
      <font>
        <b/>
        <i val="0"/>
        <color rgb="FFFFFF0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rgb="FFFFFF0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rgb="FFFFFF0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rgb="FFFFFF0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rgb="FFFFFF0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color rgb="FF00B050"/>
      </font>
    </dxf>
    <dxf>
      <font>
        <color theme="5"/>
      </font>
    </dxf>
    <dxf>
      <font>
        <color rgb="FFFF0000"/>
      </font>
    </dxf>
    <dxf>
      <font>
        <color rgb="FF00B050"/>
      </font>
    </dxf>
    <dxf>
      <font>
        <color theme="5"/>
      </font>
    </dxf>
    <dxf>
      <font>
        <color rgb="FFFF0000"/>
      </font>
    </dxf>
    <dxf>
      <font>
        <color rgb="FF00B050"/>
      </font>
    </dxf>
    <dxf>
      <font>
        <color theme="5"/>
      </font>
    </dxf>
    <dxf>
      <font>
        <color rgb="FFFF0000"/>
      </font>
    </dxf>
    <dxf>
      <font>
        <color rgb="FF00B050"/>
      </font>
    </dxf>
    <dxf>
      <font>
        <color theme="5"/>
      </font>
    </dxf>
    <dxf>
      <font>
        <color rgb="FFFF0000"/>
      </font>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color rgb="FF00B050"/>
      </font>
    </dxf>
    <dxf>
      <font>
        <color theme="5"/>
      </font>
    </dxf>
    <dxf>
      <font>
        <color rgb="FFFF0000"/>
      </font>
    </dxf>
    <dxf>
      <font>
        <color rgb="FF00B050"/>
      </font>
    </dxf>
    <dxf>
      <font>
        <color theme="5"/>
      </font>
    </dxf>
    <dxf>
      <font>
        <color rgb="FFFF0000"/>
      </font>
    </dxf>
    <dxf>
      <font>
        <color rgb="FF00B050"/>
      </font>
    </dxf>
    <dxf>
      <font>
        <color theme="5"/>
      </font>
    </dxf>
    <dxf>
      <font>
        <color rgb="FFFF0000"/>
      </font>
    </dxf>
    <dxf>
      <font>
        <color rgb="FF00B050"/>
      </font>
    </dxf>
    <dxf>
      <font>
        <color theme="5"/>
      </font>
    </dxf>
    <dxf>
      <font>
        <color rgb="FFFF0000"/>
      </font>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color rgb="FF00B050"/>
      </font>
    </dxf>
    <dxf>
      <font>
        <color theme="5"/>
      </font>
    </dxf>
    <dxf>
      <font>
        <color rgb="FFFF0000"/>
      </font>
    </dxf>
    <dxf>
      <font>
        <color rgb="FF00B050"/>
      </font>
    </dxf>
    <dxf>
      <font>
        <color theme="5"/>
      </font>
    </dxf>
    <dxf>
      <font>
        <color rgb="FFFF0000"/>
      </font>
    </dxf>
    <dxf>
      <font>
        <color rgb="FF00B050"/>
      </font>
    </dxf>
    <dxf>
      <font>
        <color theme="5"/>
      </font>
    </dxf>
    <dxf>
      <font>
        <color rgb="FFFF0000"/>
      </font>
    </dxf>
    <dxf>
      <font>
        <color rgb="FF00B050"/>
      </font>
    </dxf>
    <dxf>
      <font>
        <color theme="5"/>
      </font>
    </dxf>
    <dxf>
      <font>
        <color rgb="FFFF0000"/>
      </font>
    </dxf>
    <dxf>
      <font>
        <b/>
        <i val="0"/>
        <color rgb="FFFFFF00"/>
      </font>
      <fill>
        <patternFill>
          <bgColor rgb="FFFF0000"/>
        </patternFill>
      </fill>
    </dxf>
    <dxf>
      <font>
        <b/>
        <i val="0"/>
        <color rgb="FFFFFF00"/>
      </font>
      <fill>
        <patternFill>
          <bgColor rgb="FFFF000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rgb="FFFFFF0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rgb="FFFFFF0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rgb="FFFFFF0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rgb="FFFFFF0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
      <font>
        <b/>
        <i val="0"/>
        <color rgb="FFFFFF00"/>
      </font>
      <fill>
        <patternFill>
          <bgColor rgb="FF00B0F0"/>
        </patternFill>
      </fill>
    </dxf>
    <dxf>
      <font>
        <b/>
        <i val="0"/>
        <color theme="0"/>
      </font>
      <fill>
        <patternFill>
          <bgColor rgb="FF00B0F0"/>
        </patternFill>
      </fill>
    </dxf>
    <dxf>
      <font>
        <b/>
        <i val="0"/>
        <color rgb="FFFFFF00"/>
      </font>
      <fill>
        <patternFill>
          <bgColor rgb="FF00B0F0"/>
        </patternFill>
      </fill>
    </dxf>
    <dxf>
      <font>
        <b/>
        <i val="0"/>
        <color theme="0"/>
      </font>
      <fill>
        <patternFill>
          <bgColor rgb="FF00B0F0"/>
        </patternFill>
      </fill>
    </dxf>
    <dxf>
      <font>
        <b/>
        <i val="0"/>
        <color theme="0"/>
      </font>
      <fill>
        <patternFill>
          <bgColor rgb="FF00B0F0"/>
        </patternFill>
      </fill>
    </dxf>
    <dxf>
      <font>
        <b/>
        <i val="0"/>
        <color theme="0"/>
      </font>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hr-campus.vivo.com/personal/deliveryRecord" TargetMode="External"/><Relationship Id="rId21" Type="http://schemas.openxmlformats.org/officeDocument/2006/relationships/hyperlink" Target="https://jobs.bilibili.com/campus/positions?type=3&amp;token=f037ce6b-44a0-4379-8904-71df493c4641&amp;page=1" TargetMode="External"/><Relationship Id="rId42" Type="http://schemas.openxmlformats.org/officeDocument/2006/relationships/hyperlink" Target="https://app.mokahr.com/campus_apply/37/25238" TargetMode="External"/><Relationship Id="rId63" Type="http://schemas.openxmlformats.org/officeDocument/2006/relationships/hyperlink" Target="https://vrfi1sk8a0.jobs.feishu.cn/s/iMACNURV" TargetMode="External"/><Relationship Id="rId84" Type="http://schemas.openxmlformats.org/officeDocument/2006/relationships/hyperlink" Target="https://career.honor.com/SU60eea919bef57c1023f6fe78/pb/account.html" TargetMode="External"/><Relationship Id="rId16" Type="http://schemas.openxmlformats.org/officeDocument/2006/relationships/hyperlink" Target="https://campus.iflytek.com/?refrenceCode=N6S6423" TargetMode="External"/><Relationship Id="rId107" Type="http://schemas.openxmlformats.org/officeDocument/2006/relationships/hyperlink" Target="https://app.mokahr.com/m/campus_apply/catlhr/148066?recommendCode=DSXfFq6h&amp;hash=%23%2Fjobs" TargetMode="External"/><Relationship Id="rId11" Type="http://schemas.openxmlformats.org/officeDocument/2006/relationships/hyperlink" Target="https://job.toutiao.com/s/iFR1A2Hr" TargetMode="External"/><Relationship Id="rId32" Type="http://schemas.openxmlformats.org/officeDocument/2006/relationships/hyperlink" Target="https://momenta.jobs.feishu.cn/s/irSL5cMX" TargetMode="External"/><Relationship Id="rId37" Type="http://schemas.openxmlformats.org/officeDocument/2006/relationships/hyperlink" Target="&#20869;&#25512;&#30721;&#30340;&#22270;\&#31179;&#25307;&#26032;&#30340;\&#39295;&#20102;&#20040;.jpg" TargetMode="External"/><Relationship Id="rId53" Type="http://schemas.openxmlformats.org/officeDocument/2006/relationships/hyperlink" Target="https://intsig.zhiye.com/personal/deliveryRecord" TargetMode="External"/><Relationship Id="rId58" Type="http://schemas.openxmlformats.org/officeDocument/2006/relationships/hyperlink" Target="https://job.toutiao.com/s/iFR1A2Hr" TargetMode="External"/><Relationship Id="rId74" Type="http://schemas.openxmlformats.org/officeDocument/2006/relationships/hyperlink" Target="https://talent.taotian.com/personal/campus-application?lang=zh" TargetMode="External"/><Relationship Id="rId79" Type="http://schemas.openxmlformats.org/officeDocument/2006/relationships/hyperlink" Target="https://talent.ele.me/personal/campus-application?lang=zh" TargetMode="External"/><Relationship Id="rId102" Type="http://schemas.openxmlformats.org/officeDocument/2006/relationships/hyperlink" Target="https://jobs.mihoyo.com/?recommendationCode=LFZW&amp;isRecommendation=true" TargetMode="External"/><Relationship Id="rId123" Type="http://schemas.openxmlformats.org/officeDocument/2006/relationships/hyperlink" Target="https://campus.ctrip.com/" TargetMode="External"/><Relationship Id="rId128" Type="http://schemas.openxmlformats.org/officeDocument/2006/relationships/hyperlink" Target="https://job.xiaohongshu.com/campus/record" TargetMode="External"/><Relationship Id="rId5" Type="http://schemas.openxmlformats.org/officeDocument/2006/relationships/hyperlink" Target="https://intsig.zhiye.com/personal/deliveryRecord" TargetMode="External"/><Relationship Id="rId90" Type="http://schemas.openxmlformats.org/officeDocument/2006/relationships/hyperlink" Target="https://jobs.hypergryph.com/campus_apply/hypergryph/26326" TargetMode="External"/><Relationship Id="rId95" Type="http://schemas.openxmlformats.org/officeDocument/2006/relationships/hyperlink" Target="https://wecruit.hotjob.cn/SU64893571bef57c16d356b99e/pb/account.html" TargetMode="External"/><Relationship Id="rId22" Type="http://schemas.openxmlformats.org/officeDocument/2006/relationships/hyperlink" Target="&#20869;&#25512;&#30721;&#30340;&#22270;\&#31179;&#25307;&#26032;&#30340;\&#28120;&#22825;.jpg" TargetMode="External"/><Relationship Id="rId27" Type="http://schemas.openxmlformats.org/officeDocument/2006/relationships/hyperlink" Target="https://arashivision.jobs.feishu.cn/campus/position/application" TargetMode="External"/><Relationship Id="rId43" Type="http://schemas.openxmlformats.org/officeDocument/2006/relationships/hyperlink" Target="https://intsig.zhiye.com/campus/jobs?shareId=4315542d-d064-42dd-a764-a70e008727ef&amp;shareSource=2&amp;qr=1" TargetMode="External"/><Relationship Id="rId48" Type="http://schemas.openxmlformats.org/officeDocument/2006/relationships/hyperlink" Target="https://jobs.hypergryph.com/campus_apply/hypergryph/26326" TargetMode="External"/><Relationship Id="rId64" Type="http://schemas.openxmlformats.org/officeDocument/2006/relationships/hyperlink" Target="https://campus.jd.com/" TargetMode="External"/><Relationship Id="rId69" Type="http://schemas.openxmlformats.org/officeDocument/2006/relationships/hyperlink" Target="https://aidc-jobs.alibaba.com/personal/campus-application?lang=zh" TargetMode="External"/><Relationship Id="rId113" Type="http://schemas.openxmlformats.org/officeDocument/2006/relationships/hyperlink" Target="https://app.mokahr.com/campus_apply/shopee/2962?sourceToken=2d8cf7552c5c552718ef9efe34753301" TargetMode="External"/><Relationship Id="rId118" Type="http://schemas.openxmlformats.org/officeDocument/2006/relationships/hyperlink" Target="https://cq6qe6bvfr6.jobs.feishu.cn/646926/position/application" TargetMode="External"/><Relationship Id="rId134" Type="http://schemas.openxmlformats.org/officeDocument/2006/relationships/hyperlink" Target="https://nio.jobs.feishu.cn/campus/position/application" TargetMode="External"/><Relationship Id="rId80" Type="http://schemas.openxmlformats.org/officeDocument/2006/relationships/hyperlink" Target="https://talent.antgroup.com/personal/campus-application" TargetMode="External"/><Relationship Id="rId85" Type="http://schemas.openxmlformats.org/officeDocument/2006/relationships/hyperlink" Target="https://talent.ele.me/campus/qrcode/home?code=P5368qSwikRqDddjIvppeoHycZKk9ZUc0QKWtzfax7o%3D" TargetMode="External"/><Relationship Id="rId12" Type="http://schemas.openxmlformats.org/officeDocument/2006/relationships/hyperlink" Target="&#20869;&#25512;&#30721;&#30340;&#22270;\&#31179;&#25307;&#26032;&#30340;\&#33150;&#35759;.jpg" TargetMode="External"/><Relationship Id="rId17" Type="http://schemas.openxmlformats.org/officeDocument/2006/relationships/hyperlink" Target="https://app.mokahr.com/m/campus_apply/didiglobal/96064?recommendCode=DSytgWFW&amp;hash=%23%2Fjobs" TargetMode="External"/><Relationship Id="rId33" Type="http://schemas.openxmlformats.org/officeDocument/2006/relationships/hyperlink" Target="https://wecruit.hotjob.cn/SU62d915040dcad43c775ec12c/mc/position/campus?acotycoCode=wfjqdr&amp;recruitType=1&amp;isLimitShowPostScope=1" TargetMode="External"/><Relationship Id="rId38" Type="http://schemas.openxmlformats.org/officeDocument/2006/relationships/hyperlink" Target="https://talent.lingxigames.com/personal/campus-application?lang=zh" TargetMode="External"/><Relationship Id="rId59" Type="http://schemas.openxmlformats.org/officeDocument/2006/relationships/hyperlink" Target="https://vrfi1sk8a0.jobs.feishu.cn/index/position/application" TargetMode="External"/><Relationship Id="rId103" Type="http://schemas.openxmlformats.org/officeDocument/2006/relationships/hyperlink" Target="https://app.mokahr.com/campus-recruitment/shanshu/57987" TargetMode="External"/><Relationship Id="rId108" Type="http://schemas.openxmlformats.org/officeDocument/2006/relationships/hyperlink" Target="https://careers.pinduoduo.com/campus/grad/detail?t=biPK5ljgqD" TargetMode="External"/><Relationship Id="rId124" Type="http://schemas.openxmlformats.org/officeDocument/2006/relationships/hyperlink" Target="https://career.huawei.com/reccampportal/portal5/job-progress.html" TargetMode="External"/><Relationship Id="rId129" Type="http://schemas.openxmlformats.org/officeDocument/2006/relationships/hyperlink" Target="https://www.lixiang.com/employ/archives.html?type=3&amp;fromJob=1" TargetMode="External"/><Relationship Id="rId54" Type="http://schemas.openxmlformats.org/officeDocument/2006/relationships/hyperlink" Target="https://campus.anta.com/campus-recruitment/antahr/146082/" TargetMode="External"/><Relationship Id="rId70" Type="http://schemas.openxmlformats.org/officeDocument/2006/relationships/hyperlink" Target="&#20869;&#25512;&#30721;&#30340;&#22270;\&#31179;&#25307;&#26032;&#30340;\&#38463;&#37324;&#20113;.jpg" TargetMode="External"/><Relationship Id="rId75" Type="http://schemas.openxmlformats.org/officeDocument/2006/relationships/hyperlink" Target="&#20869;&#25512;&#30721;&#30340;&#22270;\&#31179;&#25307;&#26032;&#30340;\&#28120;&#22825;.jpg" TargetMode="External"/><Relationship Id="rId91" Type="http://schemas.openxmlformats.org/officeDocument/2006/relationships/hyperlink" Target="&#20869;&#25512;&#30721;&#30340;&#22270;\&#31179;&#25307;&#26032;&#30340;\B&#31449;.jpg" TargetMode="External"/><Relationship Id="rId96" Type="http://schemas.openxmlformats.org/officeDocument/2006/relationships/hyperlink" Target="https://zhaopin.meituan.com/web/personalCenter/deliveryRecord" TargetMode="External"/><Relationship Id="rId1" Type="http://schemas.openxmlformats.org/officeDocument/2006/relationships/hyperlink" Target="https://campus.kuaishou.cn/recruit/campus/e/h5/" TargetMode="External"/><Relationship Id="rId6" Type="http://schemas.openxmlformats.org/officeDocument/2006/relationships/hyperlink" Target="https://job.xiaohongshu.com/campus/record" TargetMode="External"/><Relationship Id="rId23" Type="http://schemas.openxmlformats.org/officeDocument/2006/relationships/hyperlink" Target="https://hr.4399om.com/uc/person-center/my-delivery" TargetMode="External"/><Relationship Id="rId28" Type="http://schemas.openxmlformats.org/officeDocument/2006/relationships/hyperlink" Target="https://campus.kuaishou.cn/recruit/campus/e/" TargetMode="External"/><Relationship Id="rId49" Type="http://schemas.openxmlformats.org/officeDocument/2006/relationships/hyperlink" Target="https://careers.oppo.com/university/oppo/center/history" TargetMode="External"/><Relationship Id="rId114" Type="http://schemas.openxmlformats.org/officeDocument/2006/relationships/hyperlink" Target="https://campus.kuaishou.cn/recruit/campus/e/" TargetMode="External"/><Relationship Id="rId119" Type="http://schemas.openxmlformats.org/officeDocument/2006/relationships/hyperlink" Target="https://united-imaging.zhiye.com/personal/deliveryRecord" TargetMode="External"/><Relationship Id="rId44" Type="http://schemas.openxmlformats.org/officeDocument/2006/relationships/hyperlink" Target="https://app.mokahr.com/m/campus-recruitment/zhongan/71908?recommendCode=DSFhSqzF&amp;hash=%23%2Fjobs" TargetMode="External"/><Relationship Id="rId60" Type="http://schemas.openxmlformats.org/officeDocument/2006/relationships/hyperlink" Target="https://vrfi1sk8a0.jobs.feishu.cn/index/position/application" TargetMode="External"/><Relationship Id="rId65" Type="http://schemas.openxmlformats.org/officeDocument/2006/relationships/hyperlink" Target="https://campus.jd.com/" TargetMode="External"/><Relationship Id="rId81" Type="http://schemas.openxmlformats.org/officeDocument/2006/relationships/hyperlink" Target="https://talent.antgroup.com/personal/campus-application" TargetMode="External"/><Relationship Id="rId86" Type="http://schemas.openxmlformats.org/officeDocument/2006/relationships/hyperlink" Target="&#20869;&#25512;&#30721;&#30340;&#22270;\&#31179;&#25307;&#26032;&#30340;\&#39295;&#20102;&#20040;.jpg" TargetMode="External"/><Relationship Id="rId130" Type="http://schemas.openxmlformats.org/officeDocument/2006/relationships/hyperlink" Target="https://hr.sensetime.com/SU60fa3bdabef57c1023fc1cbc/pb/account.html" TargetMode="External"/><Relationship Id="rId135" Type="http://schemas.openxmlformats.org/officeDocument/2006/relationships/printerSettings" Target="../printerSettings/printerSettings1.bin"/><Relationship Id="rId13" Type="http://schemas.openxmlformats.org/officeDocument/2006/relationships/hyperlink" Target="&#20869;&#25512;&#30721;&#30340;&#22270;\&#31179;&#25307;&#26032;&#30340;\B&#31449;.jpg" TargetMode="External"/><Relationship Id="rId18" Type="http://schemas.openxmlformats.org/officeDocument/2006/relationships/hyperlink" Target="https://app.mokahr.com/m/campus_apply/xunlei/26600?recommendCode=DSjTW9JJ&amp;hash=%23%2Fjobs" TargetMode="External"/><Relationship Id="rId39" Type="http://schemas.openxmlformats.org/officeDocument/2006/relationships/hyperlink" Target="https://campus.iflytek.com/?refrenceCode=9W8824X" TargetMode="External"/><Relationship Id="rId109" Type="http://schemas.openxmlformats.org/officeDocument/2006/relationships/hyperlink" Target="https://careers.pinduoduo.com/campus/personal-center" TargetMode="External"/><Relationship Id="rId34" Type="http://schemas.openxmlformats.org/officeDocument/2006/relationships/hyperlink" Target="https://dwz.cn/Q4OBMh0O" TargetMode="External"/><Relationship Id="rId50" Type="http://schemas.openxmlformats.org/officeDocument/2006/relationships/hyperlink" Target="https://careers.oppo.com/university/oppo/center/history" TargetMode="External"/><Relationship Id="rId55" Type="http://schemas.openxmlformats.org/officeDocument/2006/relationships/hyperlink" Target="https://app.mokahr.com/campus-recruitment/zuoyebang/150105" TargetMode="External"/><Relationship Id="rId76" Type="http://schemas.openxmlformats.org/officeDocument/2006/relationships/hyperlink" Target="https://careers-tongyi.alibaba.com/personal/campus-application?lang=zh" TargetMode="External"/><Relationship Id="rId97" Type="http://schemas.openxmlformats.org/officeDocument/2006/relationships/hyperlink" Target="https://zhaopin.meituan.com/web/personalCenter/deliveryRecord" TargetMode="External"/><Relationship Id="rId104" Type="http://schemas.openxmlformats.org/officeDocument/2006/relationships/hyperlink" Target="https://app.mokahr.com/m/campus_apply/didiglobal/96064?recommendCode=DSytgWFW&amp;hash=%23%2Fjobs" TargetMode="External"/><Relationship Id="rId120" Type="http://schemas.openxmlformats.org/officeDocument/2006/relationships/hyperlink" Target="https://app.mokahr.com/campus-recruitment/aftershokzhr/36940" TargetMode="External"/><Relationship Id="rId125" Type="http://schemas.openxmlformats.org/officeDocument/2006/relationships/hyperlink" Target="https://recruitment.t-head.cn/personal/campus-application?lang=zh" TargetMode="External"/><Relationship Id="rId7" Type="http://schemas.openxmlformats.org/officeDocument/2006/relationships/hyperlink" Target="https://career.arcsoft.com.cn/personal/deliveryRecord" TargetMode="External"/><Relationship Id="rId71" Type="http://schemas.openxmlformats.org/officeDocument/2006/relationships/hyperlink" Target="https://careers.aliyun.com/personal/campus-application?lang=zh" TargetMode="External"/><Relationship Id="rId92" Type="http://schemas.openxmlformats.org/officeDocument/2006/relationships/hyperlink" Target="https://jobs.bilibili.com/campus/positions?type=3&amp;token=f037ce6b-44a0-4379-8904-71df493c4641&amp;page=1" TargetMode="External"/><Relationship Id="rId2" Type="http://schemas.openxmlformats.org/officeDocument/2006/relationships/hyperlink" Target="https://vrfi1sk8a0.jobs.feishu.cn/s/iMACNURV" TargetMode="External"/><Relationship Id="rId29" Type="http://schemas.openxmlformats.org/officeDocument/2006/relationships/hyperlink" Target="https://campus.sf-express.com/" TargetMode="External"/><Relationship Id="rId24" Type="http://schemas.openxmlformats.org/officeDocument/2006/relationships/hyperlink" Target="https://app.mokahr.com/campus-recruitment/qunar/37595" TargetMode="External"/><Relationship Id="rId40" Type="http://schemas.openxmlformats.org/officeDocument/2006/relationships/hyperlink" Target="https://jsj.top/f/fjZDnI" TargetMode="External"/><Relationship Id="rId45" Type="http://schemas.openxmlformats.org/officeDocument/2006/relationships/hyperlink" Target="https://poizon.jobs.feishu.cn/referral/campus/position/application?token=MzsxNzIzNDYxNzU3OTI3OzczNDM5MTE3ODUyNTYzMzc0MTE7MDsxLzE" TargetMode="External"/><Relationship Id="rId66" Type="http://schemas.openxmlformats.org/officeDocument/2006/relationships/hyperlink" Target="https://jobs.alibaba-dme.com/personal/campus-application?lang=zh" TargetMode="External"/><Relationship Id="rId87" Type="http://schemas.openxmlformats.org/officeDocument/2006/relationships/hyperlink" Target="https://app.mokahr.com/campus-recruitment/zhongan/71908?sourceToken=d895a22a006b8a6da61313d9b4091850" TargetMode="External"/><Relationship Id="rId110" Type="http://schemas.openxmlformats.org/officeDocument/2006/relationships/hyperlink" Target="https://jobs.bytedance.com/experienced/position/application" TargetMode="External"/><Relationship Id="rId115" Type="http://schemas.openxmlformats.org/officeDocument/2006/relationships/hyperlink" Target="https://app.mokahr.com/m/campus_apply/pwrd/140155?recommendCode=DSU11VzG&amp;hash=%23%2Fjobs" TargetMode="External"/><Relationship Id="rId131" Type="http://schemas.openxmlformats.org/officeDocument/2006/relationships/hyperlink" Target="https://hr.sensetime.com/SU60fa3bdabef57c1023fc1cbc/pb/account.html" TargetMode="External"/><Relationship Id="rId61" Type="http://schemas.openxmlformats.org/officeDocument/2006/relationships/hyperlink" Target="https://talent.baidu.com/jobs/center" TargetMode="External"/><Relationship Id="rId82" Type="http://schemas.openxmlformats.org/officeDocument/2006/relationships/hyperlink" Target="https://talent.amap.com/personal/campus-application?lang=zh" TargetMode="External"/><Relationship Id="rId19" Type="http://schemas.openxmlformats.org/officeDocument/2006/relationships/hyperlink" Target="https://jobs.mihoyo.com/m/?recommendationCode=LFZW&amp;isRecommendation=true" TargetMode="External"/><Relationship Id="rId14" Type="http://schemas.openxmlformats.org/officeDocument/2006/relationships/hyperlink" Target="https://app.mokahr.com/m/campus_apply/megviihr/38642?recommendCode=DShEeAzZ&amp;hash=%23%2Fjobs" TargetMode="External"/><Relationship Id="rId30" Type="http://schemas.openxmlformats.org/officeDocument/2006/relationships/hyperlink" Target="https://app.mokahr.com/campus-recruitment/zuoyebang/142076" TargetMode="External"/><Relationship Id="rId35" Type="http://schemas.openxmlformats.org/officeDocument/2006/relationships/hyperlink" Target="&#20869;&#25512;&#30721;&#30340;&#22270;\&#31179;&#25307;&#26032;&#30340;\&#38463;&#37324;&#20113;.jpg" TargetMode="External"/><Relationship Id="rId56" Type="http://schemas.openxmlformats.org/officeDocument/2006/relationships/hyperlink" Target="https://app.mokahr.com/campus-recruitment/zuoyebang/150105" TargetMode="External"/><Relationship Id="rId77" Type="http://schemas.openxmlformats.org/officeDocument/2006/relationships/hyperlink" Target="https://careers-tongyi.alibaba.com/personal/campus-application?lang=zh" TargetMode="External"/><Relationship Id="rId100" Type="http://schemas.openxmlformats.org/officeDocument/2006/relationships/hyperlink" Target="https://app.mokahr.com/campus_apply/didiglobal/96064?recommendCode=DSZEp9r4" TargetMode="External"/><Relationship Id="rId105" Type="http://schemas.openxmlformats.org/officeDocument/2006/relationships/hyperlink" Target="https://app.mokahr.com/recommendation-apply/fenbi/1636?recommendCode=NTAW3y0" TargetMode="External"/><Relationship Id="rId126" Type="http://schemas.openxmlformats.org/officeDocument/2006/relationships/hyperlink" Target="https://campus.kuaishou.cn/recruit/campus/e/" TargetMode="External"/><Relationship Id="rId8" Type="http://schemas.openxmlformats.org/officeDocument/2006/relationships/hyperlink" Target="https://campus.kuaishou.cn/recruit/campus/e/" TargetMode="External"/><Relationship Id="rId51" Type="http://schemas.openxmlformats.org/officeDocument/2006/relationships/hyperlink" Target="https://poizon.jobs.feishu.cn/s/irS5XRwy" TargetMode="External"/><Relationship Id="rId72" Type="http://schemas.openxmlformats.org/officeDocument/2006/relationships/hyperlink" Target="https://careers.aliyun.com/personal/campus-application?lang=zh" TargetMode="External"/><Relationship Id="rId93" Type="http://schemas.openxmlformats.org/officeDocument/2006/relationships/hyperlink" Target="https://app.mokahr.com/campus_apply/megviihr/38642" TargetMode="External"/><Relationship Id="rId98" Type="http://schemas.openxmlformats.org/officeDocument/2006/relationships/hyperlink" Target="https://zhaopin.meituan.com/web/personalCenter/deliveryRecord" TargetMode="External"/><Relationship Id="rId121" Type="http://schemas.openxmlformats.org/officeDocument/2006/relationships/hyperlink" Target="https://neitui.italent.cn/join-lianjia/sharejobs?shareId=c09dad81-f9e3-4ad0-902c-472037732c93&amp;language=zh_CN&amp;rt=2" TargetMode="External"/><Relationship Id="rId3" Type="http://schemas.openxmlformats.org/officeDocument/2006/relationships/hyperlink" Target="https://app.mokahr.com/campus-recruitment/bosch/73873" TargetMode="External"/><Relationship Id="rId25" Type="http://schemas.openxmlformats.org/officeDocument/2006/relationships/hyperlink" Target="https://talent.lenovo.com.cn/account/apply" TargetMode="External"/><Relationship Id="rId46" Type="http://schemas.openxmlformats.org/officeDocument/2006/relationships/hyperlink" Target="https://app.mokahr.com/campus-recruitment/bosch/73873" TargetMode="External"/><Relationship Id="rId67" Type="http://schemas.openxmlformats.org/officeDocument/2006/relationships/hyperlink" Target="https://jobs.alibaba-dme.com/personal/campus-application?lang=zh" TargetMode="External"/><Relationship Id="rId116" Type="http://schemas.openxmlformats.org/officeDocument/2006/relationships/hyperlink" Target="https://app.mokahr.com/campus-recruitment/pwrd/140155" TargetMode="External"/><Relationship Id="rId20" Type="http://schemas.openxmlformats.org/officeDocument/2006/relationships/hyperlink" Target="https://app.mokahr.com/m/campus-recruitment/cyou-inc/42233?recommendCode=DS9n4dD4&amp;hash=%23%2Fjobs" TargetMode="External"/><Relationship Id="rId41" Type="http://schemas.openxmlformats.org/officeDocument/2006/relationships/hyperlink" Target="https://transsion.zhiye.com/personal/deliveryRecord" TargetMode="External"/><Relationship Id="rId62" Type="http://schemas.openxmlformats.org/officeDocument/2006/relationships/hyperlink" Target="https://join.tencentmusic.com/deliver" TargetMode="External"/><Relationship Id="rId83" Type="http://schemas.openxmlformats.org/officeDocument/2006/relationships/hyperlink" Target="https://career.honor.com/SU60eea919bef57c1023f6fe78/pb/account.html" TargetMode="External"/><Relationship Id="rId88" Type="http://schemas.openxmlformats.org/officeDocument/2006/relationships/hyperlink" Target="https://jobs.bilibili.com/campus/records?token=f037ce6b-44a0-4379-8904-71df493c4641" TargetMode="External"/><Relationship Id="rId111" Type="http://schemas.openxmlformats.org/officeDocument/2006/relationships/hyperlink" Target="https://cn-jobs.cainiao.com/personal/campus-application?lang=zh" TargetMode="External"/><Relationship Id="rId132" Type="http://schemas.openxmlformats.org/officeDocument/2006/relationships/hyperlink" Target="https://talent.baidu.com/jobs/center" TargetMode="External"/><Relationship Id="rId15" Type="http://schemas.openxmlformats.org/officeDocument/2006/relationships/hyperlink" Target="https://jsj.top/f/Rw077L" TargetMode="External"/><Relationship Id="rId36" Type="http://schemas.openxmlformats.org/officeDocument/2006/relationships/hyperlink" Target="https://talent.ele.me/campus/qrcode/home?code=P5368qSwikRqDddjIvppeoHycZKk9ZUc0QKWtzfax7o%3D" TargetMode="External"/><Relationship Id="rId57" Type="http://schemas.openxmlformats.org/officeDocument/2006/relationships/hyperlink" Target="https://jobs.bytedance.com/experienced/position/application" TargetMode="External"/><Relationship Id="rId106" Type="http://schemas.openxmlformats.org/officeDocument/2006/relationships/hyperlink" Target="https://cq6qe6bvfr6.jobs.feishu.cn/baichuanzhaopin/position/application" TargetMode="External"/><Relationship Id="rId127" Type="http://schemas.openxmlformats.org/officeDocument/2006/relationships/hyperlink" Target="https://xiaomi.jobs.f.mioffice.cn/campus/position/application?spread=J7NS6YR" TargetMode="External"/><Relationship Id="rId10" Type="http://schemas.openxmlformats.org/officeDocument/2006/relationships/hyperlink" Target="https://career.huawei.com/reccampportal/portal5/job-progress.html" TargetMode="External"/><Relationship Id="rId31" Type="http://schemas.openxmlformats.org/officeDocument/2006/relationships/hyperlink" Target="https://campus.iflytek.com/official-pc/delivery" TargetMode="External"/><Relationship Id="rId52" Type="http://schemas.openxmlformats.org/officeDocument/2006/relationships/hyperlink" Target="https://leihuo.163.com/campus" TargetMode="External"/><Relationship Id="rId73" Type="http://schemas.openxmlformats.org/officeDocument/2006/relationships/hyperlink" Target="https://talent.taotian.com/personal/campus-application?lang=zh" TargetMode="External"/><Relationship Id="rId78" Type="http://schemas.openxmlformats.org/officeDocument/2006/relationships/hyperlink" Target="https://talent.ele.me/personal/campus-application?lang=zh" TargetMode="External"/><Relationship Id="rId94" Type="http://schemas.openxmlformats.org/officeDocument/2006/relationships/hyperlink" Target="https://app.mokahr.com/campus_apply/megviihr/38642" TargetMode="External"/><Relationship Id="rId99" Type="http://schemas.openxmlformats.org/officeDocument/2006/relationships/hyperlink" Target="https://join.qq.com/progress.html" TargetMode="External"/><Relationship Id="rId101" Type="http://schemas.openxmlformats.org/officeDocument/2006/relationships/hyperlink" Target="https://app.mokahr.com/m/campus_apply/megviihr/38642?recommendCode=DShEeAzZ&amp;hash=%23%2Fjobs" TargetMode="External"/><Relationship Id="rId122" Type="http://schemas.openxmlformats.org/officeDocument/2006/relationships/hyperlink" Target="https://app.mokahr.com/campus_apply/shein/2932?recommendCode=DSw4hhpa" TargetMode="External"/><Relationship Id="rId4" Type="http://schemas.openxmlformats.org/officeDocument/2006/relationships/hyperlink" Target="https://campus.iflytek.com/?refrenceCode=U6X6761" TargetMode="External"/><Relationship Id="rId9" Type="http://schemas.openxmlformats.org/officeDocument/2006/relationships/hyperlink" Target="mailto:wangmengqing@deepleaper.com" TargetMode="External"/><Relationship Id="rId26" Type="http://schemas.openxmlformats.org/officeDocument/2006/relationships/hyperlink" Target="https://360campus.zhiye.com/personal/deliveryRecord" TargetMode="External"/><Relationship Id="rId47" Type="http://schemas.openxmlformats.org/officeDocument/2006/relationships/hyperlink" Target="https://jobs.apple.com/app/zh-cn/profile/info" TargetMode="External"/><Relationship Id="rId68" Type="http://schemas.openxmlformats.org/officeDocument/2006/relationships/hyperlink" Target="https://aidc-jobs.alibaba.com/personal/campus-application?lang=zh" TargetMode="External"/><Relationship Id="rId89" Type="http://schemas.openxmlformats.org/officeDocument/2006/relationships/hyperlink" Target="https://jobs.bilibili.com/campus/records?token=f037ce6b-44a0-4379-8904-71df493c4641" TargetMode="External"/><Relationship Id="rId112" Type="http://schemas.openxmlformats.org/officeDocument/2006/relationships/hyperlink" Target="https://campus.ke.com/campus" TargetMode="External"/><Relationship Id="rId133" Type="http://schemas.openxmlformats.org/officeDocument/2006/relationships/hyperlink" Target="https://dwz.cn/Q4OBMh0O"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6" Type="http://schemas.openxmlformats.org/officeDocument/2006/relationships/hyperlink" Target="https://leetcode.cn/problems/linked-list-cycle-ii/description/?envType=study-plan-v2&amp;envId=top-100-liked" TargetMode="External"/><Relationship Id="rId21" Type="http://schemas.openxmlformats.org/officeDocument/2006/relationships/hyperlink" Target="https://leetcode.cn/problems/search-a-2d-matrix-ii/description/?envType=study-plan-v2&amp;envId=top-100-liked" TargetMode="External"/><Relationship Id="rId42" Type="http://schemas.openxmlformats.org/officeDocument/2006/relationships/hyperlink" Target="https://leetcode.cn/problems/convert-sorted-array-to-binary-search-tree/description/?envType=study-plan-v2&amp;envId=top-100-liked" TargetMode="External"/><Relationship Id="rId47" Type="http://schemas.openxmlformats.org/officeDocument/2006/relationships/hyperlink" Target="https://leetcode.cn/problems/construct-binary-tree-from-preorder-and-inorder-traversal/description/?envType=study-plan-v2&amp;envId=top-100-liked" TargetMode="External"/><Relationship Id="rId63" Type="http://schemas.openxmlformats.org/officeDocument/2006/relationships/hyperlink" Target="https://leetcode.cn/problems/search-insert-position/description/?envType=study-plan-v2&amp;envId=top-100-liked" TargetMode="External"/><Relationship Id="rId68" Type="http://schemas.openxmlformats.org/officeDocument/2006/relationships/hyperlink" Target="https://leetcode.cn/problems/median-of-two-sorted-arrays/description/?envType=study-plan-v2&amp;envId=top-100-liked" TargetMode="External"/><Relationship Id="rId84" Type="http://schemas.openxmlformats.org/officeDocument/2006/relationships/hyperlink" Target="https://leetcode.cn/problems/perfect-squares/description/?envType=study-plan-v2&amp;envId=top-100-liked" TargetMode="External"/><Relationship Id="rId89" Type="http://schemas.openxmlformats.org/officeDocument/2006/relationships/hyperlink" Target="https://leetcode.cn/problems/maximum-product-subarray/description/?envType=study-plan-v2&amp;envId=top-100-liked" TargetMode="External"/><Relationship Id="rId16" Type="http://schemas.openxmlformats.org/officeDocument/2006/relationships/hyperlink" Target="https://leetcode.cn/problems/product-of-array-except-self/description/?envType=study-plan-v2&amp;envId=top-100-liked" TargetMode="External"/><Relationship Id="rId11" Type="http://schemas.openxmlformats.org/officeDocument/2006/relationships/hyperlink" Target="https://leetcode.cn/problems/sliding-window-maximum/description/?envType=study-plan-v2&amp;envId=top-100-liked" TargetMode="External"/><Relationship Id="rId32" Type="http://schemas.openxmlformats.org/officeDocument/2006/relationships/hyperlink" Target="https://leetcode.cn/problems/copy-list-with-random-pointer/description/?envType=study-plan-v2&amp;envId=top-100-liked" TargetMode="External"/><Relationship Id="rId37" Type="http://schemas.openxmlformats.org/officeDocument/2006/relationships/hyperlink" Target="https://leetcode.cn/problems/maximum-depth-of-binary-tree/description/?envType=study-plan-v2&amp;envId=top-100-liked" TargetMode="External"/><Relationship Id="rId53" Type="http://schemas.openxmlformats.org/officeDocument/2006/relationships/hyperlink" Target="https://leetcode.cn/problems/course-schedule/description/?envType=study-plan-v2&amp;envId=top-100-liked" TargetMode="External"/><Relationship Id="rId58" Type="http://schemas.openxmlformats.org/officeDocument/2006/relationships/hyperlink" Target="https://leetcode.cn/problems/combination-sum/description/?envType=study-plan-v2&amp;envId=top-100-liked" TargetMode="External"/><Relationship Id="rId74" Type="http://schemas.openxmlformats.org/officeDocument/2006/relationships/hyperlink" Target="https://leetcode.cn/problems/top-k-frequent-elements/description/?envType=study-plan-v2&amp;envId=top-100-liked" TargetMode="External"/><Relationship Id="rId79" Type="http://schemas.openxmlformats.org/officeDocument/2006/relationships/hyperlink" Target="https://leetcode.cn/problems/jump-game-ii/description/?envType=study-plan-v2&amp;envId=top-100-liked" TargetMode="External"/><Relationship Id="rId102" Type="http://schemas.openxmlformats.org/officeDocument/2006/relationships/hyperlink" Target="https://leetcode.cn/problems/find-a-peak-element-ii/description/" TargetMode="External"/><Relationship Id="rId5" Type="http://schemas.openxmlformats.org/officeDocument/2006/relationships/hyperlink" Target="https://leetcode.cn/problems/container-with-most-water/description/?envType=study-plan-v2&amp;envId=top-100-liked" TargetMode="External"/><Relationship Id="rId90" Type="http://schemas.openxmlformats.org/officeDocument/2006/relationships/hyperlink" Target="https://leetcode.cn/problems/longest-valid-parentheses/description/?envType=study-plan-v2&amp;envId=top-100-liked" TargetMode="External"/><Relationship Id="rId95" Type="http://schemas.openxmlformats.org/officeDocument/2006/relationships/hyperlink" Target="https://leetcode.cn/problems/edit-distance/description/?envType=study-plan-v2&amp;envId=top-100-liked" TargetMode="External"/><Relationship Id="rId22" Type="http://schemas.openxmlformats.org/officeDocument/2006/relationships/hyperlink" Target="https://leetcode.cn/problems/intersection-of-two-linked-lists/description/?envType=study-plan-v2&amp;envId=top-100-liked" TargetMode="External"/><Relationship Id="rId27" Type="http://schemas.openxmlformats.org/officeDocument/2006/relationships/hyperlink" Target="https://leetcode.cn/problems/merge-two-sorted-lists/description/?envType=study-plan-v2&amp;envId=top-100-liked" TargetMode="External"/><Relationship Id="rId43" Type="http://schemas.openxmlformats.org/officeDocument/2006/relationships/hyperlink" Target="https://leetcode.cn/problems/validate-binary-search-tree/description/?envType=study-plan-v2&amp;envId=top-100-liked" TargetMode="External"/><Relationship Id="rId48" Type="http://schemas.openxmlformats.org/officeDocument/2006/relationships/hyperlink" Target="https://leetcode.cn/problems/path-sum-iii/description/?envType=study-plan-v2&amp;envId=top-100-liked" TargetMode="External"/><Relationship Id="rId64" Type="http://schemas.openxmlformats.org/officeDocument/2006/relationships/hyperlink" Target="https://leetcode.cn/problems/search-a-2d-matrix/description/?envType=study-plan-v2&amp;envId=top-100-liked" TargetMode="External"/><Relationship Id="rId69" Type="http://schemas.openxmlformats.org/officeDocument/2006/relationships/hyperlink" Target="https://leetcode.cn/problems/valid-parentheses/description/?envType=study-plan-v2&amp;envId=top-100-liked" TargetMode="External"/><Relationship Id="rId80" Type="http://schemas.openxmlformats.org/officeDocument/2006/relationships/hyperlink" Target="https://leetcode.cn/problems/partition-labels/description/?envType=study-plan-v2&amp;envId=top-100-liked" TargetMode="External"/><Relationship Id="rId85" Type="http://schemas.openxmlformats.org/officeDocument/2006/relationships/hyperlink" Target="https://leetcode.cn/problems/coin-change/description/?envType=study-plan-v2&amp;envId=top-100-liked" TargetMode="External"/><Relationship Id="rId12" Type="http://schemas.openxmlformats.org/officeDocument/2006/relationships/hyperlink" Target="https://leetcode.cn/problems/minimum-window-substring/description/?envType=study-plan-v2&amp;envId=top-100-liked" TargetMode="External"/><Relationship Id="rId17" Type="http://schemas.openxmlformats.org/officeDocument/2006/relationships/hyperlink" Target="https://leetcode.cn/problems/first-missing-positive/description/?envType=study-plan-v2&amp;envId=top-100-liked" TargetMode="External"/><Relationship Id="rId33" Type="http://schemas.openxmlformats.org/officeDocument/2006/relationships/hyperlink" Target="https://leetcode.cn/problems/sort-list/description/?envType=study-plan-v2&amp;envId=top-100-liked" TargetMode="External"/><Relationship Id="rId38" Type="http://schemas.openxmlformats.org/officeDocument/2006/relationships/hyperlink" Target="https://leetcode.cn/problems/invert-binary-tree/description/?envType=study-plan-v2&amp;envId=top-100-liked" TargetMode="External"/><Relationship Id="rId59" Type="http://schemas.openxmlformats.org/officeDocument/2006/relationships/hyperlink" Target="https://leetcode.cn/problems/generate-parentheses/description/?envType=study-plan-v2&amp;envId=top-100-liked" TargetMode="External"/><Relationship Id="rId103" Type="http://schemas.openxmlformats.org/officeDocument/2006/relationships/hyperlink" Target="https://leetcode.cn/problems/permutation-sequence/description/" TargetMode="External"/><Relationship Id="rId20" Type="http://schemas.openxmlformats.org/officeDocument/2006/relationships/hyperlink" Target="https://leetcode.cn/problems/rotate-image/description/?envType=study-plan-v2&amp;envId=top-100-liked" TargetMode="External"/><Relationship Id="rId41" Type="http://schemas.openxmlformats.org/officeDocument/2006/relationships/hyperlink" Target="https://leetcode.cn/problems/binary-tree-level-order-traversal/description/?envType=study-plan-v2&amp;envId=top-100-liked" TargetMode="External"/><Relationship Id="rId54" Type="http://schemas.openxmlformats.org/officeDocument/2006/relationships/hyperlink" Target="https://leetcode.cn/problems/implement-trie-prefix-tree/description/?envType=study-plan-v2&amp;envId=top-100-liked" TargetMode="External"/><Relationship Id="rId62" Type="http://schemas.openxmlformats.org/officeDocument/2006/relationships/hyperlink" Target="https://leetcode.cn/problems/n-queens/description/?envType=study-plan-v2&amp;envId=top-100-liked" TargetMode="External"/><Relationship Id="rId70" Type="http://schemas.openxmlformats.org/officeDocument/2006/relationships/hyperlink" Target="https://leetcode.cn/problems/min-stack/description/?envType=study-plan-v2&amp;envId=top-100-liked" TargetMode="External"/><Relationship Id="rId75" Type="http://schemas.openxmlformats.org/officeDocument/2006/relationships/hyperlink" Target="https://leetcode.cn/problems/kth-largest-element-in-an-array/description/?envType=study-plan-v2&amp;envId=top-100-liked" TargetMode="External"/><Relationship Id="rId83" Type="http://schemas.openxmlformats.org/officeDocument/2006/relationships/hyperlink" Target="https://leetcode.cn/problems/house-robber/description/?envType=study-plan-v2&amp;envId=top-100-liked" TargetMode="External"/><Relationship Id="rId88" Type="http://schemas.openxmlformats.org/officeDocument/2006/relationships/hyperlink" Target="https://leetcode.cn/problems/partition-equal-subset-sum/description/?envType=study-plan-v2&amp;envId=top-100-liked" TargetMode="External"/><Relationship Id="rId91" Type="http://schemas.openxmlformats.org/officeDocument/2006/relationships/hyperlink" Target="https://leetcode.cn/problems/unique-paths/description/?envType=study-plan-v2&amp;envId=top-100-liked" TargetMode="External"/><Relationship Id="rId96" Type="http://schemas.openxmlformats.org/officeDocument/2006/relationships/hyperlink" Target="https://leetcode.cn/problems/single-number/description/?envType=study-plan-v2&amp;envId=top-100-liked" TargetMode="External"/><Relationship Id="rId1" Type="http://schemas.openxmlformats.org/officeDocument/2006/relationships/hyperlink" Target="https://leetcode.cn/problems/two-sum/description/?envType=study-plan-v2&amp;envId=top-100-liked" TargetMode="External"/><Relationship Id="rId6" Type="http://schemas.openxmlformats.org/officeDocument/2006/relationships/hyperlink" Target="https://leetcode.cn/problems/3sum/description/?envType=study-plan-v2&amp;envId=top-100-liked" TargetMode="External"/><Relationship Id="rId15" Type="http://schemas.openxmlformats.org/officeDocument/2006/relationships/hyperlink" Target="https://leetcode.cn/problems/rotate-array/description/?envType=study-plan-v2&amp;envId=top-100-liked" TargetMode="External"/><Relationship Id="rId23" Type="http://schemas.openxmlformats.org/officeDocument/2006/relationships/hyperlink" Target="https://leetcode.cn/problems/reverse-linked-list/description/?envType=study-plan-v2&amp;envId=top-100-liked" TargetMode="External"/><Relationship Id="rId28" Type="http://schemas.openxmlformats.org/officeDocument/2006/relationships/hyperlink" Target="https://leetcode.cn/problems/add-two-numbers/description/?envType=study-plan-v2&amp;envId=top-100-liked" TargetMode="External"/><Relationship Id="rId36" Type="http://schemas.openxmlformats.org/officeDocument/2006/relationships/hyperlink" Target="https://leetcode.cn/problems/binary-tree-inorder-traversal/description/?envType=study-plan-v2&amp;envId=top-100-liked" TargetMode="External"/><Relationship Id="rId49" Type="http://schemas.openxmlformats.org/officeDocument/2006/relationships/hyperlink" Target="https://leetcode.cn/problems/lowest-common-ancestor-of-a-binary-tree/description/?envType=study-plan-v2&amp;envId=top-100-liked" TargetMode="External"/><Relationship Id="rId57" Type="http://schemas.openxmlformats.org/officeDocument/2006/relationships/hyperlink" Target="https://leetcode.cn/problems/letter-combinations-of-a-phone-number/description/?envType=study-plan-v2&amp;envId=top-100-liked" TargetMode="External"/><Relationship Id="rId10" Type="http://schemas.openxmlformats.org/officeDocument/2006/relationships/hyperlink" Target="https://leetcode.cn/problems/subarray-sum-equals-k/description/?envType=study-plan-v2&amp;envId=top-100-liked" TargetMode="External"/><Relationship Id="rId31" Type="http://schemas.openxmlformats.org/officeDocument/2006/relationships/hyperlink" Target="https://leetcode.cn/problems/reverse-nodes-in-k-group/description/?envType=study-plan-v2&amp;envId=top-100-liked" TargetMode="External"/><Relationship Id="rId44" Type="http://schemas.openxmlformats.org/officeDocument/2006/relationships/hyperlink" Target="https://leetcode.cn/problems/kth-smallest-element-in-a-bst/description/?envType=study-plan-v2&amp;envId=top-100-liked" TargetMode="External"/><Relationship Id="rId52" Type="http://schemas.openxmlformats.org/officeDocument/2006/relationships/hyperlink" Target="https://leetcode.cn/problems/rotting-oranges/description/?envType=study-plan-v2&amp;envId=top-100-liked" TargetMode="External"/><Relationship Id="rId60" Type="http://schemas.openxmlformats.org/officeDocument/2006/relationships/hyperlink" Target="https://leetcode.cn/problems/word-search/description/?envType=study-plan-v2&amp;envId=top-100-liked" TargetMode="External"/><Relationship Id="rId65" Type="http://schemas.openxmlformats.org/officeDocument/2006/relationships/hyperlink" Target="https://leetcode.cn/problems/find-first-and-last-position-of-element-in-sorted-array/description/?envType=study-plan-v2&amp;envId=top-100-liked" TargetMode="External"/><Relationship Id="rId73" Type="http://schemas.openxmlformats.org/officeDocument/2006/relationships/hyperlink" Target="https://leetcode.cn/problems/largest-rectangle-in-histogram/description/?envType=study-plan-v2&amp;envId=top-100-liked" TargetMode="External"/><Relationship Id="rId78" Type="http://schemas.openxmlformats.org/officeDocument/2006/relationships/hyperlink" Target="https://leetcode.cn/problems/jump-game/description/?envType=study-plan-v2&amp;envId=top-100-liked" TargetMode="External"/><Relationship Id="rId81" Type="http://schemas.openxmlformats.org/officeDocument/2006/relationships/hyperlink" Target="https://leetcode.cn/problems/climbing-stairs/description/?envType=study-plan-v2&amp;envId=top-100-liked" TargetMode="External"/><Relationship Id="rId86" Type="http://schemas.openxmlformats.org/officeDocument/2006/relationships/hyperlink" Target="https://leetcode.cn/problems/word-break/description/?envType=study-plan-v2&amp;envId=top-100-liked" TargetMode="External"/><Relationship Id="rId94" Type="http://schemas.openxmlformats.org/officeDocument/2006/relationships/hyperlink" Target="https://leetcode.cn/problems/longest-common-subsequence/description/?envType=study-plan-v2&amp;envId=top-100-liked" TargetMode="External"/><Relationship Id="rId99" Type="http://schemas.openxmlformats.org/officeDocument/2006/relationships/hyperlink" Target="https://leetcode.cn/problems/next-permutation/description/?envType=study-plan-v2&amp;envId=top-100-liked" TargetMode="External"/><Relationship Id="rId101" Type="http://schemas.openxmlformats.org/officeDocument/2006/relationships/hyperlink" Target="https://leetcode.cn/problems/find-peak-element/description/" TargetMode="External"/><Relationship Id="rId4" Type="http://schemas.openxmlformats.org/officeDocument/2006/relationships/hyperlink" Target="https://leetcode.cn/problems/move-zeroes/description/?envType=study-plan-v2&amp;envId=top-100-liked" TargetMode="External"/><Relationship Id="rId9" Type="http://schemas.openxmlformats.org/officeDocument/2006/relationships/hyperlink" Target="https://leetcode.cn/problems/find-all-anagrams-in-a-string/description/?envType=study-plan-v2&amp;envId=top-100-liked" TargetMode="External"/><Relationship Id="rId13" Type="http://schemas.openxmlformats.org/officeDocument/2006/relationships/hyperlink" Target="https://leetcode.cn/problems/maximum-subarray/description/?envType=study-plan-v2&amp;envId=top-100-liked" TargetMode="External"/><Relationship Id="rId18" Type="http://schemas.openxmlformats.org/officeDocument/2006/relationships/hyperlink" Target="https://leetcode.cn/problems/set-matrix-zeroes/description/?envType=study-plan-v2&amp;envId=top-100-liked" TargetMode="External"/><Relationship Id="rId39" Type="http://schemas.openxmlformats.org/officeDocument/2006/relationships/hyperlink" Target="https://leetcode.cn/problems/symmetric-tree/description/?envType=study-plan-v2&amp;envId=top-100-liked" TargetMode="External"/><Relationship Id="rId34" Type="http://schemas.openxmlformats.org/officeDocument/2006/relationships/hyperlink" Target="https://leetcode.cn/problems/merge-k-sorted-lists/description/?envType=study-plan-v2&amp;envId=top-100-liked" TargetMode="External"/><Relationship Id="rId50" Type="http://schemas.openxmlformats.org/officeDocument/2006/relationships/hyperlink" Target="https://leetcode.cn/problems/binary-tree-maximum-path-sum/description/?envType=study-plan-v2&amp;envId=top-100-liked" TargetMode="External"/><Relationship Id="rId55" Type="http://schemas.openxmlformats.org/officeDocument/2006/relationships/hyperlink" Target="https://leetcode.cn/problems/permutations/description/?envType=study-plan-v2&amp;envId=top-100-liked" TargetMode="External"/><Relationship Id="rId76" Type="http://schemas.openxmlformats.org/officeDocument/2006/relationships/hyperlink" Target="https://leetcode.cn/problems/find-median-from-data-stream/description/?envType=study-plan-v2&amp;envId=top-100-liked" TargetMode="External"/><Relationship Id="rId97" Type="http://schemas.openxmlformats.org/officeDocument/2006/relationships/hyperlink" Target="https://leetcode.cn/problems/majority-element/description/?envType=study-plan-v2&amp;envId=top-100-liked" TargetMode="External"/><Relationship Id="rId104" Type="http://schemas.openxmlformats.org/officeDocument/2006/relationships/hyperlink" Target="https://leetcode.cn/problems/sort-an-array/description/" TargetMode="External"/><Relationship Id="rId7" Type="http://schemas.openxmlformats.org/officeDocument/2006/relationships/hyperlink" Target="https://leetcode.cn/problems/trapping-rain-water/description/?envType=study-plan-v2&amp;envId=top-100-liked" TargetMode="External"/><Relationship Id="rId71" Type="http://schemas.openxmlformats.org/officeDocument/2006/relationships/hyperlink" Target="https://leetcode.cn/problems/decode-string/description/?envType=study-plan-v2&amp;envId=top-100-liked" TargetMode="External"/><Relationship Id="rId92" Type="http://schemas.openxmlformats.org/officeDocument/2006/relationships/hyperlink" Target="https://leetcode.cn/problems/minimum-path-sum/?envType=study-plan-v2&amp;envId=top-100-liked" TargetMode="External"/><Relationship Id="rId2" Type="http://schemas.openxmlformats.org/officeDocument/2006/relationships/hyperlink" Target="https://leetcode.cn/problems/group-anagrams/description/?envType=study-plan-v2&amp;envId=top-100-liked" TargetMode="External"/><Relationship Id="rId29" Type="http://schemas.openxmlformats.org/officeDocument/2006/relationships/hyperlink" Target="https://leetcode.cn/problems/remove-nth-node-from-end-of-list/description/?envType=study-plan-v2&amp;envId=top-100-liked" TargetMode="External"/><Relationship Id="rId24" Type="http://schemas.openxmlformats.org/officeDocument/2006/relationships/hyperlink" Target="https://leetcode.cn/problems/palindrome-linked-list/description/?envType=study-plan-v2&amp;envId=top-100-liked" TargetMode="External"/><Relationship Id="rId40" Type="http://schemas.openxmlformats.org/officeDocument/2006/relationships/hyperlink" Target="https://leetcode.cn/problems/diameter-of-binary-tree/description/?envType=study-plan-v2&amp;envId=top-100-liked" TargetMode="External"/><Relationship Id="rId45" Type="http://schemas.openxmlformats.org/officeDocument/2006/relationships/hyperlink" Target="https://leetcode.cn/problems/binary-tree-right-side-view/description/?envType=study-plan-v2&amp;envId=top-100-liked" TargetMode="External"/><Relationship Id="rId66" Type="http://schemas.openxmlformats.org/officeDocument/2006/relationships/hyperlink" Target="https://leetcode.cn/problems/search-in-rotated-sorted-array/description/?envType=study-plan-v2&amp;envId=top-100-liked" TargetMode="External"/><Relationship Id="rId87" Type="http://schemas.openxmlformats.org/officeDocument/2006/relationships/hyperlink" Target="https://leetcode.cn/problems/longest-increasing-subsequence/description/?envType=study-plan-v2&amp;envId=top-100-liked" TargetMode="External"/><Relationship Id="rId61" Type="http://schemas.openxmlformats.org/officeDocument/2006/relationships/hyperlink" Target="https://leetcode.cn/problems/palindrome-partitioning/description/?envType=study-plan-v2&amp;envId=top-100-liked" TargetMode="External"/><Relationship Id="rId82" Type="http://schemas.openxmlformats.org/officeDocument/2006/relationships/hyperlink" Target="https://leetcode.cn/problems/pascals-triangle/description/?envType=study-plan-v2&amp;envId=top-100-liked" TargetMode="External"/><Relationship Id="rId19" Type="http://schemas.openxmlformats.org/officeDocument/2006/relationships/hyperlink" Target="https://leetcode.cn/problems/spiral-matrix/description/?envType=study-plan-v2&amp;envId=top-100-liked" TargetMode="External"/><Relationship Id="rId14" Type="http://schemas.openxmlformats.org/officeDocument/2006/relationships/hyperlink" Target="https://leetcode.cn/problems/merge-intervals/description/?envType=study-plan-v2&amp;envId=top-100-liked" TargetMode="External"/><Relationship Id="rId30" Type="http://schemas.openxmlformats.org/officeDocument/2006/relationships/hyperlink" Target="https://leetcode.cn/problems/swap-nodes-in-pairs/description/?envType=study-plan-v2&amp;envId=top-100-liked" TargetMode="External"/><Relationship Id="rId35" Type="http://schemas.openxmlformats.org/officeDocument/2006/relationships/hyperlink" Target="https://leetcode.cn/problems/lru-cache/description/?envType=study-plan-v2&amp;envId=top-100-liked" TargetMode="External"/><Relationship Id="rId56" Type="http://schemas.openxmlformats.org/officeDocument/2006/relationships/hyperlink" Target="https://leetcode.cn/problems/subsets/description/?envType=study-plan-v2&amp;envId=top-100-liked" TargetMode="External"/><Relationship Id="rId77" Type="http://schemas.openxmlformats.org/officeDocument/2006/relationships/hyperlink" Target="https://leetcode.cn/problems/best-time-to-buy-and-sell-stock/description/?envType=study-plan-v2&amp;envId=top-100-liked" TargetMode="External"/><Relationship Id="rId100" Type="http://schemas.openxmlformats.org/officeDocument/2006/relationships/hyperlink" Target="https://leetcode.cn/problems/find-the-duplicate-number/description/?envType=study-plan-v2&amp;envId=top-100-liked" TargetMode="External"/><Relationship Id="rId105" Type="http://schemas.openxmlformats.org/officeDocument/2006/relationships/printerSettings" Target="../printerSettings/printerSettings11.bin"/><Relationship Id="rId8" Type="http://schemas.openxmlformats.org/officeDocument/2006/relationships/hyperlink" Target="https://leetcode.cn/problems/longest-substring-without-repeating-characters/description/?envType=study-plan-v2&amp;envId=top-100-liked" TargetMode="External"/><Relationship Id="rId51" Type="http://schemas.openxmlformats.org/officeDocument/2006/relationships/hyperlink" Target="https://leetcode.cn/problems/number-of-islands/description/?envType=study-plan-v2&amp;envId=top-100-liked" TargetMode="External"/><Relationship Id="rId72" Type="http://schemas.openxmlformats.org/officeDocument/2006/relationships/hyperlink" Target="https://leetcode.cn/problems/daily-temperatures/description/?envType=study-plan-v2&amp;envId=top-100-liked" TargetMode="External"/><Relationship Id="rId93" Type="http://schemas.openxmlformats.org/officeDocument/2006/relationships/hyperlink" Target="https://leetcode.cn/problems/longest-palindromic-substring/description/?envType=study-plan-v2&amp;envId=top-100-liked" TargetMode="External"/><Relationship Id="rId98" Type="http://schemas.openxmlformats.org/officeDocument/2006/relationships/hyperlink" Target="https://leetcode.cn/problems/sort-colors/description/?envType=study-plan-v2&amp;envId=top-100-liked" TargetMode="External"/><Relationship Id="rId3" Type="http://schemas.openxmlformats.org/officeDocument/2006/relationships/hyperlink" Target="https://leetcode.cn/problems/longest-consecutive-sequence/description/?envType=study-plan-v2&amp;envId=top-100-liked" TargetMode="External"/><Relationship Id="rId25" Type="http://schemas.openxmlformats.org/officeDocument/2006/relationships/hyperlink" Target="https://leetcode.cn/problems/linked-list-cycle/description/?envType=study-plan-v2&amp;envId=top-100-liked" TargetMode="External"/><Relationship Id="rId46" Type="http://schemas.openxmlformats.org/officeDocument/2006/relationships/hyperlink" Target="https://leetcode.cn/problems/flatten-binary-tree-to-linked-list/description/?envType=study-plan-v2&amp;envId=top-100-liked" TargetMode="External"/><Relationship Id="rId67" Type="http://schemas.openxmlformats.org/officeDocument/2006/relationships/hyperlink" Target="https://leetcode.cn/problems/find-minimum-in-rotated-sorted-array/description/?envType=study-plan-v2&amp;envId=top-100-liked"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leetcode.cn/problems/linked-list-cycle-ii/description/?envType=study-plan-v2&amp;envId=top-100-liked" TargetMode="External"/><Relationship Id="rId21" Type="http://schemas.openxmlformats.org/officeDocument/2006/relationships/hyperlink" Target="https://leetcode.cn/problems/search-a-2d-matrix-ii/description/?envType=study-plan-v2&amp;envId=top-100-liked" TargetMode="External"/><Relationship Id="rId42" Type="http://schemas.openxmlformats.org/officeDocument/2006/relationships/hyperlink" Target="https://leetcode.cn/problems/convert-sorted-array-to-binary-search-tree/description/?envType=study-plan-v2&amp;envId=top-100-liked" TargetMode="External"/><Relationship Id="rId47" Type="http://schemas.openxmlformats.org/officeDocument/2006/relationships/hyperlink" Target="https://leetcode.cn/problems/construct-binary-tree-from-preorder-and-inorder-traversal/description/?envType=study-plan-v2&amp;envId=top-100-liked" TargetMode="External"/><Relationship Id="rId63" Type="http://schemas.openxmlformats.org/officeDocument/2006/relationships/hyperlink" Target="https://leetcode.cn/problems/search-insert-position/description/?envType=study-plan-v2&amp;envId=top-100-liked" TargetMode="External"/><Relationship Id="rId68" Type="http://schemas.openxmlformats.org/officeDocument/2006/relationships/hyperlink" Target="https://leetcode.cn/problems/median-of-two-sorted-arrays/description/?envType=study-plan-v2&amp;envId=top-100-liked" TargetMode="External"/><Relationship Id="rId84" Type="http://schemas.openxmlformats.org/officeDocument/2006/relationships/hyperlink" Target="https://leetcode.cn/problems/perfect-squares/description/?envType=study-plan-v2&amp;envId=top-100-liked" TargetMode="External"/><Relationship Id="rId89" Type="http://schemas.openxmlformats.org/officeDocument/2006/relationships/hyperlink" Target="https://leetcode.cn/problems/maximum-product-subarray/description/?envType=study-plan-v2&amp;envId=top-100-liked" TargetMode="External"/><Relationship Id="rId16" Type="http://schemas.openxmlformats.org/officeDocument/2006/relationships/hyperlink" Target="https://leetcode.cn/problems/product-of-array-except-self/description/?envType=study-plan-v2&amp;envId=top-100-liked" TargetMode="External"/><Relationship Id="rId11" Type="http://schemas.openxmlformats.org/officeDocument/2006/relationships/hyperlink" Target="https://leetcode.cn/problems/sliding-window-maximum/description/?envType=study-plan-v2&amp;envId=top-100-liked" TargetMode="External"/><Relationship Id="rId32" Type="http://schemas.openxmlformats.org/officeDocument/2006/relationships/hyperlink" Target="https://leetcode.cn/problems/copy-list-with-random-pointer/description/?envType=study-plan-v2&amp;envId=top-100-liked" TargetMode="External"/><Relationship Id="rId37" Type="http://schemas.openxmlformats.org/officeDocument/2006/relationships/hyperlink" Target="https://leetcode.cn/problems/maximum-depth-of-binary-tree/description/?envType=study-plan-v2&amp;envId=top-100-liked" TargetMode="External"/><Relationship Id="rId53" Type="http://schemas.openxmlformats.org/officeDocument/2006/relationships/hyperlink" Target="https://leetcode.cn/problems/course-schedule/description/?envType=study-plan-v2&amp;envId=top-100-liked" TargetMode="External"/><Relationship Id="rId58" Type="http://schemas.openxmlformats.org/officeDocument/2006/relationships/hyperlink" Target="https://leetcode.cn/problems/combination-sum/description/?envType=study-plan-v2&amp;envId=top-100-liked" TargetMode="External"/><Relationship Id="rId74" Type="http://schemas.openxmlformats.org/officeDocument/2006/relationships/hyperlink" Target="https://leetcode.cn/problems/top-k-frequent-elements/description/?envType=study-plan-v2&amp;envId=top-100-liked" TargetMode="External"/><Relationship Id="rId79" Type="http://schemas.openxmlformats.org/officeDocument/2006/relationships/hyperlink" Target="https://leetcode.cn/problems/jump-game-ii/description/?envType=study-plan-v2&amp;envId=top-100-liked" TargetMode="External"/><Relationship Id="rId102" Type="http://schemas.openxmlformats.org/officeDocument/2006/relationships/hyperlink" Target="https://leetcode.cn/problems/find-a-peak-element-ii/description/" TargetMode="External"/><Relationship Id="rId5" Type="http://schemas.openxmlformats.org/officeDocument/2006/relationships/hyperlink" Target="https://leetcode.cn/problems/container-with-most-water/description/?envType=study-plan-v2&amp;envId=top-100-liked" TargetMode="External"/><Relationship Id="rId90" Type="http://schemas.openxmlformats.org/officeDocument/2006/relationships/hyperlink" Target="https://leetcode.cn/problems/longest-valid-parentheses/description/?envType=study-plan-v2&amp;envId=top-100-liked" TargetMode="External"/><Relationship Id="rId95" Type="http://schemas.openxmlformats.org/officeDocument/2006/relationships/hyperlink" Target="https://leetcode.cn/problems/edit-distance/description/?envType=study-plan-v2&amp;envId=top-100-liked" TargetMode="External"/><Relationship Id="rId22" Type="http://schemas.openxmlformats.org/officeDocument/2006/relationships/hyperlink" Target="https://leetcode.cn/problems/intersection-of-two-linked-lists/description/?envType=study-plan-v2&amp;envId=top-100-liked" TargetMode="External"/><Relationship Id="rId27" Type="http://schemas.openxmlformats.org/officeDocument/2006/relationships/hyperlink" Target="https://leetcode.cn/problems/merge-two-sorted-lists/description/?envType=study-plan-v2&amp;envId=top-100-liked" TargetMode="External"/><Relationship Id="rId43" Type="http://schemas.openxmlformats.org/officeDocument/2006/relationships/hyperlink" Target="https://leetcode.cn/problems/validate-binary-search-tree/description/?envType=study-plan-v2&amp;envId=top-100-liked" TargetMode="External"/><Relationship Id="rId48" Type="http://schemas.openxmlformats.org/officeDocument/2006/relationships/hyperlink" Target="https://leetcode.cn/problems/path-sum-iii/description/?envType=study-plan-v2&amp;envId=top-100-liked" TargetMode="External"/><Relationship Id="rId64" Type="http://schemas.openxmlformats.org/officeDocument/2006/relationships/hyperlink" Target="https://leetcode.cn/problems/search-a-2d-matrix/description/?envType=study-plan-v2&amp;envId=top-100-liked" TargetMode="External"/><Relationship Id="rId69" Type="http://schemas.openxmlformats.org/officeDocument/2006/relationships/hyperlink" Target="https://leetcode.cn/problems/valid-parentheses/description/?envType=study-plan-v2&amp;envId=top-100-liked" TargetMode="External"/><Relationship Id="rId80" Type="http://schemas.openxmlformats.org/officeDocument/2006/relationships/hyperlink" Target="https://leetcode.cn/problems/partition-labels/description/?envType=study-plan-v2&amp;envId=top-100-liked" TargetMode="External"/><Relationship Id="rId85" Type="http://schemas.openxmlformats.org/officeDocument/2006/relationships/hyperlink" Target="https://leetcode.cn/problems/coin-change/description/?envType=study-plan-v2&amp;envId=top-100-liked" TargetMode="External"/><Relationship Id="rId12" Type="http://schemas.openxmlformats.org/officeDocument/2006/relationships/hyperlink" Target="https://leetcode.cn/problems/minimum-window-substring/description/?envType=study-plan-v2&amp;envId=top-100-liked" TargetMode="External"/><Relationship Id="rId17" Type="http://schemas.openxmlformats.org/officeDocument/2006/relationships/hyperlink" Target="https://leetcode.cn/problems/first-missing-positive/description/?envType=study-plan-v2&amp;envId=top-100-liked" TargetMode="External"/><Relationship Id="rId33" Type="http://schemas.openxmlformats.org/officeDocument/2006/relationships/hyperlink" Target="https://leetcode.cn/problems/sort-list/description/?envType=study-plan-v2&amp;envId=top-100-liked" TargetMode="External"/><Relationship Id="rId38" Type="http://schemas.openxmlformats.org/officeDocument/2006/relationships/hyperlink" Target="https://leetcode.cn/problems/invert-binary-tree/description/?envType=study-plan-v2&amp;envId=top-100-liked" TargetMode="External"/><Relationship Id="rId59" Type="http://schemas.openxmlformats.org/officeDocument/2006/relationships/hyperlink" Target="https://leetcode.cn/problems/generate-parentheses/description/?envType=study-plan-v2&amp;envId=top-100-liked" TargetMode="External"/><Relationship Id="rId103" Type="http://schemas.openxmlformats.org/officeDocument/2006/relationships/hyperlink" Target="https://leetcode.cn/problems/permutation-sequence/description/" TargetMode="External"/><Relationship Id="rId20" Type="http://schemas.openxmlformats.org/officeDocument/2006/relationships/hyperlink" Target="https://leetcode.cn/problems/rotate-image/description/?envType=study-plan-v2&amp;envId=top-100-liked" TargetMode="External"/><Relationship Id="rId41" Type="http://schemas.openxmlformats.org/officeDocument/2006/relationships/hyperlink" Target="https://leetcode.cn/problems/binary-tree-level-order-traversal/description/?envType=study-plan-v2&amp;envId=top-100-liked" TargetMode="External"/><Relationship Id="rId54" Type="http://schemas.openxmlformats.org/officeDocument/2006/relationships/hyperlink" Target="https://leetcode.cn/problems/implement-trie-prefix-tree/description/?envType=study-plan-v2&amp;envId=top-100-liked" TargetMode="External"/><Relationship Id="rId62" Type="http://schemas.openxmlformats.org/officeDocument/2006/relationships/hyperlink" Target="https://leetcode.cn/problems/n-queens/description/?envType=study-plan-v2&amp;envId=top-100-liked" TargetMode="External"/><Relationship Id="rId70" Type="http://schemas.openxmlformats.org/officeDocument/2006/relationships/hyperlink" Target="https://leetcode.cn/problems/min-stack/description/?envType=study-plan-v2&amp;envId=top-100-liked" TargetMode="External"/><Relationship Id="rId75" Type="http://schemas.openxmlformats.org/officeDocument/2006/relationships/hyperlink" Target="https://leetcode.cn/problems/kth-largest-element-in-an-array/description/?envType=study-plan-v2&amp;envId=top-100-liked" TargetMode="External"/><Relationship Id="rId83" Type="http://schemas.openxmlformats.org/officeDocument/2006/relationships/hyperlink" Target="https://leetcode.cn/problems/house-robber/description/?envType=study-plan-v2&amp;envId=top-100-liked" TargetMode="External"/><Relationship Id="rId88" Type="http://schemas.openxmlformats.org/officeDocument/2006/relationships/hyperlink" Target="https://leetcode.cn/problems/partition-equal-subset-sum/description/?envType=study-plan-v2&amp;envId=top-100-liked" TargetMode="External"/><Relationship Id="rId91" Type="http://schemas.openxmlformats.org/officeDocument/2006/relationships/hyperlink" Target="https://leetcode.cn/problems/unique-paths/description/?envType=study-plan-v2&amp;envId=top-100-liked" TargetMode="External"/><Relationship Id="rId96" Type="http://schemas.openxmlformats.org/officeDocument/2006/relationships/hyperlink" Target="https://leetcode.cn/problems/single-number/description/?envType=study-plan-v2&amp;envId=top-100-liked" TargetMode="External"/><Relationship Id="rId1" Type="http://schemas.openxmlformats.org/officeDocument/2006/relationships/hyperlink" Target="https://leetcode.cn/problems/two-sum/description/?envType=study-plan-v2&amp;envId=top-100-liked" TargetMode="External"/><Relationship Id="rId6" Type="http://schemas.openxmlformats.org/officeDocument/2006/relationships/hyperlink" Target="https://leetcode.cn/problems/3sum/description/?envType=study-plan-v2&amp;envId=top-100-liked" TargetMode="External"/><Relationship Id="rId15" Type="http://schemas.openxmlformats.org/officeDocument/2006/relationships/hyperlink" Target="https://leetcode.cn/problems/rotate-array/description/?envType=study-plan-v2&amp;envId=top-100-liked" TargetMode="External"/><Relationship Id="rId23" Type="http://schemas.openxmlformats.org/officeDocument/2006/relationships/hyperlink" Target="https://leetcode.cn/problems/reverse-linked-list/description/?envType=study-plan-v2&amp;envId=top-100-liked" TargetMode="External"/><Relationship Id="rId28" Type="http://schemas.openxmlformats.org/officeDocument/2006/relationships/hyperlink" Target="https://leetcode.cn/problems/add-two-numbers/description/?envType=study-plan-v2&amp;envId=top-100-liked" TargetMode="External"/><Relationship Id="rId36" Type="http://schemas.openxmlformats.org/officeDocument/2006/relationships/hyperlink" Target="https://leetcode.cn/problems/binary-tree-inorder-traversal/description/?envType=study-plan-v2&amp;envId=top-100-liked" TargetMode="External"/><Relationship Id="rId49" Type="http://schemas.openxmlformats.org/officeDocument/2006/relationships/hyperlink" Target="https://leetcode.cn/problems/lowest-common-ancestor-of-a-binary-tree/description/?envType=study-plan-v2&amp;envId=top-100-liked" TargetMode="External"/><Relationship Id="rId57" Type="http://schemas.openxmlformats.org/officeDocument/2006/relationships/hyperlink" Target="https://leetcode.cn/problems/letter-combinations-of-a-phone-number/description/?envType=study-plan-v2&amp;envId=top-100-liked" TargetMode="External"/><Relationship Id="rId10" Type="http://schemas.openxmlformats.org/officeDocument/2006/relationships/hyperlink" Target="https://leetcode.cn/problems/subarray-sum-equals-k/description/?envType=study-plan-v2&amp;envId=top-100-liked" TargetMode="External"/><Relationship Id="rId31" Type="http://schemas.openxmlformats.org/officeDocument/2006/relationships/hyperlink" Target="https://leetcode.cn/problems/reverse-nodes-in-k-group/description/?envType=study-plan-v2&amp;envId=top-100-liked" TargetMode="External"/><Relationship Id="rId44" Type="http://schemas.openxmlformats.org/officeDocument/2006/relationships/hyperlink" Target="https://leetcode.cn/problems/kth-smallest-element-in-a-bst/description/?envType=study-plan-v2&amp;envId=top-100-liked" TargetMode="External"/><Relationship Id="rId52" Type="http://schemas.openxmlformats.org/officeDocument/2006/relationships/hyperlink" Target="https://leetcode.cn/problems/rotting-oranges/description/?envType=study-plan-v2&amp;envId=top-100-liked" TargetMode="External"/><Relationship Id="rId60" Type="http://schemas.openxmlformats.org/officeDocument/2006/relationships/hyperlink" Target="https://leetcode.cn/problems/word-search/description/?envType=study-plan-v2&amp;envId=top-100-liked" TargetMode="External"/><Relationship Id="rId65" Type="http://schemas.openxmlformats.org/officeDocument/2006/relationships/hyperlink" Target="https://leetcode.cn/problems/find-first-and-last-position-of-element-in-sorted-array/description/?envType=study-plan-v2&amp;envId=top-100-liked" TargetMode="External"/><Relationship Id="rId73" Type="http://schemas.openxmlformats.org/officeDocument/2006/relationships/hyperlink" Target="https://leetcode.cn/problems/largest-rectangle-in-histogram/description/?envType=study-plan-v2&amp;envId=top-100-liked" TargetMode="External"/><Relationship Id="rId78" Type="http://schemas.openxmlformats.org/officeDocument/2006/relationships/hyperlink" Target="https://leetcode.cn/problems/jump-game/description/?envType=study-plan-v2&amp;envId=top-100-liked" TargetMode="External"/><Relationship Id="rId81" Type="http://schemas.openxmlformats.org/officeDocument/2006/relationships/hyperlink" Target="https://leetcode.cn/problems/climbing-stairs/description/?envType=study-plan-v2&amp;envId=top-100-liked" TargetMode="External"/><Relationship Id="rId86" Type="http://schemas.openxmlformats.org/officeDocument/2006/relationships/hyperlink" Target="https://leetcode.cn/problems/word-break/description/?envType=study-plan-v2&amp;envId=top-100-liked" TargetMode="External"/><Relationship Id="rId94" Type="http://schemas.openxmlformats.org/officeDocument/2006/relationships/hyperlink" Target="https://leetcode.cn/problems/longest-common-subsequence/description/?envType=study-plan-v2&amp;envId=top-100-liked" TargetMode="External"/><Relationship Id="rId99" Type="http://schemas.openxmlformats.org/officeDocument/2006/relationships/hyperlink" Target="https://leetcode.cn/problems/next-permutation/description/?envType=study-plan-v2&amp;envId=top-100-liked" TargetMode="External"/><Relationship Id="rId101" Type="http://schemas.openxmlformats.org/officeDocument/2006/relationships/hyperlink" Target="https://leetcode.cn/problems/find-peak-element/description/" TargetMode="External"/><Relationship Id="rId4" Type="http://schemas.openxmlformats.org/officeDocument/2006/relationships/hyperlink" Target="https://leetcode.cn/problems/move-zeroes/description/?envType=study-plan-v2&amp;envId=top-100-liked" TargetMode="External"/><Relationship Id="rId9" Type="http://schemas.openxmlformats.org/officeDocument/2006/relationships/hyperlink" Target="https://leetcode.cn/problems/find-all-anagrams-in-a-string/description/?envType=study-plan-v2&amp;envId=top-100-liked" TargetMode="External"/><Relationship Id="rId13" Type="http://schemas.openxmlformats.org/officeDocument/2006/relationships/hyperlink" Target="https://leetcode.cn/problems/maximum-subarray/description/?envType=study-plan-v2&amp;envId=top-100-liked" TargetMode="External"/><Relationship Id="rId18" Type="http://schemas.openxmlformats.org/officeDocument/2006/relationships/hyperlink" Target="https://leetcode.cn/problems/set-matrix-zeroes/description/?envType=study-plan-v2&amp;envId=top-100-liked" TargetMode="External"/><Relationship Id="rId39" Type="http://schemas.openxmlformats.org/officeDocument/2006/relationships/hyperlink" Target="https://leetcode.cn/problems/symmetric-tree/description/?envType=study-plan-v2&amp;envId=top-100-liked" TargetMode="External"/><Relationship Id="rId34" Type="http://schemas.openxmlformats.org/officeDocument/2006/relationships/hyperlink" Target="https://leetcode.cn/problems/merge-k-sorted-lists/description/?envType=study-plan-v2&amp;envId=top-100-liked" TargetMode="External"/><Relationship Id="rId50" Type="http://schemas.openxmlformats.org/officeDocument/2006/relationships/hyperlink" Target="https://leetcode.cn/problems/binary-tree-maximum-path-sum/description/?envType=study-plan-v2&amp;envId=top-100-liked" TargetMode="External"/><Relationship Id="rId55" Type="http://schemas.openxmlformats.org/officeDocument/2006/relationships/hyperlink" Target="https://leetcode.cn/problems/permutations/description/?envType=study-plan-v2&amp;envId=top-100-liked" TargetMode="External"/><Relationship Id="rId76" Type="http://schemas.openxmlformats.org/officeDocument/2006/relationships/hyperlink" Target="https://leetcode.cn/problems/find-median-from-data-stream/description/?envType=study-plan-v2&amp;envId=top-100-liked" TargetMode="External"/><Relationship Id="rId97" Type="http://schemas.openxmlformats.org/officeDocument/2006/relationships/hyperlink" Target="https://leetcode.cn/problems/majority-element/description/?envType=study-plan-v2&amp;envId=top-100-liked" TargetMode="External"/><Relationship Id="rId104" Type="http://schemas.openxmlformats.org/officeDocument/2006/relationships/hyperlink" Target="https://leetcode.cn/problems/sort-an-array/description/" TargetMode="External"/><Relationship Id="rId7" Type="http://schemas.openxmlformats.org/officeDocument/2006/relationships/hyperlink" Target="https://leetcode.cn/problems/trapping-rain-water/description/?envType=study-plan-v2&amp;envId=top-100-liked" TargetMode="External"/><Relationship Id="rId71" Type="http://schemas.openxmlformats.org/officeDocument/2006/relationships/hyperlink" Target="https://leetcode.cn/problems/decode-string/description/?envType=study-plan-v2&amp;envId=top-100-liked" TargetMode="External"/><Relationship Id="rId92" Type="http://schemas.openxmlformats.org/officeDocument/2006/relationships/hyperlink" Target="https://leetcode.cn/problems/minimum-path-sum/?envType=study-plan-v2&amp;envId=top-100-liked" TargetMode="External"/><Relationship Id="rId2" Type="http://schemas.openxmlformats.org/officeDocument/2006/relationships/hyperlink" Target="https://leetcode.cn/problems/group-anagrams/description/?envType=study-plan-v2&amp;envId=top-100-liked" TargetMode="External"/><Relationship Id="rId29" Type="http://schemas.openxmlformats.org/officeDocument/2006/relationships/hyperlink" Target="https://leetcode.cn/problems/remove-nth-node-from-end-of-list/description/?envType=study-plan-v2&amp;envId=top-100-liked" TargetMode="External"/><Relationship Id="rId24" Type="http://schemas.openxmlformats.org/officeDocument/2006/relationships/hyperlink" Target="https://leetcode.cn/problems/palindrome-linked-list/description/?envType=study-plan-v2&amp;envId=top-100-liked" TargetMode="External"/><Relationship Id="rId40" Type="http://schemas.openxmlformats.org/officeDocument/2006/relationships/hyperlink" Target="https://leetcode.cn/problems/diameter-of-binary-tree/description/?envType=study-plan-v2&amp;envId=top-100-liked" TargetMode="External"/><Relationship Id="rId45" Type="http://schemas.openxmlformats.org/officeDocument/2006/relationships/hyperlink" Target="https://leetcode.cn/problems/binary-tree-right-side-view/description/?envType=study-plan-v2&amp;envId=top-100-liked" TargetMode="External"/><Relationship Id="rId66" Type="http://schemas.openxmlformats.org/officeDocument/2006/relationships/hyperlink" Target="https://leetcode.cn/problems/search-in-rotated-sorted-array/description/?envType=study-plan-v2&amp;envId=top-100-liked" TargetMode="External"/><Relationship Id="rId87" Type="http://schemas.openxmlformats.org/officeDocument/2006/relationships/hyperlink" Target="https://leetcode.cn/problems/longest-increasing-subsequence/description/?envType=study-plan-v2&amp;envId=top-100-liked" TargetMode="External"/><Relationship Id="rId61" Type="http://schemas.openxmlformats.org/officeDocument/2006/relationships/hyperlink" Target="https://leetcode.cn/problems/palindrome-partitioning/description/?envType=study-plan-v2&amp;envId=top-100-liked" TargetMode="External"/><Relationship Id="rId82" Type="http://schemas.openxmlformats.org/officeDocument/2006/relationships/hyperlink" Target="https://leetcode.cn/problems/pascals-triangle/description/?envType=study-plan-v2&amp;envId=top-100-liked" TargetMode="External"/><Relationship Id="rId19" Type="http://schemas.openxmlformats.org/officeDocument/2006/relationships/hyperlink" Target="https://leetcode.cn/problems/spiral-matrix/description/?envType=study-plan-v2&amp;envId=top-100-liked" TargetMode="External"/><Relationship Id="rId14" Type="http://schemas.openxmlformats.org/officeDocument/2006/relationships/hyperlink" Target="https://leetcode.cn/problems/merge-intervals/description/?envType=study-plan-v2&amp;envId=top-100-liked" TargetMode="External"/><Relationship Id="rId30" Type="http://schemas.openxmlformats.org/officeDocument/2006/relationships/hyperlink" Target="https://leetcode.cn/problems/swap-nodes-in-pairs/description/?envType=study-plan-v2&amp;envId=top-100-liked" TargetMode="External"/><Relationship Id="rId35" Type="http://schemas.openxmlformats.org/officeDocument/2006/relationships/hyperlink" Target="https://leetcode.cn/problems/lru-cache/description/?envType=study-plan-v2&amp;envId=top-100-liked" TargetMode="External"/><Relationship Id="rId56" Type="http://schemas.openxmlformats.org/officeDocument/2006/relationships/hyperlink" Target="https://leetcode.cn/problems/subsets/description/?envType=study-plan-v2&amp;envId=top-100-liked" TargetMode="External"/><Relationship Id="rId77" Type="http://schemas.openxmlformats.org/officeDocument/2006/relationships/hyperlink" Target="https://leetcode.cn/problems/best-time-to-buy-and-sell-stock/description/?envType=study-plan-v2&amp;envId=top-100-liked" TargetMode="External"/><Relationship Id="rId100" Type="http://schemas.openxmlformats.org/officeDocument/2006/relationships/hyperlink" Target="https://leetcode.cn/problems/find-the-duplicate-number/description/?envType=study-plan-v2&amp;envId=top-100-liked" TargetMode="External"/><Relationship Id="rId105" Type="http://schemas.openxmlformats.org/officeDocument/2006/relationships/printerSettings" Target="../printerSettings/printerSettings12.bin"/><Relationship Id="rId8" Type="http://schemas.openxmlformats.org/officeDocument/2006/relationships/hyperlink" Target="https://leetcode.cn/problems/longest-substring-without-repeating-characters/description/?envType=study-plan-v2&amp;envId=top-100-liked" TargetMode="External"/><Relationship Id="rId51" Type="http://schemas.openxmlformats.org/officeDocument/2006/relationships/hyperlink" Target="https://leetcode.cn/problems/number-of-islands/description/?envType=study-plan-v2&amp;envId=top-100-liked" TargetMode="External"/><Relationship Id="rId72" Type="http://schemas.openxmlformats.org/officeDocument/2006/relationships/hyperlink" Target="https://leetcode.cn/problems/daily-temperatures/description/?envType=study-plan-v2&amp;envId=top-100-liked" TargetMode="External"/><Relationship Id="rId93" Type="http://schemas.openxmlformats.org/officeDocument/2006/relationships/hyperlink" Target="https://leetcode.cn/problems/longest-palindromic-substring/description/?envType=study-plan-v2&amp;envId=top-100-liked" TargetMode="External"/><Relationship Id="rId98" Type="http://schemas.openxmlformats.org/officeDocument/2006/relationships/hyperlink" Target="https://leetcode.cn/problems/sort-colors/description/?envType=study-plan-v2&amp;envId=top-100-liked" TargetMode="External"/><Relationship Id="rId3" Type="http://schemas.openxmlformats.org/officeDocument/2006/relationships/hyperlink" Target="https://leetcode.cn/problems/longest-consecutive-sequence/description/?envType=study-plan-v2&amp;envId=top-100-liked" TargetMode="External"/><Relationship Id="rId25" Type="http://schemas.openxmlformats.org/officeDocument/2006/relationships/hyperlink" Target="https://leetcode.cn/problems/linked-list-cycle/description/?envType=study-plan-v2&amp;envId=top-100-liked" TargetMode="External"/><Relationship Id="rId46" Type="http://schemas.openxmlformats.org/officeDocument/2006/relationships/hyperlink" Target="https://leetcode.cn/problems/flatten-binary-tree-to-linked-list/description/?envType=study-plan-v2&amp;envId=top-100-liked" TargetMode="External"/><Relationship Id="rId67" Type="http://schemas.openxmlformats.org/officeDocument/2006/relationships/hyperlink" Target="https://leetcode.cn/problems/find-minimum-in-rotated-sorted-array/description/?envType=study-plan-v2&amp;envId=top-100-liked"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leetcode.cn/problems/linked-list-cycle-ii/description/?envType=study-plan-v2&amp;envId=top-100-liked" TargetMode="External"/><Relationship Id="rId21" Type="http://schemas.openxmlformats.org/officeDocument/2006/relationships/hyperlink" Target="https://leetcode.cn/problems/search-a-2d-matrix-ii/description/?envType=study-plan-v2&amp;envId=top-100-liked" TargetMode="External"/><Relationship Id="rId42" Type="http://schemas.openxmlformats.org/officeDocument/2006/relationships/hyperlink" Target="https://leetcode.cn/problems/convert-sorted-array-to-binary-search-tree/description/?envType=study-plan-v2&amp;envId=top-100-liked" TargetMode="External"/><Relationship Id="rId47" Type="http://schemas.openxmlformats.org/officeDocument/2006/relationships/hyperlink" Target="https://leetcode.cn/problems/construct-binary-tree-from-preorder-and-inorder-traversal/description/?envType=study-plan-v2&amp;envId=top-100-liked" TargetMode="External"/><Relationship Id="rId63" Type="http://schemas.openxmlformats.org/officeDocument/2006/relationships/hyperlink" Target="https://leetcode.cn/problems/search-insert-position/description/?envType=study-plan-v2&amp;envId=top-100-liked" TargetMode="External"/><Relationship Id="rId68" Type="http://schemas.openxmlformats.org/officeDocument/2006/relationships/hyperlink" Target="https://leetcode.cn/problems/median-of-two-sorted-arrays/description/?envType=study-plan-v2&amp;envId=top-100-liked" TargetMode="External"/><Relationship Id="rId84" Type="http://schemas.openxmlformats.org/officeDocument/2006/relationships/hyperlink" Target="https://leetcode.cn/problems/perfect-squares/description/?envType=study-plan-v2&amp;envId=top-100-liked" TargetMode="External"/><Relationship Id="rId89" Type="http://schemas.openxmlformats.org/officeDocument/2006/relationships/hyperlink" Target="https://leetcode.cn/problems/maximum-product-subarray/description/?envType=study-plan-v2&amp;envId=top-100-liked" TargetMode="External"/><Relationship Id="rId16" Type="http://schemas.openxmlformats.org/officeDocument/2006/relationships/hyperlink" Target="https://leetcode.cn/problems/product-of-array-except-self/description/?envType=study-plan-v2&amp;envId=top-100-liked" TargetMode="External"/><Relationship Id="rId11" Type="http://schemas.openxmlformats.org/officeDocument/2006/relationships/hyperlink" Target="https://leetcode.cn/problems/sliding-window-maximum/description/?envType=study-plan-v2&amp;envId=top-100-liked" TargetMode="External"/><Relationship Id="rId32" Type="http://schemas.openxmlformats.org/officeDocument/2006/relationships/hyperlink" Target="https://leetcode.cn/problems/copy-list-with-random-pointer/description/?envType=study-plan-v2&amp;envId=top-100-liked" TargetMode="External"/><Relationship Id="rId37" Type="http://schemas.openxmlformats.org/officeDocument/2006/relationships/hyperlink" Target="https://leetcode.cn/problems/maximum-depth-of-binary-tree/description/?envType=study-plan-v2&amp;envId=top-100-liked" TargetMode="External"/><Relationship Id="rId53" Type="http://schemas.openxmlformats.org/officeDocument/2006/relationships/hyperlink" Target="https://leetcode.cn/problems/course-schedule/description/?envType=study-plan-v2&amp;envId=top-100-liked" TargetMode="External"/><Relationship Id="rId58" Type="http://schemas.openxmlformats.org/officeDocument/2006/relationships/hyperlink" Target="https://leetcode.cn/problems/combination-sum/description/?envType=study-plan-v2&amp;envId=top-100-liked" TargetMode="External"/><Relationship Id="rId74" Type="http://schemas.openxmlformats.org/officeDocument/2006/relationships/hyperlink" Target="https://leetcode.cn/problems/top-k-frequent-elements/description/?envType=study-plan-v2&amp;envId=top-100-liked" TargetMode="External"/><Relationship Id="rId79" Type="http://schemas.openxmlformats.org/officeDocument/2006/relationships/hyperlink" Target="https://leetcode.cn/problems/jump-game-ii/description/?envType=study-plan-v2&amp;envId=top-100-liked" TargetMode="External"/><Relationship Id="rId102" Type="http://schemas.openxmlformats.org/officeDocument/2006/relationships/hyperlink" Target="https://leetcode.cn/problems/find-a-peak-element-ii/description/" TargetMode="External"/><Relationship Id="rId5" Type="http://schemas.openxmlformats.org/officeDocument/2006/relationships/hyperlink" Target="https://leetcode.cn/problems/container-with-most-water/description/?envType=study-plan-v2&amp;envId=top-100-liked" TargetMode="External"/><Relationship Id="rId90" Type="http://schemas.openxmlformats.org/officeDocument/2006/relationships/hyperlink" Target="https://leetcode.cn/problems/longest-valid-parentheses/description/?envType=study-plan-v2&amp;envId=top-100-liked" TargetMode="External"/><Relationship Id="rId95" Type="http://schemas.openxmlformats.org/officeDocument/2006/relationships/hyperlink" Target="https://leetcode.cn/problems/edit-distance/description/?envType=study-plan-v2&amp;envId=top-100-liked" TargetMode="External"/><Relationship Id="rId22" Type="http://schemas.openxmlformats.org/officeDocument/2006/relationships/hyperlink" Target="https://leetcode.cn/problems/intersection-of-two-linked-lists/description/?envType=study-plan-v2&amp;envId=top-100-liked" TargetMode="External"/><Relationship Id="rId27" Type="http://schemas.openxmlformats.org/officeDocument/2006/relationships/hyperlink" Target="https://leetcode.cn/problems/merge-two-sorted-lists/description/?envType=study-plan-v2&amp;envId=top-100-liked" TargetMode="External"/><Relationship Id="rId43" Type="http://schemas.openxmlformats.org/officeDocument/2006/relationships/hyperlink" Target="https://leetcode.cn/problems/validate-binary-search-tree/description/?envType=study-plan-v2&amp;envId=top-100-liked" TargetMode="External"/><Relationship Id="rId48" Type="http://schemas.openxmlformats.org/officeDocument/2006/relationships/hyperlink" Target="https://leetcode.cn/problems/path-sum-iii/description/?envType=study-plan-v2&amp;envId=top-100-liked" TargetMode="External"/><Relationship Id="rId64" Type="http://schemas.openxmlformats.org/officeDocument/2006/relationships/hyperlink" Target="https://leetcode.cn/problems/search-a-2d-matrix/description/?envType=study-plan-v2&amp;envId=top-100-liked" TargetMode="External"/><Relationship Id="rId69" Type="http://schemas.openxmlformats.org/officeDocument/2006/relationships/hyperlink" Target="https://leetcode.cn/problems/valid-parentheses/description/?envType=study-plan-v2&amp;envId=top-100-liked" TargetMode="External"/><Relationship Id="rId80" Type="http://schemas.openxmlformats.org/officeDocument/2006/relationships/hyperlink" Target="https://leetcode.cn/problems/partition-labels/description/?envType=study-plan-v2&amp;envId=top-100-liked" TargetMode="External"/><Relationship Id="rId85" Type="http://schemas.openxmlformats.org/officeDocument/2006/relationships/hyperlink" Target="https://leetcode.cn/problems/coin-change/description/?envType=study-plan-v2&amp;envId=top-100-liked" TargetMode="External"/><Relationship Id="rId12" Type="http://schemas.openxmlformats.org/officeDocument/2006/relationships/hyperlink" Target="https://leetcode.cn/problems/minimum-window-substring/description/?envType=study-plan-v2&amp;envId=top-100-liked" TargetMode="External"/><Relationship Id="rId17" Type="http://schemas.openxmlformats.org/officeDocument/2006/relationships/hyperlink" Target="https://leetcode.cn/problems/first-missing-positive/description/?envType=study-plan-v2&amp;envId=top-100-liked" TargetMode="External"/><Relationship Id="rId33" Type="http://schemas.openxmlformats.org/officeDocument/2006/relationships/hyperlink" Target="https://leetcode.cn/problems/sort-list/description/?envType=study-plan-v2&amp;envId=top-100-liked" TargetMode="External"/><Relationship Id="rId38" Type="http://schemas.openxmlformats.org/officeDocument/2006/relationships/hyperlink" Target="https://leetcode.cn/problems/invert-binary-tree/description/?envType=study-plan-v2&amp;envId=top-100-liked" TargetMode="External"/><Relationship Id="rId59" Type="http://schemas.openxmlformats.org/officeDocument/2006/relationships/hyperlink" Target="https://leetcode.cn/problems/generate-parentheses/description/?envType=study-plan-v2&amp;envId=top-100-liked" TargetMode="External"/><Relationship Id="rId103" Type="http://schemas.openxmlformats.org/officeDocument/2006/relationships/hyperlink" Target="https://leetcode.cn/problems/permutation-sequence/description/" TargetMode="External"/><Relationship Id="rId20" Type="http://schemas.openxmlformats.org/officeDocument/2006/relationships/hyperlink" Target="https://leetcode.cn/problems/rotate-image/description/?envType=study-plan-v2&amp;envId=top-100-liked" TargetMode="External"/><Relationship Id="rId41" Type="http://schemas.openxmlformats.org/officeDocument/2006/relationships/hyperlink" Target="https://leetcode.cn/problems/binary-tree-level-order-traversal/description/?envType=study-plan-v2&amp;envId=top-100-liked" TargetMode="External"/><Relationship Id="rId54" Type="http://schemas.openxmlformats.org/officeDocument/2006/relationships/hyperlink" Target="https://leetcode.cn/problems/implement-trie-prefix-tree/description/?envType=study-plan-v2&amp;envId=top-100-liked" TargetMode="External"/><Relationship Id="rId62" Type="http://schemas.openxmlformats.org/officeDocument/2006/relationships/hyperlink" Target="https://leetcode.cn/problems/n-queens/description/?envType=study-plan-v2&amp;envId=top-100-liked" TargetMode="External"/><Relationship Id="rId70" Type="http://schemas.openxmlformats.org/officeDocument/2006/relationships/hyperlink" Target="https://leetcode.cn/problems/min-stack/description/?envType=study-plan-v2&amp;envId=top-100-liked" TargetMode="External"/><Relationship Id="rId75" Type="http://schemas.openxmlformats.org/officeDocument/2006/relationships/hyperlink" Target="https://leetcode.cn/problems/kth-largest-element-in-an-array/description/?envType=study-plan-v2&amp;envId=top-100-liked" TargetMode="External"/><Relationship Id="rId83" Type="http://schemas.openxmlformats.org/officeDocument/2006/relationships/hyperlink" Target="https://leetcode.cn/problems/house-robber/description/?envType=study-plan-v2&amp;envId=top-100-liked" TargetMode="External"/><Relationship Id="rId88" Type="http://schemas.openxmlformats.org/officeDocument/2006/relationships/hyperlink" Target="https://leetcode.cn/problems/partition-equal-subset-sum/description/?envType=study-plan-v2&amp;envId=top-100-liked" TargetMode="External"/><Relationship Id="rId91" Type="http://schemas.openxmlformats.org/officeDocument/2006/relationships/hyperlink" Target="https://leetcode.cn/problems/unique-paths/description/?envType=study-plan-v2&amp;envId=top-100-liked" TargetMode="External"/><Relationship Id="rId96" Type="http://schemas.openxmlformats.org/officeDocument/2006/relationships/hyperlink" Target="https://leetcode.cn/problems/single-number/description/?envType=study-plan-v2&amp;envId=top-100-liked" TargetMode="External"/><Relationship Id="rId1" Type="http://schemas.openxmlformats.org/officeDocument/2006/relationships/hyperlink" Target="https://leetcode.cn/problems/two-sum/description/?envType=study-plan-v2&amp;envId=top-100-liked" TargetMode="External"/><Relationship Id="rId6" Type="http://schemas.openxmlformats.org/officeDocument/2006/relationships/hyperlink" Target="https://leetcode.cn/problems/3sum/description/?envType=study-plan-v2&amp;envId=top-100-liked" TargetMode="External"/><Relationship Id="rId15" Type="http://schemas.openxmlformats.org/officeDocument/2006/relationships/hyperlink" Target="https://leetcode.cn/problems/rotate-array/description/?envType=study-plan-v2&amp;envId=top-100-liked" TargetMode="External"/><Relationship Id="rId23" Type="http://schemas.openxmlformats.org/officeDocument/2006/relationships/hyperlink" Target="https://leetcode.cn/problems/reverse-linked-list/description/?envType=study-plan-v2&amp;envId=top-100-liked" TargetMode="External"/><Relationship Id="rId28" Type="http://schemas.openxmlformats.org/officeDocument/2006/relationships/hyperlink" Target="https://leetcode.cn/problems/add-two-numbers/description/?envType=study-plan-v2&amp;envId=top-100-liked" TargetMode="External"/><Relationship Id="rId36" Type="http://schemas.openxmlformats.org/officeDocument/2006/relationships/hyperlink" Target="https://leetcode.cn/problems/binary-tree-inorder-traversal/description/?envType=study-plan-v2&amp;envId=top-100-liked" TargetMode="External"/><Relationship Id="rId49" Type="http://schemas.openxmlformats.org/officeDocument/2006/relationships/hyperlink" Target="https://leetcode.cn/problems/lowest-common-ancestor-of-a-binary-tree/description/?envType=study-plan-v2&amp;envId=top-100-liked" TargetMode="External"/><Relationship Id="rId57" Type="http://schemas.openxmlformats.org/officeDocument/2006/relationships/hyperlink" Target="https://leetcode.cn/problems/letter-combinations-of-a-phone-number/description/?envType=study-plan-v2&amp;envId=top-100-liked" TargetMode="External"/><Relationship Id="rId10" Type="http://schemas.openxmlformats.org/officeDocument/2006/relationships/hyperlink" Target="https://leetcode.cn/problems/subarray-sum-equals-k/description/?envType=study-plan-v2&amp;envId=top-100-liked" TargetMode="External"/><Relationship Id="rId31" Type="http://schemas.openxmlformats.org/officeDocument/2006/relationships/hyperlink" Target="https://leetcode.cn/problems/reverse-nodes-in-k-group/description/?envType=study-plan-v2&amp;envId=top-100-liked" TargetMode="External"/><Relationship Id="rId44" Type="http://schemas.openxmlformats.org/officeDocument/2006/relationships/hyperlink" Target="https://leetcode.cn/problems/kth-smallest-element-in-a-bst/description/?envType=study-plan-v2&amp;envId=top-100-liked" TargetMode="External"/><Relationship Id="rId52" Type="http://schemas.openxmlformats.org/officeDocument/2006/relationships/hyperlink" Target="https://leetcode.cn/problems/rotting-oranges/description/?envType=study-plan-v2&amp;envId=top-100-liked" TargetMode="External"/><Relationship Id="rId60" Type="http://schemas.openxmlformats.org/officeDocument/2006/relationships/hyperlink" Target="https://leetcode.cn/problems/word-search/description/?envType=study-plan-v2&amp;envId=top-100-liked" TargetMode="External"/><Relationship Id="rId65" Type="http://schemas.openxmlformats.org/officeDocument/2006/relationships/hyperlink" Target="https://leetcode.cn/problems/find-first-and-last-position-of-element-in-sorted-array/description/?envType=study-plan-v2&amp;envId=top-100-liked" TargetMode="External"/><Relationship Id="rId73" Type="http://schemas.openxmlformats.org/officeDocument/2006/relationships/hyperlink" Target="https://leetcode.cn/problems/largest-rectangle-in-histogram/description/?envType=study-plan-v2&amp;envId=top-100-liked" TargetMode="External"/><Relationship Id="rId78" Type="http://schemas.openxmlformats.org/officeDocument/2006/relationships/hyperlink" Target="https://leetcode.cn/problems/jump-game/description/?envType=study-plan-v2&amp;envId=top-100-liked" TargetMode="External"/><Relationship Id="rId81" Type="http://schemas.openxmlformats.org/officeDocument/2006/relationships/hyperlink" Target="https://leetcode.cn/problems/climbing-stairs/description/?envType=study-plan-v2&amp;envId=top-100-liked" TargetMode="External"/><Relationship Id="rId86" Type="http://schemas.openxmlformats.org/officeDocument/2006/relationships/hyperlink" Target="https://leetcode.cn/problems/word-break/description/?envType=study-plan-v2&amp;envId=top-100-liked" TargetMode="External"/><Relationship Id="rId94" Type="http://schemas.openxmlformats.org/officeDocument/2006/relationships/hyperlink" Target="https://leetcode.cn/problems/longest-common-subsequence/description/?envType=study-plan-v2&amp;envId=top-100-liked" TargetMode="External"/><Relationship Id="rId99" Type="http://schemas.openxmlformats.org/officeDocument/2006/relationships/hyperlink" Target="https://leetcode.cn/problems/next-permutation/description/?envType=study-plan-v2&amp;envId=top-100-liked" TargetMode="External"/><Relationship Id="rId101" Type="http://schemas.openxmlformats.org/officeDocument/2006/relationships/hyperlink" Target="https://leetcode.cn/problems/find-peak-element/description/" TargetMode="External"/><Relationship Id="rId4" Type="http://schemas.openxmlformats.org/officeDocument/2006/relationships/hyperlink" Target="https://leetcode.cn/problems/move-zeroes/description/?envType=study-plan-v2&amp;envId=top-100-liked" TargetMode="External"/><Relationship Id="rId9" Type="http://schemas.openxmlformats.org/officeDocument/2006/relationships/hyperlink" Target="https://leetcode.cn/problems/find-all-anagrams-in-a-string/description/?envType=study-plan-v2&amp;envId=top-100-liked" TargetMode="External"/><Relationship Id="rId13" Type="http://schemas.openxmlformats.org/officeDocument/2006/relationships/hyperlink" Target="https://leetcode.cn/problems/maximum-subarray/description/?envType=study-plan-v2&amp;envId=top-100-liked" TargetMode="External"/><Relationship Id="rId18" Type="http://schemas.openxmlformats.org/officeDocument/2006/relationships/hyperlink" Target="https://leetcode.cn/problems/set-matrix-zeroes/description/?envType=study-plan-v2&amp;envId=top-100-liked" TargetMode="External"/><Relationship Id="rId39" Type="http://schemas.openxmlformats.org/officeDocument/2006/relationships/hyperlink" Target="https://leetcode.cn/problems/symmetric-tree/description/?envType=study-plan-v2&amp;envId=top-100-liked" TargetMode="External"/><Relationship Id="rId34" Type="http://schemas.openxmlformats.org/officeDocument/2006/relationships/hyperlink" Target="https://leetcode.cn/problems/merge-k-sorted-lists/description/?envType=study-plan-v2&amp;envId=top-100-liked" TargetMode="External"/><Relationship Id="rId50" Type="http://schemas.openxmlformats.org/officeDocument/2006/relationships/hyperlink" Target="https://leetcode.cn/problems/binary-tree-maximum-path-sum/description/?envType=study-plan-v2&amp;envId=top-100-liked" TargetMode="External"/><Relationship Id="rId55" Type="http://schemas.openxmlformats.org/officeDocument/2006/relationships/hyperlink" Target="https://leetcode.cn/problems/permutations/description/?envType=study-plan-v2&amp;envId=top-100-liked" TargetMode="External"/><Relationship Id="rId76" Type="http://schemas.openxmlformats.org/officeDocument/2006/relationships/hyperlink" Target="https://leetcode.cn/problems/find-median-from-data-stream/description/?envType=study-plan-v2&amp;envId=top-100-liked" TargetMode="External"/><Relationship Id="rId97" Type="http://schemas.openxmlformats.org/officeDocument/2006/relationships/hyperlink" Target="https://leetcode.cn/problems/majority-element/description/?envType=study-plan-v2&amp;envId=top-100-liked" TargetMode="External"/><Relationship Id="rId104" Type="http://schemas.openxmlformats.org/officeDocument/2006/relationships/hyperlink" Target="https://leetcode.cn/problems/sort-an-array/description/" TargetMode="External"/><Relationship Id="rId7" Type="http://schemas.openxmlformats.org/officeDocument/2006/relationships/hyperlink" Target="https://leetcode.cn/problems/trapping-rain-water/description/?envType=study-plan-v2&amp;envId=top-100-liked" TargetMode="External"/><Relationship Id="rId71" Type="http://schemas.openxmlformats.org/officeDocument/2006/relationships/hyperlink" Target="https://leetcode.cn/problems/decode-string/description/?envType=study-plan-v2&amp;envId=top-100-liked" TargetMode="External"/><Relationship Id="rId92" Type="http://schemas.openxmlformats.org/officeDocument/2006/relationships/hyperlink" Target="https://leetcode.cn/problems/minimum-path-sum/?envType=study-plan-v2&amp;envId=top-100-liked" TargetMode="External"/><Relationship Id="rId2" Type="http://schemas.openxmlformats.org/officeDocument/2006/relationships/hyperlink" Target="https://leetcode.cn/problems/group-anagrams/description/?envType=study-plan-v2&amp;envId=top-100-liked" TargetMode="External"/><Relationship Id="rId29" Type="http://schemas.openxmlformats.org/officeDocument/2006/relationships/hyperlink" Target="https://leetcode.cn/problems/remove-nth-node-from-end-of-list/description/?envType=study-plan-v2&amp;envId=top-100-liked" TargetMode="External"/><Relationship Id="rId24" Type="http://schemas.openxmlformats.org/officeDocument/2006/relationships/hyperlink" Target="https://leetcode.cn/problems/palindrome-linked-list/description/?envType=study-plan-v2&amp;envId=top-100-liked" TargetMode="External"/><Relationship Id="rId40" Type="http://schemas.openxmlformats.org/officeDocument/2006/relationships/hyperlink" Target="https://leetcode.cn/problems/diameter-of-binary-tree/description/?envType=study-plan-v2&amp;envId=top-100-liked" TargetMode="External"/><Relationship Id="rId45" Type="http://schemas.openxmlformats.org/officeDocument/2006/relationships/hyperlink" Target="https://leetcode.cn/problems/binary-tree-right-side-view/description/?envType=study-plan-v2&amp;envId=top-100-liked" TargetMode="External"/><Relationship Id="rId66" Type="http://schemas.openxmlformats.org/officeDocument/2006/relationships/hyperlink" Target="https://leetcode.cn/problems/search-in-rotated-sorted-array/description/?envType=study-plan-v2&amp;envId=top-100-liked" TargetMode="External"/><Relationship Id="rId87" Type="http://schemas.openxmlformats.org/officeDocument/2006/relationships/hyperlink" Target="https://leetcode.cn/problems/longest-increasing-subsequence/description/?envType=study-plan-v2&amp;envId=top-100-liked" TargetMode="External"/><Relationship Id="rId61" Type="http://schemas.openxmlformats.org/officeDocument/2006/relationships/hyperlink" Target="https://leetcode.cn/problems/palindrome-partitioning/description/?envType=study-plan-v2&amp;envId=top-100-liked" TargetMode="External"/><Relationship Id="rId82" Type="http://schemas.openxmlformats.org/officeDocument/2006/relationships/hyperlink" Target="https://leetcode.cn/problems/pascals-triangle/description/?envType=study-plan-v2&amp;envId=top-100-liked" TargetMode="External"/><Relationship Id="rId19" Type="http://schemas.openxmlformats.org/officeDocument/2006/relationships/hyperlink" Target="https://leetcode.cn/problems/spiral-matrix/description/?envType=study-plan-v2&amp;envId=top-100-liked" TargetMode="External"/><Relationship Id="rId14" Type="http://schemas.openxmlformats.org/officeDocument/2006/relationships/hyperlink" Target="https://leetcode.cn/problems/merge-intervals/description/?envType=study-plan-v2&amp;envId=top-100-liked" TargetMode="External"/><Relationship Id="rId30" Type="http://schemas.openxmlformats.org/officeDocument/2006/relationships/hyperlink" Target="https://leetcode.cn/problems/swap-nodes-in-pairs/description/?envType=study-plan-v2&amp;envId=top-100-liked" TargetMode="External"/><Relationship Id="rId35" Type="http://schemas.openxmlformats.org/officeDocument/2006/relationships/hyperlink" Target="https://leetcode.cn/problems/lru-cache/description/?envType=study-plan-v2&amp;envId=top-100-liked" TargetMode="External"/><Relationship Id="rId56" Type="http://schemas.openxmlformats.org/officeDocument/2006/relationships/hyperlink" Target="https://leetcode.cn/problems/subsets/description/?envType=study-plan-v2&amp;envId=top-100-liked" TargetMode="External"/><Relationship Id="rId77" Type="http://schemas.openxmlformats.org/officeDocument/2006/relationships/hyperlink" Target="https://leetcode.cn/problems/best-time-to-buy-and-sell-stock/description/?envType=study-plan-v2&amp;envId=top-100-liked" TargetMode="External"/><Relationship Id="rId100" Type="http://schemas.openxmlformats.org/officeDocument/2006/relationships/hyperlink" Target="https://leetcode.cn/problems/find-the-duplicate-number/description/?envType=study-plan-v2&amp;envId=top-100-liked" TargetMode="External"/><Relationship Id="rId105" Type="http://schemas.openxmlformats.org/officeDocument/2006/relationships/printerSettings" Target="../printerSettings/printerSettings13.bin"/><Relationship Id="rId8" Type="http://schemas.openxmlformats.org/officeDocument/2006/relationships/hyperlink" Target="https://leetcode.cn/problems/longest-substring-without-repeating-characters/description/?envType=study-plan-v2&amp;envId=top-100-liked" TargetMode="External"/><Relationship Id="rId51" Type="http://schemas.openxmlformats.org/officeDocument/2006/relationships/hyperlink" Target="https://leetcode.cn/problems/number-of-islands/description/?envType=study-plan-v2&amp;envId=top-100-liked" TargetMode="External"/><Relationship Id="rId72" Type="http://schemas.openxmlformats.org/officeDocument/2006/relationships/hyperlink" Target="https://leetcode.cn/problems/daily-temperatures/description/?envType=study-plan-v2&amp;envId=top-100-liked" TargetMode="External"/><Relationship Id="rId93" Type="http://schemas.openxmlformats.org/officeDocument/2006/relationships/hyperlink" Target="https://leetcode.cn/problems/longest-palindromic-substring/description/?envType=study-plan-v2&amp;envId=top-100-liked" TargetMode="External"/><Relationship Id="rId98" Type="http://schemas.openxmlformats.org/officeDocument/2006/relationships/hyperlink" Target="https://leetcode.cn/problems/sort-colors/description/?envType=study-plan-v2&amp;envId=top-100-liked" TargetMode="External"/><Relationship Id="rId3" Type="http://schemas.openxmlformats.org/officeDocument/2006/relationships/hyperlink" Target="https://leetcode.cn/problems/longest-consecutive-sequence/description/?envType=study-plan-v2&amp;envId=top-100-liked" TargetMode="External"/><Relationship Id="rId25" Type="http://schemas.openxmlformats.org/officeDocument/2006/relationships/hyperlink" Target="https://leetcode.cn/problems/linked-list-cycle/description/?envType=study-plan-v2&amp;envId=top-100-liked" TargetMode="External"/><Relationship Id="rId46" Type="http://schemas.openxmlformats.org/officeDocument/2006/relationships/hyperlink" Target="https://leetcode.cn/problems/flatten-binary-tree-to-linked-list/description/?envType=study-plan-v2&amp;envId=top-100-liked" TargetMode="External"/><Relationship Id="rId67" Type="http://schemas.openxmlformats.org/officeDocument/2006/relationships/hyperlink" Target="https://leetcode.cn/problems/find-minimum-in-rotated-sorted-array/description/?envType=study-plan-v2&amp;envId=top-100-liked"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s://leetcode.cn/problems/linked-list-cycle-ii/description/?envType=study-plan-v2&amp;envId=top-100-liked" TargetMode="External"/><Relationship Id="rId21" Type="http://schemas.openxmlformats.org/officeDocument/2006/relationships/hyperlink" Target="https://leetcode.cn/problems/search-a-2d-matrix-ii/description/?envType=study-plan-v2&amp;envId=top-100-liked" TargetMode="External"/><Relationship Id="rId42" Type="http://schemas.openxmlformats.org/officeDocument/2006/relationships/hyperlink" Target="https://leetcode.cn/problems/convert-sorted-array-to-binary-search-tree/description/?envType=study-plan-v2&amp;envId=top-100-liked" TargetMode="External"/><Relationship Id="rId47" Type="http://schemas.openxmlformats.org/officeDocument/2006/relationships/hyperlink" Target="https://leetcode.cn/problems/construct-binary-tree-from-preorder-and-inorder-traversal/description/?envType=study-plan-v2&amp;envId=top-100-liked" TargetMode="External"/><Relationship Id="rId63" Type="http://schemas.openxmlformats.org/officeDocument/2006/relationships/hyperlink" Target="https://leetcode.cn/problems/search-insert-position/description/?envType=study-plan-v2&amp;envId=top-100-liked" TargetMode="External"/><Relationship Id="rId68" Type="http://schemas.openxmlformats.org/officeDocument/2006/relationships/hyperlink" Target="https://leetcode.cn/problems/median-of-two-sorted-arrays/description/?envType=study-plan-v2&amp;envId=top-100-liked" TargetMode="External"/><Relationship Id="rId84" Type="http://schemas.openxmlformats.org/officeDocument/2006/relationships/hyperlink" Target="https://leetcode.cn/problems/perfect-squares/description/?envType=study-plan-v2&amp;envId=top-100-liked" TargetMode="External"/><Relationship Id="rId89" Type="http://schemas.openxmlformats.org/officeDocument/2006/relationships/hyperlink" Target="https://leetcode.cn/problems/maximum-product-subarray/description/?envType=study-plan-v2&amp;envId=top-100-liked" TargetMode="External"/><Relationship Id="rId16" Type="http://schemas.openxmlformats.org/officeDocument/2006/relationships/hyperlink" Target="https://leetcode.cn/problems/product-of-array-except-self/description/?envType=study-plan-v2&amp;envId=top-100-liked" TargetMode="External"/><Relationship Id="rId11" Type="http://schemas.openxmlformats.org/officeDocument/2006/relationships/hyperlink" Target="https://leetcode.cn/problems/sliding-window-maximum/description/?envType=study-plan-v2&amp;envId=top-100-liked" TargetMode="External"/><Relationship Id="rId32" Type="http://schemas.openxmlformats.org/officeDocument/2006/relationships/hyperlink" Target="https://leetcode.cn/problems/copy-list-with-random-pointer/description/?envType=study-plan-v2&amp;envId=top-100-liked" TargetMode="External"/><Relationship Id="rId37" Type="http://schemas.openxmlformats.org/officeDocument/2006/relationships/hyperlink" Target="https://leetcode.cn/problems/maximum-depth-of-binary-tree/description/?envType=study-plan-v2&amp;envId=top-100-liked" TargetMode="External"/><Relationship Id="rId53" Type="http://schemas.openxmlformats.org/officeDocument/2006/relationships/hyperlink" Target="https://leetcode.cn/problems/course-schedule/description/?envType=study-plan-v2&amp;envId=top-100-liked" TargetMode="External"/><Relationship Id="rId58" Type="http://schemas.openxmlformats.org/officeDocument/2006/relationships/hyperlink" Target="https://leetcode.cn/problems/combination-sum/description/?envType=study-plan-v2&amp;envId=top-100-liked" TargetMode="External"/><Relationship Id="rId74" Type="http://schemas.openxmlformats.org/officeDocument/2006/relationships/hyperlink" Target="https://leetcode.cn/problems/top-k-frequent-elements/description/?envType=study-plan-v2&amp;envId=top-100-liked" TargetMode="External"/><Relationship Id="rId79" Type="http://schemas.openxmlformats.org/officeDocument/2006/relationships/hyperlink" Target="https://leetcode.cn/problems/jump-game-ii/description/?envType=study-plan-v2&amp;envId=top-100-liked" TargetMode="External"/><Relationship Id="rId5" Type="http://schemas.openxmlformats.org/officeDocument/2006/relationships/hyperlink" Target="https://leetcode.cn/problems/container-with-most-water/description/?envType=study-plan-v2&amp;envId=top-100-liked" TargetMode="External"/><Relationship Id="rId90" Type="http://schemas.openxmlformats.org/officeDocument/2006/relationships/hyperlink" Target="https://leetcode.cn/problems/longest-valid-parentheses/description/?envType=study-plan-v2&amp;envId=top-100-liked" TargetMode="External"/><Relationship Id="rId95" Type="http://schemas.openxmlformats.org/officeDocument/2006/relationships/hyperlink" Target="https://leetcode.cn/problems/edit-distance/description/?envType=study-plan-v2&amp;envId=top-100-liked" TargetMode="External"/><Relationship Id="rId22" Type="http://schemas.openxmlformats.org/officeDocument/2006/relationships/hyperlink" Target="https://leetcode.cn/problems/intersection-of-two-linked-lists/description/?envType=study-plan-v2&amp;envId=top-100-liked" TargetMode="External"/><Relationship Id="rId27" Type="http://schemas.openxmlformats.org/officeDocument/2006/relationships/hyperlink" Target="https://leetcode.cn/problems/merge-two-sorted-lists/description/?envType=study-plan-v2&amp;envId=top-100-liked" TargetMode="External"/><Relationship Id="rId43" Type="http://schemas.openxmlformats.org/officeDocument/2006/relationships/hyperlink" Target="https://leetcode.cn/problems/validate-binary-search-tree/description/?envType=study-plan-v2&amp;envId=top-100-liked" TargetMode="External"/><Relationship Id="rId48" Type="http://schemas.openxmlformats.org/officeDocument/2006/relationships/hyperlink" Target="https://leetcode.cn/problems/path-sum-iii/description/?envType=study-plan-v2&amp;envId=top-100-liked" TargetMode="External"/><Relationship Id="rId64" Type="http://schemas.openxmlformats.org/officeDocument/2006/relationships/hyperlink" Target="https://leetcode.cn/problems/search-a-2d-matrix/description/?envType=study-plan-v2&amp;envId=top-100-liked" TargetMode="External"/><Relationship Id="rId69" Type="http://schemas.openxmlformats.org/officeDocument/2006/relationships/hyperlink" Target="https://leetcode.cn/problems/valid-parentheses/description/?envType=study-plan-v2&amp;envId=top-100-liked" TargetMode="External"/><Relationship Id="rId80" Type="http://schemas.openxmlformats.org/officeDocument/2006/relationships/hyperlink" Target="https://leetcode.cn/problems/partition-labels/description/?envType=study-plan-v2&amp;envId=top-100-liked" TargetMode="External"/><Relationship Id="rId85" Type="http://schemas.openxmlformats.org/officeDocument/2006/relationships/hyperlink" Target="https://leetcode.cn/problems/coin-change/description/?envType=study-plan-v2&amp;envId=top-100-liked" TargetMode="External"/><Relationship Id="rId12" Type="http://schemas.openxmlformats.org/officeDocument/2006/relationships/hyperlink" Target="https://leetcode.cn/problems/minimum-window-substring/description/?envType=study-plan-v2&amp;envId=top-100-liked" TargetMode="External"/><Relationship Id="rId17" Type="http://schemas.openxmlformats.org/officeDocument/2006/relationships/hyperlink" Target="https://leetcode.cn/problems/first-missing-positive/description/?envType=study-plan-v2&amp;envId=top-100-liked" TargetMode="External"/><Relationship Id="rId25" Type="http://schemas.openxmlformats.org/officeDocument/2006/relationships/hyperlink" Target="https://leetcode.cn/problems/linked-list-cycle/description/?envType=study-plan-v2&amp;envId=top-100-liked" TargetMode="External"/><Relationship Id="rId33" Type="http://schemas.openxmlformats.org/officeDocument/2006/relationships/hyperlink" Target="https://leetcode.cn/problems/sort-list/description/?envType=study-plan-v2&amp;envId=top-100-liked" TargetMode="External"/><Relationship Id="rId38" Type="http://schemas.openxmlformats.org/officeDocument/2006/relationships/hyperlink" Target="https://leetcode.cn/problems/invert-binary-tree/description/?envType=study-plan-v2&amp;envId=top-100-liked" TargetMode="External"/><Relationship Id="rId46" Type="http://schemas.openxmlformats.org/officeDocument/2006/relationships/hyperlink" Target="https://leetcode.cn/problems/flatten-binary-tree-to-linked-list/description/?envType=study-plan-v2&amp;envId=top-100-liked" TargetMode="External"/><Relationship Id="rId59" Type="http://schemas.openxmlformats.org/officeDocument/2006/relationships/hyperlink" Target="https://leetcode.cn/problems/generate-parentheses/description/?envType=study-plan-v2&amp;envId=top-100-liked" TargetMode="External"/><Relationship Id="rId67" Type="http://schemas.openxmlformats.org/officeDocument/2006/relationships/hyperlink" Target="https://leetcode.cn/problems/find-minimum-in-rotated-sorted-array/description/?envType=study-plan-v2&amp;envId=top-100-liked" TargetMode="External"/><Relationship Id="rId20" Type="http://schemas.openxmlformats.org/officeDocument/2006/relationships/hyperlink" Target="https://leetcode.cn/problems/rotate-image/description/?envType=study-plan-v2&amp;envId=top-100-liked" TargetMode="External"/><Relationship Id="rId41" Type="http://schemas.openxmlformats.org/officeDocument/2006/relationships/hyperlink" Target="https://leetcode.cn/problems/binary-tree-level-order-traversal/description/?envType=study-plan-v2&amp;envId=top-100-liked" TargetMode="External"/><Relationship Id="rId54" Type="http://schemas.openxmlformats.org/officeDocument/2006/relationships/hyperlink" Target="https://leetcode.cn/problems/implement-trie-prefix-tree/description/?envType=study-plan-v2&amp;envId=top-100-liked" TargetMode="External"/><Relationship Id="rId62" Type="http://schemas.openxmlformats.org/officeDocument/2006/relationships/hyperlink" Target="https://leetcode.cn/problems/n-queens/description/?envType=study-plan-v2&amp;envId=top-100-liked" TargetMode="External"/><Relationship Id="rId70" Type="http://schemas.openxmlformats.org/officeDocument/2006/relationships/hyperlink" Target="https://leetcode.cn/problems/min-stack/description/?envType=study-plan-v2&amp;envId=top-100-liked" TargetMode="External"/><Relationship Id="rId75" Type="http://schemas.openxmlformats.org/officeDocument/2006/relationships/hyperlink" Target="https://leetcode.cn/problems/kth-largest-element-in-an-array/description/?envType=study-plan-v2&amp;envId=top-100-liked" TargetMode="External"/><Relationship Id="rId83" Type="http://schemas.openxmlformats.org/officeDocument/2006/relationships/hyperlink" Target="https://leetcode.cn/problems/house-robber/description/?envType=study-plan-v2&amp;envId=top-100-liked" TargetMode="External"/><Relationship Id="rId88" Type="http://schemas.openxmlformats.org/officeDocument/2006/relationships/hyperlink" Target="https://leetcode.cn/problems/partition-equal-subset-sum/description/?envType=study-plan-v2&amp;envId=top-100-liked" TargetMode="External"/><Relationship Id="rId91" Type="http://schemas.openxmlformats.org/officeDocument/2006/relationships/hyperlink" Target="https://leetcode.cn/problems/unique-paths/description/?envType=study-plan-v2&amp;envId=top-100-liked" TargetMode="External"/><Relationship Id="rId96" Type="http://schemas.openxmlformats.org/officeDocument/2006/relationships/hyperlink" Target="https://leetcode.cn/problems/single-number/description/?envType=study-plan-v2&amp;envId=top-100-liked" TargetMode="External"/><Relationship Id="rId1" Type="http://schemas.openxmlformats.org/officeDocument/2006/relationships/hyperlink" Target="https://leetcode.cn/problems/two-sum/description/?envType=study-plan-v2&amp;envId=top-100-liked" TargetMode="External"/><Relationship Id="rId6" Type="http://schemas.openxmlformats.org/officeDocument/2006/relationships/hyperlink" Target="https://leetcode.cn/problems/3sum/description/?envType=study-plan-v2&amp;envId=top-100-liked" TargetMode="External"/><Relationship Id="rId15" Type="http://schemas.openxmlformats.org/officeDocument/2006/relationships/hyperlink" Target="https://leetcode.cn/problems/rotate-array/description/?envType=study-plan-v2&amp;envId=top-100-liked" TargetMode="External"/><Relationship Id="rId23" Type="http://schemas.openxmlformats.org/officeDocument/2006/relationships/hyperlink" Target="https://leetcode.cn/problems/reverse-linked-list/description/?envType=study-plan-v2&amp;envId=top-100-liked" TargetMode="External"/><Relationship Id="rId28" Type="http://schemas.openxmlformats.org/officeDocument/2006/relationships/hyperlink" Target="https://leetcode.cn/problems/add-two-numbers/description/?envType=study-plan-v2&amp;envId=top-100-liked" TargetMode="External"/><Relationship Id="rId36" Type="http://schemas.openxmlformats.org/officeDocument/2006/relationships/hyperlink" Target="https://leetcode.cn/problems/binary-tree-inorder-traversal/description/?envType=study-plan-v2&amp;envId=top-100-liked" TargetMode="External"/><Relationship Id="rId49" Type="http://schemas.openxmlformats.org/officeDocument/2006/relationships/hyperlink" Target="https://leetcode.cn/problems/lowest-common-ancestor-of-a-binary-tree/description/?envType=study-plan-v2&amp;envId=top-100-liked" TargetMode="External"/><Relationship Id="rId57" Type="http://schemas.openxmlformats.org/officeDocument/2006/relationships/hyperlink" Target="https://leetcode.cn/problems/letter-combinations-of-a-phone-number/description/?envType=study-plan-v2&amp;envId=top-100-liked" TargetMode="External"/><Relationship Id="rId10" Type="http://schemas.openxmlformats.org/officeDocument/2006/relationships/hyperlink" Target="https://leetcode.cn/problems/subarray-sum-equals-k/description/?envType=study-plan-v2&amp;envId=top-100-liked" TargetMode="External"/><Relationship Id="rId31" Type="http://schemas.openxmlformats.org/officeDocument/2006/relationships/hyperlink" Target="https://leetcode.cn/problems/reverse-nodes-in-k-group/description/?envType=study-plan-v2&amp;envId=top-100-liked" TargetMode="External"/><Relationship Id="rId44" Type="http://schemas.openxmlformats.org/officeDocument/2006/relationships/hyperlink" Target="https://leetcode.cn/problems/kth-smallest-element-in-a-bst/description/?envType=study-plan-v2&amp;envId=top-100-liked" TargetMode="External"/><Relationship Id="rId52" Type="http://schemas.openxmlformats.org/officeDocument/2006/relationships/hyperlink" Target="https://leetcode.cn/problems/rotting-oranges/description/?envType=study-plan-v2&amp;envId=top-100-liked" TargetMode="External"/><Relationship Id="rId60" Type="http://schemas.openxmlformats.org/officeDocument/2006/relationships/hyperlink" Target="https://leetcode.cn/problems/word-search/description/?envType=study-plan-v2&amp;envId=top-100-liked" TargetMode="External"/><Relationship Id="rId65" Type="http://schemas.openxmlformats.org/officeDocument/2006/relationships/hyperlink" Target="https://leetcode.cn/problems/find-first-and-last-position-of-element-in-sorted-array/description/?envType=study-plan-v2&amp;envId=top-100-liked" TargetMode="External"/><Relationship Id="rId73" Type="http://schemas.openxmlformats.org/officeDocument/2006/relationships/hyperlink" Target="https://leetcode.cn/problems/largest-rectangle-in-histogram/description/?envType=study-plan-v2&amp;envId=top-100-liked" TargetMode="External"/><Relationship Id="rId78" Type="http://schemas.openxmlformats.org/officeDocument/2006/relationships/hyperlink" Target="https://leetcode.cn/problems/jump-game/description/?envType=study-plan-v2&amp;envId=top-100-liked" TargetMode="External"/><Relationship Id="rId81" Type="http://schemas.openxmlformats.org/officeDocument/2006/relationships/hyperlink" Target="https://leetcode.cn/problems/climbing-stairs/description/?envType=study-plan-v2&amp;envId=top-100-liked" TargetMode="External"/><Relationship Id="rId86" Type="http://schemas.openxmlformats.org/officeDocument/2006/relationships/hyperlink" Target="https://leetcode.cn/problems/word-break/description/?envType=study-plan-v2&amp;envId=top-100-liked" TargetMode="External"/><Relationship Id="rId94" Type="http://schemas.openxmlformats.org/officeDocument/2006/relationships/hyperlink" Target="https://leetcode.cn/problems/longest-common-subsequence/description/?envType=study-plan-v2&amp;envId=top-100-liked" TargetMode="External"/><Relationship Id="rId99" Type="http://schemas.openxmlformats.org/officeDocument/2006/relationships/hyperlink" Target="https://leetcode.cn/problems/next-permutation/description/?envType=study-plan-v2&amp;envId=top-100-liked" TargetMode="External"/><Relationship Id="rId101" Type="http://schemas.openxmlformats.org/officeDocument/2006/relationships/printerSettings" Target="../printerSettings/printerSettings14.bin"/><Relationship Id="rId4" Type="http://schemas.openxmlformats.org/officeDocument/2006/relationships/hyperlink" Target="https://leetcode.cn/problems/move-zeroes/description/?envType=study-plan-v2&amp;envId=top-100-liked" TargetMode="External"/><Relationship Id="rId9" Type="http://schemas.openxmlformats.org/officeDocument/2006/relationships/hyperlink" Target="https://leetcode.cn/problems/find-all-anagrams-in-a-string/description/?envType=study-plan-v2&amp;envId=top-100-liked" TargetMode="External"/><Relationship Id="rId13" Type="http://schemas.openxmlformats.org/officeDocument/2006/relationships/hyperlink" Target="https://leetcode.cn/problems/maximum-subarray/description/?envType=study-plan-v2&amp;envId=top-100-liked" TargetMode="External"/><Relationship Id="rId18" Type="http://schemas.openxmlformats.org/officeDocument/2006/relationships/hyperlink" Target="https://leetcode.cn/problems/set-matrix-zeroes/description/?envType=study-plan-v2&amp;envId=top-100-liked" TargetMode="External"/><Relationship Id="rId39" Type="http://schemas.openxmlformats.org/officeDocument/2006/relationships/hyperlink" Target="https://leetcode.cn/problems/symmetric-tree/description/?envType=study-plan-v2&amp;envId=top-100-liked" TargetMode="External"/><Relationship Id="rId34" Type="http://schemas.openxmlformats.org/officeDocument/2006/relationships/hyperlink" Target="https://leetcode.cn/problems/merge-k-sorted-lists/description/?envType=study-plan-v2&amp;envId=top-100-liked" TargetMode="External"/><Relationship Id="rId50" Type="http://schemas.openxmlformats.org/officeDocument/2006/relationships/hyperlink" Target="https://leetcode.cn/problems/binary-tree-maximum-path-sum/description/?envType=study-plan-v2&amp;envId=top-100-liked" TargetMode="External"/><Relationship Id="rId55" Type="http://schemas.openxmlformats.org/officeDocument/2006/relationships/hyperlink" Target="https://leetcode.cn/problems/permutations/description/?envType=study-plan-v2&amp;envId=top-100-liked" TargetMode="External"/><Relationship Id="rId76" Type="http://schemas.openxmlformats.org/officeDocument/2006/relationships/hyperlink" Target="https://leetcode.cn/problems/find-median-from-data-stream/description/?envType=study-plan-v2&amp;envId=top-100-liked" TargetMode="External"/><Relationship Id="rId97" Type="http://schemas.openxmlformats.org/officeDocument/2006/relationships/hyperlink" Target="https://leetcode.cn/problems/majority-element/description/?envType=study-plan-v2&amp;envId=top-100-liked" TargetMode="External"/><Relationship Id="rId7" Type="http://schemas.openxmlformats.org/officeDocument/2006/relationships/hyperlink" Target="https://leetcode.cn/problems/trapping-rain-water/description/?envType=study-plan-v2&amp;envId=top-100-liked" TargetMode="External"/><Relationship Id="rId71" Type="http://schemas.openxmlformats.org/officeDocument/2006/relationships/hyperlink" Target="https://leetcode.cn/problems/decode-string/description/?envType=study-plan-v2&amp;envId=top-100-liked" TargetMode="External"/><Relationship Id="rId92" Type="http://schemas.openxmlformats.org/officeDocument/2006/relationships/hyperlink" Target="https://leetcode.cn/problems/minimum-path-sum/?envType=study-plan-v2&amp;envId=top-100-liked" TargetMode="External"/><Relationship Id="rId2" Type="http://schemas.openxmlformats.org/officeDocument/2006/relationships/hyperlink" Target="https://leetcode.cn/problems/group-anagrams/description/?envType=study-plan-v2&amp;envId=top-100-liked" TargetMode="External"/><Relationship Id="rId29" Type="http://schemas.openxmlformats.org/officeDocument/2006/relationships/hyperlink" Target="https://leetcode.cn/problems/remove-nth-node-from-end-of-list/description/?envType=study-plan-v2&amp;envId=top-100-liked" TargetMode="External"/><Relationship Id="rId24" Type="http://schemas.openxmlformats.org/officeDocument/2006/relationships/hyperlink" Target="https://leetcode.cn/problems/palindrome-linked-list/description/?envType=study-plan-v2&amp;envId=top-100-liked" TargetMode="External"/><Relationship Id="rId40" Type="http://schemas.openxmlformats.org/officeDocument/2006/relationships/hyperlink" Target="https://leetcode.cn/problems/diameter-of-binary-tree/description/?envType=study-plan-v2&amp;envId=top-100-liked" TargetMode="External"/><Relationship Id="rId45" Type="http://schemas.openxmlformats.org/officeDocument/2006/relationships/hyperlink" Target="https://leetcode.cn/problems/binary-tree-right-side-view/description/?envType=study-plan-v2&amp;envId=top-100-liked" TargetMode="External"/><Relationship Id="rId66" Type="http://schemas.openxmlformats.org/officeDocument/2006/relationships/hyperlink" Target="https://leetcode.cn/problems/search-in-rotated-sorted-array/description/?envType=study-plan-v2&amp;envId=top-100-liked" TargetMode="External"/><Relationship Id="rId87" Type="http://schemas.openxmlformats.org/officeDocument/2006/relationships/hyperlink" Target="https://leetcode.cn/problems/longest-increasing-subsequence/description/?envType=study-plan-v2&amp;envId=top-100-liked" TargetMode="External"/><Relationship Id="rId61" Type="http://schemas.openxmlformats.org/officeDocument/2006/relationships/hyperlink" Target="https://leetcode.cn/problems/palindrome-partitioning/description/?envType=study-plan-v2&amp;envId=top-100-liked" TargetMode="External"/><Relationship Id="rId82" Type="http://schemas.openxmlformats.org/officeDocument/2006/relationships/hyperlink" Target="https://leetcode.cn/problems/pascals-triangle/description/?envType=study-plan-v2&amp;envId=top-100-liked" TargetMode="External"/><Relationship Id="rId19" Type="http://schemas.openxmlformats.org/officeDocument/2006/relationships/hyperlink" Target="https://leetcode.cn/problems/spiral-matrix/description/?envType=study-plan-v2&amp;envId=top-100-liked" TargetMode="External"/><Relationship Id="rId14" Type="http://schemas.openxmlformats.org/officeDocument/2006/relationships/hyperlink" Target="https://leetcode.cn/problems/merge-intervals/description/?envType=study-plan-v2&amp;envId=top-100-liked" TargetMode="External"/><Relationship Id="rId30" Type="http://schemas.openxmlformats.org/officeDocument/2006/relationships/hyperlink" Target="https://leetcode.cn/problems/swap-nodes-in-pairs/description/?envType=study-plan-v2&amp;envId=top-100-liked" TargetMode="External"/><Relationship Id="rId35" Type="http://schemas.openxmlformats.org/officeDocument/2006/relationships/hyperlink" Target="https://leetcode.cn/problems/lru-cache/description/?envType=study-plan-v2&amp;envId=top-100-liked" TargetMode="External"/><Relationship Id="rId56" Type="http://schemas.openxmlformats.org/officeDocument/2006/relationships/hyperlink" Target="https://leetcode.cn/problems/subsets/description/?envType=study-plan-v2&amp;envId=top-100-liked" TargetMode="External"/><Relationship Id="rId77" Type="http://schemas.openxmlformats.org/officeDocument/2006/relationships/hyperlink" Target="https://leetcode.cn/problems/best-time-to-buy-and-sell-stock/description/?envType=study-plan-v2&amp;envId=top-100-liked" TargetMode="External"/><Relationship Id="rId100" Type="http://schemas.openxmlformats.org/officeDocument/2006/relationships/hyperlink" Target="https://leetcode.cn/problems/find-the-duplicate-number/description/?envType=study-plan-v2&amp;envId=top-100-liked" TargetMode="External"/><Relationship Id="rId8" Type="http://schemas.openxmlformats.org/officeDocument/2006/relationships/hyperlink" Target="https://leetcode.cn/problems/longest-substring-without-repeating-characters/description/?envType=study-plan-v2&amp;envId=top-100-liked" TargetMode="External"/><Relationship Id="rId51" Type="http://schemas.openxmlformats.org/officeDocument/2006/relationships/hyperlink" Target="https://leetcode.cn/problems/number-of-islands/description/?envType=study-plan-v2&amp;envId=top-100-liked" TargetMode="External"/><Relationship Id="rId72" Type="http://schemas.openxmlformats.org/officeDocument/2006/relationships/hyperlink" Target="https://leetcode.cn/problems/daily-temperatures/description/?envType=study-plan-v2&amp;envId=top-100-liked" TargetMode="External"/><Relationship Id="rId93" Type="http://schemas.openxmlformats.org/officeDocument/2006/relationships/hyperlink" Target="https://leetcode.cn/problems/longest-palindromic-substring/description/?envType=study-plan-v2&amp;envId=top-100-liked" TargetMode="External"/><Relationship Id="rId98" Type="http://schemas.openxmlformats.org/officeDocument/2006/relationships/hyperlink" Target="https://leetcode.cn/problems/sort-colors/description/?envType=study-plan-v2&amp;envId=top-100-liked" TargetMode="External"/><Relationship Id="rId3" Type="http://schemas.openxmlformats.org/officeDocument/2006/relationships/hyperlink" Target="https://leetcode.cn/problems/longest-consecutive-sequence/description/?envType=study-plan-v2&amp;envId=top-100-liked"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https://leetcode.cn/problems/linked-list-cycle-ii/description/?envType=study-plan-v2&amp;envId=top-100-liked" TargetMode="External"/><Relationship Id="rId21" Type="http://schemas.openxmlformats.org/officeDocument/2006/relationships/hyperlink" Target="https://leetcode.cn/problems/search-a-2d-matrix-ii/description/?envType=study-plan-v2&amp;envId=top-100-liked" TargetMode="External"/><Relationship Id="rId42" Type="http://schemas.openxmlformats.org/officeDocument/2006/relationships/hyperlink" Target="https://leetcode.cn/problems/convert-sorted-array-to-binary-search-tree/description/?envType=study-plan-v2&amp;envId=top-100-liked" TargetMode="External"/><Relationship Id="rId47" Type="http://schemas.openxmlformats.org/officeDocument/2006/relationships/hyperlink" Target="https://leetcode.cn/problems/construct-binary-tree-from-preorder-and-inorder-traversal/description/?envType=study-plan-v2&amp;envId=top-100-liked" TargetMode="External"/><Relationship Id="rId63" Type="http://schemas.openxmlformats.org/officeDocument/2006/relationships/hyperlink" Target="https://leetcode.cn/problems/search-insert-position/description/?envType=study-plan-v2&amp;envId=top-100-liked" TargetMode="External"/><Relationship Id="rId68" Type="http://schemas.openxmlformats.org/officeDocument/2006/relationships/hyperlink" Target="https://leetcode.cn/problems/median-of-two-sorted-arrays/description/?envType=study-plan-v2&amp;envId=top-100-liked" TargetMode="External"/><Relationship Id="rId84" Type="http://schemas.openxmlformats.org/officeDocument/2006/relationships/hyperlink" Target="https://leetcode.cn/problems/perfect-squares/description/?envType=study-plan-v2&amp;envId=top-100-liked" TargetMode="External"/><Relationship Id="rId89" Type="http://schemas.openxmlformats.org/officeDocument/2006/relationships/hyperlink" Target="https://leetcode.cn/problems/maximum-product-subarray/description/?envType=study-plan-v2&amp;envId=top-100-liked" TargetMode="External"/><Relationship Id="rId16" Type="http://schemas.openxmlformats.org/officeDocument/2006/relationships/hyperlink" Target="https://leetcode.cn/problems/product-of-array-except-self/description/?envType=study-plan-v2&amp;envId=top-100-liked" TargetMode="External"/><Relationship Id="rId11" Type="http://schemas.openxmlformats.org/officeDocument/2006/relationships/hyperlink" Target="https://leetcode.cn/problems/sliding-window-maximum/description/?envType=study-plan-v2&amp;envId=top-100-liked" TargetMode="External"/><Relationship Id="rId32" Type="http://schemas.openxmlformats.org/officeDocument/2006/relationships/hyperlink" Target="https://leetcode.cn/problems/copy-list-with-random-pointer/description/?envType=study-plan-v2&amp;envId=top-100-liked" TargetMode="External"/><Relationship Id="rId37" Type="http://schemas.openxmlformats.org/officeDocument/2006/relationships/hyperlink" Target="https://leetcode.cn/problems/maximum-depth-of-binary-tree/description/?envType=study-plan-v2&amp;envId=top-100-liked" TargetMode="External"/><Relationship Id="rId53" Type="http://schemas.openxmlformats.org/officeDocument/2006/relationships/hyperlink" Target="https://leetcode.cn/problems/course-schedule/description/?envType=study-plan-v2&amp;envId=top-100-liked" TargetMode="External"/><Relationship Id="rId58" Type="http://schemas.openxmlformats.org/officeDocument/2006/relationships/hyperlink" Target="https://leetcode.cn/problems/combination-sum/description/?envType=study-plan-v2&amp;envId=top-100-liked" TargetMode="External"/><Relationship Id="rId74" Type="http://schemas.openxmlformats.org/officeDocument/2006/relationships/hyperlink" Target="https://leetcode.cn/problems/top-k-frequent-elements/description/?envType=study-plan-v2&amp;envId=top-100-liked" TargetMode="External"/><Relationship Id="rId79" Type="http://schemas.openxmlformats.org/officeDocument/2006/relationships/hyperlink" Target="https://leetcode.cn/problems/jump-game-ii/description/?envType=study-plan-v2&amp;envId=top-100-liked" TargetMode="External"/><Relationship Id="rId102" Type="http://schemas.openxmlformats.org/officeDocument/2006/relationships/hyperlink" Target="https://leetcode.cn/problems/find-a-peak-element-ii/description/" TargetMode="External"/><Relationship Id="rId5" Type="http://schemas.openxmlformats.org/officeDocument/2006/relationships/hyperlink" Target="https://leetcode.cn/problems/container-with-most-water/description/?envType=study-plan-v2&amp;envId=top-100-liked" TargetMode="External"/><Relationship Id="rId90" Type="http://schemas.openxmlformats.org/officeDocument/2006/relationships/hyperlink" Target="https://leetcode.cn/problems/longest-valid-parentheses/description/?envType=study-plan-v2&amp;envId=top-100-liked" TargetMode="External"/><Relationship Id="rId95" Type="http://schemas.openxmlformats.org/officeDocument/2006/relationships/hyperlink" Target="https://leetcode.cn/problems/edit-distance/description/?envType=study-plan-v2&amp;envId=top-100-liked" TargetMode="External"/><Relationship Id="rId22" Type="http://schemas.openxmlformats.org/officeDocument/2006/relationships/hyperlink" Target="https://leetcode.cn/problems/intersection-of-two-linked-lists/description/?envType=study-plan-v2&amp;envId=top-100-liked" TargetMode="External"/><Relationship Id="rId27" Type="http://schemas.openxmlformats.org/officeDocument/2006/relationships/hyperlink" Target="https://leetcode.cn/problems/merge-two-sorted-lists/description/?envType=study-plan-v2&amp;envId=top-100-liked" TargetMode="External"/><Relationship Id="rId43" Type="http://schemas.openxmlformats.org/officeDocument/2006/relationships/hyperlink" Target="https://leetcode.cn/problems/validate-binary-search-tree/description/?envType=study-plan-v2&amp;envId=top-100-liked" TargetMode="External"/><Relationship Id="rId48" Type="http://schemas.openxmlformats.org/officeDocument/2006/relationships/hyperlink" Target="https://leetcode.cn/problems/path-sum-iii/description/?envType=study-plan-v2&amp;envId=top-100-liked" TargetMode="External"/><Relationship Id="rId64" Type="http://schemas.openxmlformats.org/officeDocument/2006/relationships/hyperlink" Target="https://leetcode.cn/problems/search-a-2d-matrix/description/?envType=study-plan-v2&amp;envId=top-100-liked" TargetMode="External"/><Relationship Id="rId69" Type="http://schemas.openxmlformats.org/officeDocument/2006/relationships/hyperlink" Target="https://leetcode.cn/problems/valid-parentheses/description/?envType=study-plan-v2&amp;envId=top-100-liked" TargetMode="External"/><Relationship Id="rId80" Type="http://schemas.openxmlformats.org/officeDocument/2006/relationships/hyperlink" Target="https://leetcode.cn/problems/partition-labels/description/?envType=study-plan-v2&amp;envId=top-100-liked" TargetMode="External"/><Relationship Id="rId85" Type="http://schemas.openxmlformats.org/officeDocument/2006/relationships/hyperlink" Target="https://leetcode.cn/problems/coin-change/description/?envType=study-plan-v2&amp;envId=top-100-liked" TargetMode="External"/><Relationship Id="rId12" Type="http://schemas.openxmlformats.org/officeDocument/2006/relationships/hyperlink" Target="https://leetcode.cn/problems/minimum-window-substring/description/?envType=study-plan-v2&amp;envId=top-100-liked" TargetMode="External"/><Relationship Id="rId17" Type="http://schemas.openxmlformats.org/officeDocument/2006/relationships/hyperlink" Target="https://leetcode.cn/problems/first-missing-positive/description/?envType=study-plan-v2&amp;envId=top-100-liked" TargetMode="External"/><Relationship Id="rId33" Type="http://schemas.openxmlformats.org/officeDocument/2006/relationships/hyperlink" Target="https://leetcode.cn/problems/sort-list/description/?envType=study-plan-v2&amp;envId=top-100-liked" TargetMode="External"/><Relationship Id="rId38" Type="http://schemas.openxmlformats.org/officeDocument/2006/relationships/hyperlink" Target="https://leetcode.cn/problems/invert-binary-tree/description/?envType=study-plan-v2&amp;envId=top-100-liked" TargetMode="External"/><Relationship Id="rId59" Type="http://schemas.openxmlformats.org/officeDocument/2006/relationships/hyperlink" Target="https://leetcode.cn/problems/generate-parentheses/description/?envType=study-plan-v2&amp;envId=top-100-liked" TargetMode="External"/><Relationship Id="rId103" Type="http://schemas.openxmlformats.org/officeDocument/2006/relationships/hyperlink" Target="https://leetcode.cn/problems/permutation-sequence/description/" TargetMode="External"/><Relationship Id="rId20" Type="http://schemas.openxmlformats.org/officeDocument/2006/relationships/hyperlink" Target="https://leetcode.cn/problems/rotate-image/description/?envType=study-plan-v2&amp;envId=top-100-liked" TargetMode="External"/><Relationship Id="rId41" Type="http://schemas.openxmlformats.org/officeDocument/2006/relationships/hyperlink" Target="https://leetcode.cn/problems/binary-tree-level-order-traversal/description/?envType=study-plan-v2&amp;envId=top-100-liked" TargetMode="External"/><Relationship Id="rId54" Type="http://schemas.openxmlformats.org/officeDocument/2006/relationships/hyperlink" Target="https://leetcode.cn/problems/implement-trie-prefix-tree/description/?envType=study-plan-v2&amp;envId=top-100-liked" TargetMode="External"/><Relationship Id="rId62" Type="http://schemas.openxmlformats.org/officeDocument/2006/relationships/hyperlink" Target="https://leetcode.cn/problems/n-queens/description/?envType=study-plan-v2&amp;envId=top-100-liked" TargetMode="External"/><Relationship Id="rId70" Type="http://schemas.openxmlformats.org/officeDocument/2006/relationships/hyperlink" Target="https://leetcode.cn/problems/min-stack/description/?envType=study-plan-v2&amp;envId=top-100-liked" TargetMode="External"/><Relationship Id="rId75" Type="http://schemas.openxmlformats.org/officeDocument/2006/relationships/hyperlink" Target="https://leetcode.cn/problems/kth-largest-element-in-an-array/description/?envType=study-plan-v2&amp;envId=top-100-liked" TargetMode="External"/><Relationship Id="rId83" Type="http://schemas.openxmlformats.org/officeDocument/2006/relationships/hyperlink" Target="https://leetcode.cn/problems/house-robber/description/?envType=study-plan-v2&amp;envId=top-100-liked" TargetMode="External"/><Relationship Id="rId88" Type="http://schemas.openxmlformats.org/officeDocument/2006/relationships/hyperlink" Target="https://leetcode.cn/problems/partition-equal-subset-sum/description/?envType=study-plan-v2&amp;envId=top-100-liked" TargetMode="External"/><Relationship Id="rId91" Type="http://schemas.openxmlformats.org/officeDocument/2006/relationships/hyperlink" Target="https://leetcode.cn/problems/unique-paths/description/?envType=study-plan-v2&amp;envId=top-100-liked" TargetMode="External"/><Relationship Id="rId96" Type="http://schemas.openxmlformats.org/officeDocument/2006/relationships/hyperlink" Target="https://leetcode.cn/problems/single-number/description/?envType=study-plan-v2&amp;envId=top-100-liked" TargetMode="External"/><Relationship Id="rId1" Type="http://schemas.openxmlformats.org/officeDocument/2006/relationships/hyperlink" Target="https://leetcode.cn/problems/two-sum/description/?envType=study-plan-v2&amp;envId=top-100-liked" TargetMode="External"/><Relationship Id="rId6" Type="http://schemas.openxmlformats.org/officeDocument/2006/relationships/hyperlink" Target="https://leetcode.cn/problems/3sum/description/?envType=study-plan-v2&amp;envId=top-100-liked" TargetMode="External"/><Relationship Id="rId15" Type="http://schemas.openxmlformats.org/officeDocument/2006/relationships/hyperlink" Target="https://leetcode.cn/problems/rotate-array/description/?envType=study-plan-v2&amp;envId=top-100-liked" TargetMode="External"/><Relationship Id="rId23" Type="http://schemas.openxmlformats.org/officeDocument/2006/relationships/hyperlink" Target="https://leetcode.cn/problems/reverse-linked-list/description/?envType=study-plan-v2&amp;envId=top-100-liked" TargetMode="External"/><Relationship Id="rId28" Type="http://schemas.openxmlformats.org/officeDocument/2006/relationships/hyperlink" Target="https://leetcode.cn/problems/add-two-numbers/description/?envType=study-plan-v2&amp;envId=top-100-liked" TargetMode="External"/><Relationship Id="rId36" Type="http://schemas.openxmlformats.org/officeDocument/2006/relationships/hyperlink" Target="https://leetcode.cn/problems/binary-tree-inorder-traversal/description/?envType=study-plan-v2&amp;envId=top-100-liked" TargetMode="External"/><Relationship Id="rId49" Type="http://schemas.openxmlformats.org/officeDocument/2006/relationships/hyperlink" Target="https://leetcode.cn/problems/lowest-common-ancestor-of-a-binary-tree/description/?envType=study-plan-v2&amp;envId=top-100-liked" TargetMode="External"/><Relationship Id="rId57" Type="http://schemas.openxmlformats.org/officeDocument/2006/relationships/hyperlink" Target="https://leetcode.cn/problems/letter-combinations-of-a-phone-number/description/?envType=study-plan-v2&amp;envId=top-100-liked" TargetMode="External"/><Relationship Id="rId10" Type="http://schemas.openxmlformats.org/officeDocument/2006/relationships/hyperlink" Target="https://leetcode.cn/problems/subarray-sum-equals-k/description/?envType=study-plan-v2&amp;envId=top-100-liked" TargetMode="External"/><Relationship Id="rId31" Type="http://schemas.openxmlformats.org/officeDocument/2006/relationships/hyperlink" Target="https://leetcode.cn/problems/reverse-nodes-in-k-group/description/?envType=study-plan-v2&amp;envId=top-100-liked" TargetMode="External"/><Relationship Id="rId44" Type="http://schemas.openxmlformats.org/officeDocument/2006/relationships/hyperlink" Target="https://leetcode.cn/problems/kth-smallest-element-in-a-bst/description/?envType=study-plan-v2&amp;envId=top-100-liked" TargetMode="External"/><Relationship Id="rId52" Type="http://schemas.openxmlformats.org/officeDocument/2006/relationships/hyperlink" Target="https://leetcode.cn/problems/rotting-oranges/description/?envType=study-plan-v2&amp;envId=top-100-liked" TargetMode="External"/><Relationship Id="rId60" Type="http://schemas.openxmlformats.org/officeDocument/2006/relationships/hyperlink" Target="https://leetcode.cn/problems/word-search/description/?envType=study-plan-v2&amp;envId=top-100-liked" TargetMode="External"/><Relationship Id="rId65" Type="http://schemas.openxmlformats.org/officeDocument/2006/relationships/hyperlink" Target="https://leetcode.cn/problems/find-first-and-last-position-of-element-in-sorted-array/description/?envType=study-plan-v2&amp;envId=top-100-liked" TargetMode="External"/><Relationship Id="rId73" Type="http://schemas.openxmlformats.org/officeDocument/2006/relationships/hyperlink" Target="https://leetcode.cn/problems/largest-rectangle-in-histogram/description/?envType=study-plan-v2&amp;envId=top-100-liked" TargetMode="External"/><Relationship Id="rId78" Type="http://schemas.openxmlformats.org/officeDocument/2006/relationships/hyperlink" Target="https://leetcode.cn/problems/jump-game/description/?envType=study-plan-v2&amp;envId=top-100-liked" TargetMode="External"/><Relationship Id="rId81" Type="http://schemas.openxmlformats.org/officeDocument/2006/relationships/hyperlink" Target="https://leetcode.cn/problems/climbing-stairs/description/?envType=study-plan-v2&amp;envId=top-100-liked" TargetMode="External"/><Relationship Id="rId86" Type="http://schemas.openxmlformats.org/officeDocument/2006/relationships/hyperlink" Target="https://leetcode.cn/problems/word-break/description/?envType=study-plan-v2&amp;envId=top-100-liked" TargetMode="External"/><Relationship Id="rId94" Type="http://schemas.openxmlformats.org/officeDocument/2006/relationships/hyperlink" Target="https://leetcode.cn/problems/longest-common-subsequence/description/?envType=study-plan-v2&amp;envId=top-100-liked" TargetMode="External"/><Relationship Id="rId99" Type="http://schemas.openxmlformats.org/officeDocument/2006/relationships/hyperlink" Target="https://leetcode.cn/problems/next-permutation/description/?envType=study-plan-v2&amp;envId=top-100-liked" TargetMode="External"/><Relationship Id="rId101" Type="http://schemas.openxmlformats.org/officeDocument/2006/relationships/hyperlink" Target="https://leetcode.cn/problems/find-peak-element/description/" TargetMode="External"/><Relationship Id="rId4" Type="http://schemas.openxmlformats.org/officeDocument/2006/relationships/hyperlink" Target="https://leetcode.cn/problems/move-zeroes/description/?envType=study-plan-v2&amp;envId=top-100-liked" TargetMode="External"/><Relationship Id="rId9" Type="http://schemas.openxmlformats.org/officeDocument/2006/relationships/hyperlink" Target="https://leetcode.cn/problems/find-all-anagrams-in-a-string/description/?envType=study-plan-v2&amp;envId=top-100-liked" TargetMode="External"/><Relationship Id="rId13" Type="http://schemas.openxmlformats.org/officeDocument/2006/relationships/hyperlink" Target="https://leetcode.cn/problems/maximum-subarray/description/?envType=study-plan-v2&amp;envId=top-100-liked" TargetMode="External"/><Relationship Id="rId18" Type="http://schemas.openxmlformats.org/officeDocument/2006/relationships/hyperlink" Target="https://leetcode.cn/problems/set-matrix-zeroes/description/?envType=study-plan-v2&amp;envId=top-100-liked" TargetMode="External"/><Relationship Id="rId39" Type="http://schemas.openxmlformats.org/officeDocument/2006/relationships/hyperlink" Target="https://leetcode.cn/problems/symmetric-tree/description/?envType=study-plan-v2&amp;envId=top-100-liked" TargetMode="External"/><Relationship Id="rId34" Type="http://schemas.openxmlformats.org/officeDocument/2006/relationships/hyperlink" Target="https://leetcode.cn/problems/merge-k-sorted-lists/description/?envType=study-plan-v2&amp;envId=top-100-liked" TargetMode="External"/><Relationship Id="rId50" Type="http://schemas.openxmlformats.org/officeDocument/2006/relationships/hyperlink" Target="https://leetcode.cn/problems/binary-tree-maximum-path-sum/description/?envType=study-plan-v2&amp;envId=top-100-liked" TargetMode="External"/><Relationship Id="rId55" Type="http://schemas.openxmlformats.org/officeDocument/2006/relationships/hyperlink" Target="https://leetcode.cn/problems/permutations/description/?envType=study-plan-v2&amp;envId=top-100-liked" TargetMode="External"/><Relationship Id="rId76" Type="http://schemas.openxmlformats.org/officeDocument/2006/relationships/hyperlink" Target="https://leetcode.cn/problems/find-median-from-data-stream/description/?envType=study-plan-v2&amp;envId=top-100-liked" TargetMode="External"/><Relationship Id="rId97" Type="http://schemas.openxmlformats.org/officeDocument/2006/relationships/hyperlink" Target="https://leetcode.cn/problems/majority-element/description/?envType=study-plan-v2&amp;envId=top-100-liked" TargetMode="External"/><Relationship Id="rId104" Type="http://schemas.openxmlformats.org/officeDocument/2006/relationships/hyperlink" Target="https://leetcode.cn/problems/sort-an-array/description/" TargetMode="External"/><Relationship Id="rId7" Type="http://schemas.openxmlformats.org/officeDocument/2006/relationships/hyperlink" Target="https://leetcode.cn/problems/trapping-rain-water/description/?envType=study-plan-v2&amp;envId=top-100-liked" TargetMode="External"/><Relationship Id="rId71" Type="http://schemas.openxmlformats.org/officeDocument/2006/relationships/hyperlink" Target="https://leetcode.cn/problems/decode-string/description/?envType=study-plan-v2&amp;envId=top-100-liked" TargetMode="External"/><Relationship Id="rId92" Type="http://schemas.openxmlformats.org/officeDocument/2006/relationships/hyperlink" Target="https://leetcode.cn/problems/minimum-path-sum/?envType=study-plan-v2&amp;envId=top-100-liked" TargetMode="External"/><Relationship Id="rId2" Type="http://schemas.openxmlformats.org/officeDocument/2006/relationships/hyperlink" Target="https://leetcode.cn/problems/group-anagrams/description/?envType=study-plan-v2&amp;envId=top-100-liked" TargetMode="External"/><Relationship Id="rId29" Type="http://schemas.openxmlformats.org/officeDocument/2006/relationships/hyperlink" Target="https://leetcode.cn/problems/remove-nth-node-from-end-of-list/description/?envType=study-plan-v2&amp;envId=top-100-liked" TargetMode="External"/><Relationship Id="rId24" Type="http://schemas.openxmlformats.org/officeDocument/2006/relationships/hyperlink" Target="https://leetcode.cn/problems/palindrome-linked-list/description/?envType=study-plan-v2&amp;envId=top-100-liked" TargetMode="External"/><Relationship Id="rId40" Type="http://schemas.openxmlformats.org/officeDocument/2006/relationships/hyperlink" Target="https://leetcode.cn/problems/diameter-of-binary-tree/description/?envType=study-plan-v2&amp;envId=top-100-liked" TargetMode="External"/><Relationship Id="rId45" Type="http://schemas.openxmlformats.org/officeDocument/2006/relationships/hyperlink" Target="https://leetcode.cn/problems/binary-tree-right-side-view/description/?envType=study-plan-v2&amp;envId=top-100-liked" TargetMode="External"/><Relationship Id="rId66" Type="http://schemas.openxmlformats.org/officeDocument/2006/relationships/hyperlink" Target="https://leetcode.cn/problems/search-in-rotated-sorted-array/description/?envType=study-plan-v2&amp;envId=top-100-liked" TargetMode="External"/><Relationship Id="rId87" Type="http://schemas.openxmlformats.org/officeDocument/2006/relationships/hyperlink" Target="https://leetcode.cn/problems/longest-increasing-subsequence/description/?envType=study-plan-v2&amp;envId=top-100-liked" TargetMode="External"/><Relationship Id="rId61" Type="http://schemas.openxmlformats.org/officeDocument/2006/relationships/hyperlink" Target="https://leetcode.cn/problems/palindrome-partitioning/description/?envType=study-plan-v2&amp;envId=top-100-liked" TargetMode="External"/><Relationship Id="rId82" Type="http://schemas.openxmlformats.org/officeDocument/2006/relationships/hyperlink" Target="https://leetcode.cn/problems/pascals-triangle/description/?envType=study-plan-v2&amp;envId=top-100-liked" TargetMode="External"/><Relationship Id="rId19" Type="http://schemas.openxmlformats.org/officeDocument/2006/relationships/hyperlink" Target="https://leetcode.cn/problems/spiral-matrix/description/?envType=study-plan-v2&amp;envId=top-100-liked" TargetMode="External"/><Relationship Id="rId14" Type="http://schemas.openxmlformats.org/officeDocument/2006/relationships/hyperlink" Target="https://leetcode.cn/problems/merge-intervals/description/?envType=study-plan-v2&amp;envId=top-100-liked" TargetMode="External"/><Relationship Id="rId30" Type="http://schemas.openxmlformats.org/officeDocument/2006/relationships/hyperlink" Target="https://leetcode.cn/problems/swap-nodes-in-pairs/description/?envType=study-plan-v2&amp;envId=top-100-liked" TargetMode="External"/><Relationship Id="rId35" Type="http://schemas.openxmlformats.org/officeDocument/2006/relationships/hyperlink" Target="https://leetcode.cn/problems/lru-cache/description/?envType=study-plan-v2&amp;envId=top-100-liked" TargetMode="External"/><Relationship Id="rId56" Type="http://schemas.openxmlformats.org/officeDocument/2006/relationships/hyperlink" Target="https://leetcode.cn/problems/subsets/description/?envType=study-plan-v2&amp;envId=top-100-liked" TargetMode="External"/><Relationship Id="rId77" Type="http://schemas.openxmlformats.org/officeDocument/2006/relationships/hyperlink" Target="https://leetcode.cn/problems/best-time-to-buy-and-sell-stock/description/?envType=study-plan-v2&amp;envId=top-100-liked" TargetMode="External"/><Relationship Id="rId100" Type="http://schemas.openxmlformats.org/officeDocument/2006/relationships/hyperlink" Target="https://leetcode.cn/problems/find-the-duplicate-number/description/?envType=study-plan-v2&amp;envId=top-100-liked" TargetMode="External"/><Relationship Id="rId105" Type="http://schemas.openxmlformats.org/officeDocument/2006/relationships/printerSettings" Target="../printerSettings/printerSettings15.bin"/><Relationship Id="rId8" Type="http://schemas.openxmlformats.org/officeDocument/2006/relationships/hyperlink" Target="https://leetcode.cn/problems/longest-substring-without-repeating-characters/description/?envType=study-plan-v2&amp;envId=top-100-liked" TargetMode="External"/><Relationship Id="rId51" Type="http://schemas.openxmlformats.org/officeDocument/2006/relationships/hyperlink" Target="https://leetcode.cn/problems/number-of-islands/description/?envType=study-plan-v2&amp;envId=top-100-liked" TargetMode="External"/><Relationship Id="rId72" Type="http://schemas.openxmlformats.org/officeDocument/2006/relationships/hyperlink" Target="https://leetcode.cn/problems/daily-temperatures/description/?envType=study-plan-v2&amp;envId=top-100-liked" TargetMode="External"/><Relationship Id="rId93" Type="http://schemas.openxmlformats.org/officeDocument/2006/relationships/hyperlink" Target="https://leetcode.cn/problems/longest-palindromic-substring/description/?envType=study-plan-v2&amp;envId=top-100-liked" TargetMode="External"/><Relationship Id="rId98" Type="http://schemas.openxmlformats.org/officeDocument/2006/relationships/hyperlink" Target="https://leetcode.cn/problems/sort-colors/description/?envType=study-plan-v2&amp;envId=top-100-liked" TargetMode="External"/><Relationship Id="rId3" Type="http://schemas.openxmlformats.org/officeDocument/2006/relationships/hyperlink" Target="https://leetcode.cn/problems/longest-consecutive-sequence/description/?envType=study-plan-v2&amp;envId=top-100-liked" TargetMode="External"/><Relationship Id="rId25" Type="http://schemas.openxmlformats.org/officeDocument/2006/relationships/hyperlink" Target="https://leetcode.cn/problems/linked-list-cycle/description/?envType=study-plan-v2&amp;envId=top-100-liked" TargetMode="External"/><Relationship Id="rId46" Type="http://schemas.openxmlformats.org/officeDocument/2006/relationships/hyperlink" Target="https://leetcode.cn/problems/flatten-binary-tree-to-linked-list/description/?envType=study-plan-v2&amp;envId=top-100-liked" TargetMode="External"/><Relationship Id="rId67" Type="http://schemas.openxmlformats.org/officeDocument/2006/relationships/hyperlink" Target="https://leetcode.cn/problems/find-minimum-in-rotated-sorted-array/description/?envType=study-plan-v2&amp;envId=top-100-like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s://programmercarl.com/%E8%83%8C%E5%8C%85%E7%90%86%E8%AE%BA%E5%9F%BA%E7%A1%8001%E8%83%8C%E5%8C%85-1.html" TargetMode="External"/><Relationship Id="rId18" Type="http://schemas.openxmlformats.org/officeDocument/2006/relationships/hyperlink" Target="https://programmercarl.com/%E5%91%A8%E6%80%BB%E7%BB%93/20210128%E5%8A%A8%E8%A7%84%E5%91%A8%E6%9C%AB%E6%80%BB%E7%BB%93.html" TargetMode="External"/><Relationship Id="rId26" Type="http://schemas.openxmlformats.org/officeDocument/2006/relationships/hyperlink" Target="https://programmercarl.com/%E8%83%8C%E5%8C%85%E6%80%BB%E7%BB%93%E7%AF%87.html" TargetMode="External"/><Relationship Id="rId39" Type="http://schemas.openxmlformats.org/officeDocument/2006/relationships/hyperlink" Target="https://programmercarl.com/0300.%E6%9C%80%E9%95%BF%E4%B8%8A%E5%8D%87%E5%AD%90%E5%BA%8F%E5%88%97.html" TargetMode="External"/><Relationship Id="rId21" Type="http://schemas.openxmlformats.org/officeDocument/2006/relationships/hyperlink" Target="https://programmercarl.com/0070.%E7%88%AC%E6%A5%BC%E6%A2%AF%E5%AE%8C%E5%85%A8%E8%83%8C%E5%8C%85%E7%89%88%E6%9C%AC.html" TargetMode="External"/><Relationship Id="rId34" Type="http://schemas.openxmlformats.org/officeDocument/2006/relationships/hyperlink" Target="https://programmercarl.com/0188.%E4%B9%B0%E5%8D%96%E8%82%A1%E7%A5%A8%E7%9A%84%E6%9C%80%E4%BD%B3%E6%97%B6%E6%9C%BAIV.html" TargetMode="External"/><Relationship Id="rId42" Type="http://schemas.openxmlformats.org/officeDocument/2006/relationships/hyperlink" Target="https://programmercarl.com/1143.%E6%9C%80%E9%95%BF%E5%85%AC%E5%85%B1%E5%AD%90%E5%BA%8F%E5%88%97.html" TargetMode="External"/><Relationship Id="rId47" Type="http://schemas.openxmlformats.org/officeDocument/2006/relationships/hyperlink" Target="https://programmercarl.com/0583.%E4%B8%A4%E4%B8%AA%E5%AD%97%E7%AC%A6%E4%B8%B2%E7%9A%84%E5%88%A0%E9%99%A4%E6%93%8D%E4%BD%9C.html" TargetMode="External"/><Relationship Id="rId50" Type="http://schemas.openxmlformats.org/officeDocument/2006/relationships/hyperlink" Target="https://programmercarl.com/0647.%E5%9B%9E%E6%96%87%E5%AD%90%E4%B8%B2.html" TargetMode="External"/><Relationship Id="rId7" Type="http://schemas.openxmlformats.org/officeDocument/2006/relationships/hyperlink" Target="https://programmercarl.com/0063.%E4%B8%8D%E5%90%8C%E8%B7%AF%E5%BE%84II.html" TargetMode="External"/><Relationship Id="rId2" Type="http://schemas.openxmlformats.org/officeDocument/2006/relationships/hyperlink" Target="https://programmercarl.com/0509.%E6%96%90%E6%B3%A2%E9%82%A3%E5%A5%91%E6%95%B0.html" TargetMode="External"/><Relationship Id="rId16" Type="http://schemas.openxmlformats.org/officeDocument/2006/relationships/hyperlink" Target="https://programmercarl.com/%E8%83%8C%E5%8C%85%E9%97%AE%E9%A2%98%E7%90%86%E8%AE%BA%E5%9F%BA%E7%A1%80%E5%AE%8C%E5%85%A8%E8%83%8C%E5%8C%85.html" TargetMode="External"/><Relationship Id="rId29" Type="http://schemas.openxmlformats.org/officeDocument/2006/relationships/hyperlink" Target="https://programmercarl.com/0337.%E6%89%93%E5%AE%B6%E5%8A%AB%E8%88%8DIII.html" TargetMode="External"/><Relationship Id="rId11" Type="http://schemas.openxmlformats.org/officeDocument/2006/relationships/hyperlink" Target="https://programmercarl.com/0416.%E5%88%86%E5%89%B2%E7%AD%89%E5%92%8C%E5%AD%90%E9%9B%86.html" TargetMode="External"/><Relationship Id="rId24" Type="http://schemas.openxmlformats.org/officeDocument/2006/relationships/hyperlink" Target="https://programmercarl.com/0139.%E5%8D%95%E8%AF%8D%E6%8B%86%E5%88%86.html" TargetMode="External"/><Relationship Id="rId32" Type="http://schemas.openxmlformats.org/officeDocument/2006/relationships/hyperlink" Target="https://programmercarl.com/0122.%E4%B9%B0%E5%8D%96%E8%82%A1%E7%A5%A8%E7%9A%84%E6%9C%80%E4%BD%B3%E6%97%B6%E6%9C%BAII%EF%BC%88%E5%8A%A8%E6%80%81%E8%A7%84%E5%88%92%EF%BC%89.html" TargetMode="External"/><Relationship Id="rId37" Type="http://schemas.openxmlformats.org/officeDocument/2006/relationships/hyperlink" Target="https://programmercarl.com/0714.%E4%B9%B0%E5%8D%96%E8%82%A1%E7%A5%A8%E7%9A%84%E6%9C%80%E4%BD%B3%E6%97%B6%E6%9C%BA%E5%90%AB%E6%89%8B%E7%BB%AD%E8%B4%B9%EF%BC%88%E5%8A%A8%E6%80%81%E8%A7%84%E5%88%92%EF%BC%89.html" TargetMode="External"/><Relationship Id="rId40" Type="http://schemas.openxmlformats.org/officeDocument/2006/relationships/hyperlink" Target="https://programmercarl.com/0674.%E6%9C%80%E9%95%BF%E8%BF%9E%E7%BB%AD%E9%80%92%E5%A2%9E%E5%BA%8F%E5%88%97.html" TargetMode="External"/><Relationship Id="rId45" Type="http://schemas.openxmlformats.org/officeDocument/2006/relationships/hyperlink" Target="https://programmercarl.com/0392.%E5%88%A4%E6%96%AD%E5%AD%90%E5%BA%8F%E5%88%97.html" TargetMode="External"/><Relationship Id="rId53" Type="http://schemas.openxmlformats.org/officeDocument/2006/relationships/printerSettings" Target="../printerSettings/printerSettings4.bin"/><Relationship Id="rId5" Type="http://schemas.openxmlformats.org/officeDocument/2006/relationships/hyperlink" Target="https://programmercarl.com/%E5%91%A8%E6%80%BB%E7%BB%93/20210107%E5%8A%A8%E8%A7%84%E5%91%A8%E6%9C%AB%E6%80%BB%E7%BB%93.html" TargetMode="External"/><Relationship Id="rId10" Type="http://schemas.openxmlformats.org/officeDocument/2006/relationships/hyperlink" Target="https://programmercarl.com/1049.%E6%9C%80%E5%90%8E%E4%B8%80%E5%9D%97%E7%9F%B3%E5%A4%B4%E7%9A%84%E9%87%8D%E9%87%8FII.html" TargetMode="External"/><Relationship Id="rId19" Type="http://schemas.openxmlformats.org/officeDocument/2006/relationships/hyperlink" Target="https://programmercarl.com/0377.%E7%BB%84%E5%90%88%E6%80%BB%E5%92%8C%E2%85%A3.html" TargetMode="External"/><Relationship Id="rId31" Type="http://schemas.openxmlformats.org/officeDocument/2006/relationships/hyperlink" Target="https://programmercarl.com/%E5%91%A8%E6%80%BB%E7%BB%93/20210225%E5%8A%A8%E8%A7%84%E5%91%A8%E6%9C%AB%E6%80%BB%E7%BB%93.html" TargetMode="External"/><Relationship Id="rId44" Type="http://schemas.openxmlformats.org/officeDocument/2006/relationships/hyperlink" Target="https://programmercarl.com/0053.%E6%9C%80%E5%A4%A7%E5%AD%90%E5%BA%8F%E5%92%8C%EF%BC%88%E5%8A%A8%E6%80%81%E8%A7%84%E5%88%92%EF%BC%89.html" TargetMode="External"/><Relationship Id="rId52" Type="http://schemas.openxmlformats.org/officeDocument/2006/relationships/hyperlink" Target="https://programmercarl.com/%E5%8A%A8%E6%80%81%E8%A7%84%E5%88%92%E6%80%BB%E7%BB%93%E7%AF%87.html" TargetMode="External"/><Relationship Id="rId4" Type="http://schemas.openxmlformats.org/officeDocument/2006/relationships/hyperlink" Target="https://programmercarl.com/0746.%E4%BD%BF%E7%94%A8%E6%9C%80%E5%B0%8F%E8%8A%B1%E8%B4%B9%E7%88%AC%E6%A5%BC%E6%A2%AF.html" TargetMode="External"/><Relationship Id="rId9" Type="http://schemas.openxmlformats.org/officeDocument/2006/relationships/hyperlink" Target="https://programmercarl.com/0096.%E4%B8%8D%E5%90%8C%E7%9A%84%E4%BA%8C%E5%8F%89%E6%90%9C%E7%B4%A2%E6%A0%91.html" TargetMode="External"/><Relationship Id="rId14" Type="http://schemas.openxmlformats.org/officeDocument/2006/relationships/hyperlink" Target="https://programmercarl.com/0494.%E7%9B%AE%E6%A0%87%E5%92%8C.html" TargetMode="External"/><Relationship Id="rId22" Type="http://schemas.openxmlformats.org/officeDocument/2006/relationships/hyperlink" Target="https://programmercarl.com/0279.%E5%AE%8C%E5%85%A8%E5%B9%B3%E6%96%B9%E6%95%B0.html" TargetMode="External"/><Relationship Id="rId27" Type="http://schemas.openxmlformats.org/officeDocument/2006/relationships/hyperlink" Target="https://programmercarl.com/0198.%E6%89%93%E5%AE%B6%E5%8A%AB%E8%88%8D.html" TargetMode="External"/><Relationship Id="rId30" Type="http://schemas.openxmlformats.org/officeDocument/2006/relationships/hyperlink" Target="https://programmercarl.com/0121.%E4%B9%B0%E5%8D%96%E8%82%A1%E7%A5%A8%E7%9A%84%E6%9C%80%E4%BD%B3%E6%97%B6%E6%9C%BA.html" TargetMode="External"/><Relationship Id="rId35" Type="http://schemas.openxmlformats.org/officeDocument/2006/relationships/hyperlink" Target="https://programmercarl.com/0309.%E6%9C%80%E4%BD%B3%E4%B9%B0%E5%8D%96%E8%82%A1%E7%A5%A8%E6%97%B6%E6%9C%BA%E5%90%AB%E5%86%B7%E5%86%BB%E6%9C%9F.html" TargetMode="External"/><Relationship Id="rId43" Type="http://schemas.openxmlformats.org/officeDocument/2006/relationships/hyperlink" Target="https://programmercarl.com/1035.%E4%B8%8D%E7%9B%B8%E4%BA%A4%E7%9A%84%E7%BA%BF.html" TargetMode="External"/><Relationship Id="rId48" Type="http://schemas.openxmlformats.org/officeDocument/2006/relationships/hyperlink" Target="https://programmercarl.com/0072.%E7%BC%96%E8%BE%91%E8%B7%9D%E7%A6%BB.html" TargetMode="External"/><Relationship Id="rId8" Type="http://schemas.openxmlformats.org/officeDocument/2006/relationships/hyperlink" Target="https://programmercarl.com/0343.%E6%95%B4%E6%95%B0%E6%8B%86%E5%88%86.html" TargetMode="External"/><Relationship Id="rId51" Type="http://schemas.openxmlformats.org/officeDocument/2006/relationships/hyperlink" Target="https://programmercarl.com/0516.%E6%9C%80%E9%95%BF%E5%9B%9E%E6%96%87%E5%AD%90%E5%BA%8F%E5%88%97.html" TargetMode="External"/><Relationship Id="rId3" Type="http://schemas.openxmlformats.org/officeDocument/2006/relationships/hyperlink" Target="https://programmercarl.com/0070.%E7%88%AC%E6%A5%BC%E6%A2%AF.html" TargetMode="External"/><Relationship Id="rId12" Type="http://schemas.openxmlformats.org/officeDocument/2006/relationships/hyperlink" Target="https://programmercarl.com/%E8%83%8C%E5%8C%85%E7%90%86%E8%AE%BA%E5%9F%BA%E7%A1%8001%E8%83%8C%E5%8C%85-2.html" TargetMode="External"/><Relationship Id="rId17" Type="http://schemas.openxmlformats.org/officeDocument/2006/relationships/hyperlink" Target="https://programmercarl.com/0518.%E9%9B%B6%E9%92%B1%E5%85%91%E6%8D%A2II.html" TargetMode="External"/><Relationship Id="rId25" Type="http://schemas.openxmlformats.org/officeDocument/2006/relationships/hyperlink" Target="https://programmercarl.com/%E8%83%8C%E5%8C%85%E9%97%AE%E9%A2%98%E7%90%86%E8%AE%BA%E5%9F%BA%E7%A1%80%E5%A4%9A%E9%87%8D%E8%83%8C%E5%8C%85.html" TargetMode="External"/><Relationship Id="rId33" Type="http://schemas.openxmlformats.org/officeDocument/2006/relationships/hyperlink" Target="https://programmercarl.com/0123.%E4%B9%B0%E5%8D%96%E8%82%A1%E7%A5%A8%E7%9A%84%E6%9C%80%E4%BD%B3%E6%97%B6%E6%9C%BAIII.html" TargetMode="External"/><Relationship Id="rId38" Type="http://schemas.openxmlformats.org/officeDocument/2006/relationships/hyperlink" Target="https://programmercarl.com/%E5%8A%A8%E6%80%81%E8%A7%84%E5%88%92-%E8%82%A1%E7%A5%A8%E9%97%AE%E9%A2%98%E6%80%BB%E7%BB%93%E7%AF%87.html" TargetMode="External"/><Relationship Id="rId46" Type="http://schemas.openxmlformats.org/officeDocument/2006/relationships/hyperlink" Target="https://programmercarl.com/0115.%E4%B8%8D%E5%90%8C%E7%9A%84%E5%AD%90%E5%BA%8F%E5%88%97.html" TargetMode="External"/><Relationship Id="rId20" Type="http://schemas.openxmlformats.org/officeDocument/2006/relationships/hyperlink" Target="https://programmercarl.com/0322.%E9%9B%B6%E9%92%B1%E5%85%91%E6%8D%A2.html" TargetMode="External"/><Relationship Id="rId41" Type="http://schemas.openxmlformats.org/officeDocument/2006/relationships/hyperlink" Target="https://programmercarl.com/0718.%E6%9C%80%E9%95%BF%E9%87%8D%E5%A4%8D%E5%AD%90%E6%95%B0%E7%BB%84.html" TargetMode="External"/><Relationship Id="rId1" Type="http://schemas.openxmlformats.org/officeDocument/2006/relationships/hyperlink" Target="https://programmercarl.com/%E5%8A%A8%E6%80%81%E8%A7%84%E5%88%92%E7%90%86%E8%AE%BA%E5%9F%BA%E7%A1%80.html" TargetMode="External"/><Relationship Id="rId6" Type="http://schemas.openxmlformats.org/officeDocument/2006/relationships/hyperlink" Target="https://programmercarl.com/0062.%E4%B8%8D%E5%90%8C%E8%B7%AF%E5%BE%84.html" TargetMode="External"/><Relationship Id="rId15" Type="http://schemas.openxmlformats.org/officeDocument/2006/relationships/hyperlink" Target="https://programmercarl.com/0474.%E4%B8%80%E5%92%8C%E9%9B%B6.html" TargetMode="External"/><Relationship Id="rId23" Type="http://schemas.openxmlformats.org/officeDocument/2006/relationships/hyperlink" Target="https://programmercarl.com/%E5%91%A8%E6%80%BB%E7%BB%93/20210204%E5%8A%A8%E8%A7%84%E5%91%A8%E6%9C%AB%E6%80%BB%E7%BB%93.html" TargetMode="External"/><Relationship Id="rId28" Type="http://schemas.openxmlformats.org/officeDocument/2006/relationships/hyperlink" Target="https://programmercarl.com/0213.%E6%89%93%E5%AE%B6%E5%8A%AB%E8%88%8DII.html" TargetMode="External"/><Relationship Id="rId36" Type="http://schemas.openxmlformats.org/officeDocument/2006/relationships/hyperlink" Target="https://programmercarl.com/%E5%91%A8%E6%80%BB%E7%BB%93/20210304%E5%8A%A8%E8%A7%84%E5%91%A8%E6%9C%AB%E6%80%BB%E7%BB%93.html" TargetMode="External"/><Relationship Id="rId49" Type="http://schemas.openxmlformats.org/officeDocument/2006/relationships/hyperlink" Target="https://programmercarl.com/%E4%B8%BA%E4%BA%86%E7%BB%9D%E6%9D%80%E7%BC%96%E8%BE%91%E8%B7%9D%E7%A6%BB%EF%BC%8C%E5%8D%A1%E5%B0%94%E5%81%9A%E4%BA%86%E4%B8%89%E6%AD%A5%E9%93%BA%E5%9E%AB.htm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leetcode.cn/problems/linked-list-cycle-ii/description/?envType=study-plan-v2&amp;envId=top-100-liked" TargetMode="External"/><Relationship Id="rId21" Type="http://schemas.openxmlformats.org/officeDocument/2006/relationships/hyperlink" Target="https://leetcode.cn/problems/search-a-2d-matrix-ii/description/?envType=study-plan-v2&amp;envId=top-100-liked" TargetMode="External"/><Relationship Id="rId42" Type="http://schemas.openxmlformats.org/officeDocument/2006/relationships/hyperlink" Target="https://leetcode.cn/problems/convert-sorted-array-to-binary-search-tree/description/?envType=study-plan-v2&amp;envId=top-100-liked" TargetMode="External"/><Relationship Id="rId47" Type="http://schemas.openxmlformats.org/officeDocument/2006/relationships/hyperlink" Target="https://leetcode.cn/problems/construct-binary-tree-from-preorder-and-inorder-traversal/description/?envType=study-plan-v2&amp;envId=top-100-liked" TargetMode="External"/><Relationship Id="rId63" Type="http://schemas.openxmlformats.org/officeDocument/2006/relationships/hyperlink" Target="https://leetcode.cn/problems/search-insert-position/description/?envType=study-plan-v2&amp;envId=top-100-liked" TargetMode="External"/><Relationship Id="rId68" Type="http://schemas.openxmlformats.org/officeDocument/2006/relationships/hyperlink" Target="https://leetcode.cn/problems/median-of-two-sorted-arrays/description/?envType=study-plan-v2&amp;envId=top-100-liked" TargetMode="External"/><Relationship Id="rId84" Type="http://schemas.openxmlformats.org/officeDocument/2006/relationships/hyperlink" Target="https://leetcode.cn/problems/perfect-squares/description/?envType=study-plan-v2&amp;envId=top-100-liked" TargetMode="External"/><Relationship Id="rId89" Type="http://schemas.openxmlformats.org/officeDocument/2006/relationships/hyperlink" Target="https://leetcode.cn/problems/maximum-product-subarray/description/?envType=study-plan-v2&amp;envId=top-100-liked" TargetMode="External"/><Relationship Id="rId16" Type="http://schemas.openxmlformats.org/officeDocument/2006/relationships/hyperlink" Target="https://leetcode.cn/problems/product-of-array-except-self/description/?envType=study-plan-v2&amp;envId=top-100-liked" TargetMode="External"/><Relationship Id="rId107" Type="http://schemas.openxmlformats.org/officeDocument/2006/relationships/hyperlink" Target="https://leetcode.cn/problems/non-overlapping-intervals/description/" TargetMode="External"/><Relationship Id="rId11" Type="http://schemas.openxmlformats.org/officeDocument/2006/relationships/hyperlink" Target="https://leetcode.cn/problems/sliding-window-maximum/description/?envType=study-plan-v2&amp;envId=top-100-liked" TargetMode="External"/><Relationship Id="rId32" Type="http://schemas.openxmlformats.org/officeDocument/2006/relationships/hyperlink" Target="https://leetcode.cn/problems/copy-list-with-random-pointer/description/?envType=study-plan-v2&amp;envId=top-100-liked" TargetMode="External"/><Relationship Id="rId37" Type="http://schemas.openxmlformats.org/officeDocument/2006/relationships/hyperlink" Target="https://leetcode.cn/problems/maximum-depth-of-binary-tree/description/?envType=study-plan-v2&amp;envId=top-100-liked" TargetMode="External"/><Relationship Id="rId53" Type="http://schemas.openxmlformats.org/officeDocument/2006/relationships/hyperlink" Target="https://leetcode.cn/problems/course-schedule/description/?envType=study-plan-v2&amp;envId=top-100-liked" TargetMode="External"/><Relationship Id="rId58" Type="http://schemas.openxmlformats.org/officeDocument/2006/relationships/hyperlink" Target="https://leetcode.cn/problems/combination-sum/description/?envType=study-plan-v2&amp;envId=top-100-liked" TargetMode="External"/><Relationship Id="rId74" Type="http://schemas.openxmlformats.org/officeDocument/2006/relationships/hyperlink" Target="https://leetcode.cn/problems/top-k-frequent-elements/description/?envType=study-plan-v2&amp;envId=top-100-liked" TargetMode="External"/><Relationship Id="rId79" Type="http://schemas.openxmlformats.org/officeDocument/2006/relationships/hyperlink" Target="https://leetcode.cn/problems/jump-game-ii/description/?envType=study-plan-v2&amp;envId=top-100-liked" TargetMode="External"/><Relationship Id="rId102" Type="http://schemas.openxmlformats.org/officeDocument/2006/relationships/hyperlink" Target="https://leetcode.cn/problems/find-a-peak-element-ii/description/" TargetMode="External"/><Relationship Id="rId5" Type="http://schemas.openxmlformats.org/officeDocument/2006/relationships/hyperlink" Target="https://leetcode.cn/problems/container-with-most-water/description/?envType=study-plan-v2&amp;envId=top-100-liked" TargetMode="External"/><Relationship Id="rId90" Type="http://schemas.openxmlformats.org/officeDocument/2006/relationships/hyperlink" Target="https://leetcode.cn/problems/longest-valid-parentheses/description/?envType=study-plan-v2&amp;envId=top-100-liked" TargetMode="External"/><Relationship Id="rId95" Type="http://schemas.openxmlformats.org/officeDocument/2006/relationships/hyperlink" Target="https://leetcode.cn/problems/edit-distance/description/?envType=study-plan-v2&amp;envId=top-100-liked" TargetMode="External"/><Relationship Id="rId22" Type="http://schemas.openxmlformats.org/officeDocument/2006/relationships/hyperlink" Target="https://leetcode.cn/problems/intersection-of-two-linked-lists/description/?envType=study-plan-v2&amp;envId=top-100-liked" TargetMode="External"/><Relationship Id="rId27" Type="http://schemas.openxmlformats.org/officeDocument/2006/relationships/hyperlink" Target="https://leetcode.cn/problems/merge-two-sorted-lists/description/?envType=study-plan-v2&amp;envId=top-100-liked" TargetMode="External"/><Relationship Id="rId43" Type="http://schemas.openxmlformats.org/officeDocument/2006/relationships/hyperlink" Target="https://leetcode.cn/problems/validate-binary-search-tree/description/?envType=study-plan-v2&amp;envId=top-100-liked" TargetMode="External"/><Relationship Id="rId48" Type="http://schemas.openxmlformats.org/officeDocument/2006/relationships/hyperlink" Target="https://leetcode.cn/problems/path-sum-iii/description/?envType=study-plan-v2&amp;envId=top-100-liked" TargetMode="External"/><Relationship Id="rId64" Type="http://schemas.openxmlformats.org/officeDocument/2006/relationships/hyperlink" Target="https://leetcode.cn/problems/search-a-2d-matrix/description/?envType=study-plan-v2&amp;envId=top-100-liked" TargetMode="External"/><Relationship Id="rId69" Type="http://schemas.openxmlformats.org/officeDocument/2006/relationships/hyperlink" Target="https://leetcode.cn/problems/valid-parentheses/description/?envType=study-plan-v2&amp;envId=top-100-liked" TargetMode="External"/><Relationship Id="rId80" Type="http://schemas.openxmlformats.org/officeDocument/2006/relationships/hyperlink" Target="https://leetcode.cn/problems/partition-labels/description/?envType=study-plan-v2&amp;envId=top-100-liked" TargetMode="External"/><Relationship Id="rId85" Type="http://schemas.openxmlformats.org/officeDocument/2006/relationships/hyperlink" Target="https://leetcode.cn/problems/coin-change/description/?envType=study-plan-v2&amp;envId=top-100-liked" TargetMode="External"/><Relationship Id="rId12" Type="http://schemas.openxmlformats.org/officeDocument/2006/relationships/hyperlink" Target="https://leetcode.cn/problems/minimum-window-substring/description/?envType=study-plan-v2&amp;envId=top-100-liked" TargetMode="External"/><Relationship Id="rId17" Type="http://schemas.openxmlformats.org/officeDocument/2006/relationships/hyperlink" Target="https://leetcode.cn/problems/first-missing-positive/description/?envType=study-plan-v2&amp;envId=top-100-liked" TargetMode="External"/><Relationship Id="rId33" Type="http://schemas.openxmlformats.org/officeDocument/2006/relationships/hyperlink" Target="https://leetcode.cn/problems/sort-list/description/?envType=study-plan-v2&amp;envId=top-100-liked" TargetMode="External"/><Relationship Id="rId38" Type="http://schemas.openxmlformats.org/officeDocument/2006/relationships/hyperlink" Target="https://leetcode.cn/problems/invert-binary-tree/description/?envType=study-plan-v2&amp;envId=top-100-liked" TargetMode="External"/><Relationship Id="rId59" Type="http://schemas.openxmlformats.org/officeDocument/2006/relationships/hyperlink" Target="https://leetcode.cn/problems/generate-parentheses/description/?envType=study-plan-v2&amp;envId=top-100-liked" TargetMode="External"/><Relationship Id="rId103" Type="http://schemas.openxmlformats.org/officeDocument/2006/relationships/hyperlink" Target="https://leetcode.cn/problems/permutation-sequence/description/" TargetMode="External"/><Relationship Id="rId108" Type="http://schemas.openxmlformats.org/officeDocument/2006/relationships/hyperlink" Target="https://leetcode.cn/problems/minimum-remove-to-make-valid-parentheses/description/" TargetMode="External"/><Relationship Id="rId54" Type="http://schemas.openxmlformats.org/officeDocument/2006/relationships/hyperlink" Target="https://leetcode.cn/problems/implement-trie-prefix-tree/description/?envType=study-plan-v2&amp;envId=top-100-liked" TargetMode="External"/><Relationship Id="rId70" Type="http://schemas.openxmlformats.org/officeDocument/2006/relationships/hyperlink" Target="https://leetcode.cn/problems/min-stack/description/?envType=study-plan-v2&amp;envId=top-100-liked" TargetMode="External"/><Relationship Id="rId75" Type="http://schemas.openxmlformats.org/officeDocument/2006/relationships/hyperlink" Target="https://leetcode.cn/problems/kth-largest-element-in-an-array/description/?envType=study-plan-v2&amp;envId=top-100-liked" TargetMode="External"/><Relationship Id="rId91" Type="http://schemas.openxmlformats.org/officeDocument/2006/relationships/hyperlink" Target="https://leetcode.cn/problems/unique-paths/description/?envType=study-plan-v2&amp;envId=top-100-liked" TargetMode="External"/><Relationship Id="rId96" Type="http://schemas.openxmlformats.org/officeDocument/2006/relationships/hyperlink" Target="https://leetcode.cn/problems/single-number/description/?envType=study-plan-v2&amp;envId=top-100-liked" TargetMode="External"/><Relationship Id="rId1" Type="http://schemas.openxmlformats.org/officeDocument/2006/relationships/hyperlink" Target="https://leetcode.cn/problems/two-sum/description/?envType=study-plan-v2&amp;envId=top-100-liked" TargetMode="External"/><Relationship Id="rId6" Type="http://schemas.openxmlformats.org/officeDocument/2006/relationships/hyperlink" Target="https://leetcode.cn/problems/3sum/description/?envType=study-plan-v2&amp;envId=top-100-liked" TargetMode="External"/><Relationship Id="rId15" Type="http://schemas.openxmlformats.org/officeDocument/2006/relationships/hyperlink" Target="https://leetcode.cn/problems/rotate-array/description/?envType=study-plan-v2&amp;envId=top-100-liked" TargetMode="External"/><Relationship Id="rId23" Type="http://schemas.openxmlformats.org/officeDocument/2006/relationships/hyperlink" Target="https://leetcode.cn/problems/reverse-linked-list/description/?envType=study-plan-v2&amp;envId=top-100-liked" TargetMode="External"/><Relationship Id="rId28" Type="http://schemas.openxmlformats.org/officeDocument/2006/relationships/hyperlink" Target="https://leetcode.cn/problems/add-two-numbers/description/?envType=study-plan-v2&amp;envId=top-100-liked" TargetMode="External"/><Relationship Id="rId36" Type="http://schemas.openxmlformats.org/officeDocument/2006/relationships/hyperlink" Target="https://leetcode.cn/problems/binary-tree-inorder-traversal/description/?envType=study-plan-v2&amp;envId=top-100-liked" TargetMode="External"/><Relationship Id="rId49" Type="http://schemas.openxmlformats.org/officeDocument/2006/relationships/hyperlink" Target="https://leetcode.cn/problems/lowest-common-ancestor-of-a-binary-tree/description/?envType=study-plan-v2&amp;envId=top-100-liked" TargetMode="External"/><Relationship Id="rId57" Type="http://schemas.openxmlformats.org/officeDocument/2006/relationships/hyperlink" Target="https://leetcode.cn/problems/letter-combinations-of-a-phone-number/description/?envType=study-plan-v2&amp;envId=top-100-liked" TargetMode="External"/><Relationship Id="rId106" Type="http://schemas.openxmlformats.org/officeDocument/2006/relationships/hyperlink" Target="https://leetcode.cn/problems/minimum-number-of-arrows-to-burst-balloons/description/" TargetMode="External"/><Relationship Id="rId10" Type="http://schemas.openxmlformats.org/officeDocument/2006/relationships/hyperlink" Target="https://leetcode.cn/problems/subarray-sum-equals-k/description/?envType=study-plan-v2&amp;envId=top-100-liked" TargetMode="External"/><Relationship Id="rId31" Type="http://schemas.openxmlformats.org/officeDocument/2006/relationships/hyperlink" Target="https://leetcode.cn/problems/reverse-nodes-in-k-group/description/?envType=study-plan-v2&amp;envId=top-100-liked" TargetMode="External"/><Relationship Id="rId44" Type="http://schemas.openxmlformats.org/officeDocument/2006/relationships/hyperlink" Target="https://leetcode.cn/problems/kth-smallest-element-in-a-bst/description/?envType=study-plan-v2&amp;envId=top-100-liked" TargetMode="External"/><Relationship Id="rId52" Type="http://schemas.openxmlformats.org/officeDocument/2006/relationships/hyperlink" Target="https://leetcode.cn/problems/rotting-oranges/description/?envType=study-plan-v2&amp;envId=top-100-liked" TargetMode="External"/><Relationship Id="rId60" Type="http://schemas.openxmlformats.org/officeDocument/2006/relationships/hyperlink" Target="https://leetcode.cn/problems/word-search/description/?envType=study-plan-v2&amp;envId=top-100-liked" TargetMode="External"/><Relationship Id="rId65" Type="http://schemas.openxmlformats.org/officeDocument/2006/relationships/hyperlink" Target="https://leetcode.cn/problems/find-first-and-last-position-of-element-in-sorted-array/description/?envType=study-plan-v2&amp;envId=top-100-liked" TargetMode="External"/><Relationship Id="rId73" Type="http://schemas.openxmlformats.org/officeDocument/2006/relationships/hyperlink" Target="https://leetcode.cn/problems/largest-rectangle-in-histogram/description/?envType=study-plan-v2&amp;envId=top-100-liked" TargetMode="External"/><Relationship Id="rId78" Type="http://schemas.openxmlformats.org/officeDocument/2006/relationships/hyperlink" Target="https://leetcode.cn/problems/jump-game/description/?envType=study-plan-v2&amp;envId=top-100-liked" TargetMode="External"/><Relationship Id="rId81" Type="http://schemas.openxmlformats.org/officeDocument/2006/relationships/hyperlink" Target="https://leetcode.cn/problems/climbing-stairs/description/?envType=study-plan-v2&amp;envId=top-100-liked" TargetMode="External"/><Relationship Id="rId86" Type="http://schemas.openxmlformats.org/officeDocument/2006/relationships/hyperlink" Target="https://leetcode.cn/problems/word-break/description/?envType=study-plan-v2&amp;envId=top-100-liked" TargetMode="External"/><Relationship Id="rId94" Type="http://schemas.openxmlformats.org/officeDocument/2006/relationships/hyperlink" Target="https://leetcode.cn/problems/longest-common-subsequence/description/?envType=study-plan-v2&amp;envId=top-100-liked" TargetMode="External"/><Relationship Id="rId99" Type="http://schemas.openxmlformats.org/officeDocument/2006/relationships/hyperlink" Target="https://leetcode.cn/problems/next-permutation/description/?envType=study-plan-v2&amp;envId=top-100-liked" TargetMode="External"/><Relationship Id="rId101" Type="http://schemas.openxmlformats.org/officeDocument/2006/relationships/hyperlink" Target="https://leetcode.cn/problems/find-peak-element/description/" TargetMode="External"/><Relationship Id="rId4" Type="http://schemas.openxmlformats.org/officeDocument/2006/relationships/hyperlink" Target="https://leetcode.cn/problems/move-zeroes/description/?envType=study-plan-v2&amp;envId=top-100-liked" TargetMode="External"/><Relationship Id="rId9" Type="http://schemas.openxmlformats.org/officeDocument/2006/relationships/hyperlink" Target="https://leetcode.cn/problems/find-all-anagrams-in-a-string/description/?envType=study-plan-v2&amp;envId=top-100-liked" TargetMode="External"/><Relationship Id="rId13" Type="http://schemas.openxmlformats.org/officeDocument/2006/relationships/hyperlink" Target="https://leetcode.cn/problems/maximum-subarray/description/?envType=study-plan-v2&amp;envId=top-100-liked" TargetMode="External"/><Relationship Id="rId18" Type="http://schemas.openxmlformats.org/officeDocument/2006/relationships/hyperlink" Target="https://leetcode.cn/problems/set-matrix-zeroes/description/?envType=study-plan-v2&amp;envId=top-100-liked" TargetMode="External"/><Relationship Id="rId39" Type="http://schemas.openxmlformats.org/officeDocument/2006/relationships/hyperlink" Target="https://leetcode.cn/problems/symmetric-tree/description/?envType=study-plan-v2&amp;envId=top-100-liked" TargetMode="External"/><Relationship Id="rId109" Type="http://schemas.openxmlformats.org/officeDocument/2006/relationships/printerSettings" Target="../printerSettings/printerSettings5.bin"/><Relationship Id="rId34" Type="http://schemas.openxmlformats.org/officeDocument/2006/relationships/hyperlink" Target="https://leetcode.cn/problems/merge-k-sorted-lists/description/?envType=study-plan-v2&amp;envId=top-100-liked" TargetMode="External"/><Relationship Id="rId50" Type="http://schemas.openxmlformats.org/officeDocument/2006/relationships/hyperlink" Target="https://leetcode.cn/problems/binary-tree-maximum-path-sum/description/?envType=study-plan-v2&amp;envId=top-100-liked" TargetMode="External"/><Relationship Id="rId55" Type="http://schemas.openxmlformats.org/officeDocument/2006/relationships/hyperlink" Target="https://leetcode.cn/problems/permutations/description/?envType=study-plan-v2&amp;envId=top-100-liked" TargetMode="External"/><Relationship Id="rId76" Type="http://schemas.openxmlformats.org/officeDocument/2006/relationships/hyperlink" Target="https://leetcode.cn/problems/find-median-from-data-stream/description/?envType=study-plan-v2&amp;envId=top-100-liked" TargetMode="External"/><Relationship Id="rId97" Type="http://schemas.openxmlformats.org/officeDocument/2006/relationships/hyperlink" Target="https://leetcode.cn/problems/majority-element/description/?envType=study-plan-v2&amp;envId=top-100-liked" TargetMode="External"/><Relationship Id="rId104" Type="http://schemas.openxmlformats.org/officeDocument/2006/relationships/hyperlink" Target="https://leetcode.cn/problems/sort-an-array/description/" TargetMode="External"/><Relationship Id="rId7" Type="http://schemas.openxmlformats.org/officeDocument/2006/relationships/hyperlink" Target="https://leetcode.cn/problems/trapping-rain-water/description/?envType=study-plan-v2&amp;envId=top-100-liked" TargetMode="External"/><Relationship Id="rId71" Type="http://schemas.openxmlformats.org/officeDocument/2006/relationships/hyperlink" Target="https://leetcode.cn/problems/decode-string/description/?envType=study-plan-v2&amp;envId=top-100-liked" TargetMode="External"/><Relationship Id="rId92" Type="http://schemas.openxmlformats.org/officeDocument/2006/relationships/hyperlink" Target="https://leetcode.cn/problems/minimum-path-sum/?envType=study-plan-v2&amp;envId=top-100-liked" TargetMode="External"/><Relationship Id="rId2" Type="http://schemas.openxmlformats.org/officeDocument/2006/relationships/hyperlink" Target="https://leetcode.cn/problems/group-anagrams/description/?envType=study-plan-v2&amp;envId=top-100-liked" TargetMode="External"/><Relationship Id="rId29" Type="http://schemas.openxmlformats.org/officeDocument/2006/relationships/hyperlink" Target="https://leetcode.cn/problems/remove-nth-node-from-end-of-list/description/?envType=study-plan-v2&amp;envId=top-100-liked" TargetMode="External"/><Relationship Id="rId24" Type="http://schemas.openxmlformats.org/officeDocument/2006/relationships/hyperlink" Target="https://leetcode.cn/problems/palindrome-linked-list/description/?envType=study-plan-v2&amp;envId=top-100-liked" TargetMode="External"/><Relationship Id="rId40" Type="http://schemas.openxmlformats.org/officeDocument/2006/relationships/hyperlink" Target="https://leetcode.cn/problems/diameter-of-binary-tree/description/?envType=study-plan-v2&amp;envId=top-100-liked" TargetMode="External"/><Relationship Id="rId45" Type="http://schemas.openxmlformats.org/officeDocument/2006/relationships/hyperlink" Target="https://leetcode.cn/problems/binary-tree-right-side-view/description/?envType=study-plan-v2&amp;envId=top-100-liked" TargetMode="External"/><Relationship Id="rId66" Type="http://schemas.openxmlformats.org/officeDocument/2006/relationships/hyperlink" Target="https://leetcode.cn/problems/search-in-rotated-sorted-array/description/?envType=study-plan-v2&amp;envId=top-100-liked" TargetMode="External"/><Relationship Id="rId87" Type="http://schemas.openxmlformats.org/officeDocument/2006/relationships/hyperlink" Target="https://leetcode.cn/problems/longest-increasing-subsequence/description/?envType=study-plan-v2&amp;envId=top-100-liked" TargetMode="External"/><Relationship Id="rId61" Type="http://schemas.openxmlformats.org/officeDocument/2006/relationships/hyperlink" Target="https://leetcode.cn/problems/palindrome-partitioning/description/?envType=study-plan-v2&amp;envId=top-100-liked" TargetMode="External"/><Relationship Id="rId82" Type="http://schemas.openxmlformats.org/officeDocument/2006/relationships/hyperlink" Target="https://leetcode.cn/problems/pascals-triangle/description/?envType=study-plan-v2&amp;envId=top-100-liked" TargetMode="External"/><Relationship Id="rId19" Type="http://schemas.openxmlformats.org/officeDocument/2006/relationships/hyperlink" Target="https://leetcode.cn/problems/spiral-matrix/description/?envType=study-plan-v2&amp;envId=top-100-liked" TargetMode="External"/><Relationship Id="rId14" Type="http://schemas.openxmlformats.org/officeDocument/2006/relationships/hyperlink" Target="https://leetcode.cn/problems/merge-intervals/description/?envType=study-plan-v2&amp;envId=top-100-liked" TargetMode="External"/><Relationship Id="rId30" Type="http://schemas.openxmlformats.org/officeDocument/2006/relationships/hyperlink" Target="https://leetcode.cn/problems/swap-nodes-in-pairs/description/?envType=study-plan-v2&amp;envId=top-100-liked" TargetMode="External"/><Relationship Id="rId35" Type="http://schemas.openxmlformats.org/officeDocument/2006/relationships/hyperlink" Target="https://leetcode.cn/problems/lru-cache/description/?envType=study-plan-v2&amp;envId=top-100-liked" TargetMode="External"/><Relationship Id="rId56" Type="http://schemas.openxmlformats.org/officeDocument/2006/relationships/hyperlink" Target="https://leetcode.cn/problems/subsets/description/?envType=study-plan-v2&amp;envId=top-100-liked" TargetMode="External"/><Relationship Id="rId77" Type="http://schemas.openxmlformats.org/officeDocument/2006/relationships/hyperlink" Target="https://leetcode.cn/problems/best-time-to-buy-and-sell-stock/description/?envType=study-plan-v2&amp;envId=top-100-liked" TargetMode="External"/><Relationship Id="rId100" Type="http://schemas.openxmlformats.org/officeDocument/2006/relationships/hyperlink" Target="https://leetcode.cn/problems/find-the-duplicate-number/description/?envType=study-plan-v2&amp;envId=top-100-liked" TargetMode="External"/><Relationship Id="rId105" Type="http://schemas.openxmlformats.org/officeDocument/2006/relationships/hyperlink" Target="https://leetcode.cn/problems/gas-station/description/" TargetMode="External"/><Relationship Id="rId8" Type="http://schemas.openxmlformats.org/officeDocument/2006/relationships/hyperlink" Target="https://leetcode.cn/problems/longest-substring-without-repeating-characters/description/?envType=study-plan-v2&amp;envId=top-100-liked" TargetMode="External"/><Relationship Id="rId51" Type="http://schemas.openxmlformats.org/officeDocument/2006/relationships/hyperlink" Target="https://leetcode.cn/problems/number-of-islands/description/?envType=study-plan-v2&amp;envId=top-100-liked" TargetMode="External"/><Relationship Id="rId72" Type="http://schemas.openxmlformats.org/officeDocument/2006/relationships/hyperlink" Target="https://leetcode.cn/problems/daily-temperatures/description/?envType=study-plan-v2&amp;envId=top-100-liked" TargetMode="External"/><Relationship Id="rId93" Type="http://schemas.openxmlformats.org/officeDocument/2006/relationships/hyperlink" Target="https://leetcode.cn/problems/longest-palindromic-substring/description/?envType=study-plan-v2&amp;envId=top-100-liked" TargetMode="External"/><Relationship Id="rId98" Type="http://schemas.openxmlformats.org/officeDocument/2006/relationships/hyperlink" Target="https://leetcode.cn/problems/sort-colors/description/?envType=study-plan-v2&amp;envId=top-100-liked" TargetMode="External"/><Relationship Id="rId3" Type="http://schemas.openxmlformats.org/officeDocument/2006/relationships/hyperlink" Target="https://leetcode.cn/problems/longest-consecutive-sequence/description/?envType=study-plan-v2&amp;envId=top-100-liked" TargetMode="External"/><Relationship Id="rId25" Type="http://schemas.openxmlformats.org/officeDocument/2006/relationships/hyperlink" Target="https://leetcode.cn/problems/linked-list-cycle/description/?envType=study-plan-v2&amp;envId=top-100-liked" TargetMode="External"/><Relationship Id="rId46" Type="http://schemas.openxmlformats.org/officeDocument/2006/relationships/hyperlink" Target="https://leetcode.cn/problems/flatten-binary-tree-to-linked-list/description/?envType=study-plan-v2&amp;envId=top-100-liked" TargetMode="External"/><Relationship Id="rId67" Type="http://schemas.openxmlformats.org/officeDocument/2006/relationships/hyperlink" Target="https://leetcode.cn/problems/find-minimum-in-rotated-sorted-array/description/?envType=study-plan-v2&amp;envId=top-100-liked" TargetMode="External"/><Relationship Id="rId20" Type="http://schemas.openxmlformats.org/officeDocument/2006/relationships/hyperlink" Target="https://leetcode.cn/problems/rotate-image/description/?envType=study-plan-v2&amp;envId=top-100-liked" TargetMode="External"/><Relationship Id="rId41" Type="http://schemas.openxmlformats.org/officeDocument/2006/relationships/hyperlink" Target="https://leetcode.cn/problems/binary-tree-level-order-traversal/description/?envType=study-plan-v2&amp;envId=top-100-liked" TargetMode="External"/><Relationship Id="rId62" Type="http://schemas.openxmlformats.org/officeDocument/2006/relationships/hyperlink" Target="https://leetcode.cn/problems/n-queens/description/?envType=study-plan-v2&amp;envId=top-100-liked" TargetMode="External"/><Relationship Id="rId83" Type="http://schemas.openxmlformats.org/officeDocument/2006/relationships/hyperlink" Target="https://leetcode.cn/problems/house-robber/description/?envType=study-plan-v2&amp;envId=top-100-liked" TargetMode="External"/><Relationship Id="rId88" Type="http://schemas.openxmlformats.org/officeDocument/2006/relationships/hyperlink" Target="https://leetcode.cn/problems/partition-equal-subset-sum/description/?envType=study-plan-v2&amp;envId=top-100-liked"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leetcode.cn/problems/linked-list-cycle-ii/description/?envType=study-plan-v2&amp;envId=top-100-liked" TargetMode="External"/><Relationship Id="rId21" Type="http://schemas.openxmlformats.org/officeDocument/2006/relationships/hyperlink" Target="https://leetcode.cn/problems/search-a-2d-matrix-ii/description/?envType=study-plan-v2&amp;envId=top-100-liked" TargetMode="External"/><Relationship Id="rId42" Type="http://schemas.openxmlformats.org/officeDocument/2006/relationships/hyperlink" Target="https://leetcode.cn/problems/convert-sorted-array-to-binary-search-tree/description/?envType=study-plan-v2&amp;envId=top-100-liked" TargetMode="External"/><Relationship Id="rId47" Type="http://schemas.openxmlformats.org/officeDocument/2006/relationships/hyperlink" Target="https://leetcode.cn/problems/construct-binary-tree-from-preorder-and-inorder-traversal/description/?envType=study-plan-v2&amp;envId=top-100-liked" TargetMode="External"/><Relationship Id="rId63" Type="http://schemas.openxmlformats.org/officeDocument/2006/relationships/hyperlink" Target="https://leetcode.cn/problems/search-insert-position/description/?envType=study-plan-v2&amp;envId=top-100-liked" TargetMode="External"/><Relationship Id="rId68" Type="http://schemas.openxmlformats.org/officeDocument/2006/relationships/hyperlink" Target="https://leetcode.cn/problems/median-of-two-sorted-arrays/description/?envType=study-plan-v2&amp;envId=top-100-liked" TargetMode="External"/><Relationship Id="rId84" Type="http://schemas.openxmlformats.org/officeDocument/2006/relationships/hyperlink" Target="https://leetcode.cn/problems/perfect-squares/description/?envType=study-plan-v2&amp;envId=top-100-liked" TargetMode="External"/><Relationship Id="rId89" Type="http://schemas.openxmlformats.org/officeDocument/2006/relationships/hyperlink" Target="https://leetcode.cn/problems/maximum-product-subarray/description/?envType=study-plan-v2&amp;envId=top-100-liked" TargetMode="External"/><Relationship Id="rId16" Type="http://schemas.openxmlformats.org/officeDocument/2006/relationships/hyperlink" Target="https://leetcode.cn/problems/product-of-array-except-self/description/?envType=study-plan-v2&amp;envId=top-100-liked" TargetMode="External"/><Relationship Id="rId11" Type="http://schemas.openxmlformats.org/officeDocument/2006/relationships/hyperlink" Target="https://leetcode.cn/problems/sliding-window-maximum/description/?envType=study-plan-v2&amp;envId=top-100-liked" TargetMode="External"/><Relationship Id="rId32" Type="http://schemas.openxmlformats.org/officeDocument/2006/relationships/hyperlink" Target="https://leetcode.cn/problems/copy-list-with-random-pointer/description/?envType=study-plan-v2&amp;envId=top-100-liked" TargetMode="External"/><Relationship Id="rId37" Type="http://schemas.openxmlformats.org/officeDocument/2006/relationships/hyperlink" Target="https://leetcode.cn/problems/maximum-depth-of-binary-tree/description/?envType=study-plan-v2&amp;envId=top-100-liked" TargetMode="External"/><Relationship Id="rId53" Type="http://schemas.openxmlformats.org/officeDocument/2006/relationships/hyperlink" Target="https://leetcode.cn/problems/course-schedule/description/?envType=study-plan-v2&amp;envId=top-100-liked" TargetMode="External"/><Relationship Id="rId58" Type="http://schemas.openxmlformats.org/officeDocument/2006/relationships/hyperlink" Target="https://leetcode.cn/problems/combination-sum/description/?envType=study-plan-v2&amp;envId=top-100-liked" TargetMode="External"/><Relationship Id="rId74" Type="http://schemas.openxmlformats.org/officeDocument/2006/relationships/hyperlink" Target="https://leetcode.cn/problems/top-k-frequent-elements/description/?envType=study-plan-v2&amp;envId=top-100-liked" TargetMode="External"/><Relationship Id="rId79" Type="http://schemas.openxmlformats.org/officeDocument/2006/relationships/hyperlink" Target="https://leetcode.cn/problems/jump-game-ii/description/?envType=study-plan-v2&amp;envId=top-100-liked" TargetMode="External"/><Relationship Id="rId102" Type="http://schemas.openxmlformats.org/officeDocument/2006/relationships/hyperlink" Target="https://leetcode.cn/problems/find-a-peak-element-ii/description/" TargetMode="External"/><Relationship Id="rId5" Type="http://schemas.openxmlformats.org/officeDocument/2006/relationships/hyperlink" Target="https://leetcode.cn/problems/container-with-most-water/description/?envType=study-plan-v2&amp;envId=top-100-liked" TargetMode="External"/><Relationship Id="rId90" Type="http://schemas.openxmlformats.org/officeDocument/2006/relationships/hyperlink" Target="https://leetcode.cn/problems/longest-valid-parentheses/description/?envType=study-plan-v2&amp;envId=top-100-liked" TargetMode="External"/><Relationship Id="rId95" Type="http://schemas.openxmlformats.org/officeDocument/2006/relationships/hyperlink" Target="https://leetcode.cn/problems/edit-distance/description/?envType=study-plan-v2&amp;envId=top-100-liked" TargetMode="External"/><Relationship Id="rId22" Type="http://schemas.openxmlformats.org/officeDocument/2006/relationships/hyperlink" Target="https://leetcode.cn/problems/intersection-of-two-linked-lists/description/?envType=study-plan-v2&amp;envId=top-100-liked" TargetMode="External"/><Relationship Id="rId27" Type="http://schemas.openxmlformats.org/officeDocument/2006/relationships/hyperlink" Target="https://leetcode.cn/problems/merge-two-sorted-lists/description/?envType=study-plan-v2&amp;envId=top-100-liked" TargetMode="External"/><Relationship Id="rId43" Type="http://schemas.openxmlformats.org/officeDocument/2006/relationships/hyperlink" Target="https://leetcode.cn/problems/validate-binary-search-tree/description/?envType=study-plan-v2&amp;envId=top-100-liked" TargetMode="External"/><Relationship Id="rId48" Type="http://schemas.openxmlformats.org/officeDocument/2006/relationships/hyperlink" Target="https://leetcode.cn/problems/path-sum-iii/description/?envType=study-plan-v2&amp;envId=top-100-liked" TargetMode="External"/><Relationship Id="rId64" Type="http://schemas.openxmlformats.org/officeDocument/2006/relationships/hyperlink" Target="https://leetcode.cn/problems/search-a-2d-matrix/description/?envType=study-plan-v2&amp;envId=top-100-liked" TargetMode="External"/><Relationship Id="rId69" Type="http://schemas.openxmlformats.org/officeDocument/2006/relationships/hyperlink" Target="https://leetcode.cn/problems/valid-parentheses/description/?envType=study-plan-v2&amp;envId=top-100-liked" TargetMode="External"/><Relationship Id="rId80" Type="http://schemas.openxmlformats.org/officeDocument/2006/relationships/hyperlink" Target="https://leetcode.cn/problems/partition-labels/description/?envType=study-plan-v2&amp;envId=top-100-liked" TargetMode="External"/><Relationship Id="rId85" Type="http://schemas.openxmlformats.org/officeDocument/2006/relationships/hyperlink" Target="https://leetcode.cn/problems/coin-change/description/?envType=study-plan-v2&amp;envId=top-100-liked" TargetMode="External"/><Relationship Id="rId12" Type="http://schemas.openxmlformats.org/officeDocument/2006/relationships/hyperlink" Target="https://leetcode.cn/problems/minimum-window-substring/description/?envType=study-plan-v2&amp;envId=top-100-liked" TargetMode="External"/><Relationship Id="rId17" Type="http://schemas.openxmlformats.org/officeDocument/2006/relationships/hyperlink" Target="https://leetcode.cn/problems/first-missing-positive/description/?envType=study-plan-v2&amp;envId=top-100-liked" TargetMode="External"/><Relationship Id="rId33" Type="http://schemas.openxmlformats.org/officeDocument/2006/relationships/hyperlink" Target="https://leetcode.cn/problems/sort-list/description/?envType=study-plan-v2&amp;envId=top-100-liked" TargetMode="External"/><Relationship Id="rId38" Type="http://schemas.openxmlformats.org/officeDocument/2006/relationships/hyperlink" Target="https://leetcode.cn/problems/invert-binary-tree/description/?envType=study-plan-v2&amp;envId=top-100-liked" TargetMode="External"/><Relationship Id="rId59" Type="http://schemas.openxmlformats.org/officeDocument/2006/relationships/hyperlink" Target="https://leetcode.cn/problems/generate-parentheses/description/?envType=study-plan-v2&amp;envId=top-100-liked" TargetMode="External"/><Relationship Id="rId103" Type="http://schemas.openxmlformats.org/officeDocument/2006/relationships/hyperlink" Target="https://leetcode.cn/problems/permutation-sequence/description/" TargetMode="External"/><Relationship Id="rId20" Type="http://schemas.openxmlformats.org/officeDocument/2006/relationships/hyperlink" Target="https://leetcode.cn/problems/rotate-image/description/?envType=study-plan-v2&amp;envId=top-100-liked" TargetMode="External"/><Relationship Id="rId41" Type="http://schemas.openxmlformats.org/officeDocument/2006/relationships/hyperlink" Target="https://leetcode.cn/problems/binary-tree-level-order-traversal/description/?envType=study-plan-v2&amp;envId=top-100-liked" TargetMode="External"/><Relationship Id="rId54" Type="http://schemas.openxmlformats.org/officeDocument/2006/relationships/hyperlink" Target="https://leetcode.cn/problems/implement-trie-prefix-tree/description/?envType=study-plan-v2&amp;envId=top-100-liked" TargetMode="External"/><Relationship Id="rId62" Type="http://schemas.openxmlformats.org/officeDocument/2006/relationships/hyperlink" Target="https://leetcode.cn/problems/n-queens/description/?envType=study-plan-v2&amp;envId=top-100-liked" TargetMode="External"/><Relationship Id="rId70" Type="http://schemas.openxmlformats.org/officeDocument/2006/relationships/hyperlink" Target="https://leetcode.cn/problems/min-stack/description/?envType=study-plan-v2&amp;envId=top-100-liked" TargetMode="External"/><Relationship Id="rId75" Type="http://schemas.openxmlformats.org/officeDocument/2006/relationships/hyperlink" Target="https://leetcode.cn/problems/kth-largest-element-in-an-array/description/?envType=study-plan-v2&amp;envId=top-100-liked" TargetMode="External"/><Relationship Id="rId83" Type="http://schemas.openxmlformats.org/officeDocument/2006/relationships/hyperlink" Target="https://leetcode.cn/problems/house-robber/description/?envType=study-plan-v2&amp;envId=top-100-liked" TargetMode="External"/><Relationship Id="rId88" Type="http://schemas.openxmlformats.org/officeDocument/2006/relationships/hyperlink" Target="https://leetcode.cn/problems/partition-equal-subset-sum/description/?envType=study-plan-v2&amp;envId=top-100-liked" TargetMode="External"/><Relationship Id="rId91" Type="http://schemas.openxmlformats.org/officeDocument/2006/relationships/hyperlink" Target="https://leetcode.cn/problems/unique-paths/description/?envType=study-plan-v2&amp;envId=top-100-liked" TargetMode="External"/><Relationship Id="rId96" Type="http://schemas.openxmlformats.org/officeDocument/2006/relationships/hyperlink" Target="https://leetcode.cn/problems/single-number/description/?envType=study-plan-v2&amp;envId=top-100-liked" TargetMode="External"/><Relationship Id="rId1" Type="http://schemas.openxmlformats.org/officeDocument/2006/relationships/hyperlink" Target="https://leetcode.cn/problems/two-sum/description/?envType=study-plan-v2&amp;envId=top-100-liked" TargetMode="External"/><Relationship Id="rId6" Type="http://schemas.openxmlformats.org/officeDocument/2006/relationships/hyperlink" Target="https://leetcode.cn/problems/3sum/description/?envType=study-plan-v2&amp;envId=top-100-liked" TargetMode="External"/><Relationship Id="rId15" Type="http://schemas.openxmlformats.org/officeDocument/2006/relationships/hyperlink" Target="https://leetcode.cn/problems/rotate-array/description/?envType=study-plan-v2&amp;envId=top-100-liked" TargetMode="External"/><Relationship Id="rId23" Type="http://schemas.openxmlformats.org/officeDocument/2006/relationships/hyperlink" Target="https://leetcode.cn/problems/reverse-linked-list/description/?envType=study-plan-v2&amp;envId=top-100-liked" TargetMode="External"/><Relationship Id="rId28" Type="http://schemas.openxmlformats.org/officeDocument/2006/relationships/hyperlink" Target="https://leetcode.cn/problems/add-two-numbers/description/?envType=study-plan-v2&amp;envId=top-100-liked" TargetMode="External"/><Relationship Id="rId36" Type="http://schemas.openxmlformats.org/officeDocument/2006/relationships/hyperlink" Target="https://leetcode.cn/problems/binary-tree-inorder-traversal/description/?envType=study-plan-v2&amp;envId=top-100-liked" TargetMode="External"/><Relationship Id="rId49" Type="http://schemas.openxmlformats.org/officeDocument/2006/relationships/hyperlink" Target="https://leetcode.cn/problems/lowest-common-ancestor-of-a-binary-tree/description/?envType=study-plan-v2&amp;envId=top-100-liked" TargetMode="External"/><Relationship Id="rId57" Type="http://schemas.openxmlformats.org/officeDocument/2006/relationships/hyperlink" Target="https://leetcode.cn/problems/letter-combinations-of-a-phone-number/description/?envType=study-plan-v2&amp;envId=top-100-liked" TargetMode="External"/><Relationship Id="rId10" Type="http://schemas.openxmlformats.org/officeDocument/2006/relationships/hyperlink" Target="https://leetcode.cn/problems/subarray-sum-equals-k/description/?envType=study-plan-v2&amp;envId=top-100-liked" TargetMode="External"/><Relationship Id="rId31" Type="http://schemas.openxmlformats.org/officeDocument/2006/relationships/hyperlink" Target="https://leetcode.cn/problems/reverse-nodes-in-k-group/description/?envType=study-plan-v2&amp;envId=top-100-liked" TargetMode="External"/><Relationship Id="rId44" Type="http://schemas.openxmlformats.org/officeDocument/2006/relationships/hyperlink" Target="https://leetcode.cn/problems/kth-smallest-element-in-a-bst/description/?envType=study-plan-v2&amp;envId=top-100-liked" TargetMode="External"/><Relationship Id="rId52" Type="http://schemas.openxmlformats.org/officeDocument/2006/relationships/hyperlink" Target="https://leetcode.cn/problems/rotting-oranges/description/?envType=study-plan-v2&amp;envId=top-100-liked" TargetMode="External"/><Relationship Id="rId60" Type="http://schemas.openxmlformats.org/officeDocument/2006/relationships/hyperlink" Target="https://leetcode.cn/problems/word-search/description/?envType=study-plan-v2&amp;envId=top-100-liked" TargetMode="External"/><Relationship Id="rId65" Type="http://schemas.openxmlformats.org/officeDocument/2006/relationships/hyperlink" Target="https://leetcode.cn/problems/find-first-and-last-position-of-element-in-sorted-array/description/?envType=study-plan-v2&amp;envId=top-100-liked" TargetMode="External"/><Relationship Id="rId73" Type="http://schemas.openxmlformats.org/officeDocument/2006/relationships/hyperlink" Target="https://leetcode.cn/problems/largest-rectangle-in-histogram/description/?envType=study-plan-v2&amp;envId=top-100-liked" TargetMode="External"/><Relationship Id="rId78" Type="http://schemas.openxmlformats.org/officeDocument/2006/relationships/hyperlink" Target="https://leetcode.cn/problems/jump-game/description/?envType=study-plan-v2&amp;envId=top-100-liked" TargetMode="External"/><Relationship Id="rId81" Type="http://schemas.openxmlformats.org/officeDocument/2006/relationships/hyperlink" Target="https://leetcode.cn/problems/climbing-stairs/description/?envType=study-plan-v2&amp;envId=top-100-liked" TargetMode="External"/><Relationship Id="rId86" Type="http://schemas.openxmlformats.org/officeDocument/2006/relationships/hyperlink" Target="https://leetcode.cn/problems/word-break/description/?envType=study-plan-v2&amp;envId=top-100-liked" TargetMode="External"/><Relationship Id="rId94" Type="http://schemas.openxmlformats.org/officeDocument/2006/relationships/hyperlink" Target="https://leetcode.cn/problems/longest-common-subsequence/description/?envType=study-plan-v2&amp;envId=top-100-liked" TargetMode="External"/><Relationship Id="rId99" Type="http://schemas.openxmlformats.org/officeDocument/2006/relationships/hyperlink" Target="https://leetcode.cn/problems/next-permutation/description/?envType=study-plan-v2&amp;envId=top-100-liked" TargetMode="External"/><Relationship Id="rId101" Type="http://schemas.openxmlformats.org/officeDocument/2006/relationships/hyperlink" Target="https://leetcode.cn/problems/find-peak-element/description/" TargetMode="External"/><Relationship Id="rId4" Type="http://schemas.openxmlformats.org/officeDocument/2006/relationships/hyperlink" Target="https://leetcode.cn/problems/move-zeroes/description/?envType=study-plan-v2&amp;envId=top-100-liked" TargetMode="External"/><Relationship Id="rId9" Type="http://schemas.openxmlformats.org/officeDocument/2006/relationships/hyperlink" Target="https://leetcode.cn/problems/find-all-anagrams-in-a-string/description/?envType=study-plan-v2&amp;envId=top-100-liked" TargetMode="External"/><Relationship Id="rId13" Type="http://schemas.openxmlformats.org/officeDocument/2006/relationships/hyperlink" Target="https://leetcode.cn/problems/maximum-subarray/description/?envType=study-plan-v2&amp;envId=top-100-liked" TargetMode="External"/><Relationship Id="rId18" Type="http://schemas.openxmlformats.org/officeDocument/2006/relationships/hyperlink" Target="https://leetcode.cn/problems/set-matrix-zeroes/description/?envType=study-plan-v2&amp;envId=top-100-liked" TargetMode="External"/><Relationship Id="rId39" Type="http://schemas.openxmlformats.org/officeDocument/2006/relationships/hyperlink" Target="https://leetcode.cn/problems/symmetric-tree/description/?envType=study-plan-v2&amp;envId=top-100-liked" TargetMode="External"/><Relationship Id="rId34" Type="http://schemas.openxmlformats.org/officeDocument/2006/relationships/hyperlink" Target="https://leetcode.cn/problems/merge-k-sorted-lists/description/?envType=study-plan-v2&amp;envId=top-100-liked" TargetMode="External"/><Relationship Id="rId50" Type="http://schemas.openxmlformats.org/officeDocument/2006/relationships/hyperlink" Target="https://leetcode.cn/problems/binary-tree-maximum-path-sum/description/?envType=study-plan-v2&amp;envId=top-100-liked" TargetMode="External"/><Relationship Id="rId55" Type="http://schemas.openxmlformats.org/officeDocument/2006/relationships/hyperlink" Target="https://leetcode.cn/problems/permutations/description/?envType=study-plan-v2&amp;envId=top-100-liked" TargetMode="External"/><Relationship Id="rId76" Type="http://schemas.openxmlformats.org/officeDocument/2006/relationships/hyperlink" Target="https://leetcode.cn/problems/find-median-from-data-stream/description/?envType=study-plan-v2&amp;envId=top-100-liked" TargetMode="External"/><Relationship Id="rId97" Type="http://schemas.openxmlformats.org/officeDocument/2006/relationships/hyperlink" Target="https://leetcode.cn/problems/majority-element/description/?envType=study-plan-v2&amp;envId=top-100-liked" TargetMode="External"/><Relationship Id="rId104" Type="http://schemas.openxmlformats.org/officeDocument/2006/relationships/hyperlink" Target="https://leetcode.cn/problems/sort-an-array/description/" TargetMode="External"/><Relationship Id="rId7" Type="http://schemas.openxmlformats.org/officeDocument/2006/relationships/hyperlink" Target="https://leetcode.cn/problems/trapping-rain-water/description/?envType=study-plan-v2&amp;envId=top-100-liked" TargetMode="External"/><Relationship Id="rId71" Type="http://schemas.openxmlformats.org/officeDocument/2006/relationships/hyperlink" Target="https://leetcode.cn/problems/decode-string/description/?envType=study-plan-v2&amp;envId=top-100-liked" TargetMode="External"/><Relationship Id="rId92" Type="http://schemas.openxmlformats.org/officeDocument/2006/relationships/hyperlink" Target="https://leetcode.cn/problems/minimum-path-sum/?envType=study-plan-v2&amp;envId=top-100-liked" TargetMode="External"/><Relationship Id="rId2" Type="http://schemas.openxmlformats.org/officeDocument/2006/relationships/hyperlink" Target="https://leetcode.cn/problems/group-anagrams/description/?envType=study-plan-v2&amp;envId=top-100-liked" TargetMode="External"/><Relationship Id="rId29" Type="http://schemas.openxmlformats.org/officeDocument/2006/relationships/hyperlink" Target="https://leetcode.cn/problems/remove-nth-node-from-end-of-list/description/?envType=study-plan-v2&amp;envId=top-100-liked" TargetMode="External"/><Relationship Id="rId24" Type="http://schemas.openxmlformats.org/officeDocument/2006/relationships/hyperlink" Target="https://leetcode.cn/problems/palindrome-linked-list/description/?envType=study-plan-v2&amp;envId=top-100-liked" TargetMode="External"/><Relationship Id="rId40" Type="http://schemas.openxmlformats.org/officeDocument/2006/relationships/hyperlink" Target="https://leetcode.cn/problems/diameter-of-binary-tree/description/?envType=study-plan-v2&amp;envId=top-100-liked" TargetMode="External"/><Relationship Id="rId45" Type="http://schemas.openxmlformats.org/officeDocument/2006/relationships/hyperlink" Target="https://leetcode.cn/problems/binary-tree-right-side-view/description/?envType=study-plan-v2&amp;envId=top-100-liked" TargetMode="External"/><Relationship Id="rId66" Type="http://schemas.openxmlformats.org/officeDocument/2006/relationships/hyperlink" Target="https://leetcode.cn/problems/search-in-rotated-sorted-array/description/?envType=study-plan-v2&amp;envId=top-100-liked" TargetMode="External"/><Relationship Id="rId87" Type="http://schemas.openxmlformats.org/officeDocument/2006/relationships/hyperlink" Target="https://leetcode.cn/problems/longest-increasing-subsequence/description/?envType=study-plan-v2&amp;envId=top-100-liked" TargetMode="External"/><Relationship Id="rId61" Type="http://schemas.openxmlformats.org/officeDocument/2006/relationships/hyperlink" Target="https://leetcode.cn/problems/palindrome-partitioning/description/?envType=study-plan-v2&amp;envId=top-100-liked" TargetMode="External"/><Relationship Id="rId82" Type="http://schemas.openxmlformats.org/officeDocument/2006/relationships/hyperlink" Target="https://leetcode.cn/problems/pascals-triangle/description/?envType=study-plan-v2&amp;envId=top-100-liked" TargetMode="External"/><Relationship Id="rId19" Type="http://schemas.openxmlformats.org/officeDocument/2006/relationships/hyperlink" Target="https://leetcode.cn/problems/spiral-matrix/description/?envType=study-plan-v2&amp;envId=top-100-liked" TargetMode="External"/><Relationship Id="rId14" Type="http://schemas.openxmlformats.org/officeDocument/2006/relationships/hyperlink" Target="https://leetcode.cn/problems/merge-intervals/description/?envType=study-plan-v2&amp;envId=top-100-liked" TargetMode="External"/><Relationship Id="rId30" Type="http://schemas.openxmlformats.org/officeDocument/2006/relationships/hyperlink" Target="https://leetcode.cn/problems/swap-nodes-in-pairs/description/?envType=study-plan-v2&amp;envId=top-100-liked" TargetMode="External"/><Relationship Id="rId35" Type="http://schemas.openxmlformats.org/officeDocument/2006/relationships/hyperlink" Target="https://leetcode.cn/problems/lru-cache/description/?envType=study-plan-v2&amp;envId=top-100-liked" TargetMode="External"/><Relationship Id="rId56" Type="http://schemas.openxmlformats.org/officeDocument/2006/relationships/hyperlink" Target="https://leetcode.cn/problems/subsets/description/?envType=study-plan-v2&amp;envId=top-100-liked" TargetMode="External"/><Relationship Id="rId77" Type="http://schemas.openxmlformats.org/officeDocument/2006/relationships/hyperlink" Target="https://leetcode.cn/problems/best-time-to-buy-and-sell-stock/description/?envType=study-plan-v2&amp;envId=top-100-liked" TargetMode="External"/><Relationship Id="rId100" Type="http://schemas.openxmlformats.org/officeDocument/2006/relationships/hyperlink" Target="https://leetcode.cn/problems/find-the-duplicate-number/description/?envType=study-plan-v2&amp;envId=top-100-liked" TargetMode="External"/><Relationship Id="rId105" Type="http://schemas.openxmlformats.org/officeDocument/2006/relationships/printerSettings" Target="../printerSettings/printerSettings6.bin"/><Relationship Id="rId8" Type="http://schemas.openxmlformats.org/officeDocument/2006/relationships/hyperlink" Target="https://leetcode.cn/problems/longest-substring-without-repeating-characters/description/?envType=study-plan-v2&amp;envId=top-100-liked" TargetMode="External"/><Relationship Id="rId51" Type="http://schemas.openxmlformats.org/officeDocument/2006/relationships/hyperlink" Target="https://leetcode.cn/problems/number-of-islands/description/?envType=study-plan-v2&amp;envId=top-100-liked" TargetMode="External"/><Relationship Id="rId72" Type="http://schemas.openxmlformats.org/officeDocument/2006/relationships/hyperlink" Target="https://leetcode.cn/problems/daily-temperatures/description/?envType=study-plan-v2&amp;envId=top-100-liked" TargetMode="External"/><Relationship Id="rId93" Type="http://schemas.openxmlformats.org/officeDocument/2006/relationships/hyperlink" Target="https://leetcode.cn/problems/longest-palindromic-substring/description/?envType=study-plan-v2&amp;envId=top-100-liked" TargetMode="External"/><Relationship Id="rId98" Type="http://schemas.openxmlformats.org/officeDocument/2006/relationships/hyperlink" Target="https://leetcode.cn/problems/sort-colors/description/?envType=study-plan-v2&amp;envId=top-100-liked" TargetMode="External"/><Relationship Id="rId3" Type="http://schemas.openxmlformats.org/officeDocument/2006/relationships/hyperlink" Target="https://leetcode.cn/problems/longest-consecutive-sequence/description/?envType=study-plan-v2&amp;envId=top-100-liked" TargetMode="External"/><Relationship Id="rId25" Type="http://schemas.openxmlformats.org/officeDocument/2006/relationships/hyperlink" Target="https://leetcode.cn/problems/linked-list-cycle/description/?envType=study-plan-v2&amp;envId=top-100-liked" TargetMode="External"/><Relationship Id="rId46" Type="http://schemas.openxmlformats.org/officeDocument/2006/relationships/hyperlink" Target="https://leetcode.cn/problems/flatten-binary-tree-to-linked-list/description/?envType=study-plan-v2&amp;envId=top-100-liked" TargetMode="External"/><Relationship Id="rId67" Type="http://schemas.openxmlformats.org/officeDocument/2006/relationships/hyperlink" Target="https://leetcode.cn/problems/find-minimum-in-rotated-sorted-array/description/?envType=study-plan-v2&amp;envId=top-100-liked"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leetcode.cn/problems/linked-list-cycle-ii/description/?envType=study-plan-v2&amp;envId=top-100-liked" TargetMode="External"/><Relationship Id="rId21" Type="http://schemas.openxmlformats.org/officeDocument/2006/relationships/hyperlink" Target="https://leetcode.cn/problems/search-a-2d-matrix-ii/description/?envType=study-plan-v2&amp;envId=top-100-liked" TargetMode="External"/><Relationship Id="rId42" Type="http://schemas.openxmlformats.org/officeDocument/2006/relationships/hyperlink" Target="https://leetcode.cn/problems/convert-sorted-array-to-binary-search-tree/description/?envType=study-plan-v2&amp;envId=top-100-liked" TargetMode="External"/><Relationship Id="rId47" Type="http://schemas.openxmlformats.org/officeDocument/2006/relationships/hyperlink" Target="https://leetcode.cn/problems/construct-binary-tree-from-preorder-and-inorder-traversal/description/?envType=study-plan-v2&amp;envId=top-100-liked" TargetMode="External"/><Relationship Id="rId63" Type="http://schemas.openxmlformats.org/officeDocument/2006/relationships/hyperlink" Target="https://leetcode.cn/problems/search-insert-position/description/?envType=study-plan-v2&amp;envId=top-100-liked" TargetMode="External"/><Relationship Id="rId68" Type="http://schemas.openxmlformats.org/officeDocument/2006/relationships/hyperlink" Target="https://leetcode.cn/problems/median-of-two-sorted-arrays/description/?envType=study-plan-v2&amp;envId=top-100-liked" TargetMode="External"/><Relationship Id="rId84" Type="http://schemas.openxmlformats.org/officeDocument/2006/relationships/hyperlink" Target="https://leetcode.cn/problems/perfect-squares/description/?envType=study-plan-v2&amp;envId=top-100-liked" TargetMode="External"/><Relationship Id="rId89" Type="http://schemas.openxmlformats.org/officeDocument/2006/relationships/hyperlink" Target="https://leetcode.cn/problems/maximum-product-subarray/description/?envType=study-plan-v2&amp;envId=top-100-liked" TargetMode="External"/><Relationship Id="rId16" Type="http://schemas.openxmlformats.org/officeDocument/2006/relationships/hyperlink" Target="https://leetcode.cn/problems/product-of-array-except-self/description/?envType=study-plan-v2&amp;envId=top-100-liked" TargetMode="External"/><Relationship Id="rId11" Type="http://schemas.openxmlformats.org/officeDocument/2006/relationships/hyperlink" Target="https://leetcode.cn/problems/sliding-window-maximum/description/?envType=study-plan-v2&amp;envId=top-100-liked" TargetMode="External"/><Relationship Id="rId32" Type="http://schemas.openxmlformats.org/officeDocument/2006/relationships/hyperlink" Target="https://leetcode.cn/problems/copy-list-with-random-pointer/description/?envType=study-plan-v2&amp;envId=top-100-liked" TargetMode="External"/><Relationship Id="rId37" Type="http://schemas.openxmlformats.org/officeDocument/2006/relationships/hyperlink" Target="https://leetcode.cn/problems/maximum-depth-of-binary-tree/description/?envType=study-plan-v2&amp;envId=top-100-liked" TargetMode="External"/><Relationship Id="rId53" Type="http://schemas.openxmlformats.org/officeDocument/2006/relationships/hyperlink" Target="https://leetcode.cn/problems/course-schedule/description/?envType=study-plan-v2&amp;envId=top-100-liked" TargetMode="External"/><Relationship Id="rId58" Type="http://schemas.openxmlformats.org/officeDocument/2006/relationships/hyperlink" Target="https://leetcode.cn/problems/combination-sum/description/?envType=study-plan-v2&amp;envId=top-100-liked" TargetMode="External"/><Relationship Id="rId74" Type="http://schemas.openxmlformats.org/officeDocument/2006/relationships/hyperlink" Target="https://leetcode.cn/problems/top-k-frequent-elements/description/?envType=study-plan-v2&amp;envId=top-100-liked" TargetMode="External"/><Relationship Id="rId79" Type="http://schemas.openxmlformats.org/officeDocument/2006/relationships/hyperlink" Target="https://leetcode.cn/problems/jump-game-ii/description/?envType=study-plan-v2&amp;envId=top-100-liked" TargetMode="External"/><Relationship Id="rId102" Type="http://schemas.openxmlformats.org/officeDocument/2006/relationships/hyperlink" Target="https://leetcode.cn/problems/find-a-peak-element-ii/description/" TargetMode="External"/><Relationship Id="rId5" Type="http://schemas.openxmlformats.org/officeDocument/2006/relationships/hyperlink" Target="https://leetcode.cn/problems/container-with-most-water/description/?envType=study-plan-v2&amp;envId=top-100-liked" TargetMode="External"/><Relationship Id="rId90" Type="http://schemas.openxmlformats.org/officeDocument/2006/relationships/hyperlink" Target="https://leetcode.cn/problems/longest-valid-parentheses/description/?envType=study-plan-v2&amp;envId=top-100-liked" TargetMode="External"/><Relationship Id="rId95" Type="http://schemas.openxmlformats.org/officeDocument/2006/relationships/hyperlink" Target="https://leetcode.cn/problems/edit-distance/description/?envType=study-plan-v2&amp;envId=top-100-liked" TargetMode="External"/><Relationship Id="rId22" Type="http://schemas.openxmlformats.org/officeDocument/2006/relationships/hyperlink" Target="https://leetcode.cn/problems/intersection-of-two-linked-lists/description/?envType=study-plan-v2&amp;envId=top-100-liked" TargetMode="External"/><Relationship Id="rId27" Type="http://schemas.openxmlformats.org/officeDocument/2006/relationships/hyperlink" Target="https://leetcode.cn/problems/merge-two-sorted-lists/description/?envType=study-plan-v2&amp;envId=top-100-liked" TargetMode="External"/><Relationship Id="rId43" Type="http://schemas.openxmlformats.org/officeDocument/2006/relationships/hyperlink" Target="https://leetcode.cn/problems/validate-binary-search-tree/description/?envType=study-plan-v2&amp;envId=top-100-liked" TargetMode="External"/><Relationship Id="rId48" Type="http://schemas.openxmlformats.org/officeDocument/2006/relationships/hyperlink" Target="https://leetcode.cn/problems/path-sum-iii/description/?envType=study-plan-v2&amp;envId=top-100-liked" TargetMode="External"/><Relationship Id="rId64" Type="http://schemas.openxmlformats.org/officeDocument/2006/relationships/hyperlink" Target="https://leetcode.cn/problems/search-a-2d-matrix/description/?envType=study-plan-v2&amp;envId=top-100-liked" TargetMode="External"/><Relationship Id="rId69" Type="http://schemas.openxmlformats.org/officeDocument/2006/relationships/hyperlink" Target="https://leetcode.cn/problems/valid-parentheses/description/?envType=study-plan-v2&amp;envId=top-100-liked" TargetMode="External"/><Relationship Id="rId80" Type="http://schemas.openxmlformats.org/officeDocument/2006/relationships/hyperlink" Target="https://leetcode.cn/problems/partition-labels/description/?envType=study-plan-v2&amp;envId=top-100-liked" TargetMode="External"/><Relationship Id="rId85" Type="http://schemas.openxmlformats.org/officeDocument/2006/relationships/hyperlink" Target="https://leetcode.cn/problems/coin-change/description/?envType=study-plan-v2&amp;envId=top-100-liked" TargetMode="External"/><Relationship Id="rId12" Type="http://schemas.openxmlformats.org/officeDocument/2006/relationships/hyperlink" Target="https://leetcode.cn/problems/minimum-window-substring/description/?envType=study-plan-v2&amp;envId=top-100-liked" TargetMode="External"/><Relationship Id="rId17" Type="http://schemas.openxmlformats.org/officeDocument/2006/relationships/hyperlink" Target="https://leetcode.cn/problems/first-missing-positive/description/?envType=study-plan-v2&amp;envId=top-100-liked" TargetMode="External"/><Relationship Id="rId33" Type="http://schemas.openxmlformats.org/officeDocument/2006/relationships/hyperlink" Target="https://leetcode.cn/problems/sort-list/description/?envType=study-plan-v2&amp;envId=top-100-liked" TargetMode="External"/><Relationship Id="rId38" Type="http://schemas.openxmlformats.org/officeDocument/2006/relationships/hyperlink" Target="https://leetcode.cn/problems/invert-binary-tree/description/?envType=study-plan-v2&amp;envId=top-100-liked" TargetMode="External"/><Relationship Id="rId59" Type="http://schemas.openxmlformats.org/officeDocument/2006/relationships/hyperlink" Target="https://leetcode.cn/problems/generate-parentheses/description/?envType=study-plan-v2&amp;envId=top-100-liked" TargetMode="External"/><Relationship Id="rId103" Type="http://schemas.openxmlformats.org/officeDocument/2006/relationships/hyperlink" Target="https://leetcode.cn/problems/permutation-sequence/description/" TargetMode="External"/><Relationship Id="rId20" Type="http://schemas.openxmlformats.org/officeDocument/2006/relationships/hyperlink" Target="https://leetcode.cn/problems/rotate-image/description/?envType=study-plan-v2&amp;envId=top-100-liked" TargetMode="External"/><Relationship Id="rId41" Type="http://schemas.openxmlformats.org/officeDocument/2006/relationships/hyperlink" Target="https://leetcode.cn/problems/binary-tree-level-order-traversal/description/?envType=study-plan-v2&amp;envId=top-100-liked" TargetMode="External"/><Relationship Id="rId54" Type="http://schemas.openxmlformats.org/officeDocument/2006/relationships/hyperlink" Target="https://leetcode.cn/problems/implement-trie-prefix-tree/description/?envType=study-plan-v2&amp;envId=top-100-liked" TargetMode="External"/><Relationship Id="rId62" Type="http://schemas.openxmlformats.org/officeDocument/2006/relationships/hyperlink" Target="https://leetcode.cn/problems/n-queens/description/?envType=study-plan-v2&amp;envId=top-100-liked" TargetMode="External"/><Relationship Id="rId70" Type="http://schemas.openxmlformats.org/officeDocument/2006/relationships/hyperlink" Target="https://leetcode.cn/problems/min-stack/description/?envType=study-plan-v2&amp;envId=top-100-liked" TargetMode="External"/><Relationship Id="rId75" Type="http://schemas.openxmlformats.org/officeDocument/2006/relationships/hyperlink" Target="https://leetcode.cn/problems/kth-largest-element-in-an-array/description/?envType=study-plan-v2&amp;envId=top-100-liked" TargetMode="External"/><Relationship Id="rId83" Type="http://schemas.openxmlformats.org/officeDocument/2006/relationships/hyperlink" Target="https://leetcode.cn/problems/house-robber/description/?envType=study-plan-v2&amp;envId=top-100-liked" TargetMode="External"/><Relationship Id="rId88" Type="http://schemas.openxmlformats.org/officeDocument/2006/relationships/hyperlink" Target="https://leetcode.cn/problems/partition-equal-subset-sum/description/?envType=study-plan-v2&amp;envId=top-100-liked" TargetMode="External"/><Relationship Id="rId91" Type="http://schemas.openxmlformats.org/officeDocument/2006/relationships/hyperlink" Target="https://leetcode.cn/problems/unique-paths/description/?envType=study-plan-v2&amp;envId=top-100-liked" TargetMode="External"/><Relationship Id="rId96" Type="http://schemas.openxmlformats.org/officeDocument/2006/relationships/hyperlink" Target="https://leetcode.cn/problems/single-number/description/?envType=study-plan-v2&amp;envId=top-100-liked" TargetMode="External"/><Relationship Id="rId1" Type="http://schemas.openxmlformats.org/officeDocument/2006/relationships/hyperlink" Target="https://leetcode.cn/problems/two-sum/description/?envType=study-plan-v2&amp;envId=top-100-liked" TargetMode="External"/><Relationship Id="rId6" Type="http://schemas.openxmlformats.org/officeDocument/2006/relationships/hyperlink" Target="https://leetcode.cn/problems/3sum/description/?envType=study-plan-v2&amp;envId=top-100-liked" TargetMode="External"/><Relationship Id="rId15" Type="http://schemas.openxmlformats.org/officeDocument/2006/relationships/hyperlink" Target="https://leetcode.cn/problems/rotate-array/description/?envType=study-plan-v2&amp;envId=top-100-liked" TargetMode="External"/><Relationship Id="rId23" Type="http://schemas.openxmlformats.org/officeDocument/2006/relationships/hyperlink" Target="https://leetcode.cn/problems/reverse-linked-list/description/?envType=study-plan-v2&amp;envId=top-100-liked" TargetMode="External"/><Relationship Id="rId28" Type="http://schemas.openxmlformats.org/officeDocument/2006/relationships/hyperlink" Target="https://leetcode.cn/problems/add-two-numbers/description/?envType=study-plan-v2&amp;envId=top-100-liked" TargetMode="External"/><Relationship Id="rId36" Type="http://schemas.openxmlformats.org/officeDocument/2006/relationships/hyperlink" Target="https://leetcode.cn/problems/binary-tree-inorder-traversal/description/?envType=study-plan-v2&amp;envId=top-100-liked" TargetMode="External"/><Relationship Id="rId49" Type="http://schemas.openxmlformats.org/officeDocument/2006/relationships/hyperlink" Target="https://leetcode.cn/problems/lowest-common-ancestor-of-a-binary-tree/description/?envType=study-plan-v2&amp;envId=top-100-liked" TargetMode="External"/><Relationship Id="rId57" Type="http://schemas.openxmlformats.org/officeDocument/2006/relationships/hyperlink" Target="https://leetcode.cn/problems/letter-combinations-of-a-phone-number/description/?envType=study-plan-v2&amp;envId=top-100-liked" TargetMode="External"/><Relationship Id="rId10" Type="http://schemas.openxmlformats.org/officeDocument/2006/relationships/hyperlink" Target="https://leetcode.cn/problems/subarray-sum-equals-k/description/?envType=study-plan-v2&amp;envId=top-100-liked" TargetMode="External"/><Relationship Id="rId31" Type="http://schemas.openxmlformats.org/officeDocument/2006/relationships/hyperlink" Target="https://leetcode.cn/problems/reverse-nodes-in-k-group/description/?envType=study-plan-v2&amp;envId=top-100-liked" TargetMode="External"/><Relationship Id="rId44" Type="http://schemas.openxmlformats.org/officeDocument/2006/relationships/hyperlink" Target="https://leetcode.cn/problems/kth-smallest-element-in-a-bst/description/?envType=study-plan-v2&amp;envId=top-100-liked" TargetMode="External"/><Relationship Id="rId52" Type="http://schemas.openxmlformats.org/officeDocument/2006/relationships/hyperlink" Target="https://leetcode.cn/problems/rotting-oranges/description/?envType=study-plan-v2&amp;envId=top-100-liked" TargetMode="External"/><Relationship Id="rId60" Type="http://schemas.openxmlformats.org/officeDocument/2006/relationships/hyperlink" Target="https://leetcode.cn/problems/word-search/description/?envType=study-plan-v2&amp;envId=top-100-liked" TargetMode="External"/><Relationship Id="rId65" Type="http://schemas.openxmlformats.org/officeDocument/2006/relationships/hyperlink" Target="https://leetcode.cn/problems/find-first-and-last-position-of-element-in-sorted-array/description/?envType=study-plan-v2&amp;envId=top-100-liked" TargetMode="External"/><Relationship Id="rId73" Type="http://schemas.openxmlformats.org/officeDocument/2006/relationships/hyperlink" Target="https://leetcode.cn/problems/largest-rectangle-in-histogram/description/?envType=study-plan-v2&amp;envId=top-100-liked" TargetMode="External"/><Relationship Id="rId78" Type="http://schemas.openxmlformats.org/officeDocument/2006/relationships/hyperlink" Target="https://leetcode.cn/problems/jump-game/description/?envType=study-plan-v2&amp;envId=top-100-liked" TargetMode="External"/><Relationship Id="rId81" Type="http://schemas.openxmlformats.org/officeDocument/2006/relationships/hyperlink" Target="https://leetcode.cn/problems/climbing-stairs/description/?envType=study-plan-v2&amp;envId=top-100-liked" TargetMode="External"/><Relationship Id="rId86" Type="http://schemas.openxmlformats.org/officeDocument/2006/relationships/hyperlink" Target="https://leetcode.cn/problems/word-break/description/?envType=study-plan-v2&amp;envId=top-100-liked" TargetMode="External"/><Relationship Id="rId94" Type="http://schemas.openxmlformats.org/officeDocument/2006/relationships/hyperlink" Target="https://leetcode.cn/problems/longest-common-subsequence/description/?envType=study-plan-v2&amp;envId=top-100-liked" TargetMode="External"/><Relationship Id="rId99" Type="http://schemas.openxmlformats.org/officeDocument/2006/relationships/hyperlink" Target="https://leetcode.cn/problems/next-permutation/description/?envType=study-plan-v2&amp;envId=top-100-liked" TargetMode="External"/><Relationship Id="rId101" Type="http://schemas.openxmlformats.org/officeDocument/2006/relationships/hyperlink" Target="https://leetcode.cn/problems/find-peak-element/description/" TargetMode="External"/><Relationship Id="rId4" Type="http://schemas.openxmlformats.org/officeDocument/2006/relationships/hyperlink" Target="https://leetcode.cn/problems/move-zeroes/description/?envType=study-plan-v2&amp;envId=top-100-liked" TargetMode="External"/><Relationship Id="rId9" Type="http://schemas.openxmlformats.org/officeDocument/2006/relationships/hyperlink" Target="https://leetcode.cn/problems/find-all-anagrams-in-a-string/description/?envType=study-plan-v2&amp;envId=top-100-liked" TargetMode="External"/><Relationship Id="rId13" Type="http://schemas.openxmlformats.org/officeDocument/2006/relationships/hyperlink" Target="https://leetcode.cn/problems/maximum-subarray/description/?envType=study-plan-v2&amp;envId=top-100-liked" TargetMode="External"/><Relationship Id="rId18" Type="http://schemas.openxmlformats.org/officeDocument/2006/relationships/hyperlink" Target="https://leetcode.cn/problems/set-matrix-zeroes/description/?envType=study-plan-v2&amp;envId=top-100-liked" TargetMode="External"/><Relationship Id="rId39" Type="http://schemas.openxmlformats.org/officeDocument/2006/relationships/hyperlink" Target="https://leetcode.cn/problems/symmetric-tree/description/?envType=study-plan-v2&amp;envId=top-100-liked" TargetMode="External"/><Relationship Id="rId34" Type="http://schemas.openxmlformats.org/officeDocument/2006/relationships/hyperlink" Target="https://leetcode.cn/problems/merge-k-sorted-lists/description/?envType=study-plan-v2&amp;envId=top-100-liked" TargetMode="External"/><Relationship Id="rId50" Type="http://schemas.openxmlformats.org/officeDocument/2006/relationships/hyperlink" Target="https://leetcode.cn/problems/binary-tree-maximum-path-sum/description/?envType=study-plan-v2&amp;envId=top-100-liked" TargetMode="External"/><Relationship Id="rId55" Type="http://schemas.openxmlformats.org/officeDocument/2006/relationships/hyperlink" Target="https://leetcode.cn/problems/permutations/description/?envType=study-plan-v2&amp;envId=top-100-liked" TargetMode="External"/><Relationship Id="rId76" Type="http://schemas.openxmlformats.org/officeDocument/2006/relationships/hyperlink" Target="https://leetcode.cn/problems/find-median-from-data-stream/description/?envType=study-plan-v2&amp;envId=top-100-liked" TargetMode="External"/><Relationship Id="rId97" Type="http://schemas.openxmlformats.org/officeDocument/2006/relationships/hyperlink" Target="https://leetcode.cn/problems/majority-element/description/?envType=study-plan-v2&amp;envId=top-100-liked" TargetMode="External"/><Relationship Id="rId104" Type="http://schemas.openxmlformats.org/officeDocument/2006/relationships/hyperlink" Target="https://leetcode.cn/problems/sort-an-array/description/" TargetMode="External"/><Relationship Id="rId7" Type="http://schemas.openxmlformats.org/officeDocument/2006/relationships/hyperlink" Target="https://leetcode.cn/problems/trapping-rain-water/description/?envType=study-plan-v2&amp;envId=top-100-liked" TargetMode="External"/><Relationship Id="rId71" Type="http://schemas.openxmlformats.org/officeDocument/2006/relationships/hyperlink" Target="https://leetcode.cn/problems/decode-string/description/?envType=study-plan-v2&amp;envId=top-100-liked" TargetMode="External"/><Relationship Id="rId92" Type="http://schemas.openxmlformats.org/officeDocument/2006/relationships/hyperlink" Target="https://leetcode.cn/problems/minimum-path-sum/?envType=study-plan-v2&amp;envId=top-100-liked" TargetMode="External"/><Relationship Id="rId2" Type="http://schemas.openxmlformats.org/officeDocument/2006/relationships/hyperlink" Target="https://leetcode.cn/problems/group-anagrams/description/?envType=study-plan-v2&amp;envId=top-100-liked" TargetMode="External"/><Relationship Id="rId29" Type="http://schemas.openxmlformats.org/officeDocument/2006/relationships/hyperlink" Target="https://leetcode.cn/problems/remove-nth-node-from-end-of-list/description/?envType=study-plan-v2&amp;envId=top-100-liked" TargetMode="External"/><Relationship Id="rId24" Type="http://schemas.openxmlformats.org/officeDocument/2006/relationships/hyperlink" Target="https://leetcode.cn/problems/palindrome-linked-list/description/?envType=study-plan-v2&amp;envId=top-100-liked" TargetMode="External"/><Relationship Id="rId40" Type="http://schemas.openxmlformats.org/officeDocument/2006/relationships/hyperlink" Target="https://leetcode.cn/problems/diameter-of-binary-tree/description/?envType=study-plan-v2&amp;envId=top-100-liked" TargetMode="External"/><Relationship Id="rId45" Type="http://schemas.openxmlformats.org/officeDocument/2006/relationships/hyperlink" Target="https://leetcode.cn/problems/binary-tree-right-side-view/description/?envType=study-plan-v2&amp;envId=top-100-liked" TargetMode="External"/><Relationship Id="rId66" Type="http://schemas.openxmlformats.org/officeDocument/2006/relationships/hyperlink" Target="https://leetcode.cn/problems/search-in-rotated-sorted-array/description/?envType=study-plan-v2&amp;envId=top-100-liked" TargetMode="External"/><Relationship Id="rId87" Type="http://schemas.openxmlformats.org/officeDocument/2006/relationships/hyperlink" Target="https://leetcode.cn/problems/longest-increasing-subsequence/description/?envType=study-plan-v2&amp;envId=top-100-liked" TargetMode="External"/><Relationship Id="rId61" Type="http://schemas.openxmlformats.org/officeDocument/2006/relationships/hyperlink" Target="https://leetcode.cn/problems/palindrome-partitioning/description/?envType=study-plan-v2&amp;envId=top-100-liked" TargetMode="External"/><Relationship Id="rId82" Type="http://schemas.openxmlformats.org/officeDocument/2006/relationships/hyperlink" Target="https://leetcode.cn/problems/pascals-triangle/description/?envType=study-plan-v2&amp;envId=top-100-liked" TargetMode="External"/><Relationship Id="rId19" Type="http://schemas.openxmlformats.org/officeDocument/2006/relationships/hyperlink" Target="https://leetcode.cn/problems/spiral-matrix/description/?envType=study-plan-v2&amp;envId=top-100-liked" TargetMode="External"/><Relationship Id="rId14" Type="http://schemas.openxmlformats.org/officeDocument/2006/relationships/hyperlink" Target="https://leetcode.cn/problems/merge-intervals/description/?envType=study-plan-v2&amp;envId=top-100-liked" TargetMode="External"/><Relationship Id="rId30" Type="http://schemas.openxmlformats.org/officeDocument/2006/relationships/hyperlink" Target="https://leetcode.cn/problems/swap-nodes-in-pairs/description/?envType=study-plan-v2&amp;envId=top-100-liked" TargetMode="External"/><Relationship Id="rId35" Type="http://schemas.openxmlformats.org/officeDocument/2006/relationships/hyperlink" Target="https://leetcode.cn/problems/lru-cache/description/?envType=study-plan-v2&amp;envId=top-100-liked" TargetMode="External"/><Relationship Id="rId56" Type="http://schemas.openxmlformats.org/officeDocument/2006/relationships/hyperlink" Target="https://leetcode.cn/problems/subsets/description/?envType=study-plan-v2&amp;envId=top-100-liked" TargetMode="External"/><Relationship Id="rId77" Type="http://schemas.openxmlformats.org/officeDocument/2006/relationships/hyperlink" Target="https://leetcode.cn/problems/best-time-to-buy-and-sell-stock/description/?envType=study-plan-v2&amp;envId=top-100-liked" TargetMode="External"/><Relationship Id="rId100" Type="http://schemas.openxmlformats.org/officeDocument/2006/relationships/hyperlink" Target="https://leetcode.cn/problems/find-the-duplicate-number/description/?envType=study-plan-v2&amp;envId=top-100-liked" TargetMode="External"/><Relationship Id="rId105" Type="http://schemas.openxmlformats.org/officeDocument/2006/relationships/printerSettings" Target="../printerSettings/printerSettings7.bin"/><Relationship Id="rId8" Type="http://schemas.openxmlformats.org/officeDocument/2006/relationships/hyperlink" Target="https://leetcode.cn/problems/longest-substring-without-repeating-characters/description/?envType=study-plan-v2&amp;envId=top-100-liked" TargetMode="External"/><Relationship Id="rId51" Type="http://schemas.openxmlformats.org/officeDocument/2006/relationships/hyperlink" Target="https://leetcode.cn/problems/number-of-islands/description/?envType=study-plan-v2&amp;envId=top-100-liked" TargetMode="External"/><Relationship Id="rId72" Type="http://schemas.openxmlformats.org/officeDocument/2006/relationships/hyperlink" Target="https://leetcode.cn/problems/daily-temperatures/description/?envType=study-plan-v2&amp;envId=top-100-liked" TargetMode="External"/><Relationship Id="rId93" Type="http://schemas.openxmlformats.org/officeDocument/2006/relationships/hyperlink" Target="https://leetcode.cn/problems/longest-palindromic-substring/description/?envType=study-plan-v2&amp;envId=top-100-liked" TargetMode="External"/><Relationship Id="rId98" Type="http://schemas.openxmlformats.org/officeDocument/2006/relationships/hyperlink" Target="https://leetcode.cn/problems/sort-colors/description/?envType=study-plan-v2&amp;envId=top-100-liked" TargetMode="External"/><Relationship Id="rId3" Type="http://schemas.openxmlformats.org/officeDocument/2006/relationships/hyperlink" Target="https://leetcode.cn/problems/longest-consecutive-sequence/description/?envType=study-plan-v2&amp;envId=top-100-liked" TargetMode="External"/><Relationship Id="rId25" Type="http://schemas.openxmlformats.org/officeDocument/2006/relationships/hyperlink" Target="https://leetcode.cn/problems/linked-list-cycle/description/?envType=study-plan-v2&amp;envId=top-100-liked" TargetMode="External"/><Relationship Id="rId46" Type="http://schemas.openxmlformats.org/officeDocument/2006/relationships/hyperlink" Target="https://leetcode.cn/problems/flatten-binary-tree-to-linked-list/description/?envType=study-plan-v2&amp;envId=top-100-liked" TargetMode="External"/><Relationship Id="rId67" Type="http://schemas.openxmlformats.org/officeDocument/2006/relationships/hyperlink" Target="https://leetcode.cn/problems/find-minimum-in-rotated-sorted-array/description/?envType=study-plan-v2&amp;envId=top-100-liked"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talent.ele.me/personal/campus-application?lang=zh" TargetMode="External"/><Relationship Id="rId117" Type="http://schemas.openxmlformats.org/officeDocument/2006/relationships/hyperlink" Target="mailto:qiang.zhou@oppo.com" TargetMode="External"/><Relationship Id="rId21" Type="http://schemas.openxmlformats.org/officeDocument/2006/relationships/hyperlink" Target="../AppData/Roaming/Microsoft/Excel/&#20869;&#25512;&#30721;&#30340;&#22270;/&#34434;&#34433;&#38598;&#22242;.png" TargetMode="External"/><Relationship Id="rId42" Type="http://schemas.openxmlformats.org/officeDocument/2006/relationships/hyperlink" Target="https://campus.ctrip.com/campus-recruitment/trip/37757/" TargetMode="External"/><Relationship Id="rId47" Type="http://schemas.openxmlformats.org/officeDocument/2006/relationships/hyperlink" Target="https://talent.dingtalk.com/personal/campus-application?lang=zh" TargetMode="External"/><Relationship Id="rId63" Type="http://schemas.openxmlformats.org/officeDocument/2006/relationships/hyperlink" Target="https://jobs.bilibili.com/campus/records" TargetMode="External"/><Relationship Id="rId68" Type="http://schemas.openxmlformats.org/officeDocument/2006/relationships/hyperlink" Target="https://job.xiaohongshu.com/record/intern" TargetMode="External"/><Relationship Id="rId84" Type="http://schemas.openxmlformats.org/officeDocument/2006/relationships/hyperlink" Target="https://join.tencentmusic.com/deliver" TargetMode="External"/><Relationship Id="rId89" Type="http://schemas.openxmlformats.org/officeDocument/2006/relationships/hyperlink" Target="https://app.mokahr.com/campus-recruitment/zhongan/71908?sourceToken=d895a22a006b8a6da61313d9b4091850" TargetMode="External"/><Relationship Id="rId112" Type="http://schemas.openxmlformats.org/officeDocument/2006/relationships/hyperlink" Target="https://careers-tongyi.alibaba.com/personal/campus-application?lang=zh" TargetMode="External"/><Relationship Id="rId16" Type="http://schemas.openxmlformats.org/officeDocument/2006/relationships/hyperlink" Target="https://careers.pinduoduo.com/campus/personal-center" TargetMode="External"/><Relationship Id="rId107" Type="http://schemas.openxmlformats.org/officeDocument/2006/relationships/hyperlink" Target="https://campus.kuaishou.cn/recruit/campus/e/" TargetMode="External"/><Relationship Id="rId11" Type="http://schemas.openxmlformats.org/officeDocument/2006/relationships/hyperlink" Target="https://talent-holding.alibaba.com/personal/campus-application?lang=zh" TargetMode="External"/><Relationship Id="rId32" Type="http://schemas.openxmlformats.org/officeDocument/2006/relationships/hyperlink" Target="https://campus.kuaishou.cn/recruit/campus/e/" TargetMode="External"/><Relationship Id="rId37" Type="http://schemas.openxmlformats.org/officeDocument/2006/relationships/hyperlink" Target="https://jobs.bytedance.com/referral/campus/pc/position/application?token=MTsxNzEwMjEwODM2NTQ4OzczMTc4Mjk0MjI2NDM0NDczMjI7NzIxMzY3MzU4Mzk0MjQ4NjMzMjsx" TargetMode="External"/><Relationship Id="rId53" Type="http://schemas.openxmlformats.org/officeDocument/2006/relationships/hyperlink" Target="https://talent.amap.com/personal/campus-application?lang=zh" TargetMode="External"/><Relationship Id="rId58" Type="http://schemas.openxmlformats.org/officeDocument/2006/relationships/hyperlink" Target="https://lilithgames.jobs.feishu.cn/intern/position/application" TargetMode="External"/><Relationship Id="rId74" Type="http://schemas.openxmlformats.org/officeDocument/2006/relationships/hyperlink" Target="https://career.huawei.com/reccampportal/portal5/appjob-campus.html?classification=0" TargetMode="External"/><Relationship Id="rId79" Type="http://schemas.openxmlformats.org/officeDocument/2006/relationships/hyperlink" Target="https://career.fliggy.com/personal/campus-application?lang=zh" TargetMode="External"/><Relationship Id="rId102" Type="http://schemas.openxmlformats.org/officeDocument/2006/relationships/hyperlink" Target="https://game.campus.163.com/personal" TargetMode="External"/><Relationship Id="rId5" Type="http://schemas.openxmlformats.org/officeDocument/2006/relationships/hyperlink" Target="https://zhaopin.meituan.com/web/personalCenter/deliveryRecord" TargetMode="External"/><Relationship Id="rId90" Type="http://schemas.openxmlformats.org/officeDocument/2006/relationships/hyperlink" Target="https://campushr.hikvision.com/myDelivery" TargetMode="External"/><Relationship Id="rId95" Type="http://schemas.openxmlformats.org/officeDocument/2006/relationships/hyperlink" Target="https://shouqianba.zhiye.com/" TargetMode="External"/><Relationship Id="rId22" Type="http://schemas.openxmlformats.org/officeDocument/2006/relationships/hyperlink" Target="../AppData/Roaming/Microsoft/Excel/&#20869;&#25512;&#30721;&#30340;&#22270;/&#39295;&#20102;&#20040;.jpg" TargetMode="External"/><Relationship Id="rId27" Type="http://schemas.openxmlformats.org/officeDocument/2006/relationships/hyperlink" Target="https://careers.aliyun.com/personal/campus-application?lang=zh" TargetMode="External"/><Relationship Id="rId43" Type="http://schemas.openxmlformats.org/officeDocument/2006/relationships/hyperlink" Target="https://campus.kuaishou.cn/recruit/campus/e/h5/" TargetMode="External"/><Relationship Id="rId48" Type="http://schemas.openxmlformats.org/officeDocument/2006/relationships/hyperlink" Target="https://hr.g-bits.com/mobile/index.html" TargetMode="External"/><Relationship Id="rId64" Type="http://schemas.openxmlformats.org/officeDocument/2006/relationships/hyperlink" Target="../AppData/Roaming/Microsoft/Excel/&#20869;&#25512;&#30721;&#30340;&#22270;/Bilibili.jpg" TargetMode="External"/><Relationship Id="rId69" Type="http://schemas.openxmlformats.org/officeDocument/2006/relationships/hyperlink" Target="https://hr.xiaohongshu.com/recommend/job-list/XHSRC-58131c73cedea8396098807d71afc278" TargetMode="External"/><Relationship Id="rId113" Type="http://schemas.openxmlformats.org/officeDocument/2006/relationships/hyperlink" Target="https://careers-tongyi.alibaba.com/personal/campus-application?lang=zh" TargetMode="External"/><Relationship Id="rId118" Type="http://schemas.openxmlformats.org/officeDocument/2006/relationships/hyperlink" Target="https://job.byd.com/portal/pc/" TargetMode="External"/><Relationship Id="rId80" Type="http://schemas.openxmlformats.org/officeDocument/2006/relationships/hyperlink" Target="../AppData/Roaming/Microsoft/Excel/&#20869;&#25512;&#30721;&#30340;&#22270;/&#38463;&#37324;&#39134;&#29482;.jpg" TargetMode="External"/><Relationship Id="rId85" Type="http://schemas.openxmlformats.org/officeDocument/2006/relationships/hyperlink" Target="https://hr.vivo.com/wt/vivo/web/index/vivoWebApplyRecord!listApplyPosition?needStatusFlows=true" TargetMode="External"/><Relationship Id="rId12" Type="http://schemas.openxmlformats.org/officeDocument/2006/relationships/hyperlink" Target="https://zhaopin.kuaishou.cn/recruit/e/" TargetMode="External"/><Relationship Id="rId17" Type="http://schemas.openxmlformats.org/officeDocument/2006/relationships/hyperlink" Target="https://careers.oppo.com/university/oppo/center/history" TargetMode="External"/><Relationship Id="rId33" Type="http://schemas.openxmlformats.org/officeDocument/2006/relationships/hyperlink" Target="https://job.toutiao.com/campus/m/position?external_referral_code=UU71WSM" TargetMode="External"/><Relationship Id="rId38" Type="http://schemas.openxmlformats.org/officeDocument/2006/relationships/hyperlink" Target="https://jobs.bytedance.com/referral/campus/pc/position/application?token=MTsxNzEwMjEwODM2NTQ4OzczMTc4Mjk0MjI2NDM0NDczMjI7NzIxMzY3MzU4Mzk0MjQ4NjMzMjsx" TargetMode="External"/><Relationship Id="rId59" Type="http://schemas.openxmlformats.org/officeDocument/2006/relationships/hyperlink" Target="https://job.xiaohongshu.com/record/intern" TargetMode="External"/><Relationship Id="rId103" Type="http://schemas.openxmlformats.org/officeDocument/2006/relationships/hyperlink" Target="mailto:ouyangxin01@baidu.com" TargetMode="External"/><Relationship Id="rId108" Type="http://schemas.openxmlformats.org/officeDocument/2006/relationships/hyperlink" Target="https://sec.hotjob.cn/SU60de8350bef57c519874bd36/pb/account.html" TargetMode="External"/><Relationship Id="rId54" Type="http://schemas.openxmlformats.org/officeDocument/2006/relationships/hyperlink" Target="../AppData/Roaming/Microsoft/Excel/&#20869;&#25512;&#30721;&#30340;&#22270;/&#28120;&#22825;&#38598;&#22242;.jpg" TargetMode="External"/><Relationship Id="rId70" Type="http://schemas.openxmlformats.org/officeDocument/2006/relationships/hyperlink" Target="https://cq6qe6bvfr6.jobs.feishu.cn/baichuanzhaopin/position/application" TargetMode="External"/><Relationship Id="rId75" Type="http://schemas.openxmlformats.org/officeDocument/2006/relationships/hyperlink" Target="https://talent.baidu.com/jobs/center" TargetMode="External"/><Relationship Id="rId91" Type="http://schemas.openxmlformats.org/officeDocument/2006/relationships/hyperlink" Target="mailto:hr@miguocomics.com" TargetMode="External"/><Relationship Id="rId96" Type="http://schemas.openxmlformats.org/officeDocument/2006/relationships/hyperlink" Target="https://career.honor.com/SU61b9b9992f9d24431f5050a5/pb/account.html" TargetMode="External"/><Relationship Id="rId1" Type="http://schemas.openxmlformats.org/officeDocument/2006/relationships/hyperlink" Target="https://campus.163.com/app/personal/apply?tab=leihuo" TargetMode="External"/><Relationship Id="rId6" Type="http://schemas.openxmlformats.org/officeDocument/2006/relationships/hyperlink" Target="https://zhaopin.meituan.com/web/personalCenter/deliveryRecord" TargetMode="External"/><Relationship Id="rId23" Type="http://schemas.openxmlformats.org/officeDocument/2006/relationships/hyperlink" Target="../AppData/Roaming/Microsoft/Excel/&#20869;&#25512;&#30721;&#30340;&#22270;/&#34434;&#34433;&#38598;&#22242;.png" TargetMode="External"/><Relationship Id="rId28" Type="http://schemas.openxmlformats.org/officeDocument/2006/relationships/hyperlink" Target="https://careers.aliyun.com/personal/campus-application?lang=zh" TargetMode="External"/><Relationship Id="rId49" Type="http://schemas.openxmlformats.org/officeDocument/2006/relationships/hyperlink" Target="https://xiaomi.jobs.f.mioffice.cn/internship/position/application?spread=6AA3R7B" TargetMode="External"/><Relationship Id="rId114" Type="http://schemas.openxmlformats.org/officeDocument/2006/relationships/hyperlink" Target="mailto:zhangna.2020@bytedance.com" TargetMode="External"/><Relationship Id="rId119" Type="http://schemas.openxmlformats.org/officeDocument/2006/relationships/printerSettings" Target="../printerSettings/printerSettings8.bin"/><Relationship Id="rId10" Type="http://schemas.openxmlformats.org/officeDocument/2006/relationships/hyperlink" Target="https://talent-holding.alibaba.com/personal/campus-application?lang=zh" TargetMode="External"/><Relationship Id="rId31" Type="http://schemas.openxmlformats.org/officeDocument/2006/relationships/hyperlink" Target="../AppData/Roaming/Microsoft/Excel/&#20869;&#25512;&#30721;&#30340;&#22270;/&#32593;&#26131;&#38647;&#28779;.png" TargetMode="External"/><Relationship Id="rId44" Type="http://schemas.openxmlformats.org/officeDocument/2006/relationships/hyperlink" Target="https://talent.antgroup.com/personal/campus-application" TargetMode="External"/><Relationship Id="rId52" Type="http://schemas.openxmlformats.org/officeDocument/2006/relationships/hyperlink" Target="https://360campus.zhiye.com/personal/deliveryRecord" TargetMode="External"/><Relationship Id="rId60" Type="http://schemas.openxmlformats.org/officeDocument/2006/relationships/hyperlink" Target="https://app.mokahr.com/campus-recruitment/zhongan/71908?sourceToken=d895a22a006b8a6da61313d9b4091850" TargetMode="External"/><Relationship Id="rId65" Type="http://schemas.openxmlformats.org/officeDocument/2006/relationships/hyperlink" Target="https://app.mokahr.com/campus_apply/shopee/2962?sourceToken=2d8cf7552c5c552718ef9efe34753301" TargetMode="External"/><Relationship Id="rId73" Type="http://schemas.openxmlformats.org/officeDocument/2006/relationships/hyperlink" Target="https://app.mokahr.com/campus-recruitment/pwrd/118768" TargetMode="External"/><Relationship Id="rId78" Type="http://schemas.openxmlformats.org/officeDocument/2006/relationships/hyperlink" Target="https://app.mokahr.com/campus-recruitment/tesla/55955" TargetMode="External"/><Relationship Id="rId81" Type="http://schemas.openxmlformats.org/officeDocument/2006/relationships/hyperlink" Target="mailto:guohanqing@163.com" TargetMode="External"/><Relationship Id="rId86" Type="http://schemas.openxmlformats.org/officeDocument/2006/relationships/hyperlink" Target="https://talent.catl.com/campus-recruitment/catlhr/128461" TargetMode="External"/><Relationship Id="rId94" Type="http://schemas.openxmlformats.org/officeDocument/2006/relationships/hyperlink" Target="mailto:liangxia@shanshu.ai" TargetMode="External"/><Relationship Id="rId99" Type="http://schemas.openxmlformats.org/officeDocument/2006/relationships/hyperlink" Target="https://talent.baidu.com/jobs/center" TargetMode="External"/><Relationship Id="rId101" Type="http://schemas.openxmlformats.org/officeDocument/2006/relationships/hyperlink" Target="https://w.wjx.com/vm/Q02NJMG.aspx" TargetMode="External"/><Relationship Id="rId4" Type="http://schemas.openxmlformats.org/officeDocument/2006/relationships/hyperlink" Target="https://zhaopin.meituan.com/web/personalCenter/deliveryRecord" TargetMode="External"/><Relationship Id="rId9" Type="http://schemas.openxmlformats.org/officeDocument/2006/relationships/hyperlink" Target="https://hr.vivo.com/wt/vivo/web/index/vivoWebApplyRecord!listApplyPosition?needStatusFlows=true" TargetMode="External"/><Relationship Id="rId13" Type="http://schemas.openxmlformats.org/officeDocument/2006/relationships/hyperlink" Target="https://campus.hypergryph.com/campus_apply/hypergryph/26326/" TargetMode="External"/><Relationship Id="rId18" Type="http://schemas.openxmlformats.org/officeDocument/2006/relationships/hyperlink" Target="https://careers.oppo.com/university/oppo/center/history" TargetMode="External"/><Relationship Id="rId39" Type="http://schemas.openxmlformats.org/officeDocument/2006/relationships/hyperlink" Target="https://jobs.bilibili.com/campus/records" TargetMode="External"/><Relationship Id="rId109" Type="http://schemas.openxmlformats.org/officeDocument/2006/relationships/hyperlink" Target="https://neitui.italent.cn/join-lianjia/sharejobs/detail?shareId=e17ce24d-ca3f-4797-ac17-de86c24658cf&amp;language=zh_CN" TargetMode="External"/><Relationship Id="rId34" Type="http://schemas.openxmlformats.org/officeDocument/2006/relationships/hyperlink" Target="https://jobs.bytedance.com/referral/campus/pc/position/application?token=MTsxNzEwMjEwODM2NTQ4OzczMTc4Mjk0MjI2NDM0NDczMjI7NzIxMzY3MzU4Mzk0MjQ4NjMzMjsx" TargetMode="External"/><Relationship Id="rId50" Type="http://schemas.openxmlformats.org/officeDocument/2006/relationships/hyperlink" Target="https://talent.taotian.com/personal/campus-application?lang=zh" TargetMode="External"/><Relationship Id="rId55" Type="http://schemas.openxmlformats.org/officeDocument/2006/relationships/hyperlink" Target="../AppData/Roaming/Microsoft/Excel/&#20869;&#25512;&#30721;&#30340;&#22270;/&#28120;&#22825;&#38598;&#22242;.jpg" TargetMode="External"/><Relationship Id="rId76" Type="http://schemas.openxmlformats.org/officeDocument/2006/relationships/hyperlink" Target="../AppData/Roaming/Microsoft/Excel/&#20869;&#25512;&#30721;&#30340;&#22270;/&#29305;&#26031;&#25289;.jpg" TargetMode="External"/><Relationship Id="rId97" Type="http://schemas.openxmlformats.org/officeDocument/2006/relationships/hyperlink" Target="https://career.honor.com/SU61b9b9992f9d24431f5050a5/pb/account.html" TargetMode="External"/><Relationship Id="rId104" Type="http://schemas.openxmlformats.org/officeDocument/2006/relationships/hyperlink" Target="https://nio.jobs.feishu.cn/campus/position/application?spread=CDRBT29" TargetMode="External"/><Relationship Id="rId7" Type="http://schemas.openxmlformats.org/officeDocument/2006/relationships/hyperlink" Target="https://app.mokahr.com/campus-recruitment/zhongan/71908?sourceToken=d895a22a006b8a6da61313d9b4091850" TargetMode="External"/><Relationship Id="rId71" Type="http://schemas.openxmlformats.org/officeDocument/2006/relationships/hyperlink" Target="https://talent.lenovo.com.cn/account/apply" TargetMode="External"/><Relationship Id="rId92" Type="http://schemas.openxmlformats.org/officeDocument/2006/relationships/hyperlink" Target="https://aidc-jobs.alibaba.com/personal/campus-application?lang=zh" TargetMode="External"/><Relationship Id="rId2" Type="http://schemas.openxmlformats.org/officeDocument/2006/relationships/hyperlink" Target="https://zhaopin.meituan.com/web/personalCenter/deliveryRecord" TargetMode="External"/><Relationship Id="rId29" Type="http://schemas.openxmlformats.org/officeDocument/2006/relationships/hyperlink" Target="../AppData/Roaming/Microsoft/Excel/&#20869;&#25512;&#30721;&#30340;&#22270;/&#38463;&#37324;&#20113;.jpg" TargetMode="External"/><Relationship Id="rId24" Type="http://schemas.openxmlformats.org/officeDocument/2006/relationships/hyperlink" Target="../AppData/Roaming/Microsoft/Excel/&#20869;&#25512;&#30721;&#30340;&#22270;/&#39295;&#20102;&#20040;.jpg" TargetMode="External"/><Relationship Id="rId40" Type="http://schemas.openxmlformats.org/officeDocument/2006/relationships/hyperlink" Target="https://jobs.bilibili.com/campus/records" TargetMode="External"/><Relationship Id="rId45" Type="http://schemas.openxmlformats.org/officeDocument/2006/relationships/hyperlink" Target="https://talent.baidu.com/jobs/center" TargetMode="External"/><Relationship Id="rId66" Type="http://schemas.openxmlformats.org/officeDocument/2006/relationships/hyperlink" Target="https://jobs.bilibili.com/campus/records" TargetMode="External"/><Relationship Id="rId87" Type="http://schemas.openxmlformats.org/officeDocument/2006/relationships/hyperlink" Target="https://talent.catl.com/campus-recruitment/catlhr/128461" TargetMode="External"/><Relationship Id="rId110" Type="http://schemas.openxmlformats.org/officeDocument/2006/relationships/hyperlink" Target="https://jobs.bytedance.com/campus/position/application" TargetMode="External"/><Relationship Id="rId115" Type="http://schemas.openxmlformats.org/officeDocument/2006/relationships/hyperlink" Target="https://campus.jd.com/" TargetMode="External"/><Relationship Id="rId61" Type="http://schemas.openxmlformats.org/officeDocument/2006/relationships/hyperlink" Target="https://campus.kuaishou.cn/recruit/campus/e/" TargetMode="External"/><Relationship Id="rId82" Type="http://schemas.openxmlformats.org/officeDocument/2006/relationships/hyperlink" Target="https://talent.quark.cn/personal/campus-application?lang=zh" TargetMode="External"/><Relationship Id="rId19" Type="http://schemas.openxmlformats.org/officeDocument/2006/relationships/hyperlink" Target="https://talent.antgroup.com/personal/campus-application" TargetMode="External"/><Relationship Id="rId14" Type="http://schemas.openxmlformats.org/officeDocument/2006/relationships/hyperlink" Target="https://join.qq.com/progress.html" TargetMode="External"/><Relationship Id="rId30" Type="http://schemas.openxmlformats.org/officeDocument/2006/relationships/hyperlink" Target="../AppData/Roaming/Microsoft/Excel/&#20869;&#25512;&#30721;&#30340;&#22270;/&#38463;&#37324;&#20113;.jpg" TargetMode="External"/><Relationship Id="rId35" Type="http://schemas.openxmlformats.org/officeDocument/2006/relationships/hyperlink" Target="https://job.toutiao.com/campus/m/position?external_referral_code=UU71WSM" TargetMode="External"/><Relationship Id="rId56" Type="http://schemas.openxmlformats.org/officeDocument/2006/relationships/hyperlink" Target="../AppData/Roaming/Microsoft/Excel/&#20869;&#25512;&#30721;&#30340;&#22270;/&#27431;&#33713;&#38597;.jpg" TargetMode="External"/><Relationship Id="rId77" Type="http://schemas.openxmlformats.org/officeDocument/2006/relationships/hyperlink" Target="https://career.huawei.com/reccampportal/portal5/appjob-campus.html?classification=0" TargetMode="External"/><Relationship Id="rId100" Type="http://schemas.openxmlformats.org/officeDocument/2006/relationships/hyperlink" Target="https://app.mokahr.com/campus-recruitment/qianxin/29182?recommendCode=DSeAsnCu" TargetMode="External"/><Relationship Id="rId105" Type="http://schemas.openxmlformats.org/officeDocument/2006/relationships/hyperlink" Target="https://campus.kuaishou.cn/recruit/campus/e/" TargetMode="External"/><Relationship Id="rId8" Type="http://schemas.openxmlformats.org/officeDocument/2006/relationships/hyperlink" Target="https://app.mokahr.com/campus-recruitment/pg/95051" TargetMode="External"/><Relationship Id="rId51" Type="http://schemas.openxmlformats.org/officeDocument/2006/relationships/hyperlink" Target="https://talent.taotian.com/personal/campus-application?lang=zh" TargetMode="External"/><Relationship Id="rId72" Type="http://schemas.openxmlformats.org/officeDocument/2006/relationships/hyperlink" Target="https://nio.jobs.feishu.cn/intern/position/application?spread=Y7D1DFN" TargetMode="External"/><Relationship Id="rId93" Type="http://schemas.openxmlformats.org/officeDocument/2006/relationships/hyperlink" Target="https://aidc-jobs.alibaba.com/personal/campus-application?lang=zh" TargetMode="External"/><Relationship Id="rId98" Type="http://schemas.openxmlformats.org/officeDocument/2006/relationships/hyperlink" Target="https://campus.kuaishou.cn/recruit/campus/e/" TargetMode="External"/><Relationship Id="rId3" Type="http://schemas.openxmlformats.org/officeDocument/2006/relationships/hyperlink" Target="https://zhaopin.meituan.com/web/personalCenter/deliveryRecord" TargetMode="External"/><Relationship Id="rId25" Type="http://schemas.openxmlformats.org/officeDocument/2006/relationships/hyperlink" Target="https://talent.ele.me/personal/campus-application?lang=zh" TargetMode="External"/><Relationship Id="rId46" Type="http://schemas.openxmlformats.org/officeDocument/2006/relationships/hyperlink" Target="https://talent.dingtalk.com/personal/campus-application?lang=zh" TargetMode="External"/><Relationship Id="rId67" Type="http://schemas.openxmlformats.org/officeDocument/2006/relationships/hyperlink" Target="https://hr.xiaohongshu.com/recommend/job-list/XHSRC-58131c73cedea8396098807d71afc278" TargetMode="External"/><Relationship Id="rId116" Type="http://schemas.openxmlformats.org/officeDocument/2006/relationships/hyperlink" Target="mailto:bintedzhu@tencent.com" TargetMode="External"/><Relationship Id="rId20" Type="http://schemas.openxmlformats.org/officeDocument/2006/relationships/hyperlink" Target="../AppData/Roaming/Microsoft/Excel/&#20869;&#25512;&#30721;&#30340;&#22270;/&#33150;&#35759;.png" TargetMode="External"/><Relationship Id="rId41" Type="http://schemas.openxmlformats.org/officeDocument/2006/relationships/hyperlink" Target="https://campus.jd.com/" TargetMode="External"/><Relationship Id="rId62" Type="http://schemas.openxmlformats.org/officeDocument/2006/relationships/hyperlink" Target="https://zhaopin.meituan.com/web/personalCenter/deliveryRecord" TargetMode="External"/><Relationship Id="rId83" Type="http://schemas.openxmlformats.org/officeDocument/2006/relationships/hyperlink" Target="https://careers-tongyi.alibaba.com/campus/position-list?campusType=internship&amp;lang=zh" TargetMode="External"/><Relationship Id="rId88" Type="http://schemas.openxmlformats.org/officeDocument/2006/relationships/hyperlink" Target="https://talent.quark.cn/personal/campus-application?lang=zh" TargetMode="External"/><Relationship Id="rId111" Type="http://schemas.openxmlformats.org/officeDocument/2006/relationships/hyperlink" Target="https://careers-tongyi.alibaba.com/personal/campus-application?lang=zh" TargetMode="External"/><Relationship Id="rId15" Type="http://schemas.openxmlformats.org/officeDocument/2006/relationships/hyperlink" Target="https://careers.pinduoduo.com/campus/intern?t=UbDImsE6l2" TargetMode="External"/><Relationship Id="rId36" Type="http://schemas.openxmlformats.org/officeDocument/2006/relationships/hyperlink" Target="https://job.toutiao.com/campus/m/position?external_referral_code=UU71WSM" TargetMode="External"/><Relationship Id="rId57" Type="http://schemas.openxmlformats.org/officeDocument/2006/relationships/hyperlink" Target="https://jobs.mihoyo.com/" TargetMode="External"/><Relationship Id="rId106" Type="http://schemas.openxmlformats.org/officeDocument/2006/relationships/hyperlink" Target="https://jobs.bilibili.com/campus/record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602EB-E976-46FE-8881-FFF2E8DE3BBA}">
  <sheetPr>
    <pageSetUpPr fitToPage="1"/>
  </sheetPr>
  <dimension ref="A1:S237"/>
  <sheetViews>
    <sheetView zoomScale="85" zoomScaleNormal="85" zoomScaleSheetLayoutView="70" workbookViewId="0">
      <pane ySplit="1" topLeftCell="A218" activePane="bottomLeft" state="frozen"/>
      <selection pane="bottomLeft" activeCell="E110" sqref="E110"/>
    </sheetView>
  </sheetViews>
  <sheetFormatPr defaultRowHeight="13.8" x14ac:dyDescent="0.25"/>
  <cols>
    <col min="2" max="2" width="12.88671875" style="186" customWidth="1"/>
    <col min="3" max="3" width="13.33203125" style="186" customWidth="1"/>
    <col min="4" max="4" width="15" style="210" customWidth="1"/>
    <col min="5" max="5" width="52" style="3" customWidth="1"/>
    <col min="6" max="6" width="8.88671875" customWidth="1"/>
    <col min="7" max="7" width="10.109375" style="186" customWidth="1"/>
    <col min="8" max="8" width="10.6640625" style="186" hidden="1" customWidth="1"/>
    <col min="9" max="13" width="11.109375" style="186" customWidth="1"/>
    <col min="14" max="14" width="12.6640625" style="186" hidden="1" customWidth="1"/>
    <col min="15" max="15" width="13" style="186" hidden="1" customWidth="1"/>
    <col min="16" max="16" width="11.77734375" style="186" hidden="1" customWidth="1"/>
    <col min="17" max="17" width="12.88671875" style="186" customWidth="1"/>
    <col min="18" max="18" width="12.109375" style="186" customWidth="1"/>
  </cols>
  <sheetData>
    <row r="1" spans="1:19" s="186" customFormat="1" x14ac:dyDescent="0.25">
      <c r="A1" s="186" t="s">
        <v>0</v>
      </c>
      <c r="B1" s="186" t="s">
        <v>2</v>
      </c>
      <c r="C1" s="186" t="s">
        <v>7</v>
      </c>
      <c r="D1" s="210" t="s">
        <v>920</v>
      </c>
      <c r="E1" s="210" t="s">
        <v>3</v>
      </c>
      <c r="F1" s="210" t="s">
        <v>12</v>
      </c>
      <c r="G1" s="186" t="s">
        <v>108</v>
      </c>
      <c r="H1" s="186" t="s">
        <v>142</v>
      </c>
      <c r="I1" s="186" t="s">
        <v>237</v>
      </c>
      <c r="J1" s="186" t="s">
        <v>662</v>
      </c>
      <c r="K1" s="186" t="s">
        <v>665</v>
      </c>
      <c r="L1" s="186" t="s">
        <v>892</v>
      </c>
      <c r="M1" s="186" t="s">
        <v>906</v>
      </c>
      <c r="N1" s="186" t="s">
        <v>80</v>
      </c>
      <c r="O1" s="186" t="s">
        <v>100</v>
      </c>
      <c r="P1" s="186" t="s">
        <v>4</v>
      </c>
      <c r="Q1" s="186" t="s">
        <v>82</v>
      </c>
      <c r="R1" s="186" t="s">
        <v>83</v>
      </c>
      <c r="S1" s="186" t="s">
        <v>796</v>
      </c>
    </row>
    <row r="2" spans="1:19" x14ac:dyDescent="0.25">
      <c r="A2" s="186">
        <v>1</v>
      </c>
      <c r="B2" s="6" t="s">
        <v>42</v>
      </c>
      <c r="C2" s="6" t="s">
        <v>919</v>
      </c>
      <c r="D2" s="6" t="s">
        <v>16</v>
      </c>
      <c r="E2" s="7" t="s">
        <v>918</v>
      </c>
      <c r="F2" s="238" t="s">
        <v>122</v>
      </c>
      <c r="G2" s="6" t="s">
        <v>84</v>
      </c>
      <c r="H2" s="8" t="s">
        <v>49</v>
      </c>
      <c r="I2" s="6" t="s">
        <v>84</v>
      </c>
      <c r="J2" s="6" t="s">
        <v>84</v>
      </c>
      <c r="K2" s="6" t="s">
        <v>84</v>
      </c>
      <c r="L2" s="6" t="s">
        <v>959</v>
      </c>
      <c r="M2" s="6" t="s">
        <v>1131</v>
      </c>
      <c r="N2" s="6"/>
      <c r="O2" s="6"/>
      <c r="P2" s="6"/>
      <c r="Q2" s="8" t="s">
        <v>921</v>
      </c>
      <c r="R2" s="8" t="s">
        <v>922</v>
      </c>
      <c r="S2" s="4"/>
    </row>
    <row r="3" spans="1:19" x14ac:dyDescent="0.25">
      <c r="A3" s="199">
        <v>2</v>
      </c>
      <c r="B3" s="6" t="s">
        <v>955</v>
      </c>
      <c r="C3" s="6">
        <v>2024.0717</v>
      </c>
      <c r="D3" s="6" t="s">
        <v>20</v>
      </c>
      <c r="E3" s="94" t="s">
        <v>952</v>
      </c>
      <c r="F3" s="238" t="s">
        <v>957</v>
      </c>
      <c r="G3" s="234" t="s">
        <v>1132</v>
      </c>
      <c r="H3" s="234" t="s">
        <v>1132</v>
      </c>
      <c r="I3" s="6"/>
      <c r="J3" s="6"/>
      <c r="K3" s="6"/>
      <c r="L3" s="6"/>
      <c r="M3" s="6"/>
      <c r="N3" s="6"/>
      <c r="O3" s="6"/>
      <c r="P3" s="6"/>
      <c r="Q3" s="8" t="s">
        <v>84</v>
      </c>
      <c r="R3" s="8" t="s">
        <v>84</v>
      </c>
      <c r="S3" s="4"/>
    </row>
    <row r="4" spans="1:19" x14ac:dyDescent="0.25">
      <c r="A4" s="203">
        <v>3</v>
      </c>
      <c r="B4" s="6" t="s">
        <v>43</v>
      </c>
      <c r="C4" s="6" t="s">
        <v>958</v>
      </c>
      <c r="D4" s="6" t="s">
        <v>20</v>
      </c>
      <c r="E4" s="94" t="s">
        <v>963</v>
      </c>
      <c r="F4" s="238" t="s">
        <v>962</v>
      </c>
      <c r="G4" s="234" t="s">
        <v>1132</v>
      </c>
      <c r="H4" s="234" t="s">
        <v>1132</v>
      </c>
      <c r="I4" s="6"/>
      <c r="J4" s="6"/>
      <c r="K4" s="6"/>
      <c r="L4" s="6"/>
      <c r="M4" s="6"/>
      <c r="N4" s="6"/>
      <c r="O4" s="6"/>
      <c r="P4" s="6"/>
      <c r="Q4" s="8" t="s">
        <v>84</v>
      </c>
      <c r="R4" s="8" t="s">
        <v>84</v>
      </c>
      <c r="S4" s="4"/>
    </row>
    <row r="5" spans="1:19" x14ac:dyDescent="0.25">
      <c r="A5" s="203">
        <v>4</v>
      </c>
      <c r="B5" s="6" t="s">
        <v>153</v>
      </c>
      <c r="C5" s="6" t="s">
        <v>958</v>
      </c>
      <c r="D5" s="6" t="s">
        <v>20</v>
      </c>
      <c r="E5" s="94" t="s">
        <v>968</v>
      </c>
      <c r="F5" s="238" t="s">
        <v>969</v>
      </c>
      <c r="G5" s="234" t="s">
        <v>1132</v>
      </c>
      <c r="H5" s="234" t="s">
        <v>1132</v>
      </c>
      <c r="I5" s="6"/>
      <c r="J5" s="6"/>
      <c r="K5" s="6"/>
      <c r="L5" s="6"/>
      <c r="M5" s="6"/>
      <c r="N5" s="6"/>
      <c r="O5" s="6"/>
      <c r="P5" s="6"/>
      <c r="Q5" s="8" t="s">
        <v>84</v>
      </c>
      <c r="R5" s="8" t="s">
        <v>84</v>
      </c>
      <c r="S5" s="4"/>
    </row>
    <row r="6" spans="1:19" x14ac:dyDescent="0.25">
      <c r="A6" s="203">
        <v>5</v>
      </c>
      <c r="B6" s="6" t="s">
        <v>973</v>
      </c>
      <c r="C6" s="6" t="s">
        <v>958</v>
      </c>
      <c r="D6" s="6" t="s">
        <v>20</v>
      </c>
      <c r="E6" s="94" t="s">
        <v>972</v>
      </c>
      <c r="F6" s="238" t="s">
        <v>974</v>
      </c>
      <c r="G6" s="234" t="s">
        <v>1132</v>
      </c>
      <c r="H6" s="234" t="s">
        <v>1132</v>
      </c>
      <c r="I6" s="6"/>
      <c r="J6" s="6"/>
      <c r="K6" s="6"/>
      <c r="L6" s="6"/>
      <c r="M6" s="6"/>
      <c r="N6" s="6"/>
      <c r="O6" s="6"/>
      <c r="P6" s="6"/>
      <c r="Q6" s="8" t="s">
        <v>84</v>
      </c>
      <c r="R6" s="8" t="s">
        <v>84</v>
      </c>
      <c r="S6" s="4"/>
    </row>
    <row r="7" spans="1:19" x14ac:dyDescent="0.25">
      <c r="A7" s="203">
        <v>6</v>
      </c>
      <c r="B7" s="6" t="s">
        <v>980</v>
      </c>
      <c r="C7" s="6" t="s">
        <v>979</v>
      </c>
      <c r="D7" s="6" t="s">
        <v>20</v>
      </c>
      <c r="E7" s="94" t="s">
        <v>976</v>
      </c>
      <c r="F7" s="238" t="s">
        <v>981</v>
      </c>
      <c r="G7" s="234"/>
      <c r="H7" s="234"/>
      <c r="I7" s="6"/>
      <c r="J7" s="6"/>
      <c r="K7" s="6"/>
      <c r="L7" s="6"/>
      <c r="M7" s="6"/>
      <c r="N7" s="6"/>
      <c r="O7" s="6"/>
      <c r="P7" s="6"/>
      <c r="Q7" s="8" t="s">
        <v>84</v>
      </c>
      <c r="R7" s="8" t="s">
        <v>1018</v>
      </c>
      <c r="S7" s="4"/>
    </row>
    <row r="8" spans="1:19" x14ac:dyDescent="0.25">
      <c r="A8" s="203">
        <v>7</v>
      </c>
      <c r="B8" s="6" t="s">
        <v>982</v>
      </c>
      <c r="C8" s="6" t="s">
        <v>979</v>
      </c>
      <c r="D8" s="6" t="s">
        <v>20</v>
      </c>
      <c r="E8" s="94" t="s">
        <v>983</v>
      </c>
      <c r="F8" s="238" t="s">
        <v>1102</v>
      </c>
      <c r="G8" s="234" t="s">
        <v>1132</v>
      </c>
      <c r="H8" s="234" t="s">
        <v>1132</v>
      </c>
      <c r="I8" s="6"/>
      <c r="J8" s="6"/>
      <c r="K8" s="6"/>
      <c r="L8" s="6"/>
      <c r="M8" s="6" t="s">
        <v>1131</v>
      </c>
      <c r="N8" s="6"/>
      <c r="O8" s="6"/>
      <c r="P8" s="6"/>
      <c r="Q8" s="8" t="s">
        <v>992</v>
      </c>
      <c r="R8" s="8" t="s">
        <v>991</v>
      </c>
      <c r="S8" s="4"/>
    </row>
    <row r="9" spans="1:19" x14ac:dyDescent="0.25">
      <c r="A9" s="203">
        <v>8</v>
      </c>
      <c r="B9" s="6" t="s">
        <v>996</v>
      </c>
      <c r="C9" s="6" t="s">
        <v>959</v>
      </c>
      <c r="D9" s="6" t="s">
        <v>20</v>
      </c>
      <c r="E9" s="94" t="s">
        <v>995</v>
      </c>
      <c r="F9" s="238" t="s">
        <v>997</v>
      </c>
      <c r="G9" s="234" t="s">
        <v>1131</v>
      </c>
      <c r="H9" s="234" t="s">
        <v>1131</v>
      </c>
      <c r="I9" s="6"/>
      <c r="J9" s="6"/>
      <c r="K9" s="6"/>
      <c r="L9" s="6"/>
      <c r="M9" s="6" t="s">
        <v>1131</v>
      </c>
      <c r="N9" s="6"/>
      <c r="O9" s="6"/>
      <c r="P9" s="6"/>
      <c r="Q9" s="13" t="s">
        <v>1020</v>
      </c>
      <c r="R9" s="8" t="s">
        <v>998</v>
      </c>
      <c r="S9" s="4"/>
    </row>
    <row r="10" spans="1:19" x14ac:dyDescent="0.25">
      <c r="A10" s="203">
        <v>9</v>
      </c>
      <c r="B10" s="6" t="s">
        <v>55</v>
      </c>
      <c r="C10" s="6" t="s">
        <v>1002</v>
      </c>
      <c r="D10" s="6" t="s">
        <v>20</v>
      </c>
      <c r="E10" s="94" t="s">
        <v>1004</v>
      </c>
      <c r="F10" s="238" t="s">
        <v>1003</v>
      </c>
      <c r="G10" s="234" t="s">
        <v>1132</v>
      </c>
      <c r="H10" s="6"/>
      <c r="I10" s="6"/>
      <c r="J10" s="6"/>
      <c r="K10" s="6"/>
      <c r="L10" s="6"/>
      <c r="M10" s="6"/>
      <c r="N10" s="6"/>
      <c r="O10" s="6"/>
      <c r="P10" s="6"/>
      <c r="Q10" s="8" t="s">
        <v>84</v>
      </c>
      <c r="R10" s="8" t="s">
        <v>84</v>
      </c>
      <c r="S10" s="4"/>
    </row>
    <row r="11" spans="1:19" x14ac:dyDescent="0.25">
      <c r="A11" s="203">
        <v>10</v>
      </c>
      <c r="B11" s="6">
        <v>4399</v>
      </c>
      <c r="C11" s="6" t="s">
        <v>1037</v>
      </c>
      <c r="D11" s="6" t="s">
        <v>1019</v>
      </c>
      <c r="E11" s="94" t="s">
        <v>1036</v>
      </c>
      <c r="F11" s="238" t="s">
        <v>1038</v>
      </c>
      <c r="G11" s="6" t="s">
        <v>84</v>
      </c>
      <c r="H11" s="8" t="s">
        <v>49</v>
      </c>
      <c r="I11" s="6" t="s">
        <v>1069</v>
      </c>
      <c r="J11" s="6" t="s">
        <v>1088</v>
      </c>
      <c r="K11" s="6" t="s">
        <v>1089</v>
      </c>
      <c r="L11" s="6"/>
      <c r="M11" s="6"/>
      <c r="N11" s="6"/>
      <c r="O11" s="6"/>
      <c r="P11" s="6"/>
      <c r="Q11" s="8" t="s">
        <v>84</v>
      </c>
      <c r="R11" s="8" t="s">
        <v>1033</v>
      </c>
      <c r="S11" s="4"/>
    </row>
    <row r="12" spans="1:19" x14ac:dyDescent="0.25">
      <c r="A12" s="219">
        <v>11</v>
      </c>
      <c r="B12" s="6" t="s">
        <v>1042</v>
      </c>
      <c r="C12" s="6" t="s">
        <v>1037</v>
      </c>
      <c r="D12" s="6" t="s">
        <v>16</v>
      </c>
      <c r="E12" s="94" t="s">
        <v>1041</v>
      </c>
      <c r="F12" s="238" t="s">
        <v>1043</v>
      </c>
      <c r="G12" s="8" t="s">
        <v>49</v>
      </c>
      <c r="H12" s="8" t="s">
        <v>49</v>
      </c>
      <c r="I12" s="6"/>
      <c r="J12" s="6"/>
      <c r="K12" s="6"/>
      <c r="L12" s="6"/>
      <c r="M12" s="6"/>
      <c r="N12" s="6"/>
      <c r="O12" s="6"/>
      <c r="P12" s="6"/>
      <c r="Q12" s="8" t="s">
        <v>84</v>
      </c>
      <c r="R12" s="8" t="s">
        <v>84</v>
      </c>
      <c r="S12" s="4"/>
    </row>
    <row r="13" spans="1:19" x14ac:dyDescent="0.25">
      <c r="A13" s="219">
        <v>12</v>
      </c>
      <c r="B13" s="6" t="s">
        <v>188</v>
      </c>
      <c r="C13" s="6" t="s">
        <v>1037</v>
      </c>
      <c r="D13" s="6" t="s">
        <v>20</v>
      </c>
      <c r="E13" s="38" t="s">
        <v>1046</v>
      </c>
      <c r="F13" s="238" t="s">
        <v>222</v>
      </c>
      <c r="G13" s="234" t="s">
        <v>1132</v>
      </c>
      <c r="H13" s="234" t="s">
        <v>1132</v>
      </c>
      <c r="I13" s="6"/>
      <c r="J13" s="6"/>
      <c r="K13" s="6"/>
      <c r="L13" s="6"/>
      <c r="M13" s="6"/>
      <c r="N13" s="6"/>
      <c r="O13" s="6"/>
      <c r="P13" s="6"/>
      <c r="Q13" s="8" t="s">
        <v>84</v>
      </c>
      <c r="R13" s="8" t="s">
        <v>1016</v>
      </c>
      <c r="S13" s="4"/>
    </row>
    <row r="14" spans="1:19" x14ac:dyDescent="0.25">
      <c r="A14" s="219">
        <v>13</v>
      </c>
      <c r="B14" s="6">
        <v>360</v>
      </c>
      <c r="C14" s="6" t="s">
        <v>1037</v>
      </c>
      <c r="D14" s="6" t="s">
        <v>16</v>
      </c>
      <c r="E14" s="94" t="s">
        <v>1049</v>
      </c>
      <c r="F14" s="238" t="s">
        <v>178</v>
      </c>
      <c r="G14" s="6" t="s">
        <v>84</v>
      </c>
      <c r="H14" s="8" t="s">
        <v>49</v>
      </c>
      <c r="I14" s="6" t="s">
        <v>1113</v>
      </c>
      <c r="J14" s="6" t="s">
        <v>1088</v>
      </c>
      <c r="K14" s="6" t="s">
        <v>1424</v>
      </c>
      <c r="L14" s="6"/>
      <c r="M14" s="6"/>
      <c r="N14" s="6"/>
      <c r="O14" s="6"/>
      <c r="P14" s="6"/>
      <c r="Q14" s="8" t="s">
        <v>84</v>
      </c>
      <c r="R14" s="8" t="s">
        <v>84</v>
      </c>
      <c r="S14" s="4"/>
    </row>
    <row r="15" spans="1:19" x14ac:dyDescent="0.25">
      <c r="A15" s="219">
        <v>14</v>
      </c>
      <c r="B15" s="6" t="s">
        <v>1054</v>
      </c>
      <c r="C15" s="6" t="s">
        <v>1037</v>
      </c>
      <c r="D15" s="6" t="s">
        <v>616</v>
      </c>
      <c r="E15" s="266" t="s">
        <v>1051</v>
      </c>
      <c r="F15" s="238" t="s">
        <v>1050</v>
      </c>
      <c r="G15" s="234" t="s">
        <v>1132</v>
      </c>
      <c r="H15" s="234" t="s">
        <v>1132</v>
      </c>
      <c r="I15" s="6"/>
      <c r="J15" s="6"/>
      <c r="K15" s="6"/>
      <c r="L15" s="6"/>
      <c r="M15" s="6"/>
      <c r="N15" s="6"/>
      <c r="O15" s="6"/>
      <c r="P15" s="6"/>
      <c r="Q15" s="8" t="s">
        <v>84</v>
      </c>
      <c r="R15" s="8" t="s">
        <v>84</v>
      </c>
      <c r="S15" s="4"/>
    </row>
    <row r="16" spans="1:19" x14ac:dyDescent="0.25">
      <c r="A16" s="219">
        <v>15</v>
      </c>
      <c r="B16" s="6" t="s">
        <v>42</v>
      </c>
      <c r="C16" s="6" t="s">
        <v>1037</v>
      </c>
      <c r="D16" s="6" t="s">
        <v>16</v>
      </c>
      <c r="E16" s="94" t="s">
        <v>1057</v>
      </c>
      <c r="F16" s="238" t="s">
        <v>122</v>
      </c>
      <c r="G16" s="234" t="s">
        <v>1132</v>
      </c>
      <c r="H16" s="234" t="s">
        <v>1132</v>
      </c>
      <c r="I16" s="6"/>
      <c r="J16" s="6"/>
      <c r="K16" s="6"/>
      <c r="L16" s="6"/>
      <c r="M16" s="6"/>
      <c r="N16" s="6"/>
      <c r="O16" s="6"/>
      <c r="P16" s="6"/>
      <c r="Q16" s="8" t="s">
        <v>84</v>
      </c>
      <c r="R16" s="8" t="s">
        <v>192</v>
      </c>
      <c r="S16" s="4"/>
    </row>
    <row r="17" spans="1:19" x14ac:dyDescent="0.25">
      <c r="A17" s="226">
        <v>16</v>
      </c>
      <c r="B17" s="340" t="s">
        <v>1063</v>
      </c>
      <c r="C17" s="340" t="s">
        <v>1067</v>
      </c>
      <c r="D17" s="340" t="s">
        <v>616</v>
      </c>
      <c r="E17" s="341" t="s">
        <v>1066</v>
      </c>
      <c r="F17" s="342" t="s">
        <v>1068</v>
      </c>
      <c r="G17" s="283" t="s">
        <v>84</v>
      </c>
      <c r="H17" s="338" t="s">
        <v>1132</v>
      </c>
      <c r="I17" s="340" t="s">
        <v>1518</v>
      </c>
      <c r="J17" s="37" t="s">
        <v>1531</v>
      </c>
      <c r="K17" s="340"/>
      <c r="L17" s="340"/>
      <c r="M17" s="340"/>
      <c r="N17" s="340"/>
      <c r="O17" s="340"/>
      <c r="P17" s="340"/>
      <c r="Q17" s="343" t="s">
        <v>84</v>
      </c>
      <c r="R17" s="343" t="s">
        <v>84</v>
      </c>
      <c r="S17" s="4"/>
    </row>
    <row r="18" spans="1:19" x14ac:dyDescent="0.25">
      <c r="A18" s="226">
        <v>17</v>
      </c>
      <c r="B18" s="6" t="s">
        <v>913</v>
      </c>
      <c r="C18" s="6" t="s">
        <v>1067</v>
      </c>
      <c r="D18" s="6" t="s">
        <v>20</v>
      </c>
      <c r="E18" s="94" t="s">
        <v>1073</v>
      </c>
      <c r="F18" s="238" t="s">
        <v>1074</v>
      </c>
      <c r="G18" s="234" t="s">
        <v>1132</v>
      </c>
      <c r="H18" s="234" t="s">
        <v>1131</v>
      </c>
      <c r="I18" s="6"/>
      <c r="J18" s="6"/>
      <c r="K18" s="6"/>
      <c r="L18" s="6"/>
      <c r="M18" s="6"/>
      <c r="N18" s="6"/>
      <c r="O18" s="6"/>
      <c r="P18" s="6"/>
      <c r="Q18" s="8" t="s">
        <v>84</v>
      </c>
      <c r="R18" s="8" t="s">
        <v>84</v>
      </c>
      <c r="S18" s="4"/>
    </row>
    <row r="19" spans="1:19" x14ac:dyDescent="0.25">
      <c r="A19" s="219">
        <v>18</v>
      </c>
      <c r="B19" s="6" t="s">
        <v>866</v>
      </c>
      <c r="C19" s="6" t="s">
        <v>1077</v>
      </c>
      <c r="D19" s="6" t="s">
        <v>20</v>
      </c>
      <c r="E19" s="94" t="s">
        <v>995</v>
      </c>
      <c r="F19" s="238" t="s">
        <v>1078</v>
      </c>
      <c r="G19" s="6" t="s">
        <v>49</v>
      </c>
      <c r="H19" s="8" t="s">
        <v>49</v>
      </c>
      <c r="I19" s="6" t="s">
        <v>1115</v>
      </c>
      <c r="J19" s="6" t="s">
        <v>556</v>
      </c>
      <c r="K19" s="6" t="s">
        <v>1424</v>
      </c>
      <c r="L19" s="6"/>
      <c r="M19" s="6" t="s">
        <v>1131</v>
      </c>
      <c r="N19" s="6"/>
      <c r="O19" s="6"/>
      <c r="P19" s="6"/>
      <c r="Q19" s="8" t="s">
        <v>1097</v>
      </c>
      <c r="R19" s="8" t="s">
        <v>1098</v>
      </c>
      <c r="S19" s="4"/>
    </row>
    <row r="20" spans="1:19" x14ac:dyDescent="0.25">
      <c r="A20" s="232">
        <v>19</v>
      </c>
      <c r="B20" s="6" t="s">
        <v>1095</v>
      </c>
      <c r="C20" s="6" t="s">
        <v>1094</v>
      </c>
      <c r="D20" s="6" t="s">
        <v>1019</v>
      </c>
      <c r="E20" s="94" t="s">
        <v>1093</v>
      </c>
      <c r="F20" s="238" t="s">
        <v>1096</v>
      </c>
      <c r="G20" s="6" t="s">
        <v>49</v>
      </c>
      <c r="H20" s="8"/>
      <c r="I20" s="6" t="s">
        <v>1113</v>
      </c>
      <c r="J20" s="6" t="s">
        <v>556</v>
      </c>
      <c r="K20" s="6" t="s">
        <v>1424</v>
      </c>
      <c r="L20" s="6"/>
      <c r="M20" s="6"/>
      <c r="N20" s="6"/>
      <c r="O20" s="6"/>
      <c r="P20" s="6"/>
      <c r="Q20" s="8" t="s">
        <v>84</v>
      </c>
      <c r="R20" s="8" t="s">
        <v>84</v>
      </c>
      <c r="S20" s="4"/>
    </row>
    <row r="21" spans="1:19" x14ac:dyDescent="0.25">
      <c r="A21" s="232">
        <v>20</v>
      </c>
      <c r="B21" s="6" t="s">
        <v>1105</v>
      </c>
      <c r="C21" s="6" t="s">
        <v>1099</v>
      </c>
      <c r="D21" s="6" t="s">
        <v>616</v>
      </c>
      <c r="E21" s="94" t="s">
        <v>1106</v>
      </c>
      <c r="F21" s="238" t="s">
        <v>1107</v>
      </c>
      <c r="G21" s="6" t="s">
        <v>49</v>
      </c>
      <c r="H21" s="8" t="s">
        <v>49</v>
      </c>
      <c r="I21" s="6"/>
      <c r="J21" s="6"/>
      <c r="K21" s="6"/>
      <c r="L21" s="6"/>
      <c r="M21" s="6"/>
      <c r="N21" s="6"/>
      <c r="O21" s="6"/>
      <c r="P21" s="6"/>
      <c r="Q21" s="8" t="s">
        <v>84</v>
      </c>
      <c r="R21" s="8" t="s">
        <v>84</v>
      </c>
      <c r="S21" s="4"/>
    </row>
    <row r="22" spans="1:19" x14ac:dyDescent="0.25">
      <c r="A22" s="219">
        <v>21</v>
      </c>
      <c r="B22" s="340" t="s">
        <v>1108</v>
      </c>
      <c r="C22" s="340" t="s">
        <v>1099</v>
      </c>
      <c r="D22" s="340" t="s">
        <v>1019</v>
      </c>
      <c r="E22" s="341" t="s">
        <v>1110</v>
      </c>
      <c r="F22" s="342" t="s">
        <v>1114</v>
      </c>
      <c r="G22" s="283" t="s">
        <v>49</v>
      </c>
      <c r="H22" s="303" t="s">
        <v>49</v>
      </c>
      <c r="I22" s="340" t="s">
        <v>1548</v>
      </c>
      <c r="J22" s="37" t="s">
        <v>1531</v>
      </c>
      <c r="K22" s="340"/>
      <c r="L22" s="340"/>
      <c r="M22" s="340"/>
      <c r="N22" s="340"/>
      <c r="O22" s="340"/>
      <c r="P22" s="340"/>
      <c r="Q22" s="343" t="s">
        <v>84</v>
      </c>
      <c r="R22" s="343" t="s">
        <v>1109</v>
      </c>
      <c r="S22" s="4"/>
    </row>
    <row r="23" spans="1:19" x14ac:dyDescent="0.25">
      <c r="A23" s="233">
        <v>22</v>
      </c>
      <c r="B23" s="6" t="s">
        <v>62</v>
      </c>
      <c r="C23" s="6" t="s">
        <v>1121</v>
      </c>
      <c r="D23" s="6" t="s">
        <v>20</v>
      </c>
      <c r="E23" s="245" t="s">
        <v>1124</v>
      </c>
      <c r="F23" s="238" t="s">
        <v>1125</v>
      </c>
      <c r="G23" s="6" t="s">
        <v>84</v>
      </c>
      <c r="H23" s="234" t="s">
        <v>1132</v>
      </c>
      <c r="I23" s="6" t="s">
        <v>1516</v>
      </c>
      <c r="J23" s="6"/>
      <c r="K23" s="6"/>
      <c r="L23" s="6"/>
      <c r="M23" s="6" t="s">
        <v>1131</v>
      </c>
      <c r="N23" s="6"/>
      <c r="O23" s="6"/>
      <c r="P23" s="234" t="s">
        <v>1132</v>
      </c>
      <c r="Q23" s="8" t="s">
        <v>1082</v>
      </c>
      <c r="R23" s="8" t="s">
        <v>1083</v>
      </c>
      <c r="S23" s="4"/>
    </row>
    <row r="24" spans="1:19" x14ac:dyDescent="0.25">
      <c r="A24" s="219">
        <v>23</v>
      </c>
      <c r="B24" s="6" t="s">
        <v>1126</v>
      </c>
      <c r="C24" s="6" t="s">
        <v>1121</v>
      </c>
      <c r="D24" s="6" t="s">
        <v>1127</v>
      </c>
      <c r="E24" s="245" t="s">
        <v>1128</v>
      </c>
      <c r="F24" s="238" t="s">
        <v>1130</v>
      </c>
      <c r="G24" s="234" t="s">
        <v>1132</v>
      </c>
      <c r="H24" s="234" t="s">
        <v>1132</v>
      </c>
      <c r="I24" s="6"/>
      <c r="J24" s="6"/>
      <c r="K24" s="6"/>
      <c r="L24" s="6"/>
      <c r="M24" s="6"/>
      <c r="N24" s="6"/>
      <c r="O24" s="6"/>
      <c r="P24" s="6"/>
      <c r="Q24" s="8" t="s">
        <v>84</v>
      </c>
      <c r="R24" s="8" t="s">
        <v>84</v>
      </c>
      <c r="S24" s="4"/>
    </row>
    <row r="25" spans="1:19" x14ac:dyDescent="0.25">
      <c r="A25" s="219">
        <v>24</v>
      </c>
      <c r="B25" s="6" t="s">
        <v>989</v>
      </c>
      <c r="C25" s="6" t="s">
        <v>1121</v>
      </c>
      <c r="D25" s="6" t="s">
        <v>20</v>
      </c>
      <c r="E25" s="94" t="s">
        <v>988</v>
      </c>
      <c r="F25" s="238" t="s">
        <v>1129</v>
      </c>
      <c r="G25" s="234" t="s">
        <v>1132</v>
      </c>
      <c r="H25" s="234" t="s">
        <v>1132</v>
      </c>
      <c r="I25" s="6"/>
      <c r="J25" s="6"/>
      <c r="K25" s="6"/>
      <c r="L25" s="6"/>
      <c r="M25" s="6"/>
      <c r="N25" s="6"/>
      <c r="O25" s="6"/>
      <c r="P25" s="6"/>
      <c r="Q25" s="8" t="s">
        <v>84</v>
      </c>
      <c r="R25" s="8" t="s">
        <v>84</v>
      </c>
      <c r="S25" s="4"/>
    </row>
    <row r="26" spans="1:19" x14ac:dyDescent="0.25">
      <c r="A26" s="219">
        <v>25</v>
      </c>
      <c r="B26" s="6" t="s">
        <v>52</v>
      </c>
      <c r="C26" s="6" t="s">
        <v>1121</v>
      </c>
      <c r="D26" s="6" t="s">
        <v>616</v>
      </c>
      <c r="E26" s="94" t="s">
        <v>1133</v>
      </c>
      <c r="F26" s="238" t="s">
        <v>104</v>
      </c>
      <c r="G26" s="234" t="s">
        <v>1132</v>
      </c>
      <c r="H26" s="234" t="s">
        <v>1132</v>
      </c>
      <c r="I26" s="6"/>
      <c r="J26" s="6"/>
      <c r="K26" s="6"/>
      <c r="L26" s="6"/>
      <c r="M26" s="6"/>
      <c r="N26" s="6"/>
      <c r="O26" s="6"/>
      <c r="P26" s="6"/>
      <c r="Q26" s="8" t="s">
        <v>84</v>
      </c>
      <c r="R26" s="8" t="s">
        <v>84</v>
      </c>
      <c r="S26" s="4"/>
    </row>
    <row r="27" spans="1:19" x14ac:dyDescent="0.25">
      <c r="A27" s="219">
        <v>26</v>
      </c>
      <c r="B27" s="6" t="s">
        <v>52</v>
      </c>
      <c r="C27" s="6" t="s">
        <v>1121</v>
      </c>
      <c r="D27" s="6" t="s">
        <v>616</v>
      </c>
      <c r="E27" s="94" t="s">
        <v>1134</v>
      </c>
      <c r="F27" s="238" t="s">
        <v>104</v>
      </c>
      <c r="G27" s="234" t="s">
        <v>1132</v>
      </c>
      <c r="H27" s="234" t="s">
        <v>1132</v>
      </c>
      <c r="I27" s="6"/>
      <c r="J27" s="6"/>
      <c r="K27" s="6"/>
      <c r="L27" s="6"/>
      <c r="M27" s="6"/>
      <c r="N27" s="6"/>
      <c r="O27" s="6"/>
      <c r="P27" s="6"/>
      <c r="Q27" s="8" t="s">
        <v>84</v>
      </c>
      <c r="R27" s="8" t="s">
        <v>84</v>
      </c>
      <c r="S27" s="4"/>
    </row>
    <row r="28" spans="1:19" ht="13.8" customHeight="1" x14ac:dyDescent="0.25">
      <c r="A28" s="219">
        <v>27</v>
      </c>
      <c r="B28" s="6" t="s">
        <v>973</v>
      </c>
      <c r="C28" s="6" t="s">
        <v>1121</v>
      </c>
      <c r="D28" s="6" t="s">
        <v>20</v>
      </c>
      <c r="E28" s="245" t="s">
        <v>1140</v>
      </c>
      <c r="F28" s="238" t="s">
        <v>974</v>
      </c>
      <c r="G28" s="234" t="s">
        <v>1132</v>
      </c>
      <c r="H28" s="234" t="s">
        <v>1132</v>
      </c>
      <c r="I28" s="6"/>
      <c r="J28" s="6"/>
      <c r="K28" s="6"/>
      <c r="L28" s="6"/>
      <c r="M28" s="6"/>
      <c r="N28" s="6"/>
      <c r="O28" s="6"/>
      <c r="P28" s="6"/>
      <c r="Q28" s="246" t="s">
        <v>1116</v>
      </c>
      <c r="R28" s="8" t="s">
        <v>1117</v>
      </c>
      <c r="S28" s="4"/>
    </row>
    <row r="29" spans="1:19" x14ac:dyDescent="0.25">
      <c r="A29" s="219">
        <v>28</v>
      </c>
      <c r="B29" s="6" t="s">
        <v>14</v>
      </c>
      <c r="C29" s="6" t="s">
        <v>1121</v>
      </c>
      <c r="D29" s="6" t="s">
        <v>10</v>
      </c>
      <c r="E29" s="245" t="s">
        <v>1144</v>
      </c>
      <c r="F29" s="238" t="s">
        <v>1147</v>
      </c>
      <c r="G29" s="234" t="s">
        <v>1132</v>
      </c>
      <c r="H29" s="234" t="s">
        <v>1132</v>
      </c>
      <c r="I29" s="6"/>
      <c r="J29" s="6"/>
      <c r="K29" s="6"/>
      <c r="L29" s="6"/>
      <c r="M29" s="6"/>
      <c r="N29" s="6"/>
      <c r="O29" s="6"/>
      <c r="P29" s="6"/>
      <c r="Q29" s="8" t="s">
        <v>84</v>
      </c>
      <c r="R29" s="8" t="s">
        <v>84</v>
      </c>
      <c r="S29" s="4"/>
    </row>
    <row r="30" spans="1:19" x14ac:dyDescent="0.25">
      <c r="A30" s="240">
        <v>29</v>
      </c>
      <c r="B30" s="6" t="s">
        <v>1152</v>
      </c>
      <c r="C30" s="6" t="s">
        <v>1121</v>
      </c>
      <c r="D30" s="6" t="s">
        <v>1151</v>
      </c>
      <c r="E30" s="245" t="s">
        <v>1150</v>
      </c>
      <c r="F30" s="238" t="s">
        <v>1153</v>
      </c>
      <c r="G30" s="8" t="s">
        <v>49</v>
      </c>
      <c r="H30" s="8"/>
      <c r="I30" s="6"/>
      <c r="J30" s="6"/>
      <c r="K30" s="6"/>
      <c r="L30" s="6"/>
      <c r="M30" s="6"/>
      <c r="N30" s="6"/>
      <c r="O30" s="6"/>
      <c r="P30" s="6"/>
      <c r="Q30" s="8" t="s">
        <v>84</v>
      </c>
      <c r="R30" s="8" t="s">
        <v>84</v>
      </c>
      <c r="S30" s="4"/>
    </row>
    <row r="31" spans="1:19" x14ac:dyDescent="0.25">
      <c r="A31" s="219">
        <v>30</v>
      </c>
      <c r="B31" s="6" t="s">
        <v>913</v>
      </c>
      <c r="C31" s="6" t="s">
        <v>1121</v>
      </c>
      <c r="D31" s="6" t="s">
        <v>20</v>
      </c>
      <c r="E31" s="266" t="s">
        <v>1154</v>
      </c>
      <c r="F31" s="238" t="s">
        <v>1156</v>
      </c>
      <c r="G31" s="234" t="s">
        <v>1132</v>
      </c>
      <c r="H31" s="234" t="s">
        <v>1132</v>
      </c>
      <c r="I31" s="6"/>
      <c r="J31" s="6"/>
      <c r="K31" s="6"/>
      <c r="L31" s="6"/>
      <c r="M31" s="6"/>
      <c r="N31" s="6"/>
      <c r="O31" s="6"/>
      <c r="P31" s="6"/>
      <c r="Q31" s="8" t="s">
        <v>84</v>
      </c>
      <c r="R31" s="8" t="s">
        <v>84</v>
      </c>
      <c r="S31" s="4"/>
    </row>
    <row r="32" spans="1:19" x14ac:dyDescent="0.25">
      <c r="A32" s="219">
        <v>31</v>
      </c>
      <c r="B32" s="6" t="s">
        <v>913</v>
      </c>
      <c r="C32" s="6" t="s">
        <v>1121</v>
      </c>
      <c r="D32" s="6" t="s">
        <v>20</v>
      </c>
      <c r="E32" s="266" t="s">
        <v>1155</v>
      </c>
      <c r="F32" s="238" t="s">
        <v>1156</v>
      </c>
      <c r="G32" s="234" t="s">
        <v>1132</v>
      </c>
      <c r="H32" s="234" t="s">
        <v>1132</v>
      </c>
      <c r="I32" s="6"/>
      <c r="J32" s="6"/>
      <c r="K32" s="6"/>
      <c r="L32" s="6"/>
      <c r="M32" s="6"/>
      <c r="N32" s="6"/>
      <c r="O32" s="6"/>
      <c r="P32" s="6"/>
      <c r="Q32" s="8" t="s">
        <v>84</v>
      </c>
      <c r="R32" s="8" t="s">
        <v>84</v>
      </c>
      <c r="S32" s="4"/>
    </row>
    <row r="33" spans="1:19" x14ac:dyDescent="0.25">
      <c r="A33" s="219">
        <v>32</v>
      </c>
      <c r="B33" s="6" t="s">
        <v>58</v>
      </c>
      <c r="C33" s="6" t="s">
        <v>1159</v>
      </c>
      <c r="D33" s="6" t="s">
        <v>20</v>
      </c>
      <c r="E33" s="245" t="s">
        <v>1160</v>
      </c>
      <c r="F33" s="238" t="s">
        <v>1396</v>
      </c>
      <c r="G33" s="234" t="s">
        <v>1132</v>
      </c>
      <c r="H33" s="8" t="s">
        <v>49</v>
      </c>
      <c r="I33" s="6"/>
      <c r="J33" s="6"/>
      <c r="K33" s="6"/>
      <c r="L33" s="6"/>
      <c r="M33" s="6" t="s">
        <v>1131</v>
      </c>
      <c r="N33" s="6"/>
      <c r="O33" s="6"/>
      <c r="P33" s="6"/>
      <c r="Q33" s="8" t="s">
        <v>1010</v>
      </c>
      <c r="R33" s="8" t="s">
        <v>1011</v>
      </c>
      <c r="S33" s="4"/>
    </row>
    <row r="34" spans="1:19" x14ac:dyDescent="0.25">
      <c r="A34" s="219">
        <v>33</v>
      </c>
      <c r="B34" s="6" t="s">
        <v>58</v>
      </c>
      <c r="C34" s="6" t="s">
        <v>1159</v>
      </c>
      <c r="D34" s="6" t="s">
        <v>20</v>
      </c>
      <c r="E34" s="245" t="s">
        <v>1161</v>
      </c>
      <c r="F34" s="238" t="s">
        <v>1396</v>
      </c>
      <c r="G34" s="234" t="s">
        <v>1132</v>
      </c>
      <c r="H34" s="234" t="s">
        <v>1132</v>
      </c>
      <c r="I34" s="6"/>
      <c r="J34" s="6"/>
      <c r="K34" s="6"/>
      <c r="L34" s="6"/>
      <c r="M34" s="6" t="s">
        <v>1131</v>
      </c>
      <c r="N34" s="6"/>
      <c r="O34" s="6"/>
      <c r="P34" s="6"/>
      <c r="Q34" s="8" t="s">
        <v>1010</v>
      </c>
      <c r="R34" s="8" t="s">
        <v>1011</v>
      </c>
      <c r="S34" s="4"/>
    </row>
    <row r="35" spans="1:19" x14ac:dyDescent="0.25">
      <c r="A35" s="243">
        <v>34</v>
      </c>
      <c r="B35" s="6" t="s">
        <v>57</v>
      </c>
      <c r="C35" s="6" t="s">
        <v>1169</v>
      </c>
      <c r="D35" s="6" t="s">
        <v>20</v>
      </c>
      <c r="E35" s="245" t="s">
        <v>1168</v>
      </c>
      <c r="F35" s="328" t="s">
        <v>146</v>
      </c>
      <c r="G35" s="8" t="s">
        <v>49</v>
      </c>
      <c r="H35" s="8" t="s">
        <v>49</v>
      </c>
      <c r="I35" s="6" t="s">
        <v>84</v>
      </c>
      <c r="J35" s="6" t="s">
        <v>84</v>
      </c>
      <c r="K35" s="6"/>
      <c r="L35" s="6" t="s">
        <v>1535</v>
      </c>
      <c r="M35" s="6" t="s">
        <v>1131</v>
      </c>
      <c r="N35" s="6"/>
      <c r="O35" s="6"/>
      <c r="P35" s="6"/>
      <c r="Q35" s="8" t="s">
        <v>1087</v>
      </c>
      <c r="R35" s="8" t="s">
        <v>1031</v>
      </c>
      <c r="S35" s="4"/>
    </row>
    <row r="36" spans="1:19" x14ac:dyDescent="0.25">
      <c r="A36" s="326">
        <v>35</v>
      </c>
      <c r="B36" s="6" t="s">
        <v>57</v>
      </c>
      <c r="C36" s="6" t="s">
        <v>1113</v>
      </c>
      <c r="D36" s="6" t="s">
        <v>20</v>
      </c>
      <c r="E36" s="245" t="s">
        <v>1612</v>
      </c>
      <c r="F36" s="238" t="s">
        <v>146</v>
      </c>
      <c r="G36" s="234" t="s">
        <v>1132</v>
      </c>
      <c r="H36" s="8"/>
      <c r="I36" s="6"/>
      <c r="J36" s="6"/>
      <c r="K36" s="6"/>
      <c r="L36" s="6"/>
      <c r="M36" s="6" t="s">
        <v>1131</v>
      </c>
      <c r="N36" s="6"/>
      <c r="O36" s="6"/>
      <c r="P36" s="6"/>
      <c r="Q36" s="8" t="s">
        <v>1087</v>
      </c>
      <c r="R36" s="8" t="s">
        <v>1031</v>
      </c>
      <c r="S36" s="4"/>
    </row>
    <row r="37" spans="1:19" x14ac:dyDescent="0.25">
      <c r="A37" s="326">
        <v>36</v>
      </c>
      <c r="B37" s="6" t="s">
        <v>1008</v>
      </c>
      <c r="C37" s="6" t="s">
        <v>1169</v>
      </c>
      <c r="D37" s="6" t="s">
        <v>616</v>
      </c>
      <c r="E37" s="245" t="s">
        <v>1172</v>
      </c>
      <c r="F37" s="8" t="s">
        <v>614</v>
      </c>
      <c r="G37" s="6" t="s">
        <v>84</v>
      </c>
      <c r="H37" s="234" t="s">
        <v>1132</v>
      </c>
      <c r="I37" s="296" t="s">
        <v>1415</v>
      </c>
      <c r="J37" s="6"/>
      <c r="K37" s="6"/>
      <c r="L37" s="6"/>
      <c r="M37" s="6"/>
      <c r="N37" s="6"/>
      <c r="O37" s="6"/>
      <c r="P37" s="6"/>
      <c r="Q37" s="8" t="s">
        <v>84</v>
      </c>
      <c r="R37" s="8" t="s">
        <v>1009</v>
      </c>
      <c r="S37" s="4"/>
    </row>
    <row r="38" spans="1:19" x14ac:dyDescent="0.25">
      <c r="A38" s="326">
        <v>37</v>
      </c>
      <c r="B38" s="6" t="s">
        <v>982</v>
      </c>
      <c r="C38" s="6" t="s">
        <v>1169</v>
      </c>
      <c r="D38" s="6" t="s">
        <v>20</v>
      </c>
      <c r="E38" s="245" t="s">
        <v>1173</v>
      </c>
      <c r="F38" s="238" t="s">
        <v>1102</v>
      </c>
      <c r="G38" s="234" t="s">
        <v>1132</v>
      </c>
      <c r="H38" s="234" t="s">
        <v>1132</v>
      </c>
      <c r="I38" s="6"/>
      <c r="J38" s="6"/>
      <c r="K38" s="6"/>
      <c r="L38" s="6"/>
      <c r="M38" s="6" t="s">
        <v>1131</v>
      </c>
      <c r="N38" s="6"/>
      <c r="O38" s="6"/>
      <c r="P38" s="6"/>
      <c r="Q38" s="8" t="s">
        <v>992</v>
      </c>
      <c r="R38" s="8" t="s">
        <v>991</v>
      </c>
      <c r="S38" s="4"/>
    </row>
    <row r="39" spans="1:19" x14ac:dyDescent="0.25">
      <c r="A39" s="326">
        <v>38</v>
      </c>
      <c r="B39" s="6" t="s">
        <v>56</v>
      </c>
      <c r="C39" s="6" t="s">
        <v>1169</v>
      </c>
      <c r="D39" s="6" t="s">
        <v>16</v>
      </c>
      <c r="E39" s="245" t="s">
        <v>839</v>
      </c>
      <c r="F39" s="238" t="s">
        <v>131</v>
      </c>
      <c r="G39" s="6" t="s">
        <v>84</v>
      </c>
      <c r="H39" s="8" t="s">
        <v>49</v>
      </c>
      <c r="I39" s="6" t="s">
        <v>1475</v>
      </c>
      <c r="J39" s="6"/>
      <c r="K39" s="6"/>
      <c r="L39" s="6"/>
      <c r="M39" s="6"/>
      <c r="N39" s="6"/>
      <c r="O39" s="6"/>
      <c r="P39" s="6"/>
      <c r="Q39" s="8" t="s">
        <v>84</v>
      </c>
      <c r="R39" s="8" t="s">
        <v>1177</v>
      </c>
      <c r="S39" s="4"/>
    </row>
    <row r="40" spans="1:19" x14ac:dyDescent="0.25">
      <c r="A40" s="326">
        <v>39</v>
      </c>
      <c r="B40" s="6" t="s">
        <v>56</v>
      </c>
      <c r="C40" s="6" t="s">
        <v>1169</v>
      </c>
      <c r="D40" s="6" t="s">
        <v>1176</v>
      </c>
      <c r="E40" s="245" t="s">
        <v>147</v>
      </c>
      <c r="F40" s="238" t="s">
        <v>131</v>
      </c>
      <c r="G40" s="234" t="s">
        <v>1132</v>
      </c>
      <c r="H40" s="234" t="s">
        <v>1132</v>
      </c>
      <c r="I40" s="6"/>
      <c r="J40" s="6"/>
      <c r="K40" s="6"/>
      <c r="L40" s="6"/>
      <c r="M40" s="6"/>
      <c r="N40" s="6"/>
      <c r="O40" s="6"/>
      <c r="P40" s="6"/>
      <c r="Q40" s="8" t="s">
        <v>84</v>
      </c>
      <c r="R40" s="8" t="s">
        <v>1177</v>
      </c>
      <c r="S40" s="4"/>
    </row>
    <row r="41" spans="1:19" x14ac:dyDescent="0.25">
      <c r="A41" s="326">
        <v>40</v>
      </c>
      <c r="B41" s="6" t="s">
        <v>1182</v>
      </c>
      <c r="C41" s="6" t="s">
        <v>1169</v>
      </c>
      <c r="D41" s="6" t="s">
        <v>10</v>
      </c>
      <c r="E41" s="245" t="s">
        <v>1185</v>
      </c>
      <c r="F41" s="238" t="s">
        <v>1189</v>
      </c>
      <c r="G41" s="6" t="s">
        <v>84</v>
      </c>
      <c r="H41" s="8" t="s">
        <v>49</v>
      </c>
      <c r="I41" s="6" t="s">
        <v>84</v>
      </c>
      <c r="J41" s="6" t="s">
        <v>84</v>
      </c>
      <c r="K41" s="6"/>
      <c r="L41" s="6" t="s">
        <v>1481</v>
      </c>
      <c r="M41" s="6"/>
      <c r="N41" s="6"/>
      <c r="O41" s="6"/>
      <c r="P41" s="6"/>
      <c r="Q41" s="8" t="s">
        <v>84</v>
      </c>
      <c r="R41" s="8" t="s">
        <v>84</v>
      </c>
      <c r="S41" s="4"/>
    </row>
    <row r="42" spans="1:19" x14ac:dyDescent="0.25">
      <c r="A42" s="326">
        <v>41</v>
      </c>
      <c r="B42" s="6" t="s">
        <v>1182</v>
      </c>
      <c r="C42" s="6" t="s">
        <v>1169</v>
      </c>
      <c r="D42" s="6" t="s">
        <v>16</v>
      </c>
      <c r="E42" s="245" t="s">
        <v>1188</v>
      </c>
      <c r="F42" s="238" t="s">
        <v>1189</v>
      </c>
      <c r="G42" s="234" t="s">
        <v>1132</v>
      </c>
      <c r="H42" s="234" t="s">
        <v>1132</v>
      </c>
      <c r="I42" s="6"/>
      <c r="J42" s="6"/>
      <c r="K42" s="6"/>
      <c r="L42" s="6"/>
      <c r="M42" s="6"/>
      <c r="N42" s="6"/>
      <c r="O42" s="6"/>
      <c r="P42" s="6"/>
      <c r="Q42" s="8" t="s">
        <v>84</v>
      </c>
      <c r="R42" s="8" t="s">
        <v>84</v>
      </c>
      <c r="S42" s="4"/>
    </row>
    <row r="43" spans="1:19" x14ac:dyDescent="0.25">
      <c r="A43" s="326">
        <v>42</v>
      </c>
      <c r="B43" s="6" t="s">
        <v>611</v>
      </c>
      <c r="C43" s="6" t="s">
        <v>1169</v>
      </c>
      <c r="D43" s="6" t="s">
        <v>10</v>
      </c>
      <c r="E43" s="245" t="s">
        <v>731</v>
      </c>
      <c r="F43" s="238" t="s">
        <v>734</v>
      </c>
      <c r="G43" s="234" t="s">
        <v>1132</v>
      </c>
      <c r="H43" s="234" t="s">
        <v>1132</v>
      </c>
      <c r="I43" s="6"/>
      <c r="J43" s="6"/>
      <c r="K43" s="6"/>
      <c r="L43" s="6"/>
      <c r="M43" s="6"/>
      <c r="N43" s="6"/>
      <c r="O43" s="6"/>
      <c r="P43" s="6"/>
      <c r="Q43" s="8" t="s">
        <v>84</v>
      </c>
      <c r="R43" s="8" t="s">
        <v>84</v>
      </c>
      <c r="S43" s="4"/>
    </row>
    <row r="44" spans="1:19" x14ac:dyDescent="0.25">
      <c r="A44" s="326">
        <v>43</v>
      </c>
      <c r="B44" s="6" t="s">
        <v>611</v>
      </c>
      <c r="C44" s="6" t="s">
        <v>1169</v>
      </c>
      <c r="D44" s="6" t="s">
        <v>10</v>
      </c>
      <c r="E44" s="245" t="s">
        <v>1192</v>
      </c>
      <c r="F44" s="238" t="s">
        <v>734</v>
      </c>
      <c r="G44" s="234" t="s">
        <v>1132</v>
      </c>
      <c r="H44" s="234" t="s">
        <v>1132</v>
      </c>
      <c r="I44" s="6"/>
      <c r="J44" s="6"/>
      <c r="K44" s="6"/>
      <c r="L44" s="6"/>
      <c r="M44" s="6"/>
      <c r="N44" s="6"/>
      <c r="O44" s="6"/>
      <c r="P44" s="6"/>
      <c r="Q44" s="8" t="s">
        <v>84</v>
      </c>
      <c r="R44" s="8" t="s">
        <v>84</v>
      </c>
      <c r="S44" s="4"/>
    </row>
    <row r="45" spans="1:19" x14ac:dyDescent="0.25">
      <c r="A45" s="326">
        <v>44</v>
      </c>
      <c r="B45" s="6" t="s">
        <v>96</v>
      </c>
      <c r="C45" s="6" t="s">
        <v>1169</v>
      </c>
      <c r="D45" s="6" t="s">
        <v>10</v>
      </c>
      <c r="E45" s="245" t="s">
        <v>841</v>
      </c>
      <c r="F45" s="238" t="s">
        <v>117</v>
      </c>
      <c r="G45" s="234" t="s">
        <v>1132</v>
      </c>
      <c r="H45" s="234" t="s">
        <v>1132</v>
      </c>
      <c r="I45" s="6"/>
      <c r="J45" s="6"/>
      <c r="K45" s="6"/>
      <c r="L45" s="6"/>
      <c r="M45" s="6"/>
      <c r="N45" s="6"/>
      <c r="O45" s="6"/>
      <c r="P45" s="6"/>
      <c r="Q45" s="8" t="s">
        <v>84</v>
      </c>
      <c r="R45" s="8" t="s">
        <v>1013</v>
      </c>
      <c r="S45" s="4"/>
    </row>
    <row r="46" spans="1:19" x14ac:dyDescent="0.25">
      <c r="A46" s="326">
        <v>45</v>
      </c>
      <c r="B46" s="6" t="s">
        <v>96</v>
      </c>
      <c r="C46" s="6" t="s">
        <v>1169</v>
      </c>
      <c r="D46" s="6" t="s">
        <v>10</v>
      </c>
      <c r="E46" s="245" t="s">
        <v>839</v>
      </c>
      <c r="F46" s="238" t="s">
        <v>117</v>
      </c>
      <c r="G46" s="234" t="s">
        <v>1132</v>
      </c>
      <c r="H46" s="234" t="s">
        <v>1132</v>
      </c>
      <c r="I46" s="6"/>
      <c r="J46" s="6"/>
      <c r="K46" s="6"/>
      <c r="L46" s="6"/>
      <c r="M46" s="6"/>
      <c r="N46" s="6"/>
      <c r="O46" s="6"/>
      <c r="P46" s="6"/>
      <c r="Q46" s="8" t="s">
        <v>84</v>
      </c>
      <c r="R46" s="8" t="s">
        <v>1013</v>
      </c>
      <c r="S46" s="4"/>
    </row>
    <row r="47" spans="1:19" x14ac:dyDescent="0.25">
      <c r="A47" s="326">
        <v>46</v>
      </c>
      <c r="B47" s="6" t="s">
        <v>1202</v>
      </c>
      <c r="C47" s="6" t="s">
        <v>1169</v>
      </c>
      <c r="D47" s="6" t="s">
        <v>10</v>
      </c>
      <c r="E47" s="245" t="s">
        <v>1199</v>
      </c>
      <c r="F47" s="238" t="s">
        <v>175</v>
      </c>
      <c r="G47" s="234" t="s">
        <v>1132</v>
      </c>
      <c r="H47" s="234" t="s">
        <v>1132</v>
      </c>
      <c r="I47" s="6"/>
      <c r="J47" s="6"/>
      <c r="K47" s="6"/>
      <c r="L47" s="6"/>
      <c r="M47" s="6"/>
      <c r="N47" s="6"/>
      <c r="O47" s="6"/>
      <c r="P47" s="6"/>
      <c r="Q47" s="8" t="s">
        <v>84</v>
      </c>
      <c r="R47" s="8" t="s">
        <v>1013</v>
      </c>
      <c r="S47" s="4"/>
    </row>
    <row r="48" spans="1:19" x14ac:dyDescent="0.25">
      <c r="A48" s="326">
        <v>47</v>
      </c>
      <c r="B48" s="6" t="s">
        <v>1202</v>
      </c>
      <c r="C48" s="6" t="s">
        <v>1169</v>
      </c>
      <c r="D48" s="6" t="s">
        <v>10</v>
      </c>
      <c r="E48" s="245" t="s">
        <v>839</v>
      </c>
      <c r="F48" s="238" t="s">
        <v>175</v>
      </c>
      <c r="G48" s="234" t="s">
        <v>1132</v>
      </c>
      <c r="H48" s="234" t="s">
        <v>1132</v>
      </c>
      <c r="I48" s="6"/>
      <c r="J48" s="6"/>
      <c r="K48" s="6"/>
      <c r="L48" s="6"/>
      <c r="M48" s="6"/>
      <c r="N48" s="6"/>
      <c r="O48" s="6"/>
      <c r="P48" s="6"/>
      <c r="Q48" s="8" t="s">
        <v>84</v>
      </c>
      <c r="R48" s="8" t="s">
        <v>1013</v>
      </c>
      <c r="S48" s="4"/>
    </row>
    <row r="49" spans="1:19" x14ac:dyDescent="0.25">
      <c r="A49" s="326">
        <v>48</v>
      </c>
      <c r="B49" s="6" t="s">
        <v>608</v>
      </c>
      <c r="C49" s="6" t="s">
        <v>1169</v>
      </c>
      <c r="D49" s="6" t="s">
        <v>10</v>
      </c>
      <c r="E49" s="245" t="s">
        <v>1196</v>
      </c>
      <c r="F49" s="238" t="s">
        <v>843</v>
      </c>
      <c r="G49" s="234" t="s">
        <v>1132</v>
      </c>
      <c r="H49" s="234" t="s">
        <v>1132</v>
      </c>
      <c r="I49" s="6"/>
      <c r="J49" s="6"/>
      <c r="K49" s="6"/>
      <c r="L49" s="6"/>
      <c r="M49" s="6"/>
      <c r="N49" s="6"/>
      <c r="O49" s="6"/>
      <c r="P49" s="6"/>
      <c r="Q49" s="8" t="s">
        <v>84</v>
      </c>
      <c r="R49" s="8" t="s">
        <v>84</v>
      </c>
      <c r="S49" s="4"/>
    </row>
    <row r="50" spans="1:19" x14ac:dyDescent="0.25">
      <c r="A50" s="326">
        <v>49</v>
      </c>
      <c r="B50" s="6" t="s">
        <v>608</v>
      </c>
      <c r="C50" s="6" t="s">
        <v>1169</v>
      </c>
      <c r="D50" s="6" t="s">
        <v>10</v>
      </c>
      <c r="E50" s="245" t="s">
        <v>839</v>
      </c>
      <c r="F50" s="238" t="s">
        <v>843</v>
      </c>
      <c r="G50" s="234" t="s">
        <v>1132</v>
      </c>
      <c r="H50" s="234" t="s">
        <v>1132</v>
      </c>
      <c r="I50" s="6"/>
      <c r="J50" s="6"/>
      <c r="K50" s="6"/>
      <c r="L50" s="6"/>
      <c r="M50" s="6"/>
      <c r="N50" s="6"/>
      <c r="O50" s="6"/>
      <c r="P50" s="6"/>
      <c r="Q50" s="8" t="s">
        <v>84</v>
      </c>
      <c r="R50" s="8" t="s">
        <v>84</v>
      </c>
      <c r="S50" s="4"/>
    </row>
    <row r="51" spans="1:19" x14ac:dyDescent="0.25">
      <c r="A51" s="326">
        <v>50</v>
      </c>
      <c r="B51" s="6" t="s">
        <v>61</v>
      </c>
      <c r="C51" s="6" t="s">
        <v>1169</v>
      </c>
      <c r="D51" s="6" t="s">
        <v>10</v>
      </c>
      <c r="E51" s="245" t="s">
        <v>1204</v>
      </c>
      <c r="F51" s="238" t="s">
        <v>115</v>
      </c>
      <c r="G51" s="8" t="s">
        <v>49</v>
      </c>
      <c r="H51" s="8" t="s">
        <v>49</v>
      </c>
      <c r="I51" s="6" t="s">
        <v>1416</v>
      </c>
      <c r="J51" s="6"/>
      <c r="K51" s="6"/>
      <c r="L51" s="6" t="s">
        <v>1535</v>
      </c>
      <c r="M51" s="6" t="s">
        <v>1131</v>
      </c>
      <c r="N51" s="6"/>
      <c r="O51" s="6"/>
      <c r="P51" s="6"/>
      <c r="Q51" s="8" t="s">
        <v>1090</v>
      </c>
      <c r="R51" s="8" t="s">
        <v>1013</v>
      </c>
      <c r="S51" s="4"/>
    </row>
    <row r="52" spans="1:19" x14ac:dyDescent="0.25">
      <c r="A52" s="326">
        <v>51</v>
      </c>
      <c r="B52" s="6" t="s">
        <v>61</v>
      </c>
      <c r="C52" s="6" t="s">
        <v>1169</v>
      </c>
      <c r="D52" s="6" t="s">
        <v>20</v>
      </c>
      <c r="E52" s="245" t="s">
        <v>839</v>
      </c>
      <c r="F52" s="238" t="s">
        <v>115</v>
      </c>
      <c r="G52" s="234" t="s">
        <v>1132</v>
      </c>
      <c r="H52" s="234" t="s">
        <v>1132</v>
      </c>
      <c r="I52" s="6"/>
      <c r="J52" s="6"/>
      <c r="K52" s="6"/>
      <c r="L52" s="6"/>
      <c r="M52" s="6" t="s">
        <v>1131</v>
      </c>
      <c r="N52" s="6"/>
      <c r="O52" s="6"/>
      <c r="P52" s="6"/>
      <c r="Q52" s="8" t="s">
        <v>1090</v>
      </c>
      <c r="R52" s="8" t="s">
        <v>1013</v>
      </c>
      <c r="S52" s="4"/>
    </row>
    <row r="53" spans="1:19" x14ac:dyDescent="0.25">
      <c r="A53" s="326">
        <v>52</v>
      </c>
      <c r="B53" s="6" t="s">
        <v>960</v>
      </c>
      <c r="C53" s="6" t="s">
        <v>1169</v>
      </c>
      <c r="D53" s="6" t="s">
        <v>20</v>
      </c>
      <c r="E53" s="245" t="s">
        <v>1208</v>
      </c>
      <c r="F53" s="238" t="s">
        <v>112</v>
      </c>
      <c r="G53" s="234" t="s">
        <v>1132</v>
      </c>
      <c r="H53" s="234" t="s">
        <v>1132</v>
      </c>
      <c r="I53" s="6"/>
      <c r="J53" s="6"/>
      <c r="K53" s="6"/>
      <c r="L53" s="6"/>
      <c r="M53" s="6"/>
      <c r="N53" s="6"/>
      <c r="O53" s="6"/>
      <c r="P53" s="6"/>
      <c r="Q53" s="8" t="s">
        <v>84</v>
      </c>
      <c r="R53" s="8" t="s">
        <v>84</v>
      </c>
      <c r="S53" s="4"/>
    </row>
    <row r="54" spans="1:19" x14ac:dyDescent="0.25">
      <c r="A54" s="326">
        <v>53</v>
      </c>
      <c r="B54" s="6" t="s">
        <v>960</v>
      </c>
      <c r="C54" s="6" t="s">
        <v>1169</v>
      </c>
      <c r="D54" s="6" t="s">
        <v>20</v>
      </c>
      <c r="E54" s="245" t="s">
        <v>1209</v>
      </c>
      <c r="F54" s="238" t="s">
        <v>112</v>
      </c>
      <c r="G54" s="234" t="s">
        <v>1132</v>
      </c>
      <c r="H54" s="234" t="s">
        <v>1132</v>
      </c>
      <c r="I54" s="6"/>
      <c r="J54" s="6"/>
      <c r="K54" s="6"/>
      <c r="L54" s="6"/>
      <c r="M54" s="6"/>
      <c r="N54" s="6"/>
      <c r="O54" s="6"/>
      <c r="P54" s="6"/>
      <c r="Q54" s="8" t="s">
        <v>84</v>
      </c>
      <c r="R54" s="8" t="s">
        <v>84</v>
      </c>
      <c r="S54" s="4"/>
    </row>
    <row r="55" spans="1:19" x14ac:dyDescent="0.25">
      <c r="A55" s="326">
        <v>54</v>
      </c>
      <c r="B55" s="6" t="s">
        <v>95</v>
      </c>
      <c r="C55" s="6" t="s">
        <v>1115</v>
      </c>
      <c r="D55" s="6" t="s">
        <v>16</v>
      </c>
      <c r="E55" s="245" t="s">
        <v>1216</v>
      </c>
      <c r="F55" s="238" t="s">
        <v>180</v>
      </c>
      <c r="G55" s="234" t="s">
        <v>1132</v>
      </c>
      <c r="H55" s="234" t="s">
        <v>1132</v>
      </c>
      <c r="I55" s="6"/>
      <c r="J55" s="6"/>
      <c r="K55" s="6"/>
      <c r="L55" s="6"/>
      <c r="M55" s="6"/>
      <c r="N55" s="6"/>
      <c r="O55" s="6"/>
      <c r="P55" s="6"/>
      <c r="Q55" s="8" t="s">
        <v>84</v>
      </c>
      <c r="R55" s="8" t="s">
        <v>84</v>
      </c>
      <c r="S55" s="4"/>
    </row>
    <row r="56" spans="1:19" x14ac:dyDescent="0.25">
      <c r="A56" s="326">
        <v>55</v>
      </c>
      <c r="B56" s="6" t="s">
        <v>757</v>
      </c>
      <c r="C56" s="6" t="s">
        <v>1115</v>
      </c>
      <c r="D56" s="6" t="s">
        <v>20</v>
      </c>
      <c r="E56" s="245" t="s">
        <v>1218</v>
      </c>
      <c r="F56" s="238" t="s">
        <v>1223</v>
      </c>
      <c r="G56" s="234" t="s">
        <v>1132</v>
      </c>
      <c r="H56" s="234" t="s">
        <v>1132</v>
      </c>
      <c r="I56" s="6"/>
      <c r="J56" s="6"/>
      <c r="K56" s="6"/>
      <c r="L56" s="6"/>
      <c r="M56" s="6"/>
      <c r="N56" s="6"/>
      <c r="O56" s="6"/>
      <c r="P56" s="6"/>
      <c r="Q56" s="8" t="s">
        <v>84</v>
      </c>
      <c r="R56" s="8" t="s">
        <v>1030</v>
      </c>
      <c r="S56" s="4"/>
    </row>
    <row r="57" spans="1:19" x14ac:dyDescent="0.25">
      <c r="A57" s="326">
        <v>56</v>
      </c>
      <c r="B57" s="6" t="s">
        <v>757</v>
      </c>
      <c r="C57" s="6" t="s">
        <v>1115</v>
      </c>
      <c r="D57" s="6" t="s">
        <v>20</v>
      </c>
      <c r="E57" s="245" t="s">
        <v>1217</v>
      </c>
      <c r="F57" s="238" t="s">
        <v>1223</v>
      </c>
      <c r="G57" s="234" t="s">
        <v>1132</v>
      </c>
      <c r="H57" s="234" t="s">
        <v>1132</v>
      </c>
      <c r="I57" s="6"/>
      <c r="J57" s="6"/>
      <c r="K57" s="6"/>
      <c r="L57" s="6"/>
      <c r="M57" s="6"/>
      <c r="N57" s="6"/>
      <c r="O57" s="6"/>
      <c r="P57" s="6"/>
      <c r="Q57" s="8" t="s">
        <v>84</v>
      </c>
      <c r="R57" s="8" t="s">
        <v>1030</v>
      </c>
      <c r="S57" s="4"/>
    </row>
    <row r="58" spans="1:19" x14ac:dyDescent="0.25">
      <c r="A58" s="326">
        <v>57</v>
      </c>
      <c r="B58" s="6" t="s">
        <v>26</v>
      </c>
      <c r="C58" s="6" t="s">
        <v>1115</v>
      </c>
      <c r="D58" s="6" t="s">
        <v>20</v>
      </c>
      <c r="E58" s="266" t="s">
        <v>1224</v>
      </c>
      <c r="F58" s="238" t="s">
        <v>28</v>
      </c>
      <c r="G58" s="234" t="s">
        <v>1132</v>
      </c>
      <c r="H58" s="234" t="s">
        <v>1132</v>
      </c>
      <c r="I58" s="6"/>
      <c r="J58" s="6"/>
      <c r="K58" s="6"/>
      <c r="L58" s="6"/>
      <c r="M58" s="6" t="s">
        <v>1131</v>
      </c>
      <c r="N58" s="6"/>
      <c r="O58" s="6"/>
      <c r="P58" s="6"/>
      <c r="Q58" s="8" t="s">
        <v>1118</v>
      </c>
      <c r="R58" s="8" t="s">
        <v>1119</v>
      </c>
      <c r="S58" s="4"/>
    </row>
    <row r="59" spans="1:19" x14ac:dyDescent="0.25">
      <c r="A59" s="326">
        <v>58</v>
      </c>
      <c r="B59" s="6" t="s">
        <v>59</v>
      </c>
      <c r="C59" s="6" t="s">
        <v>1115</v>
      </c>
      <c r="D59" s="6" t="s">
        <v>20</v>
      </c>
      <c r="E59" s="266" t="s">
        <v>1231</v>
      </c>
      <c r="F59" s="238" t="s">
        <v>1232</v>
      </c>
      <c r="G59" s="234" t="s">
        <v>1132</v>
      </c>
      <c r="H59" s="234" t="s">
        <v>1132</v>
      </c>
      <c r="I59" s="6"/>
      <c r="J59" s="6"/>
      <c r="K59" s="6"/>
      <c r="L59" s="6"/>
      <c r="M59" s="6" t="s">
        <v>1131</v>
      </c>
      <c r="N59" s="6"/>
      <c r="O59" s="6"/>
      <c r="P59" s="6"/>
      <c r="Q59" s="8" t="s">
        <v>1032</v>
      </c>
      <c r="R59" s="8" t="s">
        <v>1013</v>
      </c>
      <c r="S59" s="4"/>
    </row>
    <row r="60" spans="1:19" x14ac:dyDescent="0.25">
      <c r="A60" s="326">
        <v>59</v>
      </c>
      <c r="B60" s="6" t="s">
        <v>59</v>
      </c>
      <c r="C60" s="6" t="s">
        <v>1115</v>
      </c>
      <c r="D60" s="6" t="s">
        <v>20</v>
      </c>
      <c r="E60" s="266" t="s">
        <v>1230</v>
      </c>
      <c r="F60" s="238" t="s">
        <v>1232</v>
      </c>
      <c r="G60" s="234" t="s">
        <v>1132</v>
      </c>
      <c r="H60" s="234" t="s">
        <v>1132</v>
      </c>
      <c r="I60" s="6"/>
      <c r="J60" s="6"/>
      <c r="K60" s="6"/>
      <c r="L60" s="6"/>
      <c r="M60" s="6" t="s">
        <v>1131</v>
      </c>
      <c r="N60" s="6"/>
      <c r="O60" s="6"/>
      <c r="P60" s="6"/>
      <c r="Q60" s="8" t="s">
        <v>1032</v>
      </c>
      <c r="R60" s="8" t="s">
        <v>1013</v>
      </c>
      <c r="S60" s="4"/>
    </row>
    <row r="61" spans="1:19" x14ac:dyDescent="0.25">
      <c r="A61" s="326">
        <v>60</v>
      </c>
      <c r="B61" s="6" t="s">
        <v>43</v>
      </c>
      <c r="C61" s="6" t="s">
        <v>1115</v>
      </c>
      <c r="D61" s="6" t="s">
        <v>20</v>
      </c>
      <c r="E61" s="266" t="s">
        <v>1234</v>
      </c>
      <c r="F61" s="238" t="s">
        <v>962</v>
      </c>
      <c r="G61" s="234" t="s">
        <v>1132</v>
      </c>
      <c r="H61" s="234" t="s">
        <v>1132</v>
      </c>
      <c r="I61" s="6"/>
      <c r="J61" s="6"/>
      <c r="K61" s="6"/>
      <c r="L61" s="6"/>
      <c r="M61" s="6"/>
      <c r="N61" s="6"/>
      <c r="O61" s="6"/>
      <c r="P61" s="6"/>
      <c r="Q61" s="8" t="s">
        <v>84</v>
      </c>
      <c r="R61" s="8" t="s">
        <v>84</v>
      </c>
      <c r="S61" s="4"/>
    </row>
    <row r="62" spans="1:19" x14ac:dyDescent="0.25">
      <c r="A62" s="326">
        <v>61</v>
      </c>
      <c r="B62" s="6" t="s">
        <v>961</v>
      </c>
      <c r="C62" s="6" t="s">
        <v>1115</v>
      </c>
      <c r="D62" s="6" t="s">
        <v>16</v>
      </c>
      <c r="E62" s="266" t="s">
        <v>1235</v>
      </c>
      <c r="F62" s="238" t="s">
        <v>1241</v>
      </c>
      <c r="G62" s="234" t="s">
        <v>1132</v>
      </c>
      <c r="H62" s="234" t="s">
        <v>1132</v>
      </c>
      <c r="I62" s="6"/>
      <c r="J62" s="6"/>
      <c r="K62" s="6"/>
      <c r="L62" s="6"/>
      <c r="M62" s="6" t="s">
        <v>1131</v>
      </c>
      <c r="N62" s="6"/>
      <c r="O62" s="6"/>
      <c r="P62" s="6"/>
      <c r="Q62" s="8" t="s">
        <v>1015</v>
      </c>
      <c r="R62" s="8" t="s">
        <v>1014</v>
      </c>
      <c r="S62" s="4"/>
    </row>
    <row r="63" spans="1:19" x14ac:dyDescent="0.25">
      <c r="A63" s="326">
        <v>62</v>
      </c>
      <c r="B63" s="6" t="s">
        <v>961</v>
      </c>
      <c r="C63" s="6" t="s">
        <v>1115</v>
      </c>
      <c r="D63" s="6" t="s">
        <v>16</v>
      </c>
      <c r="E63" s="266" t="s">
        <v>1236</v>
      </c>
      <c r="F63" s="238" t="s">
        <v>1241</v>
      </c>
      <c r="G63" s="234" t="s">
        <v>1132</v>
      </c>
      <c r="H63" s="234" t="s">
        <v>1132</v>
      </c>
      <c r="I63" s="6"/>
      <c r="J63" s="6"/>
      <c r="K63" s="6"/>
      <c r="L63" s="6"/>
      <c r="M63" s="6" t="s">
        <v>1131</v>
      </c>
      <c r="N63" s="6"/>
      <c r="O63" s="6"/>
      <c r="P63" s="6"/>
      <c r="Q63" s="8" t="s">
        <v>1015</v>
      </c>
      <c r="R63" s="8" t="s">
        <v>1014</v>
      </c>
      <c r="S63" s="4"/>
    </row>
    <row r="64" spans="1:19" x14ac:dyDescent="0.25">
      <c r="A64" s="326">
        <v>63</v>
      </c>
      <c r="B64" s="6" t="s">
        <v>256</v>
      </c>
      <c r="C64" s="6" t="s">
        <v>1115</v>
      </c>
      <c r="D64" s="6" t="s">
        <v>616</v>
      </c>
      <c r="E64" s="266" t="s">
        <v>1244</v>
      </c>
      <c r="F64" s="238" t="s">
        <v>1245</v>
      </c>
      <c r="G64" s="8" t="s">
        <v>49</v>
      </c>
      <c r="H64" s="8"/>
      <c r="I64" s="6"/>
      <c r="J64" s="6"/>
      <c r="K64" s="6"/>
      <c r="L64" s="6"/>
      <c r="M64" s="6"/>
      <c r="N64" s="6"/>
      <c r="O64" s="6"/>
      <c r="P64" s="6"/>
      <c r="Q64" s="8" t="s">
        <v>84</v>
      </c>
      <c r="R64" s="8" t="s">
        <v>84</v>
      </c>
      <c r="S64" s="4"/>
    </row>
    <row r="65" spans="1:19" x14ac:dyDescent="0.25">
      <c r="A65" s="326">
        <v>64</v>
      </c>
      <c r="B65" s="6" t="s">
        <v>15</v>
      </c>
      <c r="C65" s="6" t="s">
        <v>1115</v>
      </c>
      <c r="D65" s="6" t="s">
        <v>20</v>
      </c>
      <c r="E65" s="266" t="s">
        <v>1248</v>
      </c>
      <c r="F65" s="238" t="s">
        <v>22</v>
      </c>
      <c r="G65" s="6" t="s">
        <v>84</v>
      </c>
      <c r="H65" s="234" t="s">
        <v>1132</v>
      </c>
      <c r="I65" s="6" t="s">
        <v>1475</v>
      </c>
      <c r="J65" s="6"/>
      <c r="K65" s="6"/>
      <c r="L65" s="6"/>
      <c r="M65" s="6"/>
      <c r="N65" s="6"/>
      <c r="O65" s="6"/>
      <c r="P65" s="6"/>
      <c r="Q65" s="8" t="s">
        <v>84</v>
      </c>
      <c r="R65" s="8" t="s">
        <v>1249</v>
      </c>
      <c r="S65" s="4"/>
    </row>
    <row r="66" spans="1:19" x14ac:dyDescent="0.25">
      <c r="A66" s="326">
        <v>65</v>
      </c>
      <c r="B66" s="6" t="s">
        <v>15</v>
      </c>
      <c r="C66" s="6" t="s">
        <v>1115</v>
      </c>
      <c r="D66" s="6" t="s">
        <v>16</v>
      </c>
      <c r="E66" s="266" t="s">
        <v>1250</v>
      </c>
      <c r="F66" s="238" t="s">
        <v>22</v>
      </c>
      <c r="G66" s="234" t="s">
        <v>1132</v>
      </c>
      <c r="H66" s="234" t="s">
        <v>1132</v>
      </c>
      <c r="I66" s="6"/>
      <c r="J66" s="6"/>
      <c r="K66" s="6"/>
      <c r="L66" s="6"/>
      <c r="M66" s="6"/>
      <c r="N66" s="6"/>
      <c r="O66" s="6"/>
      <c r="P66" s="6"/>
      <c r="Q66" s="8" t="s">
        <v>84</v>
      </c>
      <c r="R66" s="8" t="s">
        <v>1249</v>
      </c>
      <c r="S66" s="4"/>
    </row>
    <row r="67" spans="1:19" x14ac:dyDescent="0.25">
      <c r="A67" s="326">
        <v>66</v>
      </c>
      <c r="B67" s="6" t="s">
        <v>15</v>
      </c>
      <c r="C67" s="6" t="s">
        <v>1115</v>
      </c>
      <c r="D67" s="6" t="s">
        <v>20</v>
      </c>
      <c r="E67" s="266" t="s">
        <v>1253</v>
      </c>
      <c r="F67" s="238" t="s">
        <v>22</v>
      </c>
      <c r="G67" s="234" t="s">
        <v>1132</v>
      </c>
      <c r="H67" s="234" t="s">
        <v>1132</v>
      </c>
      <c r="I67" s="6"/>
      <c r="J67" s="6"/>
      <c r="K67" s="6"/>
      <c r="L67" s="6"/>
      <c r="M67" s="6"/>
      <c r="N67" s="6"/>
      <c r="O67" s="6"/>
      <c r="P67" s="6"/>
      <c r="Q67" s="8" t="s">
        <v>84</v>
      </c>
      <c r="R67" s="8" t="s">
        <v>1249</v>
      </c>
      <c r="S67" s="4"/>
    </row>
    <row r="68" spans="1:19" x14ac:dyDescent="0.25">
      <c r="A68" s="326">
        <v>67</v>
      </c>
      <c r="B68" s="6" t="s">
        <v>47</v>
      </c>
      <c r="C68" s="6" t="s">
        <v>1115</v>
      </c>
      <c r="D68" s="6" t="s">
        <v>20</v>
      </c>
      <c r="E68" s="266" t="s">
        <v>1258</v>
      </c>
      <c r="F68" s="238" t="s">
        <v>50</v>
      </c>
      <c r="G68" s="234" t="s">
        <v>1132</v>
      </c>
      <c r="H68" s="234" t="s">
        <v>1132</v>
      </c>
      <c r="I68" s="6"/>
      <c r="J68" s="6"/>
      <c r="K68" s="6"/>
      <c r="L68" s="6"/>
      <c r="M68" s="6"/>
      <c r="N68" s="6"/>
      <c r="O68" s="6"/>
      <c r="P68" s="6"/>
      <c r="Q68" s="8" t="s">
        <v>84</v>
      </c>
      <c r="R68" s="8" t="s">
        <v>1013</v>
      </c>
      <c r="S68" s="4"/>
    </row>
    <row r="69" spans="1:19" x14ac:dyDescent="0.25">
      <c r="A69" s="326">
        <v>68</v>
      </c>
      <c r="B69" s="6" t="s">
        <v>563</v>
      </c>
      <c r="C69" s="6" t="s">
        <v>1373</v>
      </c>
      <c r="D69" s="6" t="s">
        <v>16</v>
      </c>
      <c r="E69" s="266" t="s">
        <v>1372</v>
      </c>
      <c r="F69" s="238" t="s">
        <v>1374</v>
      </c>
      <c r="G69" s="234" t="s">
        <v>1132</v>
      </c>
      <c r="H69" s="234" t="s">
        <v>1132</v>
      </c>
      <c r="I69" s="6"/>
      <c r="J69" s="6"/>
      <c r="K69" s="6"/>
      <c r="L69" s="6"/>
      <c r="M69" s="6" t="s">
        <v>1131</v>
      </c>
      <c r="N69" s="6"/>
      <c r="O69" s="6"/>
      <c r="P69" s="6"/>
      <c r="Q69" s="8" t="s">
        <v>1021</v>
      </c>
      <c r="R69" s="8" t="s">
        <v>1022</v>
      </c>
      <c r="S69" s="4"/>
    </row>
    <row r="70" spans="1:19" x14ac:dyDescent="0.25">
      <c r="A70" s="326">
        <v>69</v>
      </c>
      <c r="B70" s="6" t="s">
        <v>64</v>
      </c>
      <c r="C70" s="6" t="s">
        <v>1373</v>
      </c>
      <c r="D70" s="6" t="s">
        <v>20</v>
      </c>
      <c r="E70" s="266" t="s">
        <v>1173</v>
      </c>
      <c r="F70" s="238" t="s">
        <v>1377</v>
      </c>
      <c r="G70" s="234" t="s">
        <v>1132</v>
      </c>
      <c r="H70" s="234" t="s">
        <v>1132</v>
      </c>
      <c r="I70" s="6"/>
      <c r="J70" s="6"/>
      <c r="K70" s="6"/>
      <c r="L70" s="6"/>
      <c r="M70" s="6" t="s">
        <v>1131</v>
      </c>
      <c r="N70" s="6"/>
      <c r="O70" s="6"/>
      <c r="P70" s="6"/>
      <c r="Q70" s="8" t="s">
        <v>1026</v>
      </c>
      <c r="R70" s="8" t="s">
        <v>1027</v>
      </c>
      <c r="S70" s="4"/>
    </row>
    <row r="71" spans="1:19" x14ac:dyDescent="0.25">
      <c r="A71" s="326">
        <v>70</v>
      </c>
      <c r="B71" s="6" t="s">
        <v>1382</v>
      </c>
      <c r="C71" s="6" t="s">
        <v>1373</v>
      </c>
      <c r="D71" s="6" t="s">
        <v>20</v>
      </c>
      <c r="E71" s="266" t="s">
        <v>1381</v>
      </c>
      <c r="F71" s="238" t="s">
        <v>1378</v>
      </c>
      <c r="G71" s="234" t="s">
        <v>1132</v>
      </c>
      <c r="H71" s="234" t="s">
        <v>1132</v>
      </c>
      <c r="I71" s="6"/>
      <c r="J71" s="6"/>
      <c r="K71" s="6"/>
      <c r="L71" s="6"/>
      <c r="M71" s="6"/>
      <c r="N71" s="6"/>
      <c r="O71" s="6"/>
      <c r="P71" s="6"/>
      <c r="Q71" s="8" t="s">
        <v>84</v>
      </c>
      <c r="R71" s="8" t="s">
        <v>84</v>
      </c>
      <c r="S71" s="4"/>
    </row>
    <row r="72" spans="1:19" x14ac:dyDescent="0.25">
      <c r="A72" s="326">
        <v>71</v>
      </c>
      <c r="B72" s="6" t="s">
        <v>73</v>
      </c>
      <c r="C72" s="6" t="s">
        <v>1373</v>
      </c>
      <c r="D72" s="6" t="s">
        <v>16</v>
      </c>
      <c r="E72" s="245" t="s">
        <v>1383</v>
      </c>
      <c r="F72" s="238" t="s">
        <v>1386</v>
      </c>
      <c r="G72" s="234" t="s">
        <v>1132</v>
      </c>
      <c r="H72" s="234" t="s">
        <v>1132</v>
      </c>
      <c r="I72" s="6"/>
      <c r="J72" s="6"/>
      <c r="K72" s="6"/>
      <c r="L72" s="6"/>
      <c r="M72" s="6"/>
      <c r="N72" s="6"/>
      <c r="O72" s="6"/>
      <c r="P72" s="6"/>
      <c r="Q72" s="8" t="s">
        <v>84</v>
      </c>
      <c r="R72" s="8" t="s">
        <v>84</v>
      </c>
      <c r="S72" s="4"/>
    </row>
    <row r="73" spans="1:19" x14ac:dyDescent="0.25">
      <c r="A73" s="326">
        <v>72</v>
      </c>
      <c r="B73" s="6" t="s">
        <v>213</v>
      </c>
      <c r="C73" s="6" t="s">
        <v>1373</v>
      </c>
      <c r="D73" s="6" t="s">
        <v>16</v>
      </c>
      <c r="E73" s="266" t="s">
        <v>1387</v>
      </c>
      <c r="F73" s="238" t="s">
        <v>212</v>
      </c>
      <c r="G73" s="234" t="s">
        <v>1132</v>
      </c>
      <c r="H73" s="234" t="s">
        <v>1132</v>
      </c>
      <c r="I73" s="6"/>
      <c r="J73" s="6"/>
      <c r="K73" s="6"/>
      <c r="L73" s="6"/>
      <c r="M73" s="6"/>
      <c r="N73" s="6"/>
      <c r="O73" s="6"/>
      <c r="P73" s="6"/>
      <c r="Q73" s="8" t="s">
        <v>84</v>
      </c>
      <c r="R73" s="8" t="s">
        <v>84</v>
      </c>
      <c r="S73" s="4"/>
    </row>
    <row r="74" spans="1:19" x14ac:dyDescent="0.25">
      <c r="A74" s="326">
        <v>73</v>
      </c>
      <c r="B74" s="6" t="s">
        <v>51</v>
      </c>
      <c r="C74" s="6" t="s">
        <v>1138</v>
      </c>
      <c r="D74" s="263" t="s">
        <v>20</v>
      </c>
      <c r="E74" s="245" t="s">
        <v>1110</v>
      </c>
      <c r="F74" s="238" t="s">
        <v>98</v>
      </c>
      <c r="G74" s="234" t="s">
        <v>49</v>
      </c>
      <c r="H74" s="234" t="s">
        <v>49</v>
      </c>
      <c r="I74" s="6" t="s">
        <v>1481</v>
      </c>
      <c r="J74" s="6"/>
      <c r="K74" s="6"/>
      <c r="L74" s="6"/>
      <c r="M74" s="6" t="s">
        <v>1131</v>
      </c>
      <c r="N74" s="6"/>
      <c r="O74" s="6"/>
      <c r="P74" s="6"/>
      <c r="Q74" s="8" t="s">
        <v>1395</v>
      </c>
      <c r="R74" s="8" t="s">
        <v>1394</v>
      </c>
      <c r="S74" s="4"/>
    </row>
    <row r="75" spans="1:19" x14ac:dyDescent="0.25">
      <c r="A75" s="326">
        <v>74</v>
      </c>
      <c r="B75" s="6" t="s">
        <v>1400</v>
      </c>
      <c r="C75" s="6" t="s">
        <v>1138</v>
      </c>
      <c r="D75" s="263" t="s">
        <v>10</v>
      </c>
      <c r="E75" s="245" t="s">
        <v>1399</v>
      </c>
      <c r="F75" s="238" t="s">
        <v>1401</v>
      </c>
      <c r="G75" s="234" t="s">
        <v>1132</v>
      </c>
      <c r="H75" s="234" t="s">
        <v>1132</v>
      </c>
      <c r="I75" s="6"/>
      <c r="J75" s="6"/>
      <c r="K75" s="6"/>
      <c r="L75" s="6"/>
      <c r="M75" s="6" t="s">
        <v>1131</v>
      </c>
      <c r="N75" s="6"/>
      <c r="O75" s="6"/>
      <c r="P75" s="6"/>
      <c r="Q75" s="8" t="s">
        <v>1100</v>
      </c>
      <c r="R75" s="8" t="s">
        <v>1101</v>
      </c>
      <c r="S75" s="4"/>
    </row>
    <row r="76" spans="1:19" x14ac:dyDescent="0.25">
      <c r="A76" s="326">
        <v>75</v>
      </c>
      <c r="B76" s="6" t="s">
        <v>1408</v>
      </c>
      <c r="C76" s="6" t="s">
        <v>1404</v>
      </c>
      <c r="D76" s="263" t="s">
        <v>20</v>
      </c>
      <c r="E76" s="245" t="s">
        <v>1407</v>
      </c>
      <c r="F76" s="238" t="s">
        <v>199</v>
      </c>
      <c r="G76" s="234" t="s">
        <v>1132</v>
      </c>
      <c r="H76" s="234"/>
      <c r="I76" s="6"/>
      <c r="J76" s="6"/>
      <c r="K76" s="6"/>
      <c r="L76" s="6"/>
      <c r="M76" s="6"/>
      <c r="N76" s="6"/>
      <c r="O76" s="6"/>
      <c r="P76" s="6"/>
      <c r="Q76" s="8" t="s">
        <v>84</v>
      </c>
      <c r="R76" s="8" t="s">
        <v>84</v>
      </c>
      <c r="S76" s="4"/>
    </row>
    <row r="77" spans="1:19" ht="13.8" customHeight="1" x14ac:dyDescent="0.25">
      <c r="A77" s="326">
        <v>76</v>
      </c>
      <c r="B77" s="6" t="s">
        <v>42</v>
      </c>
      <c r="C77" s="6" t="s">
        <v>1404</v>
      </c>
      <c r="D77" s="263" t="s">
        <v>16</v>
      </c>
      <c r="E77" s="245" t="s">
        <v>1173</v>
      </c>
      <c r="F77" s="238" t="s">
        <v>122</v>
      </c>
      <c r="G77" s="234" t="s">
        <v>1132</v>
      </c>
      <c r="H77" s="234"/>
      <c r="I77" s="6"/>
      <c r="J77" s="6"/>
      <c r="K77" s="6"/>
      <c r="L77" s="6"/>
      <c r="M77" s="6"/>
      <c r="N77" s="6"/>
      <c r="O77" s="6"/>
      <c r="P77" s="6"/>
      <c r="Q77" s="8" t="s">
        <v>84</v>
      </c>
      <c r="R77" s="246" t="s">
        <v>922</v>
      </c>
      <c r="S77" s="4"/>
    </row>
    <row r="78" spans="1:19" x14ac:dyDescent="0.25">
      <c r="A78" s="326">
        <v>77</v>
      </c>
      <c r="B78" s="6" t="s">
        <v>244</v>
      </c>
      <c r="C78" s="6" t="s">
        <v>1404</v>
      </c>
      <c r="D78" s="263" t="s">
        <v>16</v>
      </c>
      <c r="E78" s="245" t="s">
        <v>1413</v>
      </c>
      <c r="F78" s="238" t="s">
        <v>1414</v>
      </c>
      <c r="G78" s="234" t="s">
        <v>1132</v>
      </c>
      <c r="H78" s="8"/>
      <c r="I78" s="6"/>
      <c r="J78" s="6"/>
      <c r="K78" s="6"/>
      <c r="L78" s="6"/>
      <c r="M78" s="6" t="s">
        <v>1131</v>
      </c>
      <c r="N78" s="6"/>
      <c r="O78" s="6"/>
      <c r="P78" s="6"/>
      <c r="Q78" s="8" t="s">
        <v>1412</v>
      </c>
      <c r="R78" s="8" t="s">
        <v>1411</v>
      </c>
      <c r="S78" s="4"/>
    </row>
    <row r="79" spans="1:19" x14ac:dyDescent="0.25">
      <c r="A79" s="326">
        <v>78</v>
      </c>
      <c r="B79" s="334" t="s">
        <v>680</v>
      </c>
      <c r="C79" s="334" t="s">
        <v>1404</v>
      </c>
      <c r="D79" s="335" t="s">
        <v>10</v>
      </c>
      <c r="E79" s="336" t="s">
        <v>1420</v>
      </c>
      <c r="F79" s="337" t="s">
        <v>1421</v>
      </c>
      <c r="G79" s="338" t="s">
        <v>49</v>
      </c>
      <c r="H79" s="339"/>
      <c r="I79" s="334" t="s">
        <v>1565</v>
      </c>
      <c r="J79" s="334"/>
      <c r="K79" s="334"/>
      <c r="L79" s="37" t="s">
        <v>1531</v>
      </c>
      <c r="M79" s="334"/>
      <c r="N79" s="334"/>
      <c r="O79" s="334"/>
      <c r="P79" s="334"/>
      <c r="Q79" s="339" t="s">
        <v>84</v>
      </c>
      <c r="R79" s="339" t="s">
        <v>84</v>
      </c>
      <c r="S79" s="4"/>
    </row>
    <row r="80" spans="1:19" x14ac:dyDescent="0.25">
      <c r="A80" s="326">
        <v>79</v>
      </c>
      <c r="B80" s="6" t="s">
        <v>213</v>
      </c>
      <c r="C80" s="6" t="s">
        <v>1480</v>
      </c>
      <c r="D80" s="263" t="s">
        <v>16</v>
      </c>
      <c r="E80" s="266" t="s">
        <v>1477</v>
      </c>
      <c r="F80" s="238" t="s">
        <v>1476</v>
      </c>
      <c r="G80" s="234" t="s">
        <v>1132</v>
      </c>
      <c r="H80" s="8"/>
      <c r="I80" s="6"/>
      <c r="J80" s="6"/>
      <c r="K80" s="6"/>
      <c r="L80" s="6"/>
      <c r="M80" s="6"/>
      <c r="N80" s="6"/>
      <c r="O80" s="6"/>
      <c r="P80" s="6"/>
      <c r="Q80" s="8" t="s">
        <v>84</v>
      </c>
      <c r="R80" s="8" t="s">
        <v>84</v>
      </c>
      <c r="S80" s="4"/>
    </row>
    <row r="81" spans="1:19" x14ac:dyDescent="0.25">
      <c r="A81" s="326">
        <v>80</v>
      </c>
      <c r="B81" s="6" t="s">
        <v>1489</v>
      </c>
      <c r="C81" s="6" t="s">
        <v>1416</v>
      </c>
      <c r="D81" s="263" t="s">
        <v>20</v>
      </c>
      <c r="E81" s="245" t="s">
        <v>1493</v>
      </c>
      <c r="F81" s="238" t="s">
        <v>1494</v>
      </c>
      <c r="G81" s="234" t="s">
        <v>49</v>
      </c>
      <c r="H81" s="8"/>
      <c r="I81" s="6"/>
      <c r="J81" s="6"/>
      <c r="K81" s="6"/>
      <c r="L81" s="6"/>
      <c r="M81" s="6"/>
      <c r="N81" s="6"/>
      <c r="O81" s="6"/>
      <c r="P81" s="6"/>
      <c r="Q81" s="8" t="s">
        <v>84</v>
      </c>
      <c r="R81" s="8" t="s">
        <v>1490</v>
      </c>
      <c r="S81" s="4"/>
    </row>
    <row r="82" spans="1:19" x14ac:dyDescent="0.25">
      <c r="A82" s="326">
        <v>81</v>
      </c>
      <c r="B82" s="6" t="s">
        <v>1499</v>
      </c>
      <c r="C82" s="6" t="s">
        <v>1416</v>
      </c>
      <c r="D82" s="263" t="s">
        <v>616</v>
      </c>
      <c r="E82" s="245" t="s">
        <v>1496</v>
      </c>
      <c r="F82" s="238" t="s">
        <v>1500</v>
      </c>
      <c r="G82" s="234" t="s">
        <v>1132</v>
      </c>
      <c r="H82" s="8"/>
      <c r="I82" s="6"/>
      <c r="J82" s="6"/>
      <c r="K82" s="6"/>
      <c r="L82" s="6"/>
      <c r="M82" s="6"/>
      <c r="N82" s="6"/>
      <c r="O82" s="6"/>
      <c r="P82" s="6"/>
      <c r="Q82" s="8" t="s">
        <v>84</v>
      </c>
      <c r="R82" s="8" t="s">
        <v>84</v>
      </c>
      <c r="S82" s="4"/>
    </row>
    <row r="83" spans="1:19" x14ac:dyDescent="0.25">
      <c r="A83" s="326">
        <v>82</v>
      </c>
      <c r="B83" s="6" t="s">
        <v>1503</v>
      </c>
      <c r="C83" s="6" t="s">
        <v>1416</v>
      </c>
      <c r="D83" s="263" t="s">
        <v>16</v>
      </c>
      <c r="E83" s="245" t="s">
        <v>1502</v>
      </c>
      <c r="F83" s="238" t="s">
        <v>1501</v>
      </c>
      <c r="G83" s="234" t="s">
        <v>1132</v>
      </c>
      <c r="H83" s="8"/>
      <c r="I83" s="6"/>
      <c r="J83" s="6"/>
      <c r="K83" s="6"/>
      <c r="L83" s="6"/>
      <c r="M83" s="6"/>
      <c r="N83" s="6"/>
      <c r="O83" s="6"/>
      <c r="P83" s="6"/>
      <c r="Q83" s="8" t="s">
        <v>84</v>
      </c>
      <c r="R83" s="8" t="s">
        <v>84</v>
      </c>
      <c r="S83" s="4"/>
    </row>
    <row r="84" spans="1:19" x14ac:dyDescent="0.25">
      <c r="A84" s="326">
        <v>83</v>
      </c>
      <c r="B84" s="6" t="s">
        <v>1509</v>
      </c>
      <c r="C84" s="6" t="s">
        <v>1481</v>
      </c>
      <c r="D84" s="263" t="s">
        <v>20</v>
      </c>
      <c r="E84" s="245" t="s">
        <v>1508</v>
      </c>
      <c r="F84" s="238" t="s">
        <v>1510</v>
      </c>
      <c r="G84" s="234" t="s">
        <v>49</v>
      </c>
      <c r="H84" s="8"/>
      <c r="I84" s="6" t="s">
        <v>1518</v>
      </c>
      <c r="J84" s="6"/>
      <c r="K84" s="6"/>
      <c r="L84" s="6" t="s">
        <v>1542</v>
      </c>
      <c r="M84" s="6"/>
      <c r="N84" s="6"/>
      <c r="O84" s="6"/>
      <c r="P84" s="6"/>
      <c r="Q84" s="8" t="s">
        <v>84</v>
      </c>
      <c r="R84" s="8" t="s">
        <v>84</v>
      </c>
      <c r="S84" s="4"/>
    </row>
    <row r="85" spans="1:19" x14ac:dyDescent="0.25">
      <c r="A85" s="326">
        <v>84</v>
      </c>
      <c r="B85" s="6" t="s">
        <v>65</v>
      </c>
      <c r="C85" s="6" t="s">
        <v>1514</v>
      </c>
      <c r="D85" s="263" t="s">
        <v>20</v>
      </c>
      <c r="E85" s="245" t="s">
        <v>1511</v>
      </c>
      <c r="F85" s="238" t="s">
        <v>1515</v>
      </c>
      <c r="G85" s="234" t="s">
        <v>49</v>
      </c>
      <c r="H85" s="8"/>
      <c r="I85" s="6" t="s">
        <v>1548</v>
      </c>
      <c r="J85" s="6"/>
      <c r="K85" s="6"/>
      <c r="L85" s="6"/>
      <c r="M85" s="6"/>
      <c r="N85" s="6"/>
      <c r="O85" s="6"/>
      <c r="P85" s="6"/>
      <c r="Q85" s="8" t="s">
        <v>84</v>
      </c>
      <c r="R85" s="8" t="s">
        <v>84</v>
      </c>
      <c r="S85" s="4"/>
    </row>
    <row r="86" spans="1:19" x14ac:dyDescent="0.25">
      <c r="A86" s="326">
        <v>85</v>
      </c>
      <c r="B86" s="282" t="s">
        <v>55</v>
      </c>
      <c r="C86" s="291" t="s">
        <v>1514</v>
      </c>
      <c r="D86" s="282" t="s">
        <v>20</v>
      </c>
      <c r="E86" s="284" t="s">
        <v>1532</v>
      </c>
      <c r="F86" s="285" t="s">
        <v>1003</v>
      </c>
      <c r="G86" s="286" t="s">
        <v>49</v>
      </c>
      <c r="H86" s="282"/>
      <c r="I86" s="282" t="s">
        <v>1637</v>
      </c>
      <c r="J86" s="282" t="s">
        <v>556</v>
      </c>
      <c r="K86" s="282" t="s">
        <v>1638</v>
      </c>
      <c r="L86" s="282" t="s">
        <v>1639</v>
      </c>
      <c r="M86" s="282"/>
      <c r="N86" s="282"/>
      <c r="O86" s="282"/>
      <c r="P86" s="282"/>
      <c r="Q86" s="287" t="s">
        <v>84</v>
      </c>
      <c r="R86" s="287" t="s">
        <v>84</v>
      </c>
      <c r="S86" s="288"/>
    </row>
    <row r="87" spans="1:19" x14ac:dyDescent="0.25">
      <c r="A87" s="326">
        <v>86</v>
      </c>
      <c r="B87" s="312" t="s">
        <v>42</v>
      </c>
      <c r="C87" s="308" t="s">
        <v>1516</v>
      </c>
      <c r="D87" s="312" t="s">
        <v>16</v>
      </c>
      <c r="E87" s="313" t="s">
        <v>1173</v>
      </c>
      <c r="F87" s="314" t="s">
        <v>122</v>
      </c>
      <c r="G87" s="309" t="s">
        <v>1132</v>
      </c>
      <c r="H87" s="312"/>
      <c r="I87" s="312"/>
      <c r="J87" s="312"/>
      <c r="K87" s="312"/>
      <c r="L87" s="312"/>
      <c r="M87" s="312"/>
      <c r="N87" s="312"/>
      <c r="O87" s="312"/>
      <c r="P87" s="312"/>
      <c r="Q87" s="8" t="s">
        <v>84</v>
      </c>
      <c r="R87" s="8" t="s">
        <v>84</v>
      </c>
      <c r="S87" s="288"/>
    </row>
    <row r="88" spans="1:19" x14ac:dyDescent="0.25">
      <c r="A88" s="326">
        <v>87</v>
      </c>
      <c r="B88" s="6" t="s">
        <v>1536</v>
      </c>
      <c r="C88" s="6" t="s">
        <v>1518</v>
      </c>
      <c r="D88" s="263" t="s">
        <v>20</v>
      </c>
      <c r="E88" s="245" t="s">
        <v>1244</v>
      </c>
      <c r="F88" s="238" t="s">
        <v>1539</v>
      </c>
      <c r="G88" s="310" t="s">
        <v>1132</v>
      </c>
      <c r="H88" s="6"/>
      <c r="I88" s="6"/>
      <c r="J88" s="6"/>
      <c r="K88" s="6"/>
      <c r="L88" s="6"/>
      <c r="M88" s="6"/>
      <c r="N88" s="6"/>
      <c r="O88" s="6"/>
      <c r="P88" s="6"/>
      <c r="Q88" s="311" t="s">
        <v>84</v>
      </c>
      <c r="R88" s="311" t="s">
        <v>84</v>
      </c>
      <c r="S88" s="4"/>
    </row>
    <row r="89" spans="1:19" x14ac:dyDescent="0.25">
      <c r="A89" s="326">
        <v>88</v>
      </c>
      <c r="B89" s="6" t="s">
        <v>53</v>
      </c>
      <c r="C89" s="6" t="s">
        <v>1543</v>
      </c>
      <c r="D89" s="6" t="s">
        <v>20</v>
      </c>
      <c r="E89" s="94" t="s">
        <v>1544</v>
      </c>
      <c r="F89" s="238" t="s">
        <v>1549</v>
      </c>
      <c r="G89" s="310" t="s">
        <v>49</v>
      </c>
      <c r="H89" s="6"/>
      <c r="I89" s="6" t="s">
        <v>1548</v>
      </c>
      <c r="J89" s="6"/>
      <c r="K89" s="6"/>
      <c r="L89" s="6"/>
      <c r="M89" s="6"/>
      <c r="N89" s="6"/>
      <c r="O89" s="6"/>
      <c r="P89" s="6"/>
      <c r="Q89" s="311" t="s">
        <v>84</v>
      </c>
      <c r="R89" s="311" t="s">
        <v>84</v>
      </c>
      <c r="S89" s="4"/>
    </row>
    <row r="90" spans="1:19" x14ac:dyDescent="0.25">
      <c r="A90" s="326">
        <v>89</v>
      </c>
      <c r="B90" s="6" t="s">
        <v>153</v>
      </c>
      <c r="C90" s="6" t="s">
        <v>1559</v>
      </c>
      <c r="D90" s="6" t="s">
        <v>20</v>
      </c>
      <c r="E90" s="94" t="s">
        <v>1562</v>
      </c>
      <c r="F90" s="238" t="s">
        <v>969</v>
      </c>
      <c r="G90" s="310" t="s">
        <v>1563</v>
      </c>
      <c r="H90" s="6"/>
      <c r="I90" s="6" t="s">
        <v>1564</v>
      </c>
      <c r="J90" s="6"/>
      <c r="K90" s="6"/>
      <c r="L90" s="6"/>
      <c r="M90" s="6"/>
      <c r="N90" s="6"/>
      <c r="O90" s="6"/>
      <c r="P90" s="6"/>
      <c r="Q90" s="311" t="s">
        <v>84</v>
      </c>
      <c r="R90" s="311" t="s">
        <v>84</v>
      </c>
      <c r="S90" s="4"/>
    </row>
    <row r="91" spans="1:19" x14ac:dyDescent="0.25">
      <c r="A91" s="326">
        <v>90</v>
      </c>
      <c r="B91" s="6" t="s">
        <v>66</v>
      </c>
      <c r="C91" s="6" t="s">
        <v>1587</v>
      </c>
      <c r="D91" s="6" t="s">
        <v>20</v>
      </c>
      <c r="E91" s="94" t="s">
        <v>1586</v>
      </c>
      <c r="F91" s="238" t="s">
        <v>1588</v>
      </c>
      <c r="G91" s="310" t="s">
        <v>1132</v>
      </c>
      <c r="H91" s="6"/>
      <c r="I91" s="6"/>
      <c r="J91" s="6"/>
      <c r="K91" s="6"/>
      <c r="L91" s="6"/>
      <c r="M91" s="6"/>
      <c r="N91" s="6"/>
      <c r="O91" s="6"/>
      <c r="P91" s="6"/>
      <c r="Q91" s="311" t="s">
        <v>84</v>
      </c>
      <c r="R91" s="311" t="s">
        <v>84</v>
      </c>
      <c r="S91" s="4"/>
    </row>
    <row r="92" spans="1:19" x14ac:dyDescent="0.25">
      <c r="A92" s="326">
        <v>91</v>
      </c>
      <c r="B92" s="6" t="s">
        <v>1012</v>
      </c>
      <c r="C92" s="6" t="s">
        <v>1604</v>
      </c>
      <c r="D92" s="6" t="s">
        <v>20</v>
      </c>
      <c r="E92" s="245" t="s">
        <v>1606</v>
      </c>
      <c r="F92" s="238" t="s">
        <v>1607</v>
      </c>
      <c r="G92" s="310" t="s">
        <v>1132</v>
      </c>
      <c r="H92" s="6"/>
      <c r="I92" s="6"/>
      <c r="J92" s="6"/>
      <c r="K92" s="6"/>
      <c r="L92" s="6"/>
      <c r="M92" s="6"/>
      <c r="N92" s="6"/>
      <c r="O92" s="6"/>
      <c r="P92" s="6"/>
      <c r="Q92" s="311" t="s">
        <v>84</v>
      </c>
      <c r="R92" s="311" t="s">
        <v>84</v>
      </c>
      <c r="S92" s="4"/>
    </row>
    <row r="93" spans="1:19" x14ac:dyDescent="0.25">
      <c r="A93" s="326">
        <v>92</v>
      </c>
      <c r="B93" s="6" t="s">
        <v>1012</v>
      </c>
      <c r="C93" s="6" t="s">
        <v>1604</v>
      </c>
      <c r="D93" s="6" t="s">
        <v>20</v>
      </c>
      <c r="E93" s="245" t="s">
        <v>1605</v>
      </c>
      <c r="F93" s="238" t="s">
        <v>1607</v>
      </c>
      <c r="G93" s="310" t="s">
        <v>1132</v>
      </c>
      <c r="H93" s="6"/>
      <c r="I93" s="6"/>
      <c r="J93" s="6"/>
      <c r="K93" s="6"/>
      <c r="L93" s="6"/>
      <c r="M93" s="6"/>
      <c r="N93" s="6"/>
      <c r="O93" s="6"/>
      <c r="P93" s="6"/>
      <c r="Q93" s="311" t="s">
        <v>84</v>
      </c>
      <c r="R93" s="311" t="s">
        <v>84</v>
      </c>
      <c r="S93" s="4"/>
    </row>
    <row r="94" spans="1:19" x14ac:dyDescent="0.25">
      <c r="A94" s="344">
        <v>93</v>
      </c>
      <c r="B94" s="344" t="s">
        <v>1631</v>
      </c>
      <c r="C94" s="344" t="s">
        <v>1632</v>
      </c>
      <c r="D94" s="344" t="s">
        <v>20</v>
      </c>
      <c r="E94" s="18" t="s">
        <v>1633</v>
      </c>
      <c r="F94" s="239" t="s">
        <v>1636</v>
      </c>
      <c r="G94" s="286" t="s">
        <v>1132</v>
      </c>
      <c r="H94" s="281"/>
      <c r="I94" s="281"/>
      <c r="J94" s="281"/>
      <c r="K94" s="281"/>
      <c r="L94" s="281"/>
      <c r="M94" s="281"/>
      <c r="N94" s="281"/>
      <c r="O94" s="281"/>
      <c r="P94" s="281"/>
      <c r="Q94" s="287" t="s">
        <v>84</v>
      </c>
      <c r="R94" s="287" t="s">
        <v>84</v>
      </c>
      <c r="S94" s="4"/>
    </row>
    <row r="95" spans="1:19" x14ac:dyDescent="0.25">
      <c r="A95" s="344"/>
      <c r="B95" s="344"/>
      <c r="C95" s="344"/>
      <c r="D95" s="344"/>
      <c r="E95"/>
      <c r="F95" s="239"/>
      <c r="G95" s="235"/>
      <c r="H95" s="344"/>
      <c r="I95" s="344"/>
      <c r="J95" s="344"/>
      <c r="K95" s="344"/>
      <c r="L95" s="344"/>
      <c r="M95" s="344"/>
      <c r="N95" s="344"/>
      <c r="O95" s="344"/>
      <c r="P95" s="344"/>
      <c r="Q95" s="287" t="s">
        <v>84</v>
      </c>
      <c r="R95" s="287" t="s">
        <v>84</v>
      </c>
      <c r="S95" s="4"/>
    </row>
    <row r="96" spans="1:19" x14ac:dyDescent="0.25">
      <c r="E96" s="103"/>
      <c r="F96" s="103"/>
      <c r="Q96" s="5" t="s">
        <v>84</v>
      </c>
      <c r="R96" s="5" t="s">
        <v>84</v>
      </c>
    </row>
    <row r="97" spans="2:19" x14ac:dyDescent="0.25">
      <c r="G97" s="5" t="s">
        <v>990</v>
      </c>
      <c r="I97" s="208"/>
      <c r="J97" s="208"/>
      <c r="K97" s="208"/>
      <c r="L97" s="208"/>
      <c r="M97" s="208"/>
      <c r="N97" s="208"/>
      <c r="O97" s="208"/>
      <c r="P97" s="208"/>
      <c r="Q97" s="5" t="s">
        <v>84</v>
      </c>
      <c r="R97" s="5" t="s">
        <v>84</v>
      </c>
    </row>
    <row r="98" spans="2:19" x14ac:dyDescent="0.25">
      <c r="B98" s="208" t="s">
        <v>1001</v>
      </c>
      <c r="C98" s="208" t="s">
        <v>1000</v>
      </c>
      <c r="D98" s="210" t="s">
        <v>20</v>
      </c>
      <c r="E98" s="4" t="s">
        <v>999</v>
      </c>
      <c r="G98" s="208"/>
      <c r="H98" s="5"/>
      <c r="I98" s="208"/>
      <c r="J98" s="208"/>
      <c r="K98" s="208"/>
      <c r="L98" s="208"/>
      <c r="M98" s="208"/>
      <c r="N98" s="208"/>
      <c r="O98" s="208"/>
      <c r="P98" s="208"/>
      <c r="Q98" s="5" t="s">
        <v>84</v>
      </c>
      <c r="R98" s="5" t="s">
        <v>84</v>
      </c>
    </row>
    <row r="99" spans="2:19" x14ac:dyDescent="0.25">
      <c r="B99" s="220" t="s">
        <v>1061</v>
      </c>
      <c r="C99" s="220"/>
      <c r="D99" s="220" t="s">
        <v>616</v>
      </c>
      <c r="E99" t="s">
        <v>1060</v>
      </c>
      <c r="G99" s="220"/>
      <c r="H99" s="220"/>
      <c r="I99" s="220"/>
      <c r="J99" s="220"/>
      <c r="K99" s="220"/>
      <c r="L99" s="220"/>
      <c r="M99" s="220"/>
      <c r="N99" s="220"/>
      <c r="O99" s="220"/>
      <c r="P99" s="220"/>
      <c r="Q99" s="5" t="s">
        <v>84</v>
      </c>
      <c r="R99" s="5" t="s">
        <v>84</v>
      </c>
    </row>
    <row r="100" spans="2:19" x14ac:dyDescent="0.25">
      <c r="B100" s="252" t="s">
        <v>14</v>
      </c>
      <c r="C100" s="252"/>
      <c r="D100" s="252"/>
      <c r="G100" s="252"/>
      <c r="H100" s="252"/>
      <c r="I100" s="252"/>
      <c r="J100" s="252"/>
      <c r="K100" s="252"/>
      <c r="L100" s="252"/>
      <c r="M100" s="252"/>
      <c r="N100" s="252"/>
      <c r="O100" s="252"/>
      <c r="P100" s="252"/>
      <c r="Q100" s="5" t="s">
        <v>84</v>
      </c>
      <c r="R100" s="5" t="s">
        <v>84</v>
      </c>
      <c r="S100" s="4"/>
    </row>
    <row r="101" spans="2:19" x14ac:dyDescent="0.25">
      <c r="B101" s="186" t="s">
        <v>65</v>
      </c>
      <c r="Q101" s="5" t="s">
        <v>84</v>
      </c>
      <c r="R101" s="5" t="s">
        <v>84</v>
      </c>
    </row>
    <row r="102" spans="2:19" x14ac:dyDescent="0.25">
      <c r="B102" s="186" t="s">
        <v>610</v>
      </c>
      <c r="Q102" s="5" t="s">
        <v>84</v>
      </c>
      <c r="R102" s="5" t="s">
        <v>84</v>
      </c>
    </row>
    <row r="103" spans="2:19" x14ac:dyDescent="0.25">
      <c r="B103" s="251" t="s">
        <v>1263</v>
      </c>
      <c r="C103" s="251"/>
      <c r="D103" s="251"/>
      <c r="G103" s="251"/>
      <c r="H103" s="251"/>
      <c r="I103" s="251"/>
      <c r="J103" s="251"/>
      <c r="K103" s="251"/>
      <c r="L103" s="251"/>
      <c r="M103" s="251"/>
      <c r="N103" s="251"/>
      <c r="O103" s="251"/>
      <c r="P103" s="251"/>
      <c r="Q103" s="5" t="s">
        <v>84</v>
      </c>
      <c r="R103" s="5" t="s">
        <v>84</v>
      </c>
    </row>
    <row r="104" spans="2:19" x14ac:dyDescent="0.25">
      <c r="B104" s="251" t="s">
        <v>1259</v>
      </c>
      <c r="C104" s="251"/>
      <c r="D104" s="251"/>
      <c r="G104" s="251"/>
      <c r="H104" s="251"/>
      <c r="I104" s="251"/>
      <c r="J104" s="251"/>
      <c r="K104" s="251"/>
      <c r="L104" s="251"/>
      <c r="M104" s="251"/>
      <c r="N104" s="251"/>
      <c r="O104" s="251"/>
      <c r="P104" s="251"/>
      <c r="Q104" s="5" t="s">
        <v>84</v>
      </c>
      <c r="R104" s="5" t="s">
        <v>84</v>
      </c>
    </row>
    <row r="105" spans="2:19" x14ac:dyDescent="0.25">
      <c r="B105" s="186" t="s">
        <v>1261</v>
      </c>
      <c r="Q105" s="5" t="s">
        <v>84</v>
      </c>
      <c r="R105" s="5" t="s">
        <v>84</v>
      </c>
    </row>
    <row r="106" spans="2:19" x14ac:dyDescent="0.25">
      <c r="B106" s="251" t="s">
        <v>1260</v>
      </c>
      <c r="C106" s="251"/>
      <c r="D106" s="251"/>
      <c r="G106" s="251"/>
      <c r="H106" s="251"/>
      <c r="I106" s="251"/>
      <c r="J106" s="251"/>
      <c r="K106" s="251"/>
      <c r="L106" s="251"/>
      <c r="M106" s="251"/>
      <c r="N106" s="251"/>
      <c r="O106" s="251"/>
      <c r="P106" s="251"/>
      <c r="Q106" s="5" t="s">
        <v>84</v>
      </c>
      <c r="R106" s="5" t="s">
        <v>84</v>
      </c>
    </row>
    <row r="107" spans="2:19" x14ac:dyDescent="0.25">
      <c r="B107" s="186" t="s">
        <v>1262</v>
      </c>
      <c r="Q107" s="5" t="s">
        <v>84</v>
      </c>
      <c r="R107" s="5" t="s">
        <v>84</v>
      </c>
    </row>
    <row r="108" spans="2:19" x14ac:dyDescent="0.25">
      <c r="B108" s="186" t="s">
        <v>153</v>
      </c>
      <c r="Q108" s="5" t="s">
        <v>84</v>
      </c>
      <c r="R108" s="5" t="s">
        <v>1540</v>
      </c>
    </row>
    <row r="109" spans="2:19" x14ac:dyDescent="0.25">
      <c r="B109" s="186" t="s">
        <v>42</v>
      </c>
      <c r="Q109" s="5" t="s">
        <v>84</v>
      </c>
      <c r="R109" s="5" t="s">
        <v>84</v>
      </c>
    </row>
    <row r="110" spans="2:19" x14ac:dyDescent="0.25">
      <c r="B110" s="186" t="s">
        <v>563</v>
      </c>
      <c r="Q110" s="5" t="s">
        <v>1021</v>
      </c>
      <c r="R110" s="5" t="s">
        <v>1022</v>
      </c>
    </row>
    <row r="111" spans="2:19" x14ac:dyDescent="0.25">
      <c r="B111" s="186" t="s">
        <v>924</v>
      </c>
      <c r="Q111" s="5" t="s">
        <v>84</v>
      </c>
      <c r="R111" s="5" t="s">
        <v>84</v>
      </c>
    </row>
    <row r="112" spans="2:19" x14ac:dyDescent="0.25">
      <c r="B112" s="186" t="s">
        <v>66</v>
      </c>
      <c r="Q112" s="5" t="s">
        <v>84</v>
      </c>
      <c r="R112" s="5" t="s">
        <v>84</v>
      </c>
    </row>
    <row r="113" spans="2:18" x14ac:dyDescent="0.25">
      <c r="B113" s="186" t="s">
        <v>53</v>
      </c>
      <c r="Q113" s="5" t="s">
        <v>84</v>
      </c>
      <c r="R113" s="5" t="s">
        <v>84</v>
      </c>
    </row>
    <row r="114" spans="2:18" x14ac:dyDescent="0.25">
      <c r="B114" s="186" t="s">
        <v>88</v>
      </c>
      <c r="Q114" s="5" t="s">
        <v>84</v>
      </c>
      <c r="R114" s="5" t="s">
        <v>84</v>
      </c>
    </row>
    <row r="115" spans="2:18" x14ac:dyDescent="0.25">
      <c r="B115" s="186" t="s">
        <v>14</v>
      </c>
      <c r="Q115" s="5" t="s">
        <v>1017</v>
      </c>
      <c r="R115" s="5" t="s">
        <v>84</v>
      </c>
    </row>
    <row r="116" spans="2:18" x14ac:dyDescent="0.25">
      <c r="B116" s="186" t="s">
        <v>72</v>
      </c>
      <c r="Q116" s="5" t="s">
        <v>1028</v>
      </c>
      <c r="R116" s="5" t="s">
        <v>1029</v>
      </c>
    </row>
    <row r="117" spans="2:18" x14ac:dyDescent="0.25">
      <c r="B117" s="186" t="s">
        <v>1023</v>
      </c>
      <c r="D117" s="210" t="s">
        <v>616</v>
      </c>
      <c r="Q117" s="5" t="s">
        <v>1024</v>
      </c>
      <c r="R117" s="5" t="s">
        <v>1025</v>
      </c>
    </row>
    <row r="118" spans="2:18" x14ac:dyDescent="0.25">
      <c r="B118" s="186" t="s">
        <v>1070</v>
      </c>
      <c r="Q118" s="5" t="s">
        <v>84</v>
      </c>
      <c r="R118" s="5" t="s">
        <v>1120</v>
      </c>
    </row>
    <row r="119" spans="2:18" x14ac:dyDescent="0.25">
      <c r="B119" s="186" t="s">
        <v>1081</v>
      </c>
      <c r="Q119" s="5" t="s">
        <v>1079</v>
      </c>
      <c r="R119" s="5" t="s">
        <v>1080</v>
      </c>
    </row>
    <row r="120" spans="2:18" x14ac:dyDescent="0.25">
      <c r="B120" s="186" t="s">
        <v>1084</v>
      </c>
      <c r="Q120" s="5" t="s">
        <v>1085</v>
      </c>
      <c r="R120" s="5" t="s">
        <v>1086</v>
      </c>
    </row>
    <row r="121" spans="2:18" x14ac:dyDescent="0.25">
      <c r="B121" s="186" t="s">
        <v>689</v>
      </c>
      <c r="Q121" s="5" t="s">
        <v>1390</v>
      </c>
      <c r="R121" s="186" t="s">
        <v>1391</v>
      </c>
    </row>
    <row r="122" spans="2:18" x14ac:dyDescent="0.25">
      <c r="B122" s="186" t="s">
        <v>1264</v>
      </c>
    </row>
    <row r="123" spans="2:18" x14ac:dyDescent="0.25">
      <c r="B123" s="186" t="s">
        <v>1265</v>
      </c>
    </row>
    <row r="124" spans="2:18" x14ac:dyDescent="0.25">
      <c r="B124" s="186" t="s">
        <v>138</v>
      </c>
    </row>
    <row r="125" spans="2:18" x14ac:dyDescent="0.25">
      <c r="B125" s="186" t="s">
        <v>1266</v>
      </c>
    </row>
    <row r="126" spans="2:18" x14ac:dyDescent="0.25">
      <c r="B126" s="186" t="s">
        <v>1267</v>
      </c>
    </row>
    <row r="127" spans="2:18" x14ac:dyDescent="0.25">
      <c r="B127" s="186" t="s">
        <v>1268</v>
      </c>
    </row>
    <row r="128" spans="2:18" x14ac:dyDescent="0.25">
      <c r="B128" s="186" t="s">
        <v>1269</v>
      </c>
    </row>
    <row r="129" spans="2:2" x14ac:dyDescent="0.25">
      <c r="B129" s="186" t="s">
        <v>1270</v>
      </c>
    </row>
    <row r="130" spans="2:2" x14ac:dyDescent="0.25">
      <c r="B130" s="186" t="s">
        <v>1271</v>
      </c>
    </row>
    <row r="131" spans="2:2" x14ac:dyDescent="0.25">
      <c r="B131" s="186" t="s">
        <v>1272</v>
      </c>
    </row>
    <row r="132" spans="2:2" x14ac:dyDescent="0.25">
      <c r="B132" s="186" t="s">
        <v>1273</v>
      </c>
    </row>
    <row r="133" spans="2:2" x14ac:dyDescent="0.25">
      <c r="B133" s="186" t="s">
        <v>1274</v>
      </c>
    </row>
    <row r="134" spans="2:2" x14ac:dyDescent="0.25">
      <c r="B134" s="186" t="s">
        <v>1275</v>
      </c>
    </row>
    <row r="135" spans="2:2" x14ac:dyDescent="0.25">
      <c r="B135" s="186" t="s">
        <v>1276</v>
      </c>
    </row>
    <row r="136" spans="2:2" x14ac:dyDescent="0.25">
      <c r="B136" s="186" t="s">
        <v>1277</v>
      </c>
    </row>
    <row r="137" spans="2:2" x14ac:dyDescent="0.25">
      <c r="B137" s="186" t="s">
        <v>1278</v>
      </c>
    </row>
    <row r="138" spans="2:2" x14ac:dyDescent="0.25">
      <c r="B138" s="186" t="s">
        <v>1279</v>
      </c>
    </row>
    <row r="139" spans="2:2" x14ac:dyDescent="0.25">
      <c r="B139" s="186" t="s">
        <v>1280</v>
      </c>
    </row>
    <row r="140" spans="2:2" x14ac:dyDescent="0.25">
      <c r="B140" s="186" t="s">
        <v>1281</v>
      </c>
    </row>
    <row r="141" spans="2:2" x14ac:dyDescent="0.25">
      <c r="B141" s="186" t="s">
        <v>1417</v>
      </c>
    </row>
    <row r="142" spans="2:2" x14ac:dyDescent="0.25">
      <c r="B142" s="186" t="s">
        <v>1282</v>
      </c>
    </row>
    <row r="143" spans="2:2" x14ac:dyDescent="0.25">
      <c r="B143" s="186" t="s">
        <v>1283</v>
      </c>
    </row>
    <row r="144" spans="2:2" x14ac:dyDescent="0.25">
      <c r="B144" s="186" t="s">
        <v>1284</v>
      </c>
    </row>
    <row r="145" spans="2:18" x14ac:dyDescent="0.25">
      <c r="B145" s="186" t="s">
        <v>1285</v>
      </c>
    </row>
    <row r="146" spans="2:18" x14ac:dyDescent="0.25">
      <c r="B146" s="186" t="s">
        <v>1286</v>
      </c>
    </row>
    <row r="147" spans="2:18" x14ac:dyDescent="0.25">
      <c r="B147" s="186" t="s">
        <v>1287</v>
      </c>
    </row>
    <row r="148" spans="2:18" x14ac:dyDescent="0.25">
      <c r="B148" s="186" t="s">
        <v>1288</v>
      </c>
    </row>
    <row r="149" spans="2:18" x14ac:dyDescent="0.25">
      <c r="B149" s="186" t="s">
        <v>1289</v>
      </c>
    </row>
    <row r="150" spans="2:18" x14ac:dyDescent="0.25">
      <c r="B150" s="186" t="s">
        <v>1290</v>
      </c>
    </row>
    <row r="151" spans="2:18" x14ac:dyDescent="0.25">
      <c r="B151" s="186" t="s">
        <v>1291</v>
      </c>
    </row>
    <row r="152" spans="2:18" x14ac:dyDescent="0.25">
      <c r="B152" s="186" t="s">
        <v>1292</v>
      </c>
    </row>
    <row r="153" spans="2:18" x14ac:dyDescent="0.25">
      <c r="B153" s="186" t="s">
        <v>1293</v>
      </c>
    </row>
    <row r="154" spans="2:18" x14ac:dyDescent="0.25">
      <c r="B154" s="186" t="s">
        <v>1294</v>
      </c>
      <c r="Q154" s="5" t="s">
        <v>1402</v>
      </c>
      <c r="R154" s="186" t="s">
        <v>1403</v>
      </c>
    </row>
    <row r="155" spans="2:18" x14ac:dyDescent="0.25">
      <c r="B155" s="186" t="s">
        <v>1295</v>
      </c>
    </row>
    <row r="156" spans="2:18" x14ac:dyDescent="0.25">
      <c r="B156" s="186" t="s">
        <v>1296</v>
      </c>
    </row>
    <row r="157" spans="2:18" x14ac:dyDescent="0.25">
      <c r="B157" s="186" t="s">
        <v>1297</v>
      </c>
    </row>
    <row r="158" spans="2:18" x14ac:dyDescent="0.25">
      <c r="B158" s="186" t="s">
        <v>1298</v>
      </c>
    </row>
    <row r="159" spans="2:18" x14ac:dyDescent="0.25">
      <c r="B159" s="186" t="s">
        <v>1299</v>
      </c>
    </row>
    <row r="160" spans="2:18" x14ac:dyDescent="0.25">
      <c r="B160" s="186" t="s">
        <v>1300</v>
      </c>
    </row>
    <row r="161" spans="2:2" x14ac:dyDescent="0.25">
      <c r="B161" s="186" t="s">
        <v>1301</v>
      </c>
    </row>
    <row r="162" spans="2:2" x14ac:dyDescent="0.25">
      <c r="B162" s="186" t="s">
        <v>1302</v>
      </c>
    </row>
    <row r="163" spans="2:2" x14ac:dyDescent="0.25">
      <c r="B163" s="186" t="s">
        <v>1303</v>
      </c>
    </row>
    <row r="164" spans="2:2" x14ac:dyDescent="0.25">
      <c r="B164" s="186" t="s">
        <v>1304</v>
      </c>
    </row>
    <row r="165" spans="2:2" x14ac:dyDescent="0.25">
      <c r="B165" s="186" t="s">
        <v>1305</v>
      </c>
    </row>
    <row r="166" spans="2:2" x14ac:dyDescent="0.25">
      <c r="B166" s="186" t="s">
        <v>1306</v>
      </c>
    </row>
    <row r="167" spans="2:2" x14ac:dyDescent="0.25">
      <c r="B167" s="186" t="s">
        <v>1307</v>
      </c>
    </row>
    <row r="168" spans="2:2" x14ac:dyDescent="0.25">
      <c r="B168" s="186" t="s">
        <v>136</v>
      </c>
    </row>
    <row r="169" spans="2:2" x14ac:dyDescent="0.25">
      <c r="B169" s="186" t="s">
        <v>138</v>
      </c>
    </row>
    <row r="170" spans="2:2" x14ac:dyDescent="0.25">
      <c r="B170" s="186" t="s">
        <v>29</v>
      </c>
    </row>
    <row r="171" spans="2:2" x14ac:dyDescent="0.25">
      <c r="B171" s="186" t="s">
        <v>1308</v>
      </c>
    </row>
    <row r="172" spans="2:2" x14ac:dyDescent="0.25">
      <c r="B172" s="186" t="s">
        <v>54</v>
      </c>
    </row>
    <row r="173" spans="2:2" x14ac:dyDescent="0.25">
      <c r="B173" s="186" t="s">
        <v>1309</v>
      </c>
    </row>
    <row r="174" spans="2:2" x14ac:dyDescent="0.25">
      <c r="B174" s="186" t="s">
        <v>1310</v>
      </c>
    </row>
    <row r="175" spans="2:2" x14ac:dyDescent="0.25">
      <c r="B175" s="186" t="s">
        <v>1311</v>
      </c>
    </row>
    <row r="176" spans="2:2" x14ac:dyDescent="0.25">
      <c r="B176" s="186" t="s">
        <v>1312</v>
      </c>
    </row>
    <row r="177" spans="2:2" x14ac:dyDescent="0.25">
      <c r="B177" s="186" t="s">
        <v>1313</v>
      </c>
    </row>
    <row r="178" spans="2:2" x14ac:dyDescent="0.25">
      <c r="B178" s="186" t="s">
        <v>1314</v>
      </c>
    </row>
    <row r="179" spans="2:2" x14ac:dyDescent="0.25">
      <c r="B179" s="186" t="s">
        <v>1315</v>
      </c>
    </row>
    <row r="180" spans="2:2" x14ac:dyDescent="0.25">
      <c r="B180" s="186" t="s">
        <v>1316</v>
      </c>
    </row>
    <row r="181" spans="2:2" x14ac:dyDescent="0.25">
      <c r="B181" s="186" t="s">
        <v>1317</v>
      </c>
    </row>
    <row r="182" spans="2:2" x14ac:dyDescent="0.25">
      <c r="B182" s="186" t="s">
        <v>1318</v>
      </c>
    </row>
    <row r="183" spans="2:2" x14ac:dyDescent="0.25">
      <c r="B183" s="186" t="s">
        <v>1319</v>
      </c>
    </row>
    <row r="184" spans="2:2" x14ac:dyDescent="0.25">
      <c r="B184" s="186" t="s">
        <v>1320</v>
      </c>
    </row>
    <row r="185" spans="2:2" x14ac:dyDescent="0.25">
      <c r="B185" s="186" t="s">
        <v>1321</v>
      </c>
    </row>
    <row r="186" spans="2:2" x14ac:dyDescent="0.25">
      <c r="B186" s="186" t="s">
        <v>1322</v>
      </c>
    </row>
    <row r="187" spans="2:2" x14ac:dyDescent="0.25">
      <c r="B187" s="186" t="s">
        <v>68</v>
      </c>
    </row>
    <row r="188" spans="2:2" x14ac:dyDescent="0.25">
      <c r="B188" s="186" t="s">
        <v>1323</v>
      </c>
    </row>
    <row r="189" spans="2:2" x14ac:dyDescent="0.25">
      <c r="B189" s="186" t="s">
        <v>1324</v>
      </c>
    </row>
    <row r="190" spans="2:2" x14ac:dyDescent="0.25">
      <c r="B190" s="186" t="s">
        <v>1325</v>
      </c>
    </row>
    <row r="191" spans="2:2" x14ac:dyDescent="0.25">
      <c r="B191" s="186" t="s">
        <v>137</v>
      </c>
    </row>
    <row r="192" spans="2:2" x14ac:dyDescent="0.25">
      <c r="B192" s="186" t="s">
        <v>1326</v>
      </c>
    </row>
    <row r="193" spans="2:2" x14ac:dyDescent="0.25">
      <c r="B193" s="186" t="s">
        <v>1327</v>
      </c>
    </row>
    <row r="194" spans="2:2" x14ac:dyDescent="0.25">
      <c r="B194" s="186" t="s">
        <v>1328</v>
      </c>
    </row>
    <row r="195" spans="2:2" x14ac:dyDescent="0.25">
      <c r="B195" s="186" t="s">
        <v>1329</v>
      </c>
    </row>
    <row r="196" spans="2:2" x14ac:dyDescent="0.25">
      <c r="B196" s="186" t="s">
        <v>1330</v>
      </c>
    </row>
    <row r="197" spans="2:2" x14ac:dyDescent="0.25">
      <c r="B197" s="186" t="s">
        <v>1331</v>
      </c>
    </row>
    <row r="198" spans="2:2" x14ac:dyDescent="0.25">
      <c r="B198" s="186" t="s">
        <v>1332</v>
      </c>
    </row>
    <row r="199" spans="2:2" x14ac:dyDescent="0.25">
      <c r="B199" s="186" t="s">
        <v>1333</v>
      </c>
    </row>
    <row r="200" spans="2:2" x14ac:dyDescent="0.25">
      <c r="B200" s="186" t="s">
        <v>1334</v>
      </c>
    </row>
    <row r="201" spans="2:2" x14ac:dyDescent="0.25">
      <c r="B201" s="186" t="s">
        <v>1335</v>
      </c>
    </row>
    <row r="202" spans="2:2" x14ac:dyDescent="0.25">
      <c r="B202" s="186" t="s">
        <v>1336</v>
      </c>
    </row>
    <row r="203" spans="2:2" x14ac:dyDescent="0.25">
      <c r="B203" s="186" t="s">
        <v>1337</v>
      </c>
    </row>
    <row r="204" spans="2:2" x14ac:dyDescent="0.25">
      <c r="B204" s="186" t="s">
        <v>1338</v>
      </c>
    </row>
    <row r="205" spans="2:2" x14ac:dyDescent="0.25">
      <c r="B205" s="186" t="s">
        <v>1339</v>
      </c>
    </row>
    <row r="206" spans="2:2" x14ac:dyDescent="0.25">
      <c r="B206" s="186" t="s">
        <v>1340</v>
      </c>
    </row>
    <row r="207" spans="2:2" x14ac:dyDescent="0.25">
      <c r="B207" s="186" t="s">
        <v>1341</v>
      </c>
    </row>
    <row r="208" spans="2:2" x14ac:dyDescent="0.25">
      <c r="B208" s="186" t="s">
        <v>1342</v>
      </c>
    </row>
    <row r="209" spans="2:2" x14ac:dyDescent="0.25">
      <c r="B209" s="186" t="s">
        <v>1343</v>
      </c>
    </row>
    <row r="210" spans="2:2" x14ac:dyDescent="0.25">
      <c r="B210" s="186" t="s">
        <v>1344</v>
      </c>
    </row>
    <row r="211" spans="2:2" x14ac:dyDescent="0.25">
      <c r="B211" s="186" t="s">
        <v>1345</v>
      </c>
    </row>
    <row r="212" spans="2:2" x14ac:dyDescent="0.25">
      <c r="B212" s="186" t="s">
        <v>1346</v>
      </c>
    </row>
    <row r="213" spans="2:2" x14ac:dyDescent="0.25">
      <c r="B213" s="186" t="s">
        <v>1347</v>
      </c>
    </row>
    <row r="214" spans="2:2" x14ac:dyDescent="0.25">
      <c r="B214" s="186" t="s">
        <v>1348</v>
      </c>
    </row>
    <row r="215" spans="2:2" x14ac:dyDescent="0.25">
      <c r="B215" s="186" t="s">
        <v>1349</v>
      </c>
    </row>
    <row r="216" spans="2:2" x14ac:dyDescent="0.25">
      <c r="B216" s="186" t="s">
        <v>1350</v>
      </c>
    </row>
    <row r="217" spans="2:2" x14ac:dyDescent="0.25">
      <c r="B217" s="186" t="s">
        <v>1351</v>
      </c>
    </row>
    <row r="218" spans="2:2" x14ac:dyDescent="0.25">
      <c r="B218" s="186" t="s">
        <v>1352</v>
      </c>
    </row>
    <row r="219" spans="2:2" x14ac:dyDescent="0.25">
      <c r="B219" s="186" t="s">
        <v>1353</v>
      </c>
    </row>
    <row r="220" spans="2:2" x14ac:dyDescent="0.25">
      <c r="B220" s="186" t="s">
        <v>1354</v>
      </c>
    </row>
    <row r="221" spans="2:2" x14ac:dyDescent="0.25">
      <c r="B221" s="186" t="s">
        <v>1355</v>
      </c>
    </row>
    <row r="222" spans="2:2" x14ac:dyDescent="0.25">
      <c r="B222" s="186" t="s">
        <v>1356</v>
      </c>
    </row>
    <row r="223" spans="2:2" x14ac:dyDescent="0.25">
      <c r="B223" s="186" t="s">
        <v>1357</v>
      </c>
    </row>
    <row r="224" spans="2:2" x14ac:dyDescent="0.25">
      <c r="B224" s="186" t="s">
        <v>1358</v>
      </c>
    </row>
    <row r="225" spans="2:2" x14ac:dyDescent="0.25">
      <c r="B225" s="186" t="s">
        <v>1359</v>
      </c>
    </row>
    <row r="226" spans="2:2" x14ac:dyDescent="0.25">
      <c r="B226" s="186" t="s">
        <v>1360</v>
      </c>
    </row>
    <row r="227" spans="2:2" x14ac:dyDescent="0.25">
      <c r="B227" s="186" t="s">
        <v>1361</v>
      </c>
    </row>
    <row r="228" spans="2:2" x14ac:dyDescent="0.25">
      <c r="B228" s="186" t="s">
        <v>1362</v>
      </c>
    </row>
    <row r="229" spans="2:2" x14ac:dyDescent="0.25">
      <c r="B229" s="186" t="s">
        <v>1363</v>
      </c>
    </row>
    <row r="230" spans="2:2" x14ac:dyDescent="0.25">
      <c r="B230" s="186" t="s">
        <v>1364</v>
      </c>
    </row>
    <row r="231" spans="2:2" x14ac:dyDescent="0.25">
      <c r="B231" s="186" t="s">
        <v>1365</v>
      </c>
    </row>
    <row r="232" spans="2:2" x14ac:dyDescent="0.25">
      <c r="B232" s="186" t="s">
        <v>1366</v>
      </c>
    </row>
    <row r="233" spans="2:2" x14ac:dyDescent="0.25">
      <c r="B233" s="186" t="s">
        <v>1367</v>
      </c>
    </row>
    <row r="234" spans="2:2" x14ac:dyDescent="0.25">
      <c r="B234" s="186" t="s">
        <v>1368</v>
      </c>
    </row>
    <row r="235" spans="2:2" x14ac:dyDescent="0.25">
      <c r="B235" s="186" t="s">
        <v>1369</v>
      </c>
    </row>
    <row r="236" spans="2:2" x14ac:dyDescent="0.25">
      <c r="B236" s="243" t="s">
        <v>1181</v>
      </c>
    </row>
    <row r="237" spans="2:2" x14ac:dyDescent="0.25">
      <c r="B237" s="186" t="s">
        <v>1473</v>
      </c>
    </row>
  </sheetData>
  <autoFilter ref="A1:R1" xr:uid="{490A59B2-2A76-4179-98C0-92B42ED07FC7}"/>
  <phoneticPr fontId="1" type="noConversion"/>
  <conditionalFormatting sqref="Q2:R10 Q14:R14 Q13 Q61 Q62:R85 Q16:R60 Q96:R118">
    <cfRule type="cellIs" dxfId="1492" priority="197" operator="notEqual">
      <formula>"N/A"</formula>
    </cfRule>
  </conditionalFormatting>
  <conditionalFormatting sqref="O1:O10 O16:O85 O13:O14 O99:O1048576 O96">
    <cfRule type="cellIs" dxfId="1491" priority="188" operator="equal">
      <formula>"是"</formula>
    </cfRule>
  </conditionalFormatting>
  <conditionalFormatting sqref="I13:M14 H38 G13:H13 I16:M16 H31:H34 G47:H64 H40 H65:I65 G15:H16 H42:H46 G66:H85 G24:H30 H23 H17:I17 K17:M17 G98:M98 I97:M97 G97 G18:H22 K41:M41 I22 K22:M22 K35:M36 I80:M85 I79:K79 M79 G2:M10 I18:M21 I23:M34 M33:M36 I37:M40 I42:M78">
    <cfRule type="notContainsBlanks" dxfId="1490" priority="157">
      <formula>LEN(TRIM(G2))&gt;0</formula>
    </cfRule>
  </conditionalFormatting>
  <conditionalFormatting sqref="L13:M14 L99:M1048576 L80:M85 M79 L1:M10 L16:M78 L96:M96">
    <cfRule type="cellIs" dxfId="1489" priority="155" operator="equal">
      <formula>"拒绝"</formula>
    </cfRule>
  </conditionalFormatting>
  <conditionalFormatting sqref="O97:O98">
    <cfRule type="cellIs" dxfId="1488" priority="118" operator="equal">
      <formula>"是"</formula>
    </cfRule>
  </conditionalFormatting>
  <conditionalFormatting sqref="L97:M98">
    <cfRule type="cellIs" dxfId="1487" priority="116" operator="equal">
      <formula>"拒绝"</formula>
    </cfRule>
  </conditionalFormatting>
  <conditionalFormatting sqref="Q33:R33 R37">
    <cfRule type="cellIs" dxfId="1486" priority="115" operator="notEqual">
      <formula>"N/A"</formula>
    </cfRule>
  </conditionalFormatting>
  <conditionalFormatting sqref="Q12:R12">
    <cfRule type="cellIs" dxfId="1485" priority="97" operator="notEqual">
      <formula>"N/A"</formula>
    </cfRule>
  </conditionalFormatting>
  <conditionalFormatting sqref="O12">
    <cfRule type="cellIs" dxfId="1484" priority="96" operator="equal">
      <formula>"是"</formula>
    </cfRule>
  </conditionalFormatting>
  <conditionalFormatting sqref="I12:M12">
    <cfRule type="notContainsBlanks" dxfId="1483" priority="95">
      <formula>LEN(TRIM(I12))&gt;0</formula>
    </cfRule>
  </conditionalFormatting>
  <conditionalFormatting sqref="L12:M12">
    <cfRule type="cellIs" dxfId="1482" priority="94" operator="equal">
      <formula>"拒绝"</formula>
    </cfRule>
  </conditionalFormatting>
  <conditionalFormatting sqref="Q15:R15">
    <cfRule type="cellIs" dxfId="1481" priority="105" operator="notEqual">
      <formula>"N/A"</formula>
    </cfRule>
  </conditionalFormatting>
  <conditionalFormatting sqref="O15">
    <cfRule type="cellIs" dxfId="1480" priority="104" operator="equal">
      <formula>"是"</formula>
    </cfRule>
  </conditionalFormatting>
  <conditionalFormatting sqref="I15:M15">
    <cfRule type="notContainsBlanks" dxfId="1479" priority="103">
      <formula>LEN(TRIM(I15))&gt;0</formula>
    </cfRule>
  </conditionalFormatting>
  <conditionalFormatting sqref="L15:M15">
    <cfRule type="cellIs" dxfId="1478" priority="102" operator="equal">
      <formula>"拒绝"</formula>
    </cfRule>
  </conditionalFormatting>
  <conditionalFormatting sqref="Q11:R11">
    <cfRule type="cellIs" dxfId="1477" priority="101" operator="notEqual">
      <formula>"N/A"</formula>
    </cfRule>
  </conditionalFormatting>
  <conditionalFormatting sqref="O11">
    <cfRule type="cellIs" dxfId="1476" priority="100" operator="equal">
      <formula>"是"</formula>
    </cfRule>
  </conditionalFormatting>
  <conditionalFormatting sqref="I11:M11">
    <cfRule type="notContainsBlanks" dxfId="1475" priority="99">
      <formula>LEN(TRIM(I11))&gt;0</formula>
    </cfRule>
  </conditionalFormatting>
  <conditionalFormatting sqref="L11:M11">
    <cfRule type="cellIs" dxfId="1474" priority="98" operator="equal">
      <formula>"拒绝"</formula>
    </cfRule>
  </conditionalFormatting>
  <conditionalFormatting sqref="H11">
    <cfRule type="notContainsBlanks" dxfId="1473" priority="93">
      <formula>LEN(TRIM(H11))&gt;0</formula>
    </cfRule>
  </conditionalFormatting>
  <conditionalFormatting sqref="Q119:R119">
    <cfRule type="cellIs" dxfId="1472" priority="92" operator="notEqual">
      <formula>"N/A"</formula>
    </cfRule>
  </conditionalFormatting>
  <conditionalFormatting sqref="Q120:R120">
    <cfRule type="cellIs" dxfId="1471" priority="90" operator="notEqual">
      <formula>"N/A"</formula>
    </cfRule>
  </conditionalFormatting>
  <conditionalFormatting sqref="Q28:R28">
    <cfRule type="cellIs" dxfId="1470" priority="89" operator="notEqual">
      <formula>"N/A"</formula>
    </cfRule>
  </conditionalFormatting>
  <conditionalFormatting sqref="H14">
    <cfRule type="notContainsBlanks" dxfId="1469" priority="88">
      <formula>LEN(TRIM(H14))&gt;0</formula>
    </cfRule>
  </conditionalFormatting>
  <conditionalFormatting sqref="Q75:R75">
    <cfRule type="cellIs" dxfId="1468" priority="86" operator="notEqual">
      <formula>"N/A"</formula>
    </cfRule>
  </conditionalFormatting>
  <conditionalFormatting sqref="R13">
    <cfRule type="cellIs" dxfId="1467" priority="82" operator="notEqual">
      <formula>"N/A"</formula>
    </cfRule>
  </conditionalFormatting>
  <conditionalFormatting sqref="P23">
    <cfRule type="notContainsBlanks" dxfId="1466" priority="79">
      <formula>LEN(TRIM(P23))&gt;0</formula>
    </cfRule>
  </conditionalFormatting>
  <conditionalFormatting sqref="G11">
    <cfRule type="notContainsBlanks" dxfId="1465" priority="78">
      <formula>LEN(TRIM(G11))&gt;0</formula>
    </cfRule>
  </conditionalFormatting>
  <conditionalFormatting sqref="G14">
    <cfRule type="notContainsBlanks" dxfId="1464" priority="77">
      <formula>LEN(TRIM(G14))&gt;0</formula>
    </cfRule>
  </conditionalFormatting>
  <conditionalFormatting sqref="D2:D33 D35:D36 D38">
    <cfRule type="cellIs" dxfId="1463" priority="76" operator="equal">
      <formula>"上海"</formula>
    </cfRule>
  </conditionalFormatting>
  <conditionalFormatting sqref="D34">
    <cfRule type="cellIs" dxfId="1462" priority="75" operator="equal">
      <formula>"上海"</formula>
    </cfRule>
  </conditionalFormatting>
  <conditionalFormatting sqref="Q34:R34">
    <cfRule type="cellIs" dxfId="1461" priority="74" operator="notEqual">
      <formula>"N/A"</formula>
    </cfRule>
  </conditionalFormatting>
  <conditionalFormatting sqref="R61">
    <cfRule type="cellIs" dxfId="1460" priority="71" operator="notEqual">
      <formula>"N/A"</formula>
    </cfRule>
  </conditionalFormatting>
  <conditionalFormatting sqref="H37">
    <cfRule type="notContainsBlanks" dxfId="1459" priority="70">
      <formula>LEN(TRIM(H37))&gt;0</formula>
    </cfRule>
  </conditionalFormatting>
  <conditionalFormatting sqref="H12">
    <cfRule type="notContainsBlanks" dxfId="1458" priority="63">
      <formula>LEN(TRIM(H12))&gt;0</formula>
    </cfRule>
  </conditionalFormatting>
  <conditionalFormatting sqref="G12">
    <cfRule type="notContainsBlanks" dxfId="1457" priority="62">
      <formula>LEN(TRIM(G12))&gt;0</formula>
    </cfRule>
  </conditionalFormatting>
  <conditionalFormatting sqref="D39:D54">
    <cfRule type="cellIs" dxfId="1456" priority="61" operator="equal">
      <formula>"上海"</formula>
    </cfRule>
  </conditionalFormatting>
  <conditionalFormatting sqref="D55">
    <cfRule type="cellIs" dxfId="1455" priority="60" operator="equal">
      <formula>"上海"</formula>
    </cfRule>
  </conditionalFormatting>
  <conditionalFormatting sqref="D56:D57">
    <cfRule type="cellIs" dxfId="1454" priority="59" operator="equal">
      <formula>"上海"</formula>
    </cfRule>
  </conditionalFormatting>
  <conditionalFormatting sqref="D58">
    <cfRule type="cellIs" dxfId="1453" priority="58" operator="equal">
      <formula>"上海"</formula>
    </cfRule>
  </conditionalFormatting>
  <conditionalFormatting sqref="D59:D60">
    <cfRule type="cellIs" dxfId="1452" priority="57" operator="equal">
      <formula>"上海"</formula>
    </cfRule>
  </conditionalFormatting>
  <conditionalFormatting sqref="D61">
    <cfRule type="cellIs" dxfId="1451" priority="56" operator="equal">
      <formula>"上海"</formula>
    </cfRule>
  </conditionalFormatting>
  <conditionalFormatting sqref="D62:D63">
    <cfRule type="cellIs" dxfId="1450" priority="55" operator="equal">
      <formula>"上海"</formula>
    </cfRule>
  </conditionalFormatting>
  <conditionalFormatting sqref="D64">
    <cfRule type="cellIs" dxfId="1449" priority="52" operator="equal">
      <formula>"上海"</formula>
    </cfRule>
  </conditionalFormatting>
  <conditionalFormatting sqref="D65:D68">
    <cfRule type="cellIs" dxfId="1448" priority="49" operator="equal">
      <formula>"上海"</formula>
    </cfRule>
  </conditionalFormatting>
  <conditionalFormatting sqref="D69">
    <cfRule type="cellIs" dxfId="1447" priority="48" operator="equal">
      <formula>"上海"</formula>
    </cfRule>
  </conditionalFormatting>
  <conditionalFormatting sqref="D70">
    <cfRule type="cellIs" dxfId="1446" priority="47" operator="equal">
      <formula>"上海"</formula>
    </cfRule>
  </conditionalFormatting>
  <conditionalFormatting sqref="D74">
    <cfRule type="cellIs" dxfId="1445" priority="41" operator="equal">
      <formula>"上海"</formula>
    </cfRule>
  </conditionalFormatting>
  <conditionalFormatting sqref="D71">
    <cfRule type="cellIs" dxfId="1444" priority="45" operator="equal">
      <formula>"上海"</formula>
    </cfRule>
  </conditionalFormatting>
  <conditionalFormatting sqref="D72">
    <cfRule type="cellIs" dxfId="1443" priority="44" operator="equal">
      <formula>"上海"</formula>
    </cfRule>
  </conditionalFormatting>
  <conditionalFormatting sqref="D73">
    <cfRule type="cellIs" dxfId="1442" priority="43" operator="equal">
      <formula>"上海"</formula>
    </cfRule>
  </conditionalFormatting>
  <conditionalFormatting sqref="D75">
    <cfRule type="cellIs" dxfId="1441" priority="40" operator="equal">
      <formula>"上海"</formula>
    </cfRule>
  </conditionalFormatting>
  <conditionalFormatting sqref="G31:G32 G38 G40 G34 G42:G46">
    <cfRule type="notContainsBlanks" dxfId="1440" priority="39">
      <formula>LEN(TRIM(G31))&gt;0</formula>
    </cfRule>
  </conditionalFormatting>
  <conditionalFormatting sqref="D76">
    <cfRule type="cellIs" dxfId="1439" priority="38" operator="equal">
      <formula>"上海"</formula>
    </cfRule>
  </conditionalFormatting>
  <conditionalFormatting sqref="D77">
    <cfRule type="cellIs" dxfId="1438" priority="37" operator="equal">
      <formula>"上海"</formula>
    </cfRule>
  </conditionalFormatting>
  <conditionalFormatting sqref="D78">
    <cfRule type="cellIs" dxfId="1437" priority="36" operator="equal">
      <formula>"上海"</formula>
    </cfRule>
  </conditionalFormatting>
  <conditionalFormatting sqref="G37">
    <cfRule type="notContainsBlanks" dxfId="1436" priority="35">
      <formula>LEN(TRIM(G37))&gt;0</formula>
    </cfRule>
  </conditionalFormatting>
  <conditionalFormatting sqref="G39">
    <cfRule type="notContainsBlanks" dxfId="1435" priority="34">
      <formula>LEN(TRIM(G39))&gt;0</formula>
    </cfRule>
  </conditionalFormatting>
  <conditionalFormatting sqref="D79">
    <cfRule type="cellIs" dxfId="1434" priority="33" operator="equal">
      <formula>"上海"</formula>
    </cfRule>
  </conditionalFormatting>
  <conditionalFormatting sqref="H35:H36">
    <cfRule type="notContainsBlanks" dxfId="1433" priority="31">
      <formula>LEN(TRIM(H35))&gt;0</formula>
    </cfRule>
  </conditionalFormatting>
  <conditionalFormatting sqref="G35">
    <cfRule type="notContainsBlanks" dxfId="1432" priority="30">
      <formula>LEN(TRIM(G35))&gt;0</formula>
    </cfRule>
  </conditionalFormatting>
  <conditionalFormatting sqref="D80">
    <cfRule type="cellIs" dxfId="1431" priority="29" operator="equal">
      <formula>"上海"</formula>
    </cfRule>
  </conditionalFormatting>
  <conditionalFormatting sqref="H39">
    <cfRule type="notContainsBlanks" dxfId="1430" priority="28">
      <formula>LEN(TRIM(H39))&gt;0</formula>
    </cfRule>
  </conditionalFormatting>
  <conditionalFormatting sqref="G65">
    <cfRule type="notContainsBlanks" dxfId="1429" priority="27">
      <formula>LEN(TRIM(G65))&gt;0</formula>
    </cfRule>
  </conditionalFormatting>
  <conditionalFormatting sqref="D81">
    <cfRule type="cellIs" dxfId="1428" priority="26" operator="equal">
      <formula>"上海"</formula>
    </cfRule>
  </conditionalFormatting>
  <conditionalFormatting sqref="D82:D83">
    <cfRule type="cellIs" dxfId="1427" priority="24" operator="equal">
      <formula>"上海"</formula>
    </cfRule>
  </conditionalFormatting>
  <conditionalFormatting sqref="G41">
    <cfRule type="notContainsBlanks" dxfId="1426" priority="23">
      <formula>LEN(TRIM(G41))&gt;0</formula>
    </cfRule>
  </conditionalFormatting>
  <conditionalFormatting sqref="H41">
    <cfRule type="notContainsBlanks" dxfId="1425" priority="22">
      <formula>LEN(TRIM(H41))&gt;0</formula>
    </cfRule>
  </conditionalFormatting>
  <conditionalFormatting sqref="D84">
    <cfRule type="cellIs" dxfId="1424" priority="21" operator="equal">
      <formula>"上海"</formula>
    </cfRule>
  </conditionalFormatting>
  <conditionalFormatting sqref="D85">
    <cfRule type="cellIs" dxfId="1423" priority="20" operator="equal">
      <formula>"上海"</formula>
    </cfRule>
  </conditionalFormatting>
  <conditionalFormatting sqref="G17">
    <cfRule type="notContainsBlanks" dxfId="1422" priority="19">
      <formula>LEN(TRIM(G17))&gt;0</formula>
    </cfRule>
  </conditionalFormatting>
  <conditionalFormatting sqref="G23">
    <cfRule type="notContainsBlanks" dxfId="1421" priority="18">
      <formula>LEN(TRIM(G23))&gt;0</formula>
    </cfRule>
  </conditionalFormatting>
  <conditionalFormatting sqref="Q86:R86 Q88:R95">
    <cfRule type="cellIs" dxfId="1420" priority="17" operator="notEqual">
      <formula>"N/A"</formula>
    </cfRule>
  </conditionalFormatting>
  <conditionalFormatting sqref="O86:O95">
    <cfRule type="cellIs" dxfId="1419" priority="16" operator="equal">
      <formula>"是"</formula>
    </cfRule>
  </conditionalFormatting>
  <conditionalFormatting sqref="G86:M95">
    <cfRule type="notContainsBlanks" dxfId="1418" priority="15">
      <formula>LEN(TRIM(G86))&gt;0</formula>
    </cfRule>
  </conditionalFormatting>
  <conditionalFormatting sqref="L86:M95">
    <cfRule type="cellIs" dxfId="1417" priority="14" operator="equal">
      <formula>"拒绝"</formula>
    </cfRule>
  </conditionalFormatting>
  <conditionalFormatting sqref="D86:D87 D89 D92:E93 D95">
    <cfRule type="cellIs" dxfId="1416" priority="13" operator="equal">
      <formula>"上海"</formula>
    </cfRule>
  </conditionalFormatting>
  <conditionalFormatting sqref="J35:J36">
    <cfRule type="notContainsBlanks" dxfId="1415" priority="7">
      <formula>LEN(TRIM(J35))&gt;0</formula>
    </cfRule>
  </conditionalFormatting>
  <conditionalFormatting sqref="G33">
    <cfRule type="notContainsBlanks" dxfId="1414" priority="11">
      <formula>LEN(TRIM(G33))&gt;0</formula>
    </cfRule>
  </conditionalFormatting>
  <conditionalFormatting sqref="I41">
    <cfRule type="notContainsBlanks" dxfId="1413" priority="10">
      <formula>LEN(TRIM(I41))&gt;0</formula>
    </cfRule>
  </conditionalFormatting>
  <conditionalFormatting sqref="J41">
    <cfRule type="notContainsBlanks" dxfId="1412" priority="9">
      <formula>LEN(TRIM(J41))&gt;0</formula>
    </cfRule>
  </conditionalFormatting>
  <conditionalFormatting sqref="I35:I36">
    <cfRule type="notContainsBlanks" dxfId="1411" priority="8">
      <formula>LEN(TRIM(I35))&gt;0</formula>
    </cfRule>
  </conditionalFormatting>
  <conditionalFormatting sqref="D88">
    <cfRule type="cellIs" dxfId="1410" priority="6" operator="equal">
      <formula>"上海"</formula>
    </cfRule>
  </conditionalFormatting>
  <conditionalFormatting sqref="D90">
    <cfRule type="cellIs" dxfId="1409" priority="5" operator="equal">
      <formula>"上海"</formula>
    </cfRule>
  </conditionalFormatting>
  <conditionalFormatting sqref="Q87:R87">
    <cfRule type="cellIs" dxfId="1408" priority="4" operator="notEqual">
      <formula>"N/A"</formula>
    </cfRule>
  </conditionalFormatting>
  <conditionalFormatting sqref="D91">
    <cfRule type="cellIs" dxfId="1407" priority="3" operator="equal">
      <formula>"上海"</formula>
    </cfRule>
  </conditionalFormatting>
  <conditionalFormatting sqref="G36">
    <cfRule type="notContainsBlanks" dxfId="1406" priority="2">
      <formula>LEN(TRIM(G36))&gt;0</formula>
    </cfRule>
  </conditionalFormatting>
  <conditionalFormatting sqref="D94:E94">
    <cfRule type="cellIs" dxfId="1405" priority="1" operator="equal">
      <formula>"上海"</formula>
    </cfRule>
  </conditionalFormatting>
  <hyperlinks>
    <hyperlink ref="Q2" r:id="rId1" location="/campus/jobs?code=campusdDjTFvgum" xr:uid="{CE19F197-3ACF-4B48-A880-35AA92B98901}"/>
    <hyperlink ref="Q8" r:id="rId2" xr:uid="{C6FF8D0E-BD1A-4C59-A4EC-CEAA5658A7A7}"/>
    <hyperlink ref="G97" r:id="rId3" location="/job/8d15efec-4496-47e2-959d-a50e447b472f" xr:uid="{B592ABE0-E0C9-4386-B192-82DE3326B429}"/>
    <hyperlink ref="F9" r:id="rId4" xr:uid="{0E0760CB-3A6F-4695-AF99-EB2C0437168A}"/>
    <hyperlink ref="F6" r:id="rId5" xr:uid="{55F1BA94-2221-4521-8565-53F019C943A1}"/>
    <hyperlink ref="F5" r:id="rId6" xr:uid="{27C42A9A-4E18-443C-8B03-AC86F22A076A}"/>
    <hyperlink ref="F3" r:id="rId7" xr:uid="{68CA9FBF-18CA-4724-A758-2E6161AA79EC}"/>
    <hyperlink ref="F2" r:id="rId8" location="/campus/my-apply" xr:uid="{C6290571-9EAF-450A-85ED-13E5CEAEDE5F}"/>
    <hyperlink ref="E98" r:id="rId9" xr:uid="{C0CE9144-32E2-441D-996D-269854C587D2}"/>
    <hyperlink ref="F10" r:id="rId10" xr:uid="{01755EE7-42C0-4E7F-9B8A-B0F6976AE223}"/>
    <hyperlink ref="Q33" r:id="rId11" xr:uid="{17F08BEE-5EA7-47C0-9282-CB8B8C7FD824}"/>
    <hyperlink ref="R68" r:id="rId12" xr:uid="{E59F8738-0E2F-4583-B7B7-C55FFCAD27BF}"/>
    <hyperlink ref="R59" r:id="rId13" xr:uid="{A33FA622-44BD-4580-A2AC-481F32D62561}"/>
    <hyperlink ref="Q62" r:id="rId14" xr:uid="{E137089D-60D0-40CA-B09C-C3C8DCB19624}"/>
    <hyperlink ref="Q115" r:id="rId15" xr:uid="{3BD747D1-F9DE-49B2-8200-6DC3985F9DD5}"/>
    <hyperlink ref="Q9" r:id="rId16" xr:uid="{B7E2504A-BE3D-44F0-9B75-00C4D81C557B}"/>
    <hyperlink ref="Q110" r:id="rId17" xr:uid="{979AC753-E815-4193-A6AE-DF5CF6FD4F5A}"/>
    <hyperlink ref="Q117" r:id="rId18" xr:uid="{E5A37A04-0E50-4C22-9A68-6351005C3488}"/>
    <hyperlink ref="Q70" r:id="rId19" location="/campus/position" xr:uid="{4607E9FD-1A03-46E5-93EC-332148D132E1}"/>
    <hyperlink ref="Q116" r:id="rId20" location="/jobs" xr:uid="{6B7F7177-56A3-4D35-AC64-173A4F5F23AF}"/>
    <hyperlink ref="Q59" r:id="rId21" xr:uid="{A5DE071E-2723-40A6-8D08-F38FE33D35A7}"/>
    <hyperlink ref="R47" r:id="rId22" xr:uid="{AEB8E99A-085B-4FF1-B859-7E9F57783C5A}"/>
    <hyperlink ref="F11" r:id="rId23" xr:uid="{6D087AF5-5466-4870-954C-B5047A515EA2}"/>
    <hyperlink ref="F12" r:id="rId24" location="/candidateHome/applications" xr:uid="{1975415E-C8D0-45F5-8176-E5EBB814C297}"/>
    <hyperlink ref="F13" r:id="rId25" xr:uid="{A04140C5-3340-4A3F-99A7-60AB4E3888AC}"/>
    <hyperlink ref="F14" r:id="rId26" xr:uid="{83F3B9D5-8134-4C0D-9AE9-0488DFDCDB35}"/>
    <hyperlink ref="F15" r:id="rId27" xr:uid="{A12195EE-05A9-4B1C-A975-78D5198F9F0E}"/>
    <hyperlink ref="F16" r:id="rId28" location="/campus/my-apply" xr:uid="{3B6E374F-0226-4404-B44D-19239FEF79F9}"/>
    <hyperlink ref="F17" r:id="rId29" location="/personalCenter" xr:uid="{AA94996C-57D4-45AE-BCD4-44284130633F}"/>
    <hyperlink ref="F18" r:id="rId30" location="/candidateHome/applications" xr:uid="{BDD2AEB7-3CA6-4514-94C4-A6E833CD83F9}"/>
    <hyperlink ref="F19" r:id="rId31" xr:uid="{388ED551-FA86-4D8B-A49A-CF3B55DD7B2D}"/>
    <hyperlink ref="Q119" r:id="rId32" xr:uid="{B3057AD0-CF09-4431-87F2-A93858B3D5DA}"/>
    <hyperlink ref="Q120" r:id="rId33" xr:uid="{B47ECB64-3F61-459E-BF69-86294DAF1316}"/>
    <hyperlink ref="Q35" r:id="rId34" xr:uid="{AF1C53BC-5A67-4A02-AE02-2C89CA721FD3}"/>
    <hyperlink ref="R45" r:id="rId35" xr:uid="{9B54B2D5-D040-4E78-BA30-CA1A31D3824A}"/>
    <hyperlink ref="Q51" r:id="rId36" xr:uid="{670FACF3-7ADE-4AB9-AE7D-120C9DA40A27}"/>
    <hyperlink ref="R51" r:id="rId37" xr:uid="{93DB4609-2676-4C48-AD89-871C0B70DE11}"/>
    <hyperlink ref="F20" r:id="rId38" xr:uid="{62E80F77-3F09-4156-8662-076D2563882A}"/>
    <hyperlink ref="Q19" r:id="rId39" xr:uid="{50778E44-E15C-4E7B-8978-AA5ACBC066DF}"/>
    <hyperlink ref="Q75" r:id="rId40" xr:uid="{1F17FAE2-532C-4F33-AF5E-B9B9F34D8C0F}"/>
    <hyperlink ref="F21" r:id="rId41" xr:uid="{23EEA744-EC74-4F6F-A2B8-18DA087A7B5E}"/>
    <hyperlink ref="F22" r:id="rId42" location="/candidateHome/applications" xr:uid="{CF78D84B-86BC-4BE4-A01F-00A016D1EB0D}"/>
    <hyperlink ref="Q28" r:id="rId43" xr:uid="{D02400BE-A732-4F51-BCEF-69DAD64691F0}"/>
    <hyperlink ref="Q58" r:id="rId44" xr:uid="{0AF5EBD8-B27A-467A-86E9-446DF358C90A}"/>
    <hyperlink ref="F23" r:id="rId45" xr:uid="{47AEDB08-80A2-4245-8FD1-FA40C0907354}"/>
    <hyperlink ref="F25" r:id="rId46" location="/candidateHome/applications" xr:uid="{47076DBA-C413-4880-A01F-77FFE18406DC}"/>
    <hyperlink ref="F24" r:id="rId47" xr:uid="{798E6075-7588-4771-8C5C-5960BED961F9}"/>
    <hyperlink ref="F4" r:id="rId48" location="/candidateHome/applications" xr:uid="{6595D8B8-FEA9-43D6-B475-F41ACEA65729}"/>
    <hyperlink ref="F26" r:id="rId49" xr:uid="{897C91B9-9BF6-4630-BDB9-A7E287A22C57}"/>
    <hyperlink ref="F27" r:id="rId50" xr:uid="{BE07E7FA-1E5F-45C1-BF69-441BE81A84B2}"/>
    <hyperlink ref="Q23" r:id="rId51" xr:uid="{5A4F9942-F277-47D5-AAB2-7D619191F46F}"/>
    <hyperlink ref="F29" r:id="rId52" xr:uid="{56269C58-2C4D-44BB-8D47-EB3148934558}"/>
    <hyperlink ref="F28" r:id="rId53" xr:uid="{8EFDED9A-BF9C-4F83-A939-674E7C7913A2}"/>
    <hyperlink ref="F30" r:id="rId54" location="/candidateHome/applications" xr:uid="{2ADF2016-B840-4015-92A8-B75517248B9A}"/>
    <hyperlink ref="F31" r:id="rId55" location="/candidateHome/applications" xr:uid="{2275B098-E506-49B9-8152-19CF14777358}"/>
    <hyperlink ref="F32" r:id="rId56" location="/candidateHome/applications" xr:uid="{AD208DC7-E448-45B4-9206-D5037D329EF2}"/>
    <hyperlink ref="F33" r:id="rId57" xr:uid="{7929E620-1E8B-4DA3-B341-48DABE108417}"/>
    <hyperlink ref="Q34" r:id="rId58" xr:uid="{25FF1585-CC25-4872-B47B-A9736CBD54D4}"/>
    <hyperlink ref="F38" r:id="rId59" xr:uid="{0D947305-C75F-490D-A41C-EA3C39AE153F}"/>
    <hyperlink ref="F8" r:id="rId60" xr:uid="{573FA792-3DA3-4D80-AFF1-0E0B41B7DC93}"/>
    <hyperlink ref="F35" r:id="rId61" xr:uid="{9D4DBFD2-DB63-496F-A37A-EA65E6B2D59D}"/>
    <hyperlink ref="F37" r:id="rId62" xr:uid="{43FBFBDD-F565-4040-8F6C-E315148E467E}"/>
    <hyperlink ref="Q38" r:id="rId63" xr:uid="{7ED01D97-5D69-4B2B-A45E-E45F2AA48222}"/>
    <hyperlink ref="F39" r:id="rId64" location="/myDeliver?type=present" xr:uid="{AA109B85-D7BD-48A3-847A-56EB851E38AB}"/>
    <hyperlink ref="F40" r:id="rId65" location="/myDeliver?type=present" xr:uid="{32AB3AB9-9A3F-4FBD-8FAC-F15B54D8A8A1}"/>
    <hyperlink ref="F41" r:id="rId66" xr:uid="{86A39BE6-1C6E-4832-92EA-EA3B4DBD08A7}"/>
    <hyperlink ref="F42" r:id="rId67" xr:uid="{0E84E5BA-DABD-493B-A76D-7B8D618D778A}"/>
    <hyperlink ref="F43" r:id="rId68" xr:uid="{0EAFD1A7-98FD-45BB-AE9A-C168DCB8BF51}"/>
    <hyperlink ref="F44" r:id="rId69" xr:uid="{83B5A180-9E4B-409E-8D9C-A27654637E4C}"/>
    <hyperlink ref="R46" r:id="rId70" xr:uid="{09BC56BA-1BA7-4802-892C-0CD2E168AE6C}"/>
    <hyperlink ref="F45" r:id="rId71" xr:uid="{4077596D-7BAF-4917-964F-B99923DCDB76}"/>
    <hyperlink ref="F46" r:id="rId72" xr:uid="{B217A51D-ACCA-46C3-BEF9-4448F6E43DC3}"/>
    <hyperlink ref="F47" r:id="rId73" xr:uid="{E54AF6BC-9785-4B51-B6A7-586B5C512D3D}"/>
    <hyperlink ref="F48" r:id="rId74" xr:uid="{BE556F8F-17FB-454D-9E4F-7DA7412EBC24}"/>
    <hyperlink ref="R48" r:id="rId75" xr:uid="{495D5F8A-5B92-4C67-AC4D-ACB43F1C8532}"/>
    <hyperlink ref="F49" r:id="rId76" xr:uid="{64007978-9099-455F-8C6B-E6B19D1FEF81}"/>
    <hyperlink ref="F50" r:id="rId77" xr:uid="{90B5B870-3B95-4BB2-AC51-2BA27A5D00B2}"/>
    <hyperlink ref="F51" r:id="rId78" xr:uid="{BB82B265-447E-4688-8E06-62F70673C2E5}"/>
    <hyperlink ref="F52" r:id="rId79" xr:uid="{B992D465-850A-496C-A67D-F4DB9C2EE3DB}"/>
    <hyperlink ref="F53" r:id="rId80" xr:uid="{47F55C0F-C872-461A-8F2D-F3511A9E9320}"/>
    <hyperlink ref="F54" r:id="rId81" xr:uid="{F6305168-69B5-40BF-B260-CA1C2E9E5E06}"/>
    <hyperlink ref="F55" r:id="rId82" xr:uid="{0C70DEFF-F85B-4F3F-B5FA-88CF35A949A5}"/>
    <hyperlink ref="F56" r:id="rId83" location="/myDeliver" xr:uid="{9DEB1770-9D82-4E7C-BFB8-2B0732109C90}"/>
    <hyperlink ref="F57" r:id="rId84" location="/myDeliver" xr:uid="{499D4F4B-DBA4-4F23-A456-AE93C627EA9E}"/>
    <hyperlink ref="Q52" r:id="rId85" xr:uid="{9C5F299B-DB86-476E-91EA-DA964C22BCB1}"/>
    <hyperlink ref="R52" r:id="rId86" xr:uid="{BF2A4901-F22C-4F15-B3BC-B337915B977D}"/>
    <hyperlink ref="F58" r:id="rId87" location="/candidateHome/applications" xr:uid="{221D0A9A-E25A-4508-85E3-A817D7FF04D3}"/>
    <hyperlink ref="F59" r:id="rId88" xr:uid="{B1C3EB0F-EA0B-4C05-B37F-4155607656CF}"/>
    <hyperlink ref="F60" r:id="rId89" xr:uid="{01101769-3218-4C59-88DB-FA87E7D494AE}"/>
    <hyperlink ref="F61" r:id="rId90" location="/candidateHome/applications" xr:uid="{4BAF5171-9452-4984-AF36-6B71773E07C4}"/>
    <hyperlink ref="R60" r:id="rId91" xr:uid="{2F6F1FFB-4B30-48EA-B935-C8959D1281C7}"/>
    <hyperlink ref="Q60" r:id="rId92" xr:uid="{20B9996C-0C77-4928-BBCF-E799EC1AAAE1}"/>
    <hyperlink ref="F62" r:id="rId93" location="/candidateHome/applications" xr:uid="{F0071E8E-D307-4DCD-BDCB-890EF3ED837E}"/>
    <hyperlink ref="F63" r:id="rId94" location="/candidateHome/applications" xr:uid="{166BEF0A-25D6-4D21-A26E-2FE430F537BB}"/>
    <hyperlink ref="F64" r:id="rId95" location="/myDeliver" xr:uid="{9417F414-32D1-4A54-B451-682B4B8420DB}"/>
    <hyperlink ref="F65" r:id="rId96" xr:uid="{1CC8F4B6-717F-4844-8070-DAC5443A5156}"/>
    <hyperlink ref="F66" r:id="rId97" xr:uid="{79CAADED-FA2A-4764-B91C-CBC3212F0DB0}"/>
    <hyperlink ref="F67" r:id="rId98" xr:uid="{A2D0688E-9BE3-43B9-8617-BE226132987E}"/>
    <hyperlink ref="F68" r:id="rId99" xr:uid="{0EFBFF93-CEEA-42EB-9C6C-CE98E57B6CBC}"/>
    <hyperlink ref="F69" r:id="rId100" location="/candidateHome/applications" xr:uid="{AD3AC4F6-43AB-48CC-9315-B802C2F556FB}"/>
    <hyperlink ref="Q63" r:id="rId101" xr:uid="{B937C93F-8D03-487C-9DD4-D9DEB75E3023}"/>
    <hyperlink ref="F70" r:id="rId102" location="/campus/applyRecord" xr:uid="{9FAB9745-2788-4585-8DD0-AB7BDF65A1DF}"/>
    <hyperlink ref="F71" r:id="rId103" location="/candidateHome/applications" xr:uid="{DFC09688-70B7-488B-9145-9CA382480147}"/>
    <hyperlink ref="Q69" r:id="rId104" xr:uid="{6BD84ACD-5AEC-4B04-A438-3160EF576091}"/>
    <hyperlink ref="F72" r:id="rId105" location="/job/ad9de117-5dc9-48f4-987d-715cb9b3151e" xr:uid="{952F4C7D-C0CD-4D1F-9924-FFC119F466AE}"/>
    <hyperlink ref="F73" r:id="rId106" xr:uid="{316A6B32-2719-48E6-85D1-7CE61C5652CE}"/>
    <hyperlink ref="Q121" r:id="rId107" xr:uid="{7FF41D0F-0284-48AE-AC8C-3BC1FCF94354}"/>
    <hyperlink ref="Q74" r:id="rId108" xr:uid="{4658BD7F-5272-4811-A61B-6E9928BF4FA0}"/>
    <hyperlink ref="F74" r:id="rId109" xr:uid="{EE27C0A2-3CB8-4A5B-9013-8B9E7867ED50}"/>
    <hyperlink ref="F34" r:id="rId110" xr:uid="{4F0DB7A6-40D2-436D-ACA3-8A475D2B2672}"/>
    <hyperlink ref="F75" r:id="rId111" xr:uid="{298DC511-C9C0-4D2E-95F9-9EDC752DB93A}"/>
    <hyperlink ref="Q154" r:id="rId112" xr:uid="{2713972D-F40F-4FA1-8C9D-BCC87334EDE8}"/>
    <hyperlink ref="F76" r:id="rId113" location="/candidateHome/applications" xr:uid="{6C301C35-3263-4C73-B07D-15A8A01C7416}"/>
    <hyperlink ref="F77" r:id="rId114" location="/campus/my-apply" xr:uid="{A83ED4E8-495F-4961-ABDF-E3365B161FCC}"/>
    <hyperlink ref="Q78" r:id="rId115" location="/jobs" xr:uid="{7E7B4890-040D-4FC3-9375-F6043637C04E}"/>
    <hyperlink ref="F78" r:id="rId116" location="/candidateHome/applications" xr:uid="{901E73E1-BEC1-49B9-8005-0B7A58BBC0CA}"/>
    <hyperlink ref="F79" r:id="rId117" xr:uid="{2FE329BF-6548-458E-BC85-C5AD01E21AE5}"/>
    <hyperlink ref="F80" r:id="rId118" xr:uid="{327B0A76-CBA6-47CB-8AF7-13D16049CD29}"/>
    <hyperlink ref="F81" r:id="rId119" xr:uid="{08CF418B-8523-48C7-A5C3-24C3E42F7F26}"/>
    <hyperlink ref="F82" r:id="rId120" location="/candidateHome/applications" xr:uid="{12693FC9-F7C1-48EE-970C-E7239C95081D}"/>
    <hyperlink ref="F83" r:id="rId121" xr:uid="{00F9ECA2-5AE3-4CD2-9EF0-480B26401438}"/>
    <hyperlink ref="F84" r:id="rId122" location="/candidateHome/applications" xr:uid="{6E800CBE-3922-41C0-9060-20CC41E5630F}"/>
    <hyperlink ref="F85" r:id="rId123" location="/candidateHome/applications" xr:uid="{5E37B20C-A83E-451A-AA6C-4139FA669EF9}"/>
    <hyperlink ref="F86" r:id="rId124" xr:uid="{C29C0534-2A9E-475F-8FB6-28719B4DB93F}"/>
    <hyperlink ref="F88" r:id="rId125" xr:uid="{5D196A1D-3362-4B40-9815-1D8EB866FBC5}"/>
    <hyperlink ref="F87" r:id="rId126" location="/campus/my-apply" xr:uid="{6755B131-54ED-4DE9-93DA-9277BE3702C6}"/>
    <hyperlink ref="F89" r:id="rId127" xr:uid="{FEEEF002-ED7C-4830-95D9-3A857ED0758A}"/>
    <hyperlink ref="F90" r:id="rId128" xr:uid="{F42A7F25-A242-4D53-BA25-D17E66FE9232}"/>
    <hyperlink ref="F91" r:id="rId129" xr:uid="{B05792FF-74D2-40C0-8E94-3331AA9B7E39}"/>
    <hyperlink ref="F92" r:id="rId130" location="/myDeliver" xr:uid="{FFA88860-2482-4EDD-A58D-34EA48F4F6A0}"/>
    <hyperlink ref="F93" r:id="rId131" location="/myDeliver" xr:uid="{7B103438-137E-4526-9B36-6CBCE389CD1D}"/>
    <hyperlink ref="F36" r:id="rId132" xr:uid="{C6749932-42F0-4F34-BF03-4633133B69A5}"/>
    <hyperlink ref="Q36" r:id="rId133" xr:uid="{7169138A-817C-4B8B-AF2D-828B82A40942}"/>
    <hyperlink ref="F94" r:id="rId134" xr:uid="{C05351CC-5B77-43D7-9822-22DA77138882}"/>
  </hyperlinks>
  <pageMargins left="0.25" right="0.25" top="0.75" bottom="0.75" header="0.3" footer="0.3"/>
  <pageSetup paperSize="9" scale="65" fitToHeight="0" orientation="landscape" r:id="rId13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089EF-06D9-4C99-A2A1-A6AF6A749C26}">
  <dimension ref="B1:J11"/>
  <sheetViews>
    <sheetView zoomScale="205" zoomScaleNormal="205" workbookViewId="0">
      <selection activeCell="J15" sqref="J15"/>
    </sheetView>
  </sheetViews>
  <sheetFormatPr defaultRowHeight="13.8" x14ac:dyDescent="0.25"/>
  <cols>
    <col min="2" max="10" width="10.77734375" style="74" customWidth="1"/>
  </cols>
  <sheetData>
    <row r="1" spans="2:8" x14ac:dyDescent="0.25">
      <c r="B1" s="74" t="s">
        <v>650</v>
      </c>
      <c r="C1" s="74" t="s">
        <v>651</v>
      </c>
      <c r="D1" s="74" t="s">
        <v>652</v>
      </c>
      <c r="E1" s="74" t="s">
        <v>653</v>
      </c>
      <c r="F1" s="74" t="s">
        <v>654</v>
      </c>
      <c r="G1" s="74" t="s">
        <v>655</v>
      </c>
      <c r="H1" s="74" t="s">
        <v>656</v>
      </c>
    </row>
    <row r="3" spans="2:8" x14ac:dyDescent="0.25">
      <c r="C3" s="74" t="s">
        <v>659</v>
      </c>
      <c r="E3" s="74" t="s">
        <v>659</v>
      </c>
      <c r="F3" s="74" t="s">
        <v>659</v>
      </c>
      <c r="G3" s="74" t="s">
        <v>659</v>
      </c>
      <c r="H3" s="74" t="s">
        <v>659</v>
      </c>
    </row>
    <row r="5" spans="2:8" x14ac:dyDescent="0.25">
      <c r="C5" s="74" t="s">
        <v>660</v>
      </c>
      <c r="E5" s="74" t="s">
        <v>660</v>
      </c>
      <c r="G5" s="74" t="s">
        <v>661</v>
      </c>
      <c r="H5" s="74" t="s">
        <v>661</v>
      </c>
    </row>
    <row r="7" spans="2:8" x14ac:dyDescent="0.25">
      <c r="B7" s="74" t="s">
        <v>657</v>
      </c>
      <c r="C7" s="74" t="s">
        <v>658</v>
      </c>
    </row>
    <row r="9" spans="2:8" x14ac:dyDescent="0.25">
      <c r="C9" s="74" t="s">
        <v>659</v>
      </c>
    </row>
    <row r="11" spans="2:8" x14ac:dyDescent="0.25">
      <c r="C11" s="74" t="s">
        <v>660</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145E6-854A-4082-9B51-AD6446325F15}">
  <dimension ref="A1:W106"/>
  <sheetViews>
    <sheetView zoomScaleNormal="100" workbookViewId="0">
      <pane ySplit="1" topLeftCell="A53" activePane="bottomLeft" state="frozen"/>
      <selection activeCell="H43" sqref="H43"/>
      <selection pane="bottomLeft" activeCell="R74" sqref="R74"/>
    </sheetView>
  </sheetViews>
  <sheetFormatPr defaultRowHeight="13.8" x14ac:dyDescent="0.25"/>
  <cols>
    <col min="1" max="1" width="8.88671875" style="215"/>
    <col min="2" max="2" width="13.88671875" style="215" customWidth="1"/>
    <col min="3" max="3" width="15.5546875" style="215" customWidth="1"/>
    <col min="4" max="4" width="42.5546875" style="3" customWidth="1"/>
    <col min="5" max="5" width="8.88671875" style="215" customWidth="1"/>
    <col min="6" max="7" width="8.88671875" style="215"/>
    <col min="8" max="12" width="0" style="215" hidden="1" customWidth="1"/>
    <col min="13" max="14" width="8.88671875" style="215"/>
    <col min="15" max="15" width="0" style="215" hidden="1" customWidth="1"/>
    <col min="16" max="16" width="8.88671875" style="215"/>
    <col min="17" max="17" width="0" style="215" hidden="1" customWidth="1"/>
    <col min="18" max="20" width="8.88671875" style="215"/>
  </cols>
  <sheetData>
    <row r="1" spans="1:20" x14ac:dyDescent="0.25">
      <c r="A1" s="215" t="s">
        <v>157</v>
      </c>
      <c r="B1" s="215" t="s">
        <v>709</v>
      </c>
      <c r="C1" s="215" t="s">
        <v>537</v>
      </c>
      <c r="D1" s="215" t="s">
        <v>542</v>
      </c>
      <c r="E1" s="215" t="s">
        <v>554</v>
      </c>
      <c r="F1" s="215" t="s">
        <v>339</v>
      </c>
      <c r="G1" s="216" t="s">
        <v>342</v>
      </c>
      <c r="H1" s="215">
        <v>1</v>
      </c>
      <c r="I1" s="215">
        <v>2</v>
      </c>
      <c r="J1" s="215">
        <v>4</v>
      </c>
      <c r="K1" s="215">
        <v>7</v>
      </c>
      <c r="L1" s="215">
        <v>15</v>
      </c>
      <c r="M1" s="44" t="s">
        <v>340</v>
      </c>
      <c r="N1" s="215" t="s">
        <v>882</v>
      </c>
      <c r="O1" s="215" t="s">
        <v>342</v>
      </c>
      <c r="P1" s="44" t="s">
        <v>975</v>
      </c>
      <c r="Q1" s="215" t="s">
        <v>342</v>
      </c>
      <c r="R1" s="215" t="s">
        <v>1007</v>
      </c>
    </row>
    <row r="2" spans="1:20" x14ac:dyDescent="0.25">
      <c r="A2" s="215">
        <v>1</v>
      </c>
      <c r="B2" s="215" t="s">
        <v>710</v>
      </c>
      <c r="C2" s="215">
        <v>1</v>
      </c>
      <c r="D2" s="52" t="s">
        <v>530</v>
      </c>
      <c r="E2" s="215" t="s">
        <v>555</v>
      </c>
      <c r="F2" s="215" t="s">
        <v>156</v>
      </c>
      <c r="G2" s="164">
        <v>45384</v>
      </c>
      <c r="H2" s="215" t="s">
        <v>156</v>
      </c>
      <c r="I2" s="215" t="s">
        <v>156</v>
      </c>
      <c r="J2" s="215" t="s">
        <v>156</v>
      </c>
      <c r="K2" s="215" t="s">
        <v>156</v>
      </c>
      <c r="L2" s="215" t="s">
        <v>156</v>
      </c>
      <c r="M2" s="44" t="s">
        <v>156</v>
      </c>
      <c r="N2" s="39" t="s">
        <v>156</v>
      </c>
      <c r="O2" s="39">
        <v>45465</v>
      </c>
      <c r="P2" s="39"/>
      <c r="Q2" s="39"/>
      <c r="R2" s="218"/>
      <c r="S2" s="39"/>
      <c r="T2" s="39"/>
    </row>
    <row r="3" spans="1:20" x14ac:dyDescent="0.25">
      <c r="A3" s="215">
        <v>2</v>
      </c>
      <c r="B3" s="215" t="s">
        <v>710</v>
      </c>
      <c r="C3" s="215">
        <v>49</v>
      </c>
      <c r="D3" s="52" t="s">
        <v>531</v>
      </c>
      <c r="E3" s="215" t="s">
        <v>556</v>
      </c>
      <c r="F3" s="215" t="s">
        <v>341</v>
      </c>
      <c r="G3" s="164">
        <v>45384</v>
      </c>
      <c r="H3" s="215" t="s">
        <v>156</v>
      </c>
      <c r="I3" s="215" t="s">
        <v>156</v>
      </c>
      <c r="J3" s="215" t="s">
        <v>156</v>
      </c>
      <c r="K3" s="215" t="s">
        <v>156</v>
      </c>
      <c r="L3" s="215" t="s">
        <v>156</v>
      </c>
      <c r="M3" s="44" t="s">
        <v>156</v>
      </c>
      <c r="N3" s="39" t="s">
        <v>156</v>
      </c>
      <c r="O3" s="39">
        <v>45465</v>
      </c>
      <c r="P3" s="39"/>
      <c r="Q3" s="39"/>
      <c r="R3" s="218"/>
      <c r="S3" s="39"/>
    </row>
    <row r="4" spans="1:20" ht="14.4" thickBot="1" x14ac:dyDescent="0.3">
      <c r="A4" s="215">
        <v>3</v>
      </c>
      <c r="B4" s="215" t="s">
        <v>710</v>
      </c>
      <c r="C4" s="215">
        <v>128</v>
      </c>
      <c r="D4" s="52" t="s">
        <v>532</v>
      </c>
      <c r="E4" s="215" t="s">
        <v>556</v>
      </c>
      <c r="F4" s="215" t="s">
        <v>341</v>
      </c>
      <c r="G4" s="164">
        <v>45384</v>
      </c>
      <c r="H4" s="215" t="s">
        <v>341</v>
      </c>
      <c r="I4" s="215" t="s">
        <v>156</v>
      </c>
      <c r="J4" s="215" t="s">
        <v>156</v>
      </c>
      <c r="K4" s="215" t="s">
        <v>156</v>
      </c>
      <c r="L4" s="215" t="s">
        <v>156</v>
      </c>
      <c r="M4" s="44" t="s">
        <v>156</v>
      </c>
      <c r="N4" s="215" t="s">
        <v>341</v>
      </c>
      <c r="O4" s="171">
        <v>45465</v>
      </c>
      <c r="P4" s="215" t="s">
        <v>156</v>
      </c>
      <c r="Q4" s="164">
        <v>45493</v>
      </c>
      <c r="R4" s="218"/>
      <c r="S4" s="164"/>
    </row>
    <row r="5" spans="1:20" ht="14.4" thickTop="1" x14ac:dyDescent="0.25">
      <c r="A5" s="215">
        <v>4</v>
      </c>
      <c r="B5" s="215" t="s">
        <v>163</v>
      </c>
      <c r="C5" s="215">
        <v>283</v>
      </c>
      <c r="D5" s="52" t="s">
        <v>533</v>
      </c>
      <c r="E5" s="215" t="s">
        <v>555</v>
      </c>
      <c r="F5" s="215" t="s">
        <v>341</v>
      </c>
      <c r="G5" s="164">
        <v>45385</v>
      </c>
      <c r="H5" s="215" t="s">
        <v>156</v>
      </c>
      <c r="I5" s="215" t="s">
        <v>156</v>
      </c>
      <c r="J5" s="215" t="s">
        <v>156</v>
      </c>
      <c r="K5" s="215" t="s">
        <v>156</v>
      </c>
      <c r="L5" s="215" t="s">
        <v>156</v>
      </c>
      <c r="M5" s="44" t="s">
        <v>156</v>
      </c>
      <c r="N5" s="215" t="s">
        <v>156</v>
      </c>
      <c r="O5" s="39">
        <v>45466</v>
      </c>
      <c r="P5" s="39"/>
      <c r="Q5" s="39"/>
      <c r="R5" s="218"/>
      <c r="S5" s="39"/>
    </row>
    <row r="6" spans="1:20" x14ac:dyDescent="0.25">
      <c r="A6" s="215">
        <v>5</v>
      </c>
      <c r="B6" s="215" t="s">
        <v>163</v>
      </c>
      <c r="C6" s="215">
        <v>11</v>
      </c>
      <c r="D6" s="52" t="s">
        <v>534</v>
      </c>
      <c r="E6" s="215" t="s">
        <v>556</v>
      </c>
      <c r="F6" s="215" t="s">
        <v>341</v>
      </c>
      <c r="G6" s="164">
        <v>45385</v>
      </c>
      <c r="H6" s="215" t="s">
        <v>156</v>
      </c>
      <c r="I6" s="215" t="s">
        <v>156</v>
      </c>
      <c r="J6" s="215" t="s">
        <v>156</v>
      </c>
      <c r="K6" s="215" t="s">
        <v>156</v>
      </c>
      <c r="L6" s="215" t="s">
        <v>156</v>
      </c>
      <c r="M6" s="44" t="s">
        <v>156</v>
      </c>
      <c r="N6" s="215" t="s">
        <v>156</v>
      </c>
      <c r="O6" s="39">
        <v>45466</v>
      </c>
      <c r="P6" s="39"/>
      <c r="Q6" s="39"/>
      <c r="R6" s="218"/>
      <c r="S6" s="39"/>
    </row>
    <row r="7" spans="1:20" x14ac:dyDescent="0.25">
      <c r="A7" s="215">
        <v>6</v>
      </c>
      <c r="B7" s="215" t="s">
        <v>163</v>
      </c>
      <c r="C7" s="215">
        <v>15</v>
      </c>
      <c r="D7" s="52" t="s">
        <v>535</v>
      </c>
      <c r="E7" s="215" t="s">
        <v>556</v>
      </c>
      <c r="F7" s="215" t="s">
        <v>341</v>
      </c>
      <c r="G7" s="164">
        <v>45386</v>
      </c>
      <c r="H7" s="215" t="s">
        <v>156</v>
      </c>
      <c r="I7" s="215" t="s">
        <v>156</v>
      </c>
      <c r="J7" s="215" t="s">
        <v>156</v>
      </c>
      <c r="K7" s="215" t="s">
        <v>156</v>
      </c>
      <c r="L7" s="215" t="s">
        <v>341</v>
      </c>
      <c r="M7" s="44" t="s">
        <v>156</v>
      </c>
      <c r="N7" s="215" t="s">
        <v>156</v>
      </c>
      <c r="O7" s="39">
        <v>45466</v>
      </c>
      <c r="P7" s="39"/>
      <c r="Q7" s="39"/>
      <c r="R7" s="218"/>
      <c r="S7" s="39"/>
    </row>
    <row r="8" spans="1:20" x14ac:dyDescent="0.25">
      <c r="A8" s="215">
        <v>7</v>
      </c>
      <c r="B8" s="215" t="s">
        <v>163</v>
      </c>
      <c r="C8" s="215">
        <v>42</v>
      </c>
      <c r="D8" s="52" t="s">
        <v>536</v>
      </c>
      <c r="E8" s="215" t="s">
        <v>557</v>
      </c>
      <c r="F8" s="215" t="s">
        <v>341</v>
      </c>
      <c r="G8" s="164">
        <v>45386</v>
      </c>
      <c r="H8" s="215" t="s">
        <v>156</v>
      </c>
      <c r="I8" s="215" t="s">
        <v>156</v>
      </c>
      <c r="J8" s="215" t="s">
        <v>156</v>
      </c>
      <c r="K8" s="215" t="s">
        <v>341</v>
      </c>
      <c r="L8" s="215" t="s">
        <v>156</v>
      </c>
      <c r="M8" s="44" t="s">
        <v>156</v>
      </c>
      <c r="N8" s="215" t="s">
        <v>156</v>
      </c>
      <c r="O8" s="39">
        <v>45466</v>
      </c>
      <c r="P8" s="39"/>
      <c r="Q8" s="39"/>
      <c r="R8" s="218"/>
      <c r="S8" s="39"/>
    </row>
    <row r="9" spans="1:20" ht="14.4" thickBot="1" x14ac:dyDescent="0.3">
      <c r="A9" s="215">
        <v>8</v>
      </c>
      <c r="B9" s="215" t="s">
        <v>711</v>
      </c>
      <c r="C9" s="215">
        <v>3</v>
      </c>
      <c r="D9" s="52" t="s">
        <v>538</v>
      </c>
      <c r="E9" s="215" t="s">
        <v>556</v>
      </c>
      <c r="F9" s="215" t="s">
        <v>341</v>
      </c>
      <c r="G9" s="164">
        <v>45387</v>
      </c>
      <c r="H9" s="215" t="s">
        <v>341</v>
      </c>
      <c r="I9" s="215" t="s">
        <v>341</v>
      </c>
      <c r="J9" s="215" t="s">
        <v>156</v>
      </c>
      <c r="K9" s="215" t="s">
        <v>341</v>
      </c>
      <c r="L9" s="215" t="s">
        <v>156</v>
      </c>
      <c r="M9" s="44" t="s">
        <v>341</v>
      </c>
      <c r="N9" s="215" t="s">
        <v>156</v>
      </c>
      <c r="O9" s="171">
        <v>45466</v>
      </c>
      <c r="P9" s="164"/>
      <c r="Q9" s="164"/>
      <c r="R9" s="218"/>
      <c r="S9" s="164"/>
    </row>
    <row r="10" spans="1:20" ht="14.4" thickTop="1" x14ac:dyDescent="0.25">
      <c r="A10" s="215">
        <v>9</v>
      </c>
      <c r="B10" s="215" t="s">
        <v>711</v>
      </c>
      <c r="C10" s="215">
        <v>438</v>
      </c>
      <c r="D10" s="52" t="s">
        <v>539</v>
      </c>
      <c r="E10" s="215" t="s">
        <v>556</v>
      </c>
      <c r="F10" s="215" t="s">
        <v>341</v>
      </c>
      <c r="G10" s="164">
        <v>45387</v>
      </c>
      <c r="H10" s="215" t="s">
        <v>156</v>
      </c>
      <c r="I10" s="215" t="s">
        <v>156</v>
      </c>
      <c r="J10" s="215" t="s">
        <v>156</v>
      </c>
      <c r="K10" s="215" t="s">
        <v>156</v>
      </c>
      <c r="L10" s="215" t="s">
        <v>156</v>
      </c>
      <c r="M10" s="44" t="s">
        <v>156</v>
      </c>
      <c r="N10" s="215" t="s">
        <v>156</v>
      </c>
      <c r="O10" s="39">
        <v>45467</v>
      </c>
      <c r="P10" s="39"/>
      <c r="Q10" s="39"/>
      <c r="R10" s="218"/>
      <c r="S10" s="39"/>
    </row>
    <row r="11" spans="1:20" x14ac:dyDescent="0.25">
      <c r="A11" s="215">
        <v>10</v>
      </c>
      <c r="B11" s="215" t="s">
        <v>712</v>
      </c>
      <c r="C11" s="215">
        <v>560</v>
      </c>
      <c r="D11" s="52" t="s">
        <v>540</v>
      </c>
      <c r="E11" s="215" t="s">
        <v>556</v>
      </c>
      <c r="F11" s="215" t="s">
        <v>341</v>
      </c>
      <c r="G11" s="164">
        <v>45388</v>
      </c>
      <c r="H11" s="215" t="s">
        <v>156</v>
      </c>
      <c r="I11" s="215" t="s">
        <v>156</v>
      </c>
      <c r="J11" s="215" t="s">
        <v>341</v>
      </c>
      <c r="K11" s="215" t="s">
        <v>156</v>
      </c>
      <c r="L11" s="215" t="s">
        <v>156</v>
      </c>
      <c r="M11" s="44" t="s">
        <v>156</v>
      </c>
      <c r="N11" s="215" t="s">
        <v>341</v>
      </c>
      <c r="O11" s="39">
        <v>45467</v>
      </c>
      <c r="P11" s="215" t="s">
        <v>156</v>
      </c>
      <c r="Q11" s="164">
        <v>45493</v>
      </c>
      <c r="R11" s="218"/>
      <c r="S11" s="164"/>
    </row>
    <row r="12" spans="1:20" x14ac:dyDescent="0.25">
      <c r="A12" s="215">
        <v>11</v>
      </c>
      <c r="B12" s="215" t="s">
        <v>712</v>
      </c>
      <c r="C12" s="215">
        <v>239</v>
      </c>
      <c r="D12" s="52" t="s">
        <v>541</v>
      </c>
      <c r="E12" s="215" t="s">
        <v>557</v>
      </c>
      <c r="F12" s="215" t="s">
        <v>341</v>
      </c>
      <c r="G12" s="164">
        <v>45388</v>
      </c>
      <c r="H12" s="215" t="s">
        <v>341</v>
      </c>
      <c r="I12" s="215" t="s">
        <v>156</v>
      </c>
      <c r="J12" s="215" t="s">
        <v>156</v>
      </c>
      <c r="K12" s="215" t="s">
        <v>156</v>
      </c>
      <c r="L12" s="215" t="s">
        <v>156</v>
      </c>
      <c r="M12" s="44" t="s">
        <v>341</v>
      </c>
      <c r="N12" s="215" t="s">
        <v>341</v>
      </c>
      <c r="O12" s="39">
        <v>45467</v>
      </c>
      <c r="P12" s="215" t="s">
        <v>341</v>
      </c>
      <c r="Q12" s="164">
        <v>45493</v>
      </c>
      <c r="R12" s="218" t="s">
        <v>156</v>
      </c>
      <c r="S12" s="164">
        <v>45508</v>
      </c>
    </row>
    <row r="13" spans="1:20" ht="14.4" thickBot="1" x14ac:dyDescent="0.3">
      <c r="A13" s="215">
        <v>12</v>
      </c>
      <c r="B13" s="215" t="s">
        <v>712</v>
      </c>
      <c r="C13" s="215">
        <v>76</v>
      </c>
      <c r="D13" s="52" t="s">
        <v>548</v>
      </c>
      <c r="E13" s="215" t="s">
        <v>557</v>
      </c>
      <c r="F13" s="215" t="s">
        <v>341</v>
      </c>
      <c r="G13" s="164">
        <v>45389</v>
      </c>
      <c r="H13" s="215" t="s">
        <v>341</v>
      </c>
      <c r="I13" s="215" t="s">
        <v>156</v>
      </c>
      <c r="J13" s="215" t="s">
        <v>156</v>
      </c>
      <c r="K13" s="215" t="s">
        <v>156</v>
      </c>
      <c r="L13" s="215" t="s">
        <v>156</v>
      </c>
      <c r="M13" s="44" t="s">
        <v>156</v>
      </c>
      <c r="N13" s="215" t="s">
        <v>156</v>
      </c>
      <c r="O13" s="171">
        <v>45467</v>
      </c>
      <c r="P13" s="164"/>
      <c r="Q13" s="164"/>
      <c r="R13" s="218"/>
      <c r="S13" s="164"/>
    </row>
    <row r="14" spans="1:20" ht="14.4" thickTop="1" x14ac:dyDescent="0.25">
      <c r="A14" s="215">
        <v>13</v>
      </c>
      <c r="B14" s="215" t="s">
        <v>713</v>
      </c>
      <c r="C14" s="215">
        <v>53</v>
      </c>
      <c r="D14" s="53" t="s">
        <v>549</v>
      </c>
      <c r="E14" s="215" t="s">
        <v>556</v>
      </c>
      <c r="F14" s="215" t="s">
        <v>341</v>
      </c>
      <c r="G14" s="164">
        <v>45389</v>
      </c>
      <c r="H14" s="215" t="s">
        <v>341</v>
      </c>
      <c r="I14" s="215" t="s">
        <v>156</v>
      </c>
      <c r="J14" s="215" t="s">
        <v>156</v>
      </c>
      <c r="K14" s="215" t="s">
        <v>156</v>
      </c>
      <c r="L14" s="215" t="s">
        <v>156</v>
      </c>
      <c r="M14" s="44" t="s">
        <v>156</v>
      </c>
      <c r="N14" s="215" t="s">
        <v>156</v>
      </c>
      <c r="O14" s="39">
        <v>45468</v>
      </c>
      <c r="P14" s="39"/>
      <c r="Q14" s="39"/>
      <c r="R14" s="218"/>
      <c r="S14" s="39"/>
    </row>
    <row r="15" spans="1:20" x14ac:dyDescent="0.25">
      <c r="A15" s="215">
        <v>14</v>
      </c>
      <c r="B15" s="215" t="s">
        <v>713</v>
      </c>
      <c r="C15" s="215">
        <v>56</v>
      </c>
      <c r="D15" s="52" t="s">
        <v>550</v>
      </c>
      <c r="E15" s="215" t="s">
        <v>556</v>
      </c>
      <c r="F15" s="215" t="s">
        <v>156</v>
      </c>
      <c r="G15" s="164">
        <v>45390</v>
      </c>
      <c r="H15" s="215" t="s">
        <v>156</v>
      </c>
      <c r="I15" s="215" t="s">
        <v>156</v>
      </c>
      <c r="J15" s="215" t="s">
        <v>156</v>
      </c>
      <c r="K15" s="215" t="s">
        <v>156</v>
      </c>
      <c r="L15" s="215" t="s">
        <v>156</v>
      </c>
      <c r="M15" s="44" t="s">
        <v>156</v>
      </c>
      <c r="N15" s="215" t="s">
        <v>156</v>
      </c>
      <c r="O15" s="39">
        <v>45468</v>
      </c>
      <c r="P15" s="39"/>
      <c r="Q15" s="39"/>
      <c r="R15" s="218"/>
      <c r="S15" s="39"/>
    </row>
    <row r="16" spans="1:20" x14ac:dyDescent="0.25">
      <c r="A16" s="215">
        <v>15</v>
      </c>
      <c r="B16" s="215" t="s">
        <v>713</v>
      </c>
      <c r="C16" s="215">
        <v>189</v>
      </c>
      <c r="D16" s="52" t="s">
        <v>551</v>
      </c>
      <c r="E16" s="215" t="s">
        <v>556</v>
      </c>
      <c r="F16" s="215" t="s">
        <v>156</v>
      </c>
      <c r="G16" s="164">
        <v>45390</v>
      </c>
      <c r="H16" s="215" t="s">
        <v>156</v>
      </c>
      <c r="I16" s="215" t="s">
        <v>156</v>
      </c>
      <c r="J16" s="215" t="s">
        <v>156</v>
      </c>
      <c r="K16" s="215" t="s">
        <v>156</v>
      </c>
      <c r="L16" s="215" t="s">
        <v>156</v>
      </c>
      <c r="M16" s="44" t="s">
        <v>156</v>
      </c>
      <c r="N16" s="215" t="s">
        <v>156</v>
      </c>
      <c r="O16" s="39">
        <v>45468</v>
      </c>
      <c r="P16" s="39"/>
      <c r="Q16" s="39"/>
      <c r="R16" s="218"/>
      <c r="S16" s="39"/>
    </row>
    <row r="17" spans="1:23" x14ac:dyDescent="0.25">
      <c r="A17" s="215">
        <v>16</v>
      </c>
      <c r="B17" s="215" t="s">
        <v>713</v>
      </c>
      <c r="C17" s="215">
        <v>238</v>
      </c>
      <c r="D17" s="52" t="s">
        <v>552</v>
      </c>
      <c r="E17" s="215" t="s">
        <v>556</v>
      </c>
      <c r="F17" s="215" t="s">
        <v>156</v>
      </c>
      <c r="G17" s="164">
        <v>45391</v>
      </c>
      <c r="H17" s="215" t="s">
        <v>156</v>
      </c>
      <c r="I17" s="215" t="s">
        <v>156</v>
      </c>
      <c r="J17" s="215" t="s">
        <v>156</v>
      </c>
      <c r="K17" s="215" t="s">
        <v>156</v>
      </c>
      <c r="L17" s="215" t="s">
        <v>156</v>
      </c>
      <c r="M17" s="44" t="s">
        <v>156</v>
      </c>
      <c r="N17" s="215" t="s">
        <v>156</v>
      </c>
      <c r="O17" s="39">
        <v>45468</v>
      </c>
      <c r="P17" s="39"/>
      <c r="Q17" s="39"/>
      <c r="R17" s="218"/>
      <c r="S17" s="39"/>
    </row>
    <row r="18" spans="1:23" x14ac:dyDescent="0.25">
      <c r="A18" s="215">
        <v>17</v>
      </c>
      <c r="B18" s="215" t="s">
        <v>713</v>
      </c>
      <c r="C18" s="215">
        <v>41</v>
      </c>
      <c r="D18" s="52" t="s">
        <v>553</v>
      </c>
      <c r="E18" s="215" t="s">
        <v>557</v>
      </c>
      <c r="F18" s="215" t="s">
        <v>341</v>
      </c>
      <c r="G18" s="164">
        <v>45391</v>
      </c>
      <c r="H18" s="215" t="s">
        <v>156</v>
      </c>
      <c r="I18" s="215" t="s">
        <v>156</v>
      </c>
      <c r="J18" s="215" t="s">
        <v>156</v>
      </c>
      <c r="K18" s="215" t="s">
        <v>156</v>
      </c>
      <c r="L18" s="215" t="s">
        <v>156</v>
      </c>
      <c r="M18" s="44" t="s">
        <v>341</v>
      </c>
      <c r="N18" s="215" t="s">
        <v>156</v>
      </c>
      <c r="O18" s="39">
        <v>45468</v>
      </c>
      <c r="P18" s="39"/>
      <c r="Q18" s="39"/>
      <c r="R18" s="218"/>
      <c r="S18" s="39"/>
    </row>
    <row r="19" spans="1:23" x14ac:dyDescent="0.25">
      <c r="A19" s="215">
        <v>18</v>
      </c>
      <c r="B19" s="215" t="s">
        <v>714</v>
      </c>
      <c r="C19" s="215">
        <v>73</v>
      </c>
      <c r="D19" s="52" t="s">
        <v>558</v>
      </c>
      <c r="E19" s="215" t="s">
        <v>556</v>
      </c>
      <c r="F19" s="215" t="s">
        <v>341</v>
      </c>
      <c r="G19" s="164">
        <v>45392</v>
      </c>
      <c r="H19" s="215" t="s">
        <v>341</v>
      </c>
      <c r="I19" s="215" t="s">
        <v>156</v>
      </c>
      <c r="J19" s="215" t="s">
        <v>341</v>
      </c>
      <c r="K19" s="215" t="s">
        <v>156</v>
      </c>
      <c r="L19" s="215" t="s">
        <v>156</v>
      </c>
      <c r="M19" s="44" t="s">
        <v>341</v>
      </c>
      <c r="N19" s="215" t="s">
        <v>156</v>
      </c>
      <c r="O19" s="39">
        <v>45468</v>
      </c>
      <c r="P19" s="39"/>
      <c r="Q19" s="39"/>
      <c r="R19" s="218"/>
      <c r="S19" s="39"/>
    </row>
    <row r="20" spans="1:23" x14ac:dyDescent="0.25">
      <c r="A20" s="215">
        <v>19</v>
      </c>
      <c r="B20" s="215" t="s">
        <v>714</v>
      </c>
      <c r="C20" s="215">
        <v>54</v>
      </c>
      <c r="D20" s="52" t="s">
        <v>559</v>
      </c>
      <c r="E20" s="215" t="s">
        <v>556</v>
      </c>
      <c r="F20" s="215" t="s">
        <v>341</v>
      </c>
      <c r="G20" s="164">
        <v>45392</v>
      </c>
      <c r="H20" s="215" t="s">
        <v>156</v>
      </c>
      <c r="I20" s="215" t="s">
        <v>156</v>
      </c>
      <c r="J20" s="215" t="s">
        <v>341</v>
      </c>
      <c r="K20" s="215" t="s">
        <v>156</v>
      </c>
      <c r="L20" s="215" t="s">
        <v>156</v>
      </c>
      <c r="M20" s="44" t="s">
        <v>341</v>
      </c>
      <c r="N20" s="215" t="s">
        <v>156</v>
      </c>
      <c r="O20" s="39">
        <v>45468</v>
      </c>
      <c r="P20" s="39"/>
      <c r="Q20" s="39"/>
      <c r="R20" s="218"/>
      <c r="S20" s="39"/>
    </row>
    <row r="21" spans="1:23" ht="14.4" thickBot="1" x14ac:dyDescent="0.3">
      <c r="A21" s="215">
        <v>20</v>
      </c>
      <c r="B21" s="215" t="s">
        <v>714</v>
      </c>
      <c r="C21" s="215">
        <v>48</v>
      </c>
      <c r="D21" s="52" t="s">
        <v>565</v>
      </c>
      <c r="E21" s="215" t="s">
        <v>556</v>
      </c>
      <c r="F21" s="215" t="s">
        <v>341</v>
      </c>
      <c r="G21" s="164">
        <v>45393</v>
      </c>
      <c r="H21" s="215" t="s">
        <v>156</v>
      </c>
      <c r="I21" s="215" t="s">
        <v>156</v>
      </c>
      <c r="J21" s="215" t="s">
        <v>156</v>
      </c>
      <c r="K21" s="215" t="s">
        <v>156</v>
      </c>
      <c r="L21" s="215" t="s">
        <v>156</v>
      </c>
      <c r="M21" s="44" t="s">
        <v>156</v>
      </c>
      <c r="N21" s="215" t="s">
        <v>341</v>
      </c>
      <c r="O21" s="171">
        <v>45468</v>
      </c>
      <c r="P21" s="215" t="s">
        <v>341</v>
      </c>
      <c r="Q21" s="164">
        <v>45493</v>
      </c>
      <c r="R21" s="218" t="s">
        <v>156</v>
      </c>
      <c r="S21" s="164">
        <v>45508</v>
      </c>
      <c r="U21" s="215" t="s">
        <v>726</v>
      </c>
      <c r="V21" s="215" t="s">
        <v>724</v>
      </c>
      <c r="W21" s="215" t="s">
        <v>725</v>
      </c>
    </row>
    <row r="22" spans="1:23" ht="14.4" thickTop="1" x14ac:dyDescent="0.25">
      <c r="A22" s="215">
        <v>21</v>
      </c>
      <c r="B22" s="215" t="s">
        <v>714</v>
      </c>
      <c r="C22" s="215">
        <v>240</v>
      </c>
      <c r="D22" s="52" t="s">
        <v>566</v>
      </c>
      <c r="E22" s="215" t="s">
        <v>556</v>
      </c>
      <c r="F22" s="215" t="s">
        <v>156</v>
      </c>
      <c r="G22" s="164">
        <v>45393</v>
      </c>
      <c r="H22" s="215" t="s">
        <v>156</v>
      </c>
      <c r="I22" s="215" t="s">
        <v>156</v>
      </c>
      <c r="J22" s="215" t="s">
        <v>156</v>
      </c>
      <c r="K22" s="215" t="s">
        <v>156</v>
      </c>
      <c r="L22" s="215" t="s">
        <v>156</v>
      </c>
      <c r="M22" s="44" t="s">
        <v>156</v>
      </c>
      <c r="N22" s="215" t="s">
        <v>156</v>
      </c>
      <c r="O22" s="39">
        <v>45469</v>
      </c>
      <c r="P22" s="39"/>
      <c r="Q22" s="39"/>
      <c r="R22" s="218"/>
      <c r="S22" s="39"/>
      <c r="U22" s="215">
        <f>COUNTA($R$2:$R$105)</f>
        <v>7</v>
      </c>
      <c r="V22" s="215">
        <f>COUNTIF(R$2:R$105, "√")</f>
        <v>5</v>
      </c>
      <c r="W22" s="215">
        <f>COUNTIF(R$2:R$105, "×")</f>
        <v>2</v>
      </c>
    </row>
    <row r="23" spans="1:23" x14ac:dyDescent="0.25">
      <c r="A23" s="215">
        <v>22</v>
      </c>
      <c r="B23" s="215" t="s">
        <v>160</v>
      </c>
      <c r="C23" s="215">
        <v>160</v>
      </c>
      <c r="D23" s="52" t="s">
        <v>570</v>
      </c>
      <c r="E23" s="215" t="s">
        <v>555</v>
      </c>
      <c r="F23" s="215" t="s">
        <v>156</v>
      </c>
      <c r="G23" s="164">
        <v>45394</v>
      </c>
      <c r="H23" s="215" t="s">
        <v>156</v>
      </c>
      <c r="I23" s="215" t="s">
        <v>156</v>
      </c>
      <c r="J23" s="215" t="s">
        <v>156</v>
      </c>
      <c r="K23" s="215" t="s">
        <v>156</v>
      </c>
      <c r="L23" s="215" t="s">
        <v>156</v>
      </c>
      <c r="M23" s="44" t="s">
        <v>156</v>
      </c>
      <c r="N23" s="215" t="s">
        <v>156</v>
      </c>
      <c r="O23" s="39">
        <v>45469</v>
      </c>
      <c r="P23" s="39"/>
      <c r="Q23" s="39"/>
      <c r="R23" s="218"/>
      <c r="S23" s="39"/>
      <c r="U23" s="215" t="s">
        <v>736</v>
      </c>
      <c r="V23" s="215" t="s">
        <v>896</v>
      </c>
      <c r="W23" s="215" t="s">
        <v>895</v>
      </c>
    </row>
    <row r="24" spans="1:23" x14ac:dyDescent="0.25">
      <c r="A24" s="215">
        <v>23</v>
      </c>
      <c r="B24" s="215" t="s">
        <v>160</v>
      </c>
      <c r="C24" s="215">
        <v>206</v>
      </c>
      <c r="D24" s="52" t="s">
        <v>571</v>
      </c>
      <c r="E24" s="215" t="s">
        <v>555</v>
      </c>
      <c r="F24" s="215" t="s">
        <v>156</v>
      </c>
      <c r="G24" s="164">
        <v>45394</v>
      </c>
      <c r="H24" s="215" t="s">
        <v>156</v>
      </c>
      <c r="I24" s="215" t="s">
        <v>156</v>
      </c>
      <c r="J24" s="215" t="s">
        <v>156</v>
      </c>
      <c r="K24" s="215" t="s">
        <v>156</v>
      </c>
      <c r="L24" s="215" t="s">
        <v>156</v>
      </c>
      <c r="M24" s="44" t="s">
        <v>156</v>
      </c>
      <c r="N24" s="215" t="s">
        <v>156</v>
      </c>
      <c r="O24" s="39">
        <v>45469</v>
      </c>
      <c r="P24" s="39"/>
      <c r="Q24" s="39"/>
      <c r="R24" s="218"/>
      <c r="S24" s="39"/>
      <c r="U24" s="19">
        <f>COUNTIF(P$2:P$105, "×")-U22</f>
        <v>1</v>
      </c>
      <c r="V24" s="113">
        <f>V22/U22</f>
        <v>0.7142857142857143</v>
      </c>
      <c r="W24" s="113">
        <f>W22/U22</f>
        <v>0.2857142857142857</v>
      </c>
    </row>
    <row r="25" spans="1:23" x14ac:dyDescent="0.25">
      <c r="A25" s="215">
        <v>24</v>
      </c>
      <c r="B25" s="215" t="s">
        <v>160</v>
      </c>
      <c r="C25" s="215">
        <v>234</v>
      </c>
      <c r="D25" s="52" t="s">
        <v>572</v>
      </c>
      <c r="E25" s="215" t="s">
        <v>555</v>
      </c>
      <c r="F25" s="215" t="s">
        <v>156</v>
      </c>
      <c r="G25" s="164">
        <v>45395</v>
      </c>
      <c r="H25" s="215" t="s">
        <v>156</v>
      </c>
      <c r="I25" s="215" t="s">
        <v>156</v>
      </c>
      <c r="J25" s="215" t="s">
        <v>341</v>
      </c>
      <c r="K25" s="215" t="s">
        <v>156</v>
      </c>
      <c r="L25" s="215" t="s">
        <v>156</v>
      </c>
      <c r="M25" s="44" t="s">
        <v>156</v>
      </c>
      <c r="N25" s="215" t="s">
        <v>156</v>
      </c>
      <c r="O25" s="39">
        <v>45469</v>
      </c>
      <c r="P25" s="39"/>
      <c r="Q25" s="39"/>
      <c r="R25" s="218"/>
      <c r="S25" s="39"/>
    </row>
    <row r="26" spans="1:23" x14ac:dyDescent="0.25">
      <c r="A26" s="215">
        <v>25</v>
      </c>
      <c r="B26" s="215" t="s">
        <v>160</v>
      </c>
      <c r="C26" s="215">
        <v>141</v>
      </c>
      <c r="D26" s="52" t="s">
        <v>573</v>
      </c>
      <c r="E26" s="215" t="s">
        <v>555</v>
      </c>
      <c r="F26" s="215" t="s">
        <v>156</v>
      </c>
      <c r="G26" s="164">
        <v>45395</v>
      </c>
      <c r="H26" s="215" t="s">
        <v>156</v>
      </c>
      <c r="I26" s="215" t="s">
        <v>156</v>
      </c>
      <c r="J26" s="215" t="s">
        <v>156</v>
      </c>
      <c r="K26" s="215" t="s">
        <v>156</v>
      </c>
      <c r="L26" s="215" t="s">
        <v>156</v>
      </c>
      <c r="M26" s="44" t="s">
        <v>156</v>
      </c>
      <c r="N26" s="215" t="s">
        <v>156</v>
      </c>
      <c r="O26" s="39">
        <v>45469</v>
      </c>
      <c r="P26" s="39"/>
      <c r="Q26" s="39"/>
      <c r="R26" s="218"/>
      <c r="S26" s="39"/>
    </row>
    <row r="27" spans="1:23" x14ac:dyDescent="0.25">
      <c r="A27" s="215">
        <v>26</v>
      </c>
      <c r="B27" s="215" t="s">
        <v>160</v>
      </c>
      <c r="C27" s="215">
        <v>142</v>
      </c>
      <c r="D27" s="52" t="s">
        <v>574</v>
      </c>
      <c r="E27" s="215" t="s">
        <v>556</v>
      </c>
      <c r="F27" s="215" t="s">
        <v>156</v>
      </c>
      <c r="G27" s="164">
        <v>45396</v>
      </c>
      <c r="H27" s="215" t="s">
        <v>156</v>
      </c>
      <c r="I27" s="215" t="s">
        <v>156</v>
      </c>
      <c r="J27" s="215" t="s">
        <v>156</v>
      </c>
      <c r="K27" s="215" t="s">
        <v>156</v>
      </c>
      <c r="L27" s="215" t="s">
        <v>156</v>
      </c>
      <c r="M27" s="44" t="s">
        <v>156</v>
      </c>
      <c r="N27" s="215" t="s">
        <v>156</v>
      </c>
      <c r="O27" s="39">
        <v>45469</v>
      </c>
      <c r="P27" s="39"/>
      <c r="Q27" s="39"/>
      <c r="R27" s="218"/>
      <c r="S27" s="39"/>
    </row>
    <row r="28" spans="1:23" x14ac:dyDescent="0.25">
      <c r="A28" s="215">
        <v>27</v>
      </c>
      <c r="B28" s="215" t="s">
        <v>160</v>
      </c>
      <c r="C28" s="215">
        <v>21</v>
      </c>
      <c r="D28" s="52" t="s">
        <v>575</v>
      </c>
      <c r="E28" s="215" t="s">
        <v>555</v>
      </c>
      <c r="F28" s="215" t="s">
        <v>341</v>
      </c>
      <c r="G28" s="164">
        <v>45396</v>
      </c>
      <c r="H28" s="215" t="s">
        <v>341</v>
      </c>
      <c r="I28" s="215" t="s">
        <v>156</v>
      </c>
      <c r="J28" s="215" t="s">
        <v>156</v>
      </c>
      <c r="K28" s="215" t="s">
        <v>156</v>
      </c>
      <c r="L28" s="215" t="s">
        <v>156</v>
      </c>
      <c r="M28" s="44" t="s">
        <v>156</v>
      </c>
      <c r="N28" s="215" t="s">
        <v>156</v>
      </c>
      <c r="O28" s="39">
        <v>45469</v>
      </c>
      <c r="P28" s="39"/>
      <c r="Q28" s="39"/>
      <c r="R28" s="218"/>
      <c r="S28" s="39"/>
    </row>
    <row r="29" spans="1:23" ht="14.4" thickBot="1" x14ac:dyDescent="0.3">
      <c r="A29" s="215">
        <v>28</v>
      </c>
      <c r="B29" s="215" t="s">
        <v>160</v>
      </c>
      <c r="C29" s="215">
        <v>2</v>
      </c>
      <c r="D29" s="52" t="s">
        <v>576</v>
      </c>
      <c r="E29" s="215" t="s">
        <v>556</v>
      </c>
      <c r="F29" s="215" t="s">
        <v>341</v>
      </c>
      <c r="G29" s="164">
        <v>45397</v>
      </c>
      <c r="H29" s="215" t="s">
        <v>341</v>
      </c>
      <c r="I29" s="215" t="s">
        <v>156</v>
      </c>
      <c r="J29" s="215" t="s">
        <v>156</v>
      </c>
      <c r="K29" s="215" t="s">
        <v>156</v>
      </c>
      <c r="L29" s="215" t="s">
        <v>156</v>
      </c>
      <c r="M29" s="44" t="s">
        <v>156</v>
      </c>
      <c r="N29" s="215" t="s">
        <v>156</v>
      </c>
      <c r="O29" s="171">
        <v>45469</v>
      </c>
      <c r="P29" s="164"/>
      <c r="Q29" s="164"/>
      <c r="R29" s="218"/>
      <c r="S29" s="164"/>
    </row>
    <row r="30" spans="1:23" ht="14.4" thickTop="1" x14ac:dyDescent="0.25">
      <c r="A30" s="215">
        <v>29</v>
      </c>
      <c r="B30" s="215" t="s">
        <v>160</v>
      </c>
      <c r="C30" s="215">
        <v>19</v>
      </c>
      <c r="D30" s="52" t="s">
        <v>577</v>
      </c>
      <c r="E30" s="215" t="s">
        <v>556</v>
      </c>
      <c r="F30" s="215" t="s">
        <v>156</v>
      </c>
      <c r="G30" s="164">
        <v>45397</v>
      </c>
      <c r="H30" s="215" t="s">
        <v>156</v>
      </c>
      <c r="I30" s="215" t="s">
        <v>156</v>
      </c>
      <c r="J30" s="215" t="s">
        <v>156</v>
      </c>
      <c r="K30" s="215" t="s">
        <v>156</v>
      </c>
      <c r="L30" s="215" t="s">
        <v>156</v>
      </c>
      <c r="M30" s="44" t="s">
        <v>156</v>
      </c>
      <c r="N30" s="215" t="s">
        <v>156</v>
      </c>
      <c r="O30" s="39">
        <v>45470</v>
      </c>
      <c r="P30" s="39"/>
      <c r="Q30" s="39"/>
      <c r="R30" s="218"/>
      <c r="S30" s="39"/>
    </row>
    <row r="31" spans="1:23" x14ac:dyDescent="0.25">
      <c r="A31" s="215">
        <v>30</v>
      </c>
      <c r="B31" s="215" t="s">
        <v>160</v>
      </c>
      <c r="C31" s="215">
        <v>24</v>
      </c>
      <c r="D31" s="52" t="s">
        <v>578</v>
      </c>
      <c r="E31" s="215" t="s">
        <v>556</v>
      </c>
      <c r="F31" s="215" t="s">
        <v>341</v>
      </c>
      <c r="G31" s="164">
        <v>45398</v>
      </c>
      <c r="H31" s="215" t="s">
        <v>341</v>
      </c>
      <c r="I31" s="215" t="s">
        <v>156</v>
      </c>
      <c r="J31" s="215" t="s">
        <v>156</v>
      </c>
      <c r="K31" s="215" t="s">
        <v>156</v>
      </c>
      <c r="L31" s="215" t="s">
        <v>156</v>
      </c>
      <c r="M31" s="44" t="s">
        <v>341</v>
      </c>
      <c r="N31" s="215" t="s">
        <v>156</v>
      </c>
      <c r="O31" s="39">
        <v>45470</v>
      </c>
      <c r="P31" s="39"/>
      <c r="Q31" s="39"/>
      <c r="R31" s="218"/>
      <c r="S31" s="39"/>
    </row>
    <row r="32" spans="1:23" x14ac:dyDescent="0.25">
      <c r="A32" s="215">
        <v>31</v>
      </c>
      <c r="B32" s="215" t="s">
        <v>160</v>
      </c>
      <c r="C32" s="215">
        <v>25</v>
      </c>
      <c r="D32" s="52" t="s">
        <v>580</v>
      </c>
      <c r="E32" s="215" t="s">
        <v>557</v>
      </c>
      <c r="F32" s="215" t="s">
        <v>341</v>
      </c>
      <c r="G32" s="164">
        <v>45398</v>
      </c>
      <c r="H32" s="215" t="s">
        <v>341</v>
      </c>
      <c r="I32" s="215" t="s">
        <v>156</v>
      </c>
      <c r="J32" s="215" t="s">
        <v>156</v>
      </c>
      <c r="K32" s="215" t="s">
        <v>156</v>
      </c>
      <c r="L32" s="215" t="s">
        <v>156</v>
      </c>
      <c r="M32" s="44" t="s">
        <v>156</v>
      </c>
      <c r="N32" s="215" t="s">
        <v>156</v>
      </c>
      <c r="O32" s="39">
        <v>45470</v>
      </c>
      <c r="P32" s="39"/>
      <c r="Q32" s="39"/>
      <c r="R32" s="218"/>
      <c r="S32" s="39"/>
    </row>
    <row r="33" spans="1:23" x14ac:dyDescent="0.25">
      <c r="A33" s="215">
        <v>32</v>
      </c>
      <c r="B33" s="215" t="s">
        <v>160</v>
      </c>
      <c r="C33" s="215">
        <v>138</v>
      </c>
      <c r="D33" s="52" t="s">
        <v>581</v>
      </c>
      <c r="E33" s="215" t="s">
        <v>556</v>
      </c>
      <c r="F33" s="215" t="s">
        <v>341</v>
      </c>
      <c r="G33" s="164">
        <v>45399</v>
      </c>
      <c r="H33" s="215" t="s">
        <v>341</v>
      </c>
      <c r="I33" s="215" t="s">
        <v>341</v>
      </c>
      <c r="J33" s="215" t="s">
        <v>156</v>
      </c>
      <c r="K33" s="215" t="s">
        <v>156</v>
      </c>
      <c r="L33" s="215" t="s">
        <v>156</v>
      </c>
      <c r="M33" s="44" t="s">
        <v>156</v>
      </c>
      <c r="N33" s="215" t="s">
        <v>156</v>
      </c>
      <c r="O33" s="39">
        <v>45470</v>
      </c>
      <c r="P33" s="39"/>
      <c r="Q33" s="39"/>
      <c r="R33" s="218"/>
      <c r="S33" s="39"/>
    </row>
    <row r="34" spans="1:23" x14ac:dyDescent="0.25">
      <c r="A34" s="215">
        <v>33</v>
      </c>
      <c r="B34" s="215" t="s">
        <v>160</v>
      </c>
      <c r="C34" s="215">
        <v>148</v>
      </c>
      <c r="D34" s="52" t="s">
        <v>582</v>
      </c>
      <c r="E34" s="215" t="s">
        <v>556</v>
      </c>
      <c r="F34" s="215" t="s">
        <v>341</v>
      </c>
      <c r="G34" s="164">
        <v>45399</v>
      </c>
      <c r="H34" s="215" t="s">
        <v>156</v>
      </c>
      <c r="I34" s="215" t="s">
        <v>156</v>
      </c>
      <c r="J34" s="215" t="s">
        <v>341</v>
      </c>
      <c r="K34" s="215" t="s">
        <v>156</v>
      </c>
      <c r="L34" s="215" t="s">
        <v>341</v>
      </c>
      <c r="M34" s="44" t="s">
        <v>156</v>
      </c>
      <c r="N34" s="215" t="s">
        <v>156</v>
      </c>
      <c r="O34" s="39">
        <v>45470</v>
      </c>
      <c r="P34" s="39"/>
      <c r="Q34" s="39"/>
      <c r="R34" s="218"/>
      <c r="S34" s="39"/>
    </row>
    <row r="35" spans="1:23" x14ac:dyDescent="0.25">
      <c r="A35" s="215">
        <v>34</v>
      </c>
      <c r="B35" s="215" t="s">
        <v>160</v>
      </c>
      <c r="C35" s="215">
        <v>23</v>
      </c>
      <c r="D35" s="52" t="s">
        <v>583</v>
      </c>
      <c r="E35" s="215" t="s">
        <v>557</v>
      </c>
      <c r="F35" s="215" t="s">
        <v>341</v>
      </c>
      <c r="G35" s="164">
        <v>45400</v>
      </c>
      <c r="H35" s="215" t="s">
        <v>341</v>
      </c>
      <c r="I35" s="215" t="s">
        <v>341</v>
      </c>
      <c r="J35" s="215" t="s">
        <v>156</v>
      </c>
      <c r="K35" s="215" t="s">
        <v>156</v>
      </c>
      <c r="L35" s="215" t="s">
        <v>341</v>
      </c>
      <c r="M35" s="44" t="s">
        <v>156</v>
      </c>
      <c r="N35" s="215" t="s">
        <v>156</v>
      </c>
      <c r="O35" s="39">
        <v>45470</v>
      </c>
      <c r="P35" s="39"/>
      <c r="Q35" s="39"/>
      <c r="R35" s="218"/>
      <c r="S35" s="39"/>
    </row>
    <row r="36" spans="1:23" ht="14.4" thickBot="1" x14ac:dyDescent="0.3">
      <c r="A36" s="215">
        <v>35</v>
      </c>
      <c r="B36" s="215" t="s">
        <v>160</v>
      </c>
      <c r="C36" s="215">
        <v>146</v>
      </c>
      <c r="D36" s="4" t="s">
        <v>584</v>
      </c>
      <c r="E36" s="215" t="s">
        <v>556</v>
      </c>
      <c r="F36" s="215" t="s">
        <v>341</v>
      </c>
      <c r="G36" s="164">
        <v>45400</v>
      </c>
      <c r="H36" s="215" t="s">
        <v>341</v>
      </c>
      <c r="I36" s="215" t="s">
        <v>341</v>
      </c>
      <c r="J36" s="215" t="s">
        <v>341</v>
      </c>
      <c r="K36" s="215" t="s">
        <v>156</v>
      </c>
      <c r="L36" s="215" t="s">
        <v>156</v>
      </c>
      <c r="M36" s="44" t="s">
        <v>156</v>
      </c>
      <c r="N36" s="215" t="s">
        <v>156</v>
      </c>
      <c r="O36" s="171">
        <v>45470</v>
      </c>
      <c r="P36" s="164"/>
      <c r="Q36" s="164"/>
      <c r="R36" s="218"/>
      <c r="S36" s="164"/>
    </row>
    <row r="37" spans="1:23" ht="14.4" thickTop="1" x14ac:dyDescent="0.25">
      <c r="A37" s="215">
        <v>36</v>
      </c>
      <c r="B37" s="215" t="s">
        <v>165</v>
      </c>
      <c r="C37" s="215">
        <v>94</v>
      </c>
      <c r="D37" s="52" t="s">
        <v>592</v>
      </c>
      <c r="E37" s="215" t="s">
        <v>555</v>
      </c>
      <c r="F37" s="215" t="s">
        <v>156</v>
      </c>
      <c r="G37" s="164">
        <v>45401</v>
      </c>
      <c r="H37" s="215" t="s">
        <v>156</v>
      </c>
      <c r="I37" s="215" t="s">
        <v>156</v>
      </c>
      <c r="J37" s="215" t="s">
        <v>156</v>
      </c>
      <c r="K37" s="215" t="s">
        <v>156</v>
      </c>
      <c r="L37" s="215" t="s">
        <v>156</v>
      </c>
      <c r="M37" s="44" t="s">
        <v>156</v>
      </c>
      <c r="N37" s="215" t="s">
        <v>156</v>
      </c>
      <c r="O37" s="39">
        <v>45474</v>
      </c>
      <c r="P37" s="39"/>
      <c r="Q37" s="39"/>
      <c r="R37" s="218"/>
      <c r="S37" s="39"/>
    </row>
    <row r="38" spans="1:23" x14ac:dyDescent="0.25">
      <c r="A38" s="215">
        <v>37</v>
      </c>
      <c r="B38" s="215" t="s">
        <v>165</v>
      </c>
      <c r="C38" s="215">
        <v>104</v>
      </c>
      <c r="D38" s="52" t="s">
        <v>593</v>
      </c>
      <c r="E38" s="215" t="s">
        <v>555</v>
      </c>
      <c r="F38" s="215" t="s">
        <v>341</v>
      </c>
      <c r="G38" s="164">
        <v>45401</v>
      </c>
      <c r="H38" s="215" t="s">
        <v>156</v>
      </c>
      <c r="I38" s="215" t="s">
        <v>156</v>
      </c>
      <c r="J38" s="215" t="s">
        <v>156</v>
      </c>
      <c r="K38" s="215" t="s">
        <v>156</v>
      </c>
      <c r="L38" s="215" t="s">
        <v>156</v>
      </c>
      <c r="M38" s="44" t="s">
        <v>156</v>
      </c>
      <c r="N38" s="215" t="s">
        <v>156</v>
      </c>
      <c r="O38" s="39">
        <v>45474</v>
      </c>
      <c r="P38" s="39"/>
      <c r="Q38" s="39"/>
      <c r="R38" s="218"/>
      <c r="S38" s="39"/>
    </row>
    <row r="39" spans="1:23" x14ac:dyDescent="0.25">
      <c r="A39" s="215">
        <v>38</v>
      </c>
      <c r="B39" s="215" t="s">
        <v>165</v>
      </c>
      <c r="C39" s="215">
        <v>226</v>
      </c>
      <c r="D39" s="52" t="s">
        <v>594</v>
      </c>
      <c r="E39" s="215" t="s">
        <v>555</v>
      </c>
      <c r="F39" s="215" t="s">
        <v>156</v>
      </c>
      <c r="G39" s="164">
        <v>45402</v>
      </c>
      <c r="H39" s="215" t="s">
        <v>156</v>
      </c>
      <c r="I39" s="215" t="s">
        <v>156</v>
      </c>
      <c r="J39" s="215" t="s">
        <v>156</v>
      </c>
      <c r="K39" s="215" t="s">
        <v>156</v>
      </c>
      <c r="L39" s="215" t="s">
        <v>156</v>
      </c>
      <c r="M39" s="44" t="s">
        <v>156</v>
      </c>
      <c r="N39" s="215" t="s">
        <v>156</v>
      </c>
      <c r="O39" s="39">
        <v>45474</v>
      </c>
      <c r="P39" s="39"/>
      <c r="Q39" s="39"/>
      <c r="R39" s="218"/>
      <c r="S39" s="39"/>
    </row>
    <row r="40" spans="1:23" x14ac:dyDescent="0.25">
      <c r="A40" s="215">
        <v>39</v>
      </c>
      <c r="B40" s="215" t="s">
        <v>165</v>
      </c>
      <c r="C40" s="215">
        <v>101</v>
      </c>
      <c r="D40" s="52" t="s">
        <v>595</v>
      </c>
      <c r="E40" s="215" t="s">
        <v>555</v>
      </c>
      <c r="F40" s="215" t="s">
        <v>341</v>
      </c>
      <c r="G40" s="164">
        <v>45402</v>
      </c>
      <c r="H40" s="215" t="s">
        <v>156</v>
      </c>
      <c r="I40" s="215" t="s">
        <v>156</v>
      </c>
      <c r="J40" s="215" t="s">
        <v>156</v>
      </c>
      <c r="K40" s="215" t="s">
        <v>156</v>
      </c>
      <c r="L40" s="215" t="s">
        <v>156</v>
      </c>
      <c r="M40" s="44" t="s">
        <v>156</v>
      </c>
      <c r="N40" s="215" t="s">
        <v>156</v>
      </c>
      <c r="O40" s="39">
        <v>45474</v>
      </c>
      <c r="P40" s="39"/>
      <c r="Q40" s="39"/>
      <c r="R40" s="218"/>
      <c r="S40" s="39"/>
    </row>
    <row r="41" spans="1:23" x14ac:dyDescent="0.25">
      <c r="A41" s="215">
        <v>40</v>
      </c>
      <c r="B41" s="215" t="s">
        <v>165</v>
      </c>
      <c r="C41" s="215">
        <v>543</v>
      </c>
      <c r="D41" s="52" t="s">
        <v>596</v>
      </c>
      <c r="E41" s="215" t="s">
        <v>555</v>
      </c>
      <c r="F41" s="215" t="s">
        <v>341</v>
      </c>
      <c r="G41" s="164">
        <v>45403</v>
      </c>
      <c r="H41" s="215" t="s">
        <v>156</v>
      </c>
      <c r="I41" s="215" t="s">
        <v>156</v>
      </c>
      <c r="J41" s="215" t="s">
        <v>156</v>
      </c>
      <c r="K41" s="215" t="s">
        <v>156</v>
      </c>
      <c r="L41" s="215" t="s">
        <v>156</v>
      </c>
      <c r="M41" s="44" t="s">
        <v>156</v>
      </c>
      <c r="N41" s="215" t="s">
        <v>156</v>
      </c>
      <c r="O41" s="39">
        <v>45474</v>
      </c>
      <c r="P41" s="39"/>
      <c r="Q41" s="39"/>
      <c r="R41" s="218"/>
      <c r="S41" s="39"/>
      <c r="U41" s="215" t="s">
        <v>726</v>
      </c>
      <c r="V41" s="215" t="s">
        <v>724</v>
      </c>
      <c r="W41" s="215" t="s">
        <v>725</v>
      </c>
    </row>
    <row r="42" spans="1:23" x14ac:dyDescent="0.25">
      <c r="A42" s="215">
        <v>41</v>
      </c>
      <c r="B42" s="215" t="s">
        <v>165</v>
      </c>
      <c r="C42" s="215">
        <v>102</v>
      </c>
      <c r="D42" s="52" t="s">
        <v>597</v>
      </c>
      <c r="E42" s="215" t="s">
        <v>556</v>
      </c>
      <c r="F42" s="215" t="s">
        <v>156</v>
      </c>
      <c r="G42" s="164">
        <v>45403</v>
      </c>
      <c r="H42" s="215" t="s">
        <v>156</v>
      </c>
      <c r="I42" s="215" t="s">
        <v>156</v>
      </c>
      <c r="J42" s="215" t="s">
        <v>156</v>
      </c>
      <c r="K42" s="215" t="s">
        <v>156</v>
      </c>
      <c r="L42" s="215" t="s">
        <v>156</v>
      </c>
      <c r="M42" s="44" t="s">
        <v>156</v>
      </c>
      <c r="N42" s="215" t="s">
        <v>156</v>
      </c>
      <c r="O42" s="39">
        <v>45474</v>
      </c>
      <c r="P42" s="39"/>
      <c r="Q42" s="39"/>
      <c r="R42" s="218"/>
      <c r="S42" s="39"/>
      <c r="U42" s="215">
        <f>COUNTA($R$2:$R$105)</f>
        <v>7</v>
      </c>
      <c r="V42" s="215">
        <f>COUNTIF(R$2:R$105, "√")</f>
        <v>5</v>
      </c>
      <c r="W42" s="215">
        <f>COUNTIF(R$2:R$105, "×")</f>
        <v>2</v>
      </c>
    </row>
    <row r="43" spans="1:23" ht="14.4" thickBot="1" x14ac:dyDescent="0.3">
      <c r="A43" s="215">
        <v>42</v>
      </c>
      <c r="B43" s="215" t="s">
        <v>165</v>
      </c>
      <c r="C43" s="215">
        <v>108</v>
      </c>
      <c r="D43" s="52" t="s">
        <v>598</v>
      </c>
      <c r="E43" s="215" t="s">
        <v>555</v>
      </c>
      <c r="F43" s="215" t="s">
        <v>341</v>
      </c>
      <c r="G43" s="164">
        <v>45404</v>
      </c>
      <c r="H43" s="215" t="s">
        <v>156</v>
      </c>
      <c r="I43" s="215" t="s">
        <v>156</v>
      </c>
      <c r="J43" s="215" t="s">
        <v>156</v>
      </c>
      <c r="K43" s="215" t="s">
        <v>156</v>
      </c>
      <c r="L43" s="215" t="s">
        <v>156</v>
      </c>
      <c r="M43" s="44" t="s">
        <v>156</v>
      </c>
      <c r="N43" s="215" t="s">
        <v>156</v>
      </c>
      <c r="O43" s="171">
        <v>45474</v>
      </c>
      <c r="P43" s="164"/>
      <c r="Q43" s="164"/>
      <c r="R43" s="218"/>
      <c r="S43" s="164"/>
      <c r="U43" s="215" t="s">
        <v>736</v>
      </c>
      <c r="V43" s="215" t="s">
        <v>896</v>
      </c>
      <c r="W43" s="215" t="s">
        <v>895</v>
      </c>
    </row>
    <row r="44" spans="1:23" ht="14.4" thickTop="1" x14ac:dyDescent="0.25">
      <c r="A44" s="215">
        <v>43</v>
      </c>
      <c r="B44" s="215" t="s">
        <v>165</v>
      </c>
      <c r="C44" s="215">
        <v>98</v>
      </c>
      <c r="D44" s="52" t="s">
        <v>599</v>
      </c>
      <c r="E44" s="215" t="s">
        <v>556</v>
      </c>
      <c r="F44" s="215" t="s">
        <v>156</v>
      </c>
      <c r="G44" s="164">
        <v>45404</v>
      </c>
      <c r="H44" s="215" t="s">
        <v>156</v>
      </c>
      <c r="I44" s="215" t="s">
        <v>156</v>
      </c>
      <c r="J44" s="215" t="s">
        <v>156</v>
      </c>
      <c r="K44" s="215" t="s">
        <v>156</v>
      </c>
      <c r="L44" s="215" t="s">
        <v>156</v>
      </c>
      <c r="M44" s="44" t="s">
        <v>156</v>
      </c>
      <c r="N44" s="215" t="s">
        <v>156</v>
      </c>
      <c r="O44" s="39">
        <v>45475</v>
      </c>
      <c r="P44" s="39"/>
      <c r="Q44" s="39"/>
      <c r="R44" s="218"/>
      <c r="S44" s="39"/>
      <c r="U44" s="19">
        <f>COUNTIF(P$2:P$105, "×")-U42</f>
        <v>1</v>
      </c>
      <c r="V44" s="113">
        <f>V42/U42</f>
        <v>0.7142857142857143</v>
      </c>
      <c r="W44" s="113">
        <f>W42/U42</f>
        <v>0.2857142857142857</v>
      </c>
    </row>
    <row r="45" spans="1:23" x14ac:dyDescent="0.25">
      <c r="A45" s="215">
        <v>44</v>
      </c>
      <c r="B45" s="215" t="s">
        <v>165</v>
      </c>
      <c r="C45" s="215">
        <v>230</v>
      </c>
      <c r="D45" s="52" t="s">
        <v>600</v>
      </c>
      <c r="E45" s="215" t="s">
        <v>556</v>
      </c>
      <c r="F45" s="215" t="s">
        <v>341</v>
      </c>
      <c r="G45" s="164">
        <v>45405</v>
      </c>
      <c r="H45" s="215" t="s">
        <v>156</v>
      </c>
      <c r="I45" s="215" t="s">
        <v>156</v>
      </c>
      <c r="J45" s="215" t="s">
        <v>156</v>
      </c>
      <c r="K45" s="215" t="s">
        <v>156</v>
      </c>
      <c r="L45" s="215" t="s">
        <v>156</v>
      </c>
      <c r="M45" s="44" t="s">
        <v>156</v>
      </c>
      <c r="N45" s="215" t="s">
        <v>156</v>
      </c>
      <c r="O45" s="39">
        <v>45475</v>
      </c>
      <c r="P45" s="39"/>
      <c r="Q45" s="39"/>
      <c r="R45" s="218"/>
      <c r="S45" s="39"/>
    </row>
    <row r="46" spans="1:23" x14ac:dyDescent="0.25">
      <c r="A46" s="215">
        <v>45</v>
      </c>
      <c r="B46" s="215" t="s">
        <v>165</v>
      </c>
      <c r="C46" s="215">
        <v>199</v>
      </c>
      <c r="D46" s="52" t="s">
        <v>601</v>
      </c>
      <c r="E46" s="215" t="s">
        <v>556</v>
      </c>
      <c r="F46" s="215" t="s">
        <v>156</v>
      </c>
      <c r="G46" s="164">
        <v>45405</v>
      </c>
      <c r="H46" s="215" t="s">
        <v>156</v>
      </c>
      <c r="I46" s="215" t="s">
        <v>156</v>
      </c>
      <c r="J46" s="215" t="s">
        <v>156</v>
      </c>
      <c r="K46" s="215" t="s">
        <v>156</v>
      </c>
      <c r="L46" s="215" t="s">
        <v>156</v>
      </c>
      <c r="M46" s="44" t="s">
        <v>156</v>
      </c>
      <c r="N46" s="215" t="s">
        <v>156</v>
      </c>
      <c r="O46" s="39">
        <v>45475</v>
      </c>
      <c r="P46" s="39"/>
      <c r="Q46" s="39"/>
      <c r="R46" s="218"/>
      <c r="S46" s="39"/>
    </row>
    <row r="47" spans="1:23" x14ac:dyDescent="0.25">
      <c r="A47" s="215">
        <v>46</v>
      </c>
      <c r="B47" s="215" t="s">
        <v>165</v>
      </c>
      <c r="C47" s="215">
        <v>114</v>
      </c>
      <c r="D47" s="52" t="s">
        <v>602</v>
      </c>
      <c r="E47" s="215" t="s">
        <v>556</v>
      </c>
      <c r="F47" s="215" t="s">
        <v>341</v>
      </c>
      <c r="G47" s="164">
        <v>45406</v>
      </c>
      <c r="H47" s="215" t="s">
        <v>156</v>
      </c>
      <c r="I47" s="215" t="s">
        <v>156</v>
      </c>
      <c r="J47" s="215" t="s">
        <v>156</v>
      </c>
      <c r="K47" s="215" t="s">
        <v>156</v>
      </c>
      <c r="L47" s="215" t="s">
        <v>156</v>
      </c>
      <c r="M47" s="44" t="s">
        <v>156</v>
      </c>
      <c r="N47" s="215" t="s">
        <v>156</v>
      </c>
      <c r="O47" s="39">
        <v>45475</v>
      </c>
      <c r="P47" s="39"/>
      <c r="Q47" s="39"/>
      <c r="R47" s="218"/>
      <c r="S47" s="39"/>
    </row>
    <row r="48" spans="1:23" x14ac:dyDescent="0.25">
      <c r="A48" s="215">
        <v>47</v>
      </c>
      <c r="B48" s="215" t="s">
        <v>165</v>
      </c>
      <c r="C48" s="215">
        <v>105</v>
      </c>
      <c r="D48" s="52" t="s">
        <v>603</v>
      </c>
      <c r="E48" s="215" t="s">
        <v>556</v>
      </c>
      <c r="F48" s="215" t="s">
        <v>341</v>
      </c>
      <c r="G48" s="164">
        <v>45406</v>
      </c>
      <c r="H48" s="215" t="s">
        <v>156</v>
      </c>
      <c r="I48" s="215" t="s">
        <v>156</v>
      </c>
      <c r="J48" s="215" t="s">
        <v>156</v>
      </c>
      <c r="K48" s="215" t="s">
        <v>156</v>
      </c>
      <c r="L48" s="215" t="s">
        <v>156</v>
      </c>
      <c r="M48" s="44" t="s">
        <v>156</v>
      </c>
      <c r="N48" s="215" t="s">
        <v>156</v>
      </c>
      <c r="O48" s="39">
        <v>45475</v>
      </c>
      <c r="P48" s="39"/>
      <c r="Q48" s="39"/>
      <c r="R48" s="218"/>
      <c r="S48" s="39"/>
    </row>
    <row r="49" spans="1:23" x14ac:dyDescent="0.25">
      <c r="A49" s="215">
        <v>48</v>
      </c>
      <c r="B49" s="215" t="s">
        <v>165</v>
      </c>
      <c r="C49" s="215">
        <v>437</v>
      </c>
      <c r="D49" s="52" t="s">
        <v>604</v>
      </c>
      <c r="E49" s="215" t="s">
        <v>556</v>
      </c>
      <c r="F49" s="215" t="s">
        <v>341</v>
      </c>
      <c r="G49" s="164">
        <v>45407</v>
      </c>
      <c r="H49" s="215" t="s">
        <v>156</v>
      </c>
      <c r="I49" s="215" t="s">
        <v>156</v>
      </c>
      <c r="J49" s="215" t="s">
        <v>341</v>
      </c>
      <c r="K49" s="215" t="s">
        <v>341</v>
      </c>
      <c r="L49" s="215" t="s">
        <v>341</v>
      </c>
      <c r="M49" s="44" t="s">
        <v>341</v>
      </c>
      <c r="N49" s="215" t="s">
        <v>156</v>
      </c>
      <c r="O49" s="39">
        <v>45475</v>
      </c>
      <c r="P49" s="39"/>
      <c r="Q49" s="39"/>
      <c r="R49" s="218"/>
      <c r="S49" s="39"/>
    </row>
    <row r="50" spans="1:23" x14ac:dyDescent="0.25">
      <c r="A50" s="215">
        <v>49</v>
      </c>
      <c r="B50" s="215" t="s">
        <v>165</v>
      </c>
      <c r="C50" s="215">
        <v>236</v>
      </c>
      <c r="D50" s="52" t="s">
        <v>605</v>
      </c>
      <c r="E50" s="215" t="s">
        <v>556</v>
      </c>
      <c r="F50" s="215" t="s">
        <v>341</v>
      </c>
      <c r="G50" s="164">
        <v>45407</v>
      </c>
      <c r="H50" s="215" t="s">
        <v>156</v>
      </c>
      <c r="I50" s="215" t="s">
        <v>156</v>
      </c>
      <c r="J50" s="215" t="s">
        <v>341</v>
      </c>
      <c r="K50" s="215" t="s">
        <v>156</v>
      </c>
      <c r="L50" s="215" t="s">
        <v>156</v>
      </c>
      <c r="M50" s="44" t="s">
        <v>156</v>
      </c>
      <c r="N50" s="215" t="s">
        <v>341</v>
      </c>
      <c r="O50" s="39">
        <v>45475</v>
      </c>
      <c r="P50" s="215" t="s">
        <v>156</v>
      </c>
      <c r="Q50" s="164">
        <v>45494</v>
      </c>
      <c r="R50" s="218"/>
      <c r="S50" s="164"/>
    </row>
    <row r="51" spans="1:23" ht="14.4" thickBot="1" x14ac:dyDescent="0.3">
      <c r="A51" s="215">
        <v>50</v>
      </c>
      <c r="B51" s="215" t="s">
        <v>165</v>
      </c>
      <c r="C51" s="215">
        <v>124</v>
      </c>
      <c r="D51" s="52" t="s">
        <v>606</v>
      </c>
      <c r="E51" s="215" t="s">
        <v>557</v>
      </c>
      <c r="F51" s="215" t="s">
        <v>156</v>
      </c>
      <c r="G51" s="164">
        <v>45408</v>
      </c>
      <c r="H51" s="215" t="s">
        <v>156</v>
      </c>
      <c r="I51" s="215" t="s">
        <v>156</v>
      </c>
      <c r="J51" s="215" t="s">
        <v>156</v>
      </c>
      <c r="K51" s="215" t="s">
        <v>156</v>
      </c>
      <c r="L51" s="215" t="s">
        <v>156</v>
      </c>
      <c r="M51" s="44" t="s">
        <v>156</v>
      </c>
      <c r="N51" s="215" t="s">
        <v>156</v>
      </c>
      <c r="O51" s="171">
        <v>45475</v>
      </c>
      <c r="P51" s="164"/>
      <c r="Q51" s="164"/>
      <c r="R51" s="218"/>
      <c r="S51" s="164"/>
    </row>
    <row r="52" spans="1:23" ht="14.4" thickTop="1" x14ac:dyDescent="0.25">
      <c r="A52" s="215">
        <v>51</v>
      </c>
      <c r="B52" s="215" t="s">
        <v>170</v>
      </c>
      <c r="C52" s="215">
        <v>200</v>
      </c>
      <c r="D52" s="52" t="s">
        <v>617</v>
      </c>
      <c r="E52" s="215" t="s">
        <v>556</v>
      </c>
      <c r="F52" s="215" t="s">
        <v>156</v>
      </c>
      <c r="G52" s="164">
        <v>45408</v>
      </c>
      <c r="H52" s="215" t="s">
        <v>156</v>
      </c>
      <c r="I52" s="215" t="s">
        <v>156</v>
      </c>
      <c r="J52" s="215" t="s">
        <v>156</v>
      </c>
      <c r="K52" s="215" t="s">
        <v>156</v>
      </c>
      <c r="L52" s="215" t="s">
        <v>156</v>
      </c>
      <c r="M52" s="44" t="s">
        <v>156</v>
      </c>
      <c r="N52" s="215" t="s">
        <v>156</v>
      </c>
      <c r="O52" s="39">
        <v>45476</v>
      </c>
      <c r="P52" s="39"/>
      <c r="Q52" s="39"/>
      <c r="R52" s="218"/>
      <c r="S52" s="39"/>
    </row>
    <row r="53" spans="1:23" x14ac:dyDescent="0.25">
      <c r="A53" s="215">
        <v>52</v>
      </c>
      <c r="B53" s="215" t="s">
        <v>170</v>
      </c>
      <c r="C53" s="215">
        <v>994</v>
      </c>
      <c r="D53" s="52" t="s">
        <v>618</v>
      </c>
      <c r="E53" s="215" t="s">
        <v>556</v>
      </c>
      <c r="F53" s="215" t="s">
        <v>341</v>
      </c>
      <c r="G53" s="164">
        <v>45409</v>
      </c>
      <c r="H53" s="215" t="s">
        <v>156</v>
      </c>
      <c r="I53" s="215" t="s">
        <v>156</v>
      </c>
      <c r="J53" s="215" t="s">
        <v>156</v>
      </c>
      <c r="K53" s="215" t="s">
        <v>156</v>
      </c>
      <c r="L53" s="215" t="s">
        <v>156</v>
      </c>
      <c r="M53" s="44" t="s">
        <v>156</v>
      </c>
      <c r="N53" s="215" t="s">
        <v>156</v>
      </c>
      <c r="O53" s="39">
        <v>45476</v>
      </c>
      <c r="P53" s="39"/>
      <c r="Q53" s="39"/>
      <c r="R53" s="218"/>
      <c r="S53" s="39"/>
    </row>
    <row r="54" spans="1:23" x14ac:dyDescent="0.25">
      <c r="A54" s="215">
        <v>53</v>
      </c>
      <c r="B54" s="215" t="s">
        <v>170</v>
      </c>
      <c r="C54" s="215">
        <v>207</v>
      </c>
      <c r="D54" s="52" t="s">
        <v>619</v>
      </c>
      <c r="E54" s="215" t="s">
        <v>556</v>
      </c>
      <c r="F54" s="215" t="s">
        <v>341</v>
      </c>
      <c r="G54" s="164">
        <v>45409</v>
      </c>
      <c r="H54" s="215" t="s">
        <v>341</v>
      </c>
      <c r="I54" s="215" t="s">
        <v>156</v>
      </c>
      <c r="J54" s="215" t="s">
        <v>156</v>
      </c>
      <c r="K54" s="215" t="s">
        <v>156</v>
      </c>
      <c r="L54" s="215" t="s">
        <v>156</v>
      </c>
      <c r="M54" s="44" t="s">
        <v>156</v>
      </c>
      <c r="N54" s="215" t="s">
        <v>156</v>
      </c>
      <c r="O54" s="39">
        <v>45476</v>
      </c>
      <c r="P54" s="39"/>
      <c r="Q54" s="39"/>
      <c r="R54" s="218"/>
      <c r="S54" s="39"/>
    </row>
    <row r="55" spans="1:23" x14ac:dyDescent="0.25">
      <c r="A55" s="215">
        <v>54</v>
      </c>
      <c r="B55" s="215" t="s">
        <v>170</v>
      </c>
      <c r="C55" s="215">
        <v>208</v>
      </c>
      <c r="D55" s="52" t="s">
        <v>620</v>
      </c>
      <c r="E55" s="215" t="s">
        <v>556</v>
      </c>
      <c r="F55" s="215" t="s">
        <v>341</v>
      </c>
      <c r="G55" s="164">
        <v>45410</v>
      </c>
      <c r="H55" s="215" t="s">
        <v>156</v>
      </c>
      <c r="I55" s="215" t="s">
        <v>156</v>
      </c>
      <c r="J55" s="215" t="s">
        <v>156</v>
      </c>
      <c r="K55" s="215" t="s">
        <v>156</v>
      </c>
      <c r="L55" s="215" t="s">
        <v>156</v>
      </c>
      <c r="M55" s="44" t="s">
        <v>156</v>
      </c>
      <c r="N55" s="215" t="s">
        <v>341</v>
      </c>
      <c r="O55" s="39">
        <v>45476</v>
      </c>
      <c r="P55" s="215" t="s">
        <v>156</v>
      </c>
      <c r="Q55" s="164">
        <v>45494</v>
      </c>
      <c r="R55" s="218"/>
      <c r="S55" s="164"/>
    </row>
    <row r="56" spans="1:23" x14ac:dyDescent="0.25">
      <c r="A56" s="215">
        <v>55</v>
      </c>
      <c r="B56" s="215" t="s">
        <v>715</v>
      </c>
      <c r="C56" s="215">
        <v>46</v>
      </c>
      <c r="D56" s="52" t="s">
        <v>420</v>
      </c>
      <c r="E56" s="215" t="s">
        <v>556</v>
      </c>
      <c r="F56" s="215" t="s">
        <v>341</v>
      </c>
      <c r="G56" s="164">
        <v>45410</v>
      </c>
      <c r="H56" s="215" t="s">
        <v>156</v>
      </c>
      <c r="I56" s="215" t="s">
        <v>156</v>
      </c>
      <c r="J56" s="215" t="s">
        <v>156</v>
      </c>
      <c r="K56" s="215" t="s">
        <v>156</v>
      </c>
      <c r="L56" s="215" t="s">
        <v>156</v>
      </c>
      <c r="M56" s="44" t="s">
        <v>156</v>
      </c>
      <c r="N56" s="215" t="s">
        <v>156</v>
      </c>
      <c r="O56" s="39">
        <v>45476</v>
      </c>
      <c r="P56" s="39"/>
      <c r="Q56" s="39"/>
      <c r="R56" s="218"/>
      <c r="S56" s="39"/>
    </row>
    <row r="57" spans="1:23" ht="14.4" thickBot="1" x14ac:dyDescent="0.3">
      <c r="A57" s="215">
        <v>56</v>
      </c>
      <c r="B57" s="215" t="s">
        <v>715</v>
      </c>
      <c r="C57" s="215">
        <v>78</v>
      </c>
      <c r="D57" s="52" t="s">
        <v>621</v>
      </c>
      <c r="E57" s="215" t="s">
        <v>556</v>
      </c>
      <c r="F57" s="215" t="s">
        <v>341</v>
      </c>
      <c r="G57" s="164">
        <v>45411</v>
      </c>
      <c r="H57" s="215" t="s">
        <v>156</v>
      </c>
      <c r="I57" s="215" t="s">
        <v>156</v>
      </c>
      <c r="J57" s="215" t="s">
        <v>156</v>
      </c>
      <c r="K57" s="215" t="s">
        <v>156</v>
      </c>
      <c r="L57" s="215" t="s">
        <v>156</v>
      </c>
      <c r="M57" s="44" t="s">
        <v>156</v>
      </c>
      <c r="N57" s="215" t="s">
        <v>156</v>
      </c>
      <c r="O57" s="171">
        <v>45476</v>
      </c>
      <c r="P57" s="164"/>
      <c r="Q57" s="164"/>
      <c r="R57" s="218"/>
      <c r="S57" s="164"/>
    </row>
    <row r="58" spans="1:23" ht="14.4" thickTop="1" x14ac:dyDescent="0.25">
      <c r="A58" s="215">
        <v>57</v>
      </c>
      <c r="B58" s="215" t="s">
        <v>715</v>
      </c>
      <c r="C58" s="215">
        <v>17</v>
      </c>
      <c r="D58" s="52" t="s">
        <v>412</v>
      </c>
      <c r="E58" s="215" t="s">
        <v>556</v>
      </c>
      <c r="F58" s="215" t="s">
        <v>341</v>
      </c>
      <c r="G58" s="164">
        <v>45411</v>
      </c>
      <c r="H58" s="215" t="s">
        <v>156</v>
      </c>
      <c r="I58" s="215" t="s">
        <v>156</v>
      </c>
      <c r="J58" s="215" t="s">
        <v>156</v>
      </c>
      <c r="K58" s="215" t="s">
        <v>156</v>
      </c>
      <c r="L58" s="215" t="s">
        <v>156</v>
      </c>
      <c r="M58" s="44" t="s">
        <v>156</v>
      </c>
      <c r="N58" s="215" t="s">
        <v>156</v>
      </c>
      <c r="O58" s="39">
        <v>45477</v>
      </c>
      <c r="P58" s="39"/>
      <c r="Q58" s="39"/>
      <c r="R58" s="218"/>
      <c r="S58" s="39"/>
    </row>
    <row r="59" spans="1:23" x14ac:dyDescent="0.25">
      <c r="A59" s="215">
        <v>58</v>
      </c>
      <c r="B59" s="215" t="s">
        <v>715</v>
      </c>
      <c r="C59" s="215">
        <v>39</v>
      </c>
      <c r="D59" s="52" t="s">
        <v>413</v>
      </c>
      <c r="E59" s="215" t="s">
        <v>556</v>
      </c>
      <c r="F59" s="215" t="s">
        <v>341</v>
      </c>
      <c r="G59" s="164">
        <v>45412</v>
      </c>
      <c r="H59" s="215" t="s">
        <v>156</v>
      </c>
      <c r="I59" s="215" t="s">
        <v>156</v>
      </c>
      <c r="J59" s="215" t="s">
        <v>156</v>
      </c>
      <c r="K59" s="215" t="s">
        <v>156</v>
      </c>
      <c r="L59" s="215" t="s">
        <v>156</v>
      </c>
      <c r="M59" s="44" t="s">
        <v>156</v>
      </c>
      <c r="N59" s="215" t="s">
        <v>156</v>
      </c>
      <c r="O59" s="39">
        <v>45477</v>
      </c>
      <c r="P59" s="39"/>
      <c r="Q59" s="39"/>
      <c r="R59" s="218"/>
      <c r="S59" s="39"/>
    </row>
    <row r="60" spans="1:23" x14ac:dyDescent="0.25">
      <c r="A60" s="215">
        <v>59</v>
      </c>
      <c r="B60" s="215" t="s">
        <v>715</v>
      </c>
      <c r="C60" s="215">
        <v>22</v>
      </c>
      <c r="D60" s="52" t="s">
        <v>622</v>
      </c>
      <c r="E60" s="215" t="s">
        <v>556</v>
      </c>
      <c r="F60" s="215" t="s">
        <v>341</v>
      </c>
      <c r="G60" s="164">
        <v>45412</v>
      </c>
      <c r="H60" s="215" t="s">
        <v>156</v>
      </c>
      <c r="I60" s="215" t="s">
        <v>156</v>
      </c>
      <c r="J60" s="215" t="s">
        <v>156</v>
      </c>
      <c r="K60" s="215" t="s">
        <v>156</v>
      </c>
      <c r="L60" s="215" t="s">
        <v>156</v>
      </c>
      <c r="M60" s="44" t="s">
        <v>156</v>
      </c>
      <c r="N60" s="215" t="s">
        <v>156</v>
      </c>
      <c r="O60" s="39">
        <v>45477</v>
      </c>
      <c r="P60" s="39"/>
      <c r="Q60" s="39"/>
      <c r="R60" s="218"/>
      <c r="S60" s="39"/>
    </row>
    <row r="61" spans="1:23" x14ac:dyDescent="0.25">
      <c r="A61" s="215">
        <v>60</v>
      </c>
      <c r="B61" s="215" t="s">
        <v>715</v>
      </c>
      <c r="C61" s="215">
        <v>79</v>
      </c>
      <c r="D61" s="52" t="s">
        <v>623</v>
      </c>
      <c r="E61" s="215" t="s">
        <v>556</v>
      </c>
      <c r="F61" s="215" t="s">
        <v>341</v>
      </c>
      <c r="G61" s="164">
        <v>45413</v>
      </c>
      <c r="H61" s="215" t="s">
        <v>156</v>
      </c>
      <c r="I61" s="215" t="s">
        <v>341</v>
      </c>
      <c r="J61" s="215" t="s">
        <v>156</v>
      </c>
      <c r="K61" s="215" t="s">
        <v>156</v>
      </c>
      <c r="L61" s="215" t="s">
        <v>156</v>
      </c>
      <c r="M61" s="44" t="s">
        <v>156</v>
      </c>
      <c r="N61" s="215" t="s">
        <v>341</v>
      </c>
      <c r="O61" s="39">
        <v>45477</v>
      </c>
      <c r="P61" s="215" t="s">
        <v>341</v>
      </c>
      <c r="Q61" s="164">
        <v>45494</v>
      </c>
      <c r="R61" s="218" t="s">
        <v>156</v>
      </c>
      <c r="S61" s="164">
        <v>45508</v>
      </c>
      <c r="U61" s="215" t="s">
        <v>726</v>
      </c>
      <c r="V61" s="215" t="s">
        <v>724</v>
      </c>
      <c r="W61" s="215" t="s">
        <v>725</v>
      </c>
    </row>
    <row r="62" spans="1:23" x14ac:dyDescent="0.25">
      <c r="A62" s="215">
        <v>61</v>
      </c>
      <c r="B62" s="215" t="s">
        <v>715</v>
      </c>
      <c r="C62" s="215">
        <v>131</v>
      </c>
      <c r="D62" s="52" t="s">
        <v>624</v>
      </c>
      <c r="E62" s="215" t="s">
        <v>556</v>
      </c>
      <c r="F62" s="215" t="s">
        <v>341</v>
      </c>
      <c r="G62" s="164">
        <v>45413</v>
      </c>
      <c r="H62" s="215" t="s">
        <v>156</v>
      </c>
      <c r="I62" s="215" t="s">
        <v>156</v>
      </c>
      <c r="J62" s="215" t="s">
        <v>156</v>
      </c>
      <c r="K62" s="215" t="s">
        <v>156</v>
      </c>
      <c r="L62" s="215" t="s">
        <v>156</v>
      </c>
      <c r="M62" s="44" t="s">
        <v>156</v>
      </c>
      <c r="N62" s="215" t="s">
        <v>156</v>
      </c>
      <c r="O62" s="39">
        <v>45477</v>
      </c>
      <c r="P62" s="39"/>
      <c r="Q62" s="39"/>
      <c r="R62" s="218"/>
      <c r="S62" s="39"/>
      <c r="U62" s="215">
        <f>COUNTA($R$2:$R$105)</f>
        <v>7</v>
      </c>
      <c r="V62" s="215">
        <f>COUNTIF(R$2:R$105, "√")</f>
        <v>5</v>
      </c>
      <c r="W62" s="215">
        <f>COUNTIF(R$2:R$105, "×")</f>
        <v>2</v>
      </c>
    </row>
    <row r="63" spans="1:23" ht="14.4" thickBot="1" x14ac:dyDescent="0.3">
      <c r="A63" s="215">
        <v>62</v>
      </c>
      <c r="B63" s="215" t="s">
        <v>715</v>
      </c>
      <c r="C63" s="215">
        <v>51</v>
      </c>
      <c r="D63" s="52" t="s">
        <v>625</v>
      </c>
      <c r="E63" s="215" t="s">
        <v>557</v>
      </c>
      <c r="F63" s="215" t="s">
        <v>341</v>
      </c>
      <c r="G63" s="164">
        <v>45414</v>
      </c>
      <c r="H63" s="215" t="s">
        <v>156</v>
      </c>
      <c r="I63" s="215" t="s">
        <v>156</v>
      </c>
      <c r="J63" s="215" t="s">
        <v>156</v>
      </c>
      <c r="K63" s="215" t="s">
        <v>156</v>
      </c>
      <c r="L63" s="215" t="s">
        <v>156</v>
      </c>
      <c r="M63" s="44" t="s">
        <v>156</v>
      </c>
      <c r="N63" s="215" t="s">
        <v>156</v>
      </c>
      <c r="O63" s="171">
        <v>45477</v>
      </c>
      <c r="P63" s="164"/>
      <c r="Q63" s="164"/>
      <c r="R63" s="218"/>
      <c r="S63" s="164"/>
      <c r="U63" s="215" t="s">
        <v>736</v>
      </c>
      <c r="V63" s="215" t="s">
        <v>896</v>
      </c>
      <c r="W63" s="215" t="s">
        <v>895</v>
      </c>
    </row>
    <row r="64" spans="1:23" ht="14.4" thickTop="1" x14ac:dyDescent="0.25">
      <c r="A64" s="215">
        <v>63</v>
      </c>
      <c r="B64" s="215" t="s">
        <v>544</v>
      </c>
      <c r="C64" s="215">
        <v>35</v>
      </c>
      <c r="D64" s="52" t="s">
        <v>626</v>
      </c>
      <c r="E64" s="215" t="s">
        <v>555</v>
      </c>
      <c r="F64" s="215" t="s">
        <v>341</v>
      </c>
      <c r="G64" s="164">
        <v>45414</v>
      </c>
      <c r="H64" s="215" t="s">
        <v>156</v>
      </c>
      <c r="I64" s="215" t="s">
        <v>156</v>
      </c>
      <c r="J64" s="215" t="s">
        <v>156</v>
      </c>
      <c r="K64" s="215" t="s">
        <v>156</v>
      </c>
      <c r="L64" s="215" t="s">
        <v>156</v>
      </c>
      <c r="M64" s="44" t="s">
        <v>156</v>
      </c>
      <c r="N64" s="215" t="s">
        <v>156</v>
      </c>
      <c r="O64" s="39">
        <v>45478</v>
      </c>
      <c r="P64" s="39"/>
      <c r="Q64" s="39"/>
      <c r="R64" s="218"/>
      <c r="S64" s="39"/>
      <c r="U64" s="19">
        <f>COUNTIF(P$2:P$105, "×")-U62</f>
        <v>1</v>
      </c>
      <c r="V64" s="113">
        <f>V62/U62</f>
        <v>0.7142857142857143</v>
      </c>
      <c r="W64" s="113">
        <f>W62/U62</f>
        <v>0.2857142857142857</v>
      </c>
    </row>
    <row r="65" spans="1:19" x14ac:dyDescent="0.25">
      <c r="A65" s="215">
        <v>64</v>
      </c>
      <c r="B65" s="215" t="s">
        <v>544</v>
      </c>
      <c r="C65" s="215">
        <v>74</v>
      </c>
      <c r="D65" s="52" t="s">
        <v>627</v>
      </c>
      <c r="E65" s="215" t="s">
        <v>556</v>
      </c>
      <c r="F65" s="215" t="s">
        <v>341</v>
      </c>
      <c r="G65" s="164">
        <v>45415</v>
      </c>
      <c r="H65" s="215" t="s">
        <v>156</v>
      </c>
      <c r="I65" s="215" t="s">
        <v>156</v>
      </c>
      <c r="J65" s="215" t="s">
        <v>156</v>
      </c>
      <c r="K65" s="215" t="s">
        <v>156</v>
      </c>
      <c r="L65" s="215" t="s">
        <v>156</v>
      </c>
      <c r="M65" s="44" t="s">
        <v>156</v>
      </c>
      <c r="N65" s="215" t="s">
        <v>156</v>
      </c>
      <c r="O65" s="39">
        <v>45478</v>
      </c>
      <c r="P65" s="39"/>
      <c r="Q65" s="39"/>
      <c r="R65" s="218"/>
      <c r="S65" s="39"/>
    </row>
    <row r="66" spans="1:19" x14ac:dyDescent="0.25">
      <c r="A66" s="215">
        <v>65</v>
      </c>
      <c r="B66" s="215" t="s">
        <v>544</v>
      </c>
      <c r="C66" s="215">
        <v>34</v>
      </c>
      <c r="D66" s="52" t="s">
        <v>628</v>
      </c>
      <c r="E66" s="215" t="s">
        <v>556</v>
      </c>
      <c r="F66" s="215" t="s">
        <v>341</v>
      </c>
      <c r="G66" s="164">
        <v>45415</v>
      </c>
      <c r="H66" s="215" t="s">
        <v>156</v>
      </c>
      <c r="I66" s="215" t="s">
        <v>156</v>
      </c>
      <c r="J66" s="215" t="s">
        <v>156</v>
      </c>
      <c r="K66" s="215" t="s">
        <v>156</v>
      </c>
      <c r="L66" s="215" t="s">
        <v>156</v>
      </c>
      <c r="M66" s="44" t="s">
        <v>156</v>
      </c>
      <c r="N66" s="215" t="s">
        <v>156</v>
      </c>
      <c r="O66" s="39">
        <v>45478</v>
      </c>
      <c r="P66" s="39"/>
      <c r="Q66" s="39"/>
      <c r="R66" s="218"/>
      <c r="S66" s="39"/>
    </row>
    <row r="67" spans="1:19" x14ac:dyDescent="0.25">
      <c r="A67" s="215">
        <v>66</v>
      </c>
      <c r="B67" s="215" t="s">
        <v>544</v>
      </c>
      <c r="C67" s="215">
        <v>33</v>
      </c>
      <c r="D67" s="52" t="s">
        <v>629</v>
      </c>
      <c r="E67" s="215" t="s">
        <v>556</v>
      </c>
      <c r="F67" s="215" t="s">
        <v>341</v>
      </c>
      <c r="G67" s="164">
        <v>45416</v>
      </c>
      <c r="H67" s="215" t="s">
        <v>156</v>
      </c>
      <c r="I67" s="215" t="s">
        <v>156</v>
      </c>
      <c r="J67" s="215" t="s">
        <v>156</v>
      </c>
      <c r="K67" s="215" t="s">
        <v>156</v>
      </c>
      <c r="L67" s="215" t="s">
        <v>156</v>
      </c>
      <c r="M67" s="44" t="s">
        <v>341</v>
      </c>
      <c r="N67" s="215" t="s">
        <v>341</v>
      </c>
      <c r="O67" s="39">
        <v>45478</v>
      </c>
      <c r="P67" s="215" t="s">
        <v>341</v>
      </c>
      <c r="Q67" s="164">
        <v>45493</v>
      </c>
      <c r="R67" s="218" t="s">
        <v>341</v>
      </c>
      <c r="S67" s="164">
        <v>45508</v>
      </c>
    </row>
    <row r="68" spans="1:19" x14ac:dyDescent="0.25">
      <c r="A68" s="215">
        <v>67</v>
      </c>
      <c r="B68" s="215" t="s">
        <v>544</v>
      </c>
      <c r="C68" s="215">
        <v>153</v>
      </c>
      <c r="D68" s="52" t="s">
        <v>630</v>
      </c>
      <c r="E68" s="215" t="s">
        <v>556</v>
      </c>
      <c r="F68" s="215" t="s">
        <v>341</v>
      </c>
      <c r="G68" s="164">
        <v>45416</v>
      </c>
      <c r="H68" s="215" t="s">
        <v>341</v>
      </c>
      <c r="I68" s="215" t="s">
        <v>156</v>
      </c>
      <c r="J68" s="215" t="s">
        <v>156</v>
      </c>
      <c r="K68" s="215" t="s">
        <v>156</v>
      </c>
      <c r="L68" s="215" t="s">
        <v>156</v>
      </c>
      <c r="M68" s="44" t="s">
        <v>341</v>
      </c>
      <c r="N68" s="215" t="s">
        <v>341</v>
      </c>
      <c r="O68" s="39">
        <v>45478</v>
      </c>
      <c r="P68" s="215" t="s">
        <v>156</v>
      </c>
      <c r="Q68" s="164">
        <v>45493</v>
      </c>
      <c r="R68" s="218"/>
      <c r="S68" s="164"/>
    </row>
    <row r="69" spans="1:19" ht="14.4" thickBot="1" x14ac:dyDescent="0.3">
      <c r="A69" s="215">
        <v>68</v>
      </c>
      <c r="B69" s="215" t="s">
        <v>544</v>
      </c>
      <c r="C69" s="215">
        <v>4</v>
      </c>
      <c r="D69" s="52" t="s">
        <v>631</v>
      </c>
      <c r="E69" s="215" t="s">
        <v>557</v>
      </c>
      <c r="F69" s="215" t="s">
        <v>341</v>
      </c>
      <c r="G69" s="164">
        <v>45417</v>
      </c>
      <c r="H69" s="215" t="s">
        <v>156</v>
      </c>
      <c r="I69" s="215" t="s">
        <v>156</v>
      </c>
      <c r="J69" s="215" t="s">
        <v>156</v>
      </c>
      <c r="K69" s="215" t="s">
        <v>156</v>
      </c>
      <c r="L69" s="215" t="s">
        <v>156</v>
      </c>
      <c r="M69" s="44" t="s">
        <v>341</v>
      </c>
      <c r="N69" s="215" t="s">
        <v>341</v>
      </c>
      <c r="O69" s="171">
        <v>45478</v>
      </c>
      <c r="P69" s="215" t="s">
        <v>341</v>
      </c>
      <c r="Q69" s="164">
        <v>45493</v>
      </c>
      <c r="R69" s="218" t="s">
        <v>156</v>
      </c>
      <c r="S69" s="164">
        <v>45508</v>
      </c>
    </row>
    <row r="70" spans="1:19" ht="14.4" thickTop="1" x14ac:dyDescent="0.25">
      <c r="A70" s="215">
        <v>69</v>
      </c>
      <c r="B70" s="215" t="s">
        <v>716</v>
      </c>
      <c r="C70" s="215">
        <v>20</v>
      </c>
      <c r="D70" s="52" t="s">
        <v>374</v>
      </c>
      <c r="E70" s="215" t="s">
        <v>555</v>
      </c>
      <c r="F70" s="215" t="s">
        <v>341</v>
      </c>
      <c r="G70" s="164">
        <v>45417</v>
      </c>
      <c r="H70" s="215" t="s">
        <v>156</v>
      </c>
      <c r="I70" s="215" t="s">
        <v>156</v>
      </c>
      <c r="J70" s="215" t="s">
        <v>156</v>
      </c>
      <c r="K70" s="215" t="s">
        <v>156</v>
      </c>
      <c r="L70" s="215" t="s">
        <v>156</v>
      </c>
      <c r="M70" s="44" t="s">
        <v>156</v>
      </c>
      <c r="N70" s="215" t="s">
        <v>156</v>
      </c>
      <c r="O70" s="39">
        <v>45479</v>
      </c>
      <c r="P70" s="39"/>
      <c r="Q70" s="39"/>
      <c r="R70" s="218"/>
      <c r="S70" s="39"/>
    </row>
    <row r="71" spans="1:19" x14ac:dyDescent="0.25">
      <c r="A71" s="215">
        <v>70</v>
      </c>
      <c r="B71" s="215" t="s">
        <v>716</v>
      </c>
      <c r="C71" s="215">
        <v>155</v>
      </c>
      <c r="D71" s="4" t="s">
        <v>632</v>
      </c>
      <c r="E71" s="215" t="s">
        <v>556</v>
      </c>
      <c r="F71" s="215" t="s">
        <v>341</v>
      </c>
      <c r="G71" s="164">
        <v>45418</v>
      </c>
      <c r="H71" s="215" t="s">
        <v>341</v>
      </c>
      <c r="I71" s="215" t="s">
        <v>156</v>
      </c>
      <c r="J71" s="215" t="s">
        <v>156</v>
      </c>
      <c r="K71" s="215" t="s">
        <v>156</v>
      </c>
      <c r="L71" s="215" t="s">
        <v>156</v>
      </c>
      <c r="M71" s="44" t="s">
        <v>156</v>
      </c>
      <c r="N71" s="215" t="s">
        <v>156</v>
      </c>
      <c r="O71" s="39">
        <v>45479</v>
      </c>
      <c r="P71" s="39"/>
      <c r="Q71" s="39"/>
      <c r="R71" s="218"/>
      <c r="S71" s="39"/>
    </row>
    <row r="72" spans="1:19" ht="14.4" thickBot="1" x14ac:dyDescent="0.3">
      <c r="A72" s="215">
        <v>71</v>
      </c>
      <c r="B72" s="215" t="s">
        <v>716</v>
      </c>
      <c r="C72" s="215">
        <v>394</v>
      </c>
      <c r="D72" s="4" t="s">
        <v>633</v>
      </c>
      <c r="E72" s="215" t="s">
        <v>556</v>
      </c>
      <c r="F72" s="215" t="s">
        <v>341</v>
      </c>
      <c r="G72" s="164">
        <v>45418</v>
      </c>
      <c r="H72" s="215" t="s">
        <v>341</v>
      </c>
      <c r="I72" s="215" t="s">
        <v>156</v>
      </c>
      <c r="J72" s="215" t="s">
        <v>156</v>
      </c>
      <c r="K72" s="215" t="s">
        <v>156</v>
      </c>
      <c r="L72" s="215" t="s">
        <v>156</v>
      </c>
      <c r="M72" s="44" t="s">
        <v>156</v>
      </c>
      <c r="N72" s="215" t="s">
        <v>156</v>
      </c>
      <c r="O72" s="171">
        <v>45479</v>
      </c>
      <c r="P72" s="164"/>
      <c r="Q72" s="164"/>
      <c r="R72" s="218"/>
      <c r="S72" s="164"/>
    </row>
    <row r="73" spans="1:19" ht="14.4" thickTop="1" x14ac:dyDescent="0.25">
      <c r="A73" s="215">
        <v>72</v>
      </c>
      <c r="B73" s="215" t="s">
        <v>716</v>
      </c>
      <c r="C73" s="215">
        <v>739</v>
      </c>
      <c r="D73" s="52" t="s">
        <v>488</v>
      </c>
      <c r="E73" s="215" t="s">
        <v>556</v>
      </c>
      <c r="F73" s="215" t="s">
        <v>341</v>
      </c>
      <c r="G73" s="164">
        <v>45419</v>
      </c>
      <c r="H73" s="215" t="s">
        <v>341</v>
      </c>
      <c r="I73" s="215" t="s">
        <v>156</v>
      </c>
      <c r="J73" s="215" t="s">
        <v>156</v>
      </c>
      <c r="K73" s="215" t="s">
        <v>156</v>
      </c>
      <c r="L73" s="215" t="s">
        <v>156</v>
      </c>
      <c r="M73" s="44" t="s">
        <v>156</v>
      </c>
      <c r="N73" s="215" t="s">
        <v>156</v>
      </c>
      <c r="O73" s="39">
        <v>45482</v>
      </c>
      <c r="P73" s="39"/>
      <c r="Q73" s="39"/>
      <c r="R73" s="218"/>
      <c r="S73" s="39"/>
    </row>
    <row r="74" spans="1:19" x14ac:dyDescent="0.25">
      <c r="A74" s="215">
        <v>73</v>
      </c>
      <c r="B74" s="215" t="s">
        <v>716</v>
      </c>
      <c r="C74" s="215">
        <v>84</v>
      </c>
      <c r="D74" s="52" t="s">
        <v>492</v>
      </c>
      <c r="E74" s="215" t="s">
        <v>557</v>
      </c>
      <c r="F74" s="215" t="s">
        <v>341</v>
      </c>
      <c r="G74" s="164">
        <v>45419</v>
      </c>
      <c r="H74" s="215" t="s">
        <v>341</v>
      </c>
      <c r="I74" s="215" t="s">
        <v>156</v>
      </c>
      <c r="J74" s="215" t="s">
        <v>156</v>
      </c>
      <c r="K74" s="215" t="s">
        <v>156</v>
      </c>
      <c r="L74" s="215" t="s">
        <v>156</v>
      </c>
      <c r="M74" s="44" t="s">
        <v>341</v>
      </c>
      <c r="N74" s="215" t="s">
        <v>341</v>
      </c>
      <c r="O74" s="39">
        <v>45482</v>
      </c>
      <c r="P74" s="215" t="s">
        <v>341</v>
      </c>
      <c r="Q74" s="164">
        <v>45493</v>
      </c>
      <c r="R74" s="218"/>
      <c r="S74" s="164">
        <v>45508</v>
      </c>
    </row>
    <row r="75" spans="1:19" ht="14.4" thickBot="1" x14ac:dyDescent="0.3">
      <c r="A75" s="215">
        <v>74</v>
      </c>
      <c r="B75" s="215" t="s">
        <v>717</v>
      </c>
      <c r="C75" s="215">
        <v>215</v>
      </c>
      <c r="D75" s="75" t="s">
        <v>634</v>
      </c>
      <c r="E75" s="215" t="s">
        <v>556</v>
      </c>
      <c r="F75" s="215" t="s">
        <v>341</v>
      </c>
      <c r="G75" s="164">
        <v>45420</v>
      </c>
      <c r="H75" s="215" t="s">
        <v>156</v>
      </c>
      <c r="I75" s="215" t="s">
        <v>156</v>
      </c>
      <c r="J75" s="215" t="s">
        <v>156</v>
      </c>
      <c r="K75" s="215" t="s">
        <v>156</v>
      </c>
      <c r="L75" s="215" t="s">
        <v>156</v>
      </c>
      <c r="M75" s="44" t="s">
        <v>156</v>
      </c>
      <c r="N75" s="215" t="s">
        <v>341</v>
      </c>
      <c r="O75" s="171">
        <v>45482</v>
      </c>
      <c r="P75" s="215" t="s">
        <v>156</v>
      </c>
      <c r="Q75" s="164">
        <v>45493</v>
      </c>
      <c r="R75" s="218"/>
      <c r="S75" s="164"/>
    </row>
    <row r="76" spans="1:19" ht="14.4" thickTop="1" x14ac:dyDescent="0.25">
      <c r="A76" s="215">
        <v>75</v>
      </c>
      <c r="B76" s="215" t="s">
        <v>717</v>
      </c>
      <c r="C76" s="215">
        <v>347</v>
      </c>
      <c r="D76" s="4" t="s">
        <v>635</v>
      </c>
      <c r="E76" s="215" t="s">
        <v>556</v>
      </c>
      <c r="F76" s="215" t="s">
        <v>341</v>
      </c>
      <c r="G76" s="164">
        <v>45420</v>
      </c>
      <c r="H76" s="215" t="s">
        <v>156</v>
      </c>
      <c r="I76" s="215" t="s">
        <v>341</v>
      </c>
      <c r="J76" s="215" t="s">
        <v>156</v>
      </c>
      <c r="K76" s="215" t="s">
        <v>156</v>
      </c>
      <c r="L76" s="215" t="s">
        <v>156</v>
      </c>
      <c r="M76" s="44" t="s">
        <v>156</v>
      </c>
      <c r="N76" s="215" t="s">
        <v>341</v>
      </c>
      <c r="O76" s="39">
        <v>45483</v>
      </c>
      <c r="P76" s="215" t="s">
        <v>156</v>
      </c>
      <c r="Q76" s="164">
        <v>45493</v>
      </c>
      <c r="R76" s="218"/>
      <c r="S76" s="164"/>
    </row>
    <row r="77" spans="1:19" x14ac:dyDescent="0.25">
      <c r="A77" s="215">
        <v>76</v>
      </c>
      <c r="B77" s="215" t="s">
        <v>717</v>
      </c>
      <c r="C77" s="215">
        <v>295</v>
      </c>
      <c r="D77" s="52" t="s">
        <v>636</v>
      </c>
      <c r="E77" s="215" t="s">
        <v>557</v>
      </c>
      <c r="F77" s="215" t="s">
        <v>341</v>
      </c>
      <c r="G77" s="164">
        <v>45421</v>
      </c>
      <c r="H77" s="215" t="s">
        <v>156</v>
      </c>
      <c r="I77" s="215" t="s">
        <v>156</v>
      </c>
      <c r="J77" s="215" t="s">
        <v>156</v>
      </c>
      <c r="K77" s="215" t="s">
        <v>156</v>
      </c>
      <c r="L77" s="215" t="s">
        <v>156</v>
      </c>
      <c r="M77" s="44" t="s">
        <v>156</v>
      </c>
      <c r="N77" s="215" t="s">
        <v>156</v>
      </c>
      <c r="O77" s="39">
        <v>45483</v>
      </c>
      <c r="P77" s="39"/>
      <c r="Q77" s="39"/>
      <c r="R77" s="218"/>
      <c r="S77" s="39"/>
    </row>
    <row r="78" spans="1:19" ht="14.4" thickBot="1" x14ac:dyDescent="0.3">
      <c r="A78" s="215">
        <v>77</v>
      </c>
      <c r="B78" s="215" t="s">
        <v>167</v>
      </c>
      <c r="C78" s="215">
        <v>121</v>
      </c>
      <c r="D78" s="52" t="s">
        <v>471</v>
      </c>
      <c r="E78" s="215" t="s">
        <v>555</v>
      </c>
      <c r="F78" s="215" t="s">
        <v>156</v>
      </c>
      <c r="G78" s="164">
        <v>45421</v>
      </c>
      <c r="H78" s="215" t="s">
        <v>156</v>
      </c>
      <c r="I78" s="215" t="s">
        <v>156</v>
      </c>
      <c r="J78" s="215" t="s">
        <v>156</v>
      </c>
      <c r="K78" s="215" t="s">
        <v>156</v>
      </c>
      <c r="L78" s="215" t="s">
        <v>156</v>
      </c>
      <c r="M78" s="44" t="s">
        <v>156</v>
      </c>
      <c r="N78" s="215" t="s">
        <v>156</v>
      </c>
      <c r="O78" s="171">
        <v>45483</v>
      </c>
      <c r="P78" s="164"/>
      <c r="Q78" s="164"/>
      <c r="R78" s="218"/>
      <c r="S78" s="164"/>
    </row>
    <row r="79" spans="1:19" ht="14.4" thickTop="1" x14ac:dyDescent="0.25">
      <c r="A79" s="215">
        <v>78</v>
      </c>
      <c r="B79" s="215" t="s">
        <v>167</v>
      </c>
      <c r="C79" s="215">
        <v>55</v>
      </c>
      <c r="D79" s="52" t="s">
        <v>431</v>
      </c>
      <c r="E79" s="215" t="s">
        <v>556</v>
      </c>
      <c r="F79" s="215" t="s">
        <v>341</v>
      </c>
      <c r="G79" s="164">
        <v>45422</v>
      </c>
      <c r="H79" s="215" t="s">
        <v>156</v>
      </c>
      <c r="I79" s="215" t="s">
        <v>156</v>
      </c>
      <c r="J79" s="215" t="s">
        <v>156</v>
      </c>
      <c r="K79" s="215" t="s">
        <v>156</v>
      </c>
      <c r="L79" s="215" t="s">
        <v>156</v>
      </c>
      <c r="M79" s="44" t="s">
        <v>156</v>
      </c>
      <c r="N79" s="215" t="s">
        <v>156</v>
      </c>
      <c r="O79" s="39">
        <v>45484</v>
      </c>
      <c r="P79" s="39"/>
      <c r="Q79" s="39"/>
      <c r="R79" s="218"/>
      <c r="S79" s="39"/>
    </row>
    <row r="80" spans="1:19" x14ac:dyDescent="0.25">
      <c r="A80" s="215">
        <v>79</v>
      </c>
      <c r="B80" s="215" t="s">
        <v>167</v>
      </c>
      <c r="C80" s="215">
        <v>45</v>
      </c>
      <c r="D80" s="52" t="s">
        <v>637</v>
      </c>
      <c r="E80" s="215" t="s">
        <v>556</v>
      </c>
      <c r="F80" s="215" t="s">
        <v>341</v>
      </c>
      <c r="G80" s="164">
        <v>45422</v>
      </c>
      <c r="H80" s="215" t="s">
        <v>156</v>
      </c>
      <c r="I80" s="215" t="s">
        <v>156</v>
      </c>
      <c r="J80" s="215" t="s">
        <v>156</v>
      </c>
      <c r="K80" s="215" t="s">
        <v>156</v>
      </c>
      <c r="L80" s="215" t="s">
        <v>156</v>
      </c>
      <c r="M80" s="44" t="s">
        <v>156</v>
      </c>
      <c r="N80" s="215" t="s">
        <v>156</v>
      </c>
      <c r="O80" s="39">
        <v>45484</v>
      </c>
      <c r="P80" s="39"/>
      <c r="Q80" s="39"/>
      <c r="R80" s="218"/>
      <c r="S80" s="39"/>
    </row>
    <row r="81" spans="1:23" x14ac:dyDescent="0.25">
      <c r="A81" s="215">
        <v>80</v>
      </c>
      <c r="B81" s="215" t="s">
        <v>167</v>
      </c>
      <c r="C81" s="215">
        <v>763</v>
      </c>
      <c r="D81" s="52" t="s">
        <v>441</v>
      </c>
      <c r="E81" s="215" t="s">
        <v>556</v>
      </c>
      <c r="F81" s="215" t="s">
        <v>341</v>
      </c>
      <c r="G81" s="164">
        <v>45423</v>
      </c>
      <c r="H81" s="215" t="s">
        <v>156</v>
      </c>
      <c r="I81" s="215" t="s">
        <v>156</v>
      </c>
      <c r="J81" s="215" t="s">
        <v>156</v>
      </c>
      <c r="K81" s="215" t="s">
        <v>156</v>
      </c>
      <c r="L81" s="215" t="s">
        <v>156</v>
      </c>
      <c r="M81" s="44" t="s">
        <v>341</v>
      </c>
      <c r="N81" s="215" t="s">
        <v>341</v>
      </c>
      <c r="O81" s="39">
        <v>45484</v>
      </c>
      <c r="P81" s="215" t="s">
        <v>156</v>
      </c>
      <c r="Q81" s="164">
        <v>45493</v>
      </c>
      <c r="R81" s="218"/>
      <c r="S81" s="164"/>
      <c r="U81" s="215" t="s">
        <v>726</v>
      </c>
      <c r="V81" s="215" t="s">
        <v>724</v>
      </c>
      <c r="W81" s="215" t="s">
        <v>725</v>
      </c>
    </row>
    <row r="82" spans="1:23" x14ac:dyDescent="0.25">
      <c r="A82" s="215">
        <v>81</v>
      </c>
      <c r="B82" s="215" t="s">
        <v>168</v>
      </c>
      <c r="C82" s="215">
        <v>70</v>
      </c>
      <c r="D82" s="52" t="s">
        <v>447</v>
      </c>
      <c r="E82" s="215" t="s">
        <v>555</v>
      </c>
      <c r="F82" s="215" t="s">
        <v>156</v>
      </c>
      <c r="G82" s="164">
        <v>45423</v>
      </c>
      <c r="H82" s="215" t="s">
        <v>156</v>
      </c>
      <c r="I82" s="215" t="s">
        <v>156</v>
      </c>
      <c r="J82" s="215" t="s">
        <v>156</v>
      </c>
      <c r="K82" s="215" t="s">
        <v>156</v>
      </c>
      <c r="L82" s="215" t="s">
        <v>156</v>
      </c>
      <c r="M82" s="44" t="s">
        <v>156</v>
      </c>
      <c r="N82" s="215" t="s">
        <v>156</v>
      </c>
      <c r="O82" s="39">
        <v>45484</v>
      </c>
      <c r="P82" s="39"/>
      <c r="Q82" s="39"/>
      <c r="R82" s="218"/>
      <c r="S82" s="39"/>
      <c r="U82" s="215">
        <f>COUNTA($R$2:$R$105)</f>
        <v>7</v>
      </c>
      <c r="V82" s="215">
        <f>COUNTIF(R$2:R$105, "√")</f>
        <v>5</v>
      </c>
      <c r="W82" s="215">
        <f>COUNTIF(R$2:R$105, "×")</f>
        <v>2</v>
      </c>
    </row>
    <row r="83" spans="1:23" x14ac:dyDescent="0.25">
      <c r="A83" s="215">
        <v>82</v>
      </c>
      <c r="B83" s="215" t="s">
        <v>168</v>
      </c>
      <c r="C83" s="215">
        <v>118</v>
      </c>
      <c r="D83" s="52" t="s">
        <v>638</v>
      </c>
      <c r="E83" s="215" t="s">
        <v>555</v>
      </c>
      <c r="F83" s="215" t="s">
        <v>156</v>
      </c>
      <c r="G83" s="164">
        <v>45424</v>
      </c>
      <c r="H83" s="215" t="s">
        <v>156</v>
      </c>
      <c r="I83" s="215" t="s">
        <v>156</v>
      </c>
      <c r="J83" s="215" t="s">
        <v>156</v>
      </c>
      <c r="K83" s="215" t="s">
        <v>156</v>
      </c>
      <c r="L83" s="215" t="s">
        <v>156</v>
      </c>
      <c r="M83" s="44" t="s">
        <v>156</v>
      </c>
      <c r="N83" s="215" t="s">
        <v>341</v>
      </c>
      <c r="O83" s="39">
        <v>45484</v>
      </c>
      <c r="P83" s="215" t="s">
        <v>156</v>
      </c>
      <c r="Q83" s="164">
        <v>45493</v>
      </c>
      <c r="R83" s="218"/>
      <c r="S83" s="164"/>
      <c r="U83" s="215" t="s">
        <v>736</v>
      </c>
      <c r="V83" s="215" t="s">
        <v>896</v>
      </c>
      <c r="W83" s="215" t="s">
        <v>895</v>
      </c>
    </row>
    <row r="84" spans="1:23" ht="14.4" thickBot="1" x14ac:dyDescent="0.3">
      <c r="A84" s="215">
        <v>83</v>
      </c>
      <c r="B84" s="215" t="s">
        <v>168</v>
      </c>
      <c r="C84" s="215">
        <v>198</v>
      </c>
      <c r="D84" s="52" t="s">
        <v>468</v>
      </c>
      <c r="E84" s="215" t="s">
        <v>556</v>
      </c>
      <c r="F84" s="215" t="s">
        <v>341</v>
      </c>
      <c r="G84" s="164">
        <v>45424</v>
      </c>
      <c r="H84" s="215" t="s">
        <v>341</v>
      </c>
      <c r="I84" s="215" t="s">
        <v>156</v>
      </c>
      <c r="J84" s="215" t="s">
        <v>156</v>
      </c>
      <c r="K84" s="215" t="s">
        <v>156</v>
      </c>
      <c r="L84" s="215" t="s">
        <v>156</v>
      </c>
      <c r="M84" s="44" t="s">
        <v>156</v>
      </c>
      <c r="N84" s="215" t="s">
        <v>156</v>
      </c>
      <c r="O84" s="171">
        <v>45484</v>
      </c>
      <c r="P84" s="164"/>
      <c r="Q84" s="164"/>
      <c r="R84" s="218"/>
      <c r="S84" s="164"/>
      <c r="U84" s="19">
        <f>COUNTIF(P$2:P$105, "×")-U82</f>
        <v>1</v>
      </c>
      <c r="V84" s="113">
        <f>V82/U82</f>
        <v>0.7142857142857143</v>
      </c>
      <c r="W84" s="113">
        <f>W82/U82</f>
        <v>0.2857142857142857</v>
      </c>
    </row>
    <row r="85" spans="1:23" ht="14.4" thickTop="1" x14ac:dyDescent="0.25">
      <c r="A85" s="215">
        <v>84</v>
      </c>
      <c r="B85" s="215" t="s">
        <v>168</v>
      </c>
      <c r="C85" s="215">
        <v>279</v>
      </c>
      <c r="D85" s="52" t="s">
        <v>464</v>
      </c>
      <c r="E85" s="215" t="s">
        <v>556</v>
      </c>
      <c r="F85" s="215" t="s">
        <v>341</v>
      </c>
      <c r="G85" s="164">
        <v>45425</v>
      </c>
      <c r="H85" s="215" t="s">
        <v>156</v>
      </c>
      <c r="I85" s="215" t="s">
        <v>156</v>
      </c>
      <c r="J85" s="215" t="s">
        <v>156</v>
      </c>
      <c r="K85" s="215" t="s">
        <v>156</v>
      </c>
      <c r="L85" s="215" t="s">
        <v>156</v>
      </c>
      <c r="M85" s="44" t="s">
        <v>341</v>
      </c>
      <c r="N85" s="215" t="s">
        <v>341</v>
      </c>
      <c r="O85" s="39">
        <v>45485</v>
      </c>
      <c r="P85" s="215" t="s">
        <v>156</v>
      </c>
      <c r="Q85" s="164">
        <v>45493</v>
      </c>
      <c r="R85" s="218"/>
      <c r="S85" s="164"/>
    </row>
    <row r="86" spans="1:23" x14ac:dyDescent="0.25">
      <c r="A86" s="215">
        <v>85</v>
      </c>
      <c r="B86" s="215" t="s">
        <v>168</v>
      </c>
      <c r="C86" s="215">
        <v>322</v>
      </c>
      <c r="D86" s="52" t="s">
        <v>463</v>
      </c>
      <c r="E86" s="215" t="s">
        <v>556</v>
      </c>
      <c r="F86" s="215" t="s">
        <v>341</v>
      </c>
      <c r="G86" s="164">
        <v>45425</v>
      </c>
      <c r="H86" s="215" t="s">
        <v>156</v>
      </c>
      <c r="I86" s="215" t="s">
        <v>156</v>
      </c>
      <c r="J86" s="215" t="s">
        <v>156</v>
      </c>
      <c r="K86" s="215" t="s">
        <v>156</v>
      </c>
      <c r="L86" s="215" t="s">
        <v>156</v>
      </c>
      <c r="M86" s="44" t="s">
        <v>156</v>
      </c>
      <c r="N86" s="215" t="s">
        <v>156</v>
      </c>
      <c r="O86" s="39">
        <v>45485</v>
      </c>
      <c r="P86" s="39"/>
      <c r="Q86" s="39"/>
      <c r="R86" s="218"/>
      <c r="S86" s="39"/>
    </row>
    <row r="87" spans="1:23" x14ac:dyDescent="0.25">
      <c r="A87" s="215">
        <v>86</v>
      </c>
      <c r="B87" s="215" t="s">
        <v>168</v>
      </c>
      <c r="C87" s="215">
        <v>139</v>
      </c>
      <c r="D87" s="52" t="s">
        <v>639</v>
      </c>
      <c r="E87" s="215" t="s">
        <v>556</v>
      </c>
      <c r="F87" s="215" t="s">
        <v>341</v>
      </c>
      <c r="G87" s="164">
        <v>45426</v>
      </c>
      <c r="H87" s="215" t="s">
        <v>156</v>
      </c>
      <c r="I87" s="215" t="s">
        <v>156</v>
      </c>
      <c r="J87" s="215" t="s">
        <v>156</v>
      </c>
      <c r="K87" s="215" t="s">
        <v>156</v>
      </c>
      <c r="L87" s="215" t="s">
        <v>156</v>
      </c>
      <c r="M87" s="44" t="s">
        <v>341</v>
      </c>
      <c r="N87" s="215" t="s">
        <v>341</v>
      </c>
      <c r="O87" s="39">
        <v>45485</v>
      </c>
      <c r="P87" s="215" t="s">
        <v>156</v>
      </c>
      <c r="Q87" s="164">
        <v>45493</v>
      </c>
      <c r="R87" s="218"/>
      <c r="S87" s="164"/>
    </row>
    <row r="88" spans="1:23" ht="14.4" thickBot="1" x14ac:dyDescent="0.3">
      <c r="A88" s="215">
        <v>87</v>
      </c>
      <c r="B88" s="215" t="s">
        <v>168</v>
      </c>
      <c r="C88" s="215">
        <v>300</v>
      </c>
      <c r="D88" s="52" t="s">
        <v>640</v>
      </c>
      <c r="E88" s="215" t="s">
        <v>556</v>
      </c>
      <c r="F88" s="215" t="s">
        <v>341</v>
      </c>
      <c r="G88" s="164">
        <v>45426</v>
      </c>
      <c r="H88" s="215" t="s">
        <v>341</v>
      </c>
      <c r="I88" s="215" t="s">
        <v>156</v>
      </c>
      <c r="J88" s="215" t="s">
        <v>156</v>
      </c>
      <c r="K88" s="215" t="s">
        <v>156</v>
      </c>
      <c r="L88" s="215" t="s">
        <v>156</v>
      </c>
      <c r="M88" s="44" t="s">
        <v>341</v>
      </c>
      <c r="N88" s="215" t="s">
        <v>341</v>
      </c>
      <c r="O88" s="171">
        <v>45485</v>
      </c>
      <c r="P88" s="215" t="s">
        <v>156</v>
      </c>
      <c r="Q88" s="164">
        <v>45493</v>
      </c>
      <c r="R88" s="218"/>
      <c r="S88" s="164"/>
    </row>
    <row r="89" spans="1:23" ht="14.4" thickTop="1" x14ac:dyDescent="0.25">
      <c r="A89" s="215">
        <v>88</v>
      </c>
      <c r="B89" s="215" t="s">
        <v>168</v>
      </c>
      <c r="C89" s="215">
        <v>152</v>
      </c>
      <c r="D89" s="52" t="s">
        <v>641</v>
      </c>
      <c r="E89" s="215" t="s">
        <v>556</v>
      </c>
      <c r="F89" s="215" t="s">
        <v>341</v>
      </c>
      <c r="G89" s="164">
        <v>45427</v>
      </c>
      <c r="H89" s="215" t="s">
        <v>156</v>
      </c>
      <c r="I89" s="215" t="s">
        <v>156</v>
      </c>
      <c r="J89" s="215" t="s">
        <v>156</v>
      </c>
      <c r="K89" s="215" t="s">
        <v>156</v>
      </c>
      <c r="L89" s="215" t="s">
        <v>156</v>
      </c>
      <c r="M89" s="44" t="s">
        <v>156</v>
      </c>
      <c r="N89" s="215" t="s">
        <v>156</v>
      </c>
      <c r="O89" s="39">
        <v>45487</v>
      </c>
      <c r="P89" s="39"/>
      <c r="Q89" s="39"/>
      <c r="R89" s="218"/>
      <c r="S89" s="39"/>
    </row>
    <row r="90" spans="1:23" x14ac:dyDescent="0.25">
      <c r="A90" s="215">
        <v>89</v>
      </c>
      <c r="B90" s="215" t="s">
        <v>168</v>
      </c>
      <c r="C90" s="215">
        <v>416</v>
      </c>
      <c r="D90" s="52" t="s">
        <v>455</v>
      </c>
      <c r="E90" s="215" t="s">
        <v>556</v>
      </c>
      <c r="F90" s="215" t="s">
        <v>341</v>
      </c>
      <c r="G90" s="164">
        <v>45427</v>
      </c>
      <c r="H90" s="215" t="s">
        <v>156</v>
      </c>
      <c r="I90" s="215" t="s">
        <v>156</v>
      </c>
      <c r="J90" s="215" t="s">
        <v>156</v>
      </c>
      <c r="K90" s="215" t="s">
        <v>156</v>
      </c>
      <c r="L90" s="215" t="s">
        <v>156</v>
      </c>
      <c r="M90" s="44" t="s">
        <v>156</v>
      </c>
      <c r="N90" s="215" t="s">
        <v>156</v>
      </c>
      <c r="O90" s="39">
        <v>45487</v>
      </c>
      <c r="P90" s="39"/>
      <c r="Q90" s="39"/>
      <c r="R90" s="218"/>
      <c r="S90" s="39"/>
    </row>
    <row r="91" spans="1:23" x14ac:dyDescent="0.25">
      <c r="A91" s="215">
        <v>90</v>
      </c>
      <c r="B91" s="215" t="s">
        <v>168</v>
      </c>
      <c r="C91" s="215">
        <v>32</v>
      </c>
      <c r="D91" s="52" t="s">
        <v>642</v>
      </c>
      <c r="E91" s="215" t="s">
        <v>557</v>
      </c>
      <c r="F91" s="215" t="s">
        <v>341</v>
      </c>
      <c r="G91" s="164">
        <v>45428</v>
      </c>
      <c r="H91" s="215" t="s">
        <v>156</v>
      </c>
      <c r="I91" s="215" t="s">
        <v>156</v>
      </c>
      <c r="J91" s="215" t="s">
        <v>156</v>
      </c>
      <c r="K91" s="215" t="s">
        <v>341</v>
      </c>
      <c r="L91" s="215" t="s">
        <v>156</v>
      </c>
      <c r="M91" s="44" t="s">
        <v>156</v>
      </c>
      <c r="N91" s="215" t="s">
        <v>341</v>
      </c>
      <c r="O91" s="39">
        <v>45487</v>
      </c>
      <c r="P91" s="215" t="s">
        <v>156</v>
      </c>
      <c r="Q91" s="164">
        <v>45493</v>
      </c>
      <c r="R91" s="218"/>
      <c r="S91" s="164"/>
    </row>
    <row r="92" spans="1:23" ht="14.4" thickBot="1" x14ac:dyDescent="0.3">
      <c r="A92" s="215">
        <v>91</v>
      </c>
      <c r="B92" s="215" t="s">
        <v>719</v>
      </c>
      <c r="C92" s="215">
        <v>62</v>
      </c>
      <c r="D92" s="52" t="s">
        <v>449</v>
      </c>
      <c r="E92" s="215" t="s">
        <v>556</v>
      </c>
      <c r="F92" s="215" t="s">
        <v>156</v>
      </c>
      <c r="G92" s="164">
        <v>45428</v>
      </c>
      <c r="H92" s="215" t="s">
        <v>156</v>
      </c>
      <c r="I92" s="215" t="s">
        <v>156</v>
      </c>
      <c r="J92" s="215" t="s">
        <v>156</v>
      </c>
      <c r="K92" s="215" t="s">
        <v>156</v>
      </c>
      <c r="L92" s="215" t="s">
        <v>156</v>
      </c>
      <c r="M92" s="44" t="s">
        <v>156</v>
      </c>
      <c r="N92" s="215" t="s">
        <v>156</v>
      </c>
      <c r="O92" s="171">
        <v>45487</v>
      </c>
      <c r="P92" s="164"/>
      <c r="Q92" s="164"/>
      <c r="R92" s="218"/>
      <c r="S92" s="164"/>
    </row>
    <row r="93" spans="1:23" ht="14.4" thickTop="1" x14ac:dyDescent="0.25">
      <c r="A93" s="215">
        <v>92</v>
      </c>
      <c r="B93" s="215" t="s">
        <v>719</v>
      </c>
      <c r="C93" s="215">
        <v>64</v>
      </c>
      <c r="D93" s="52" t="s">
        <v>643</v>
      </c>
      <c r="E93" s="215" t="s">
        <v>556</v>
      </c>
      <c r="F93" s="215" t="s">
        <v>341</v>
      </c>
      <c r="G93" s="164">
        <v>45429</v>
      </c>
      <c r="H93" s="215" t="s">
        <v>156</v>
      </c>
      <c r="I93" s="215" t="s">
        <v>156</v>
      </c>
      <c r="J93" s="215" t="s">
        <v>156</v>
      </c>
      <c r="K93" s="215" t="s">
        <v>156</v>
      </c>
      <c r="L93" s="215" t="s">
        <v>156</v>
      </c>
      <c r="M93" s="44" t="s">
        <v>156</v>
      </c>
      <c r="N93" s="215" t="s">
        <v>156</v>
      </c>
      <c r="O93" s="39">
        <v>45488</v>
      </c>
      <c r="P93" s="39"/>
      <c r="Q93" s="39"/>
      <c r="R93" s="218"/>
      <c r="S93" s="39"/>
    </row>
    <row r="94" spans="1:23" x14ac:dyDescent="0.25">
      <c r="A94" s="215">
        <v>93</v>
      </c>
      <c r="B94" s="215" t="s">
        <v>719</v>
      </c>
      <c r="C94" s="215">
        <v>5</v>
      </c>
      <c r="D94" s="52" t="s">
        <v>944</v>
      </c>
      <c r="E94" s="215" t="s">
        <v>556</v>
      </c>
      <c r="F94" s="215" t="s">
        <v>341</v>
      </c>
      <c r="G94" s="164">
        <v>45429</v>
      </c>
      <c r="H94" s="215" t="s">
        <v>156</v>
      </c>
      <c r="I94" s="215" t="s">
        <v>156</v>
      </c>
      <c r="J94" s="215" t="s">
        <v>156</v>
      </c>
      <c r="K94" s="215" t="s">
        <v>156</v>
      </c>
      <c r="L94" s="215" t="s">
        <v>156</v>
      </c>
      <c r="M94" s="44" t="s">
        <v>156</v>
      </c>
      <c r="N94" s="215" t="s">
        <v>156</v>
      </c>
      <c r="O94" s="39">
        <v>45488</v>
      </c>
      <c r="P94" s="39"/>
      <c r="Q94" s="39"/>
      <c r="R94" s="218"/>
      <c r="S94" s="39"/>
    </row>
    <row r="95" spans="1:23" ht="14.4" thickBot="1" x14ac:dyDescent="0.3">
      <c r="A95" s="215">
        <v>94</v>
      </c>
      <c r="B95" s="215" t="s">
        <v>719</v>
      </c>
      <c r="C95" s="215">
        <v>1143</v>
      </c>
      <c r="D95" s="52" t="s">
        <v>945</v>
      </c>
      <c r="E95" s="215" t="s">
        <v>556</v>
      </c>
      <c r="F95" s="215" t="s">
        <v>341</v>
      </c>
      <c r="G95" s="164">
        <v>45430</v>
      </c>
      <c r="H95" s="215" t="s">
        <v>156</v>
      </c>
      <c r="I95" s="215" t="s">
        <v>156</v>
      </c>
      <c r="J95" s="215" t="s">
        <v>156</v>
      </c>
      <c r="K95" s="215" t="s">
        <v>156</v>
      </c>
      <c r="L95" s="215" t="s">
        <v>156</v>
      </c>
      <c r="M95" s="44" t="s">
        <v>341</v>
      </c>
      <c r="N95" s="215" t="s">
        <v>341</v>
      </c>
      <c r="O95" s="171">
        <v>45488</v>
      </c>
      <c r="P95" s="44" t="s">
        <v>156</v>
      </c>
      <c r="Q95" s="164">
        <v>45493</v>
      </c>
      <c r="R95" s="164"/>
      <c r="S95" s="164"/>
    </row>
    <row r="96" spans="1:23" ht="15" thickTop="1" thickBot="1" x14ac:dyDescent="0.3">
      <c r="A96" s="215">
        <v>95</v>
      </c>
      <c r="B96" s="215" t="s">
        <v>719</v>
      </c>
      <c r="C96" s="215">
        <v>72</v>
      </c>
      <c r="D96" s="52" t="s">
        <v>742</v>
      </c>
      <c r="E96" s="215" t="s">
        <v>556</v>
      </c>
      <c r="F96" s="215" t="s">
        <v>341</v>
      </c>
      <c r="G96" s="164">
        <v>45430</v>
      </c>
      <c r="H96" s="215" t="s">
        <v>156</v>
      </c>
      <c r="I96" s="215" t="s">
        <v>156</v>
      </c>
      <c r="J96" s="215" t="s">
        <v>156</v>
      </c>
      <c r="K96" s="215" t="s">
        <v>156</v>
      </c>
      <c r="L96" s="215" t="s">
        <v>341</v>
      </c>
      <c r="M96" s="44" t="s">
        <v>341</v>
      </c>
      <c r="N96" s="215" t="s">
        <v>341</v>
      </c>
      <c r="O96" s="171">
        <v>45484</v>
      </c>
      <c r="P96" s="45" t="s">
        <v>341</v>
      </c>
      <c r="Q96" s="164">
        <v>45493</v>
      </c>
      <c r="R96" s="164" t="s">
        <v>156</v>
      </c>
      <c r="S96" s="164">
        <v>45508</v>
      </c>
    </row>
    <row r="97" spans="1:23" ht="15" thickTop="1" thickBot="1" x14ac:dyDescent="0.3">
      <c r="A97" s="215">
        <v>96</v>
      </c>
      <c r="B97" s="215" t="s">
        <v>718</v>
      </c>
      <c r="C97" s="215">
        <v>136</v>
      </c>
      <c r="D97" s="52" t="s">
        <v>645</v>
      </c>
      <c r="E97" s="215" t="s">
        <v>555</v>
      </c>
      <c r="F97" s="215" t="s">
        <v>341</v>
      </c>
      <c r="G97" s="164">
        <v>45431</v>
      </c>
      <c r="H97" s="215" t="s">
        <v>341</v>
      </c>
      <c r="I97" s="215" t="s">
        <v>156</v>
      </c>
      <c r="J97" s="215" t="s">
        <v>156</v>
      </c>
      <c r="K97" s="215" t="s">
        <v>156</v>
      </c>
      <c r="L97" s="215" t="s">
        <v>156</v>
      </c>
      <c r="M97" s="44" t="s">
        <v>156</v>
      </c>
      <c r="N97" s="215" t="s">
        <v>156</v>
      </c>
      <c r="O97" s="171">
        <v>45488</v>
      </c>
      <c r="P97" s="45"/>
      <c r="Q97" s="164"/>
      <c r="R97" s="164"/>
      <c r="S97" s="164"/>
    </row>
    <row r="98" spans="1:23" ht="14.4" thickTop="1" x14ac:dyDescent="0.25">
      <c r="A98" s="215">
        <v>97</v>
      </c>
      <c r="B98" s="215" t="s">
        <v>718</v>
      </c>
      <c r="C98" s="215">
        <v>169</v>
      </c>
      <c r="D98" s="52" t="s">
        <v>646</v>
      </c>
      <c r="E98" s="215" t="s">
        <v>555</v>
      </c>
      <c r="F98" s="215" t="s">
        <v>341</v>
      </c>
      <c r="G98" s="164">
        <v>45431</v>
      </c>
      <c r="H98" s="215" t="s">
        <v>156</v>
      </c>
      <c r="I98" s="215" t="s">
        <v>341</v>
      </c>
      <c r="J98" s="215" t="s">
        <v>156</v>
      </c>
      <c r="K98" s="215" t="s">
        <v>156</v>
      </c>
      <c r="L98" s="215" t="s">
        <v>156</v>
      </c>
      <c r="M98" s="44" t="s">
        <v>341</v>
      </c>
      <c r="N98" s="215" t="s">
        <v>156</v>
      </c>
      <c r="O98" s="39">
        <v>45491</v>
      </c>
      <c r="P98" s="45"/>
      <c r="Q98" s="39"/>
      <c r="R98" s="39"/>
      <c r="S98" s="39"/>
    </row>
    <row r="99" spans="1:23" x14ac:dyDescent="0.25">
      <c r="A99" s="215">
        <v>98</v>
      </c>
      <c r="B99" s="215" t="s">
        <v>718</v>
      </c>
      <c r="C99" s="215">
        <v>75</v>
      </c>
      <c r="D99" s="52" t="s">
        <v>647</v>
      </c>
      <c r="E99" s="215" t="s">
        <v>556</v>
      </c>
      <c r="F99" s="215" t="s">
        <v>341</v>
      </c>
      <c r="G99" s="164">
        <v>45431</v>
      </c>
      <c r="H99" s="215" t="s">
        <v>156</v>
      </c>
      <c r="I99" s="215" t="s">
        <v>156</v>
      </c>
      <c r="J99" s="215" t="s">
        <v>156</v>
      </c>
      <c r="K99" s="215" t="s">
        <v>156</v>
      </c>
      <c r="L99" s="215" t="s">
        <v>156</v>
      </c>
      <c r="M99" s="44" t="s">
        <v>156</v>
      </c>
      <c r="N99" s="215" t="s">
        <v>156</v>
      </c>
      <c r="O99" s="39">
        <v>45491</v>
      </c>
      <c r="P99" s="45"/>
      <c r="Q99" s="39"/>
      <c r="R99" s="39"/>
      <c r="S99" s="39"/>
    </row>
    <row r="100" spans="1:23" x14ac:dyDescent="0.25">
      <c r="A100" s="215">
        <v>99</v>
      </c>
      <c r="B100" s="215" t="s">
        <v>718</v>
      </c>
      <c r="C100" s="215">
        <v>31</v>
      </c>
      <c r="D100" s="52" t="s">
        <v>648</v>
      </c>
      <c r="E100" s="215" t="s">
        <v>556</v>
      </c>
      <c r="F100" s="215" t="s">
        <v>341</v>
      </c>
      <c r="G100" s="164">
        <v>45432</v>
      </c>
      <c r="H100" s="215" t="s">
        <v>156</v>
      </c>
      <c r="I100" s="215" t="s">
        <v>156</v>
      </c>
      <c r="J100" s="215" t="s">
        <v>156</v>
      </c>
      <c r="K100" s="215" t="s">
        <v>156</v>
      </c>
      <c r="L100" s="215" t="s">
        <v>156</v>
      </c>
      <c r="M100" s="44" t="s">
        <v>341</v>
      </c>
      <c r="N100" s="215" t="s">
        <v>156</v>
      </c>
      <c r="O100" s="39">
        <v>45491</v>
      </c>
      <c r="P100" s="45"/>
      <c r="Q100" s="39"/>
      <c r="R100" s="39"/>
      <c r="S100" s="39"/>
    </row>
    <row r="101" spans="1:23" ht="14.4" thickBot="1" x14ac:dyDescent="0.3">
      <c r="A101" s="215">
        <v>100</v>
      </c>
      <c r="B101" s="215" t="s">
        <v>718</v>
      </c>
      <c r="C101" s="215">
        <v>287</v>
      </c>
      <c r="D101" s="52" t="s">
        <v>649</v>
      </c>
      <c r="E101" s="215" t="s">
        <v>556</v>
      </c>
      <c r="F101" s="215" t="s">
        <v>341</v>
      </c>
      <c r="G101" s="164">
        <v>45432</v>
      </c>
      <c r="H101" s="215" t="s">
        <v>156</v>
      </c>
      <c r="I101" s="215" t="s">
        <v>156</v>
      </c>
      <c r="J101" s="215" t="s">
        <v>156</v>
      </c>
      <c r="K101" s="215" t="s">
        <v>156</v>
      </c>
      <c r="L101" s="215" t="s">
        <v>341</v>
      </c>
      <c r="M101" s="44" t="s">
        <v>156</v>
      </c>
      <c r="N101" s="215" t="s">
        <v>156</v>
      </c>
      <c r="O101" s="171">
        <v>45491</v>
      </c>
      <c r="P101" s="45"/>
      <c r="Q101" s="164"/>
      <c r="R101" s="164"/>
      <c r="S101" s="164"/>
    </row>
    <row r="102" spans="1:23" ht="14.4" thickTop="1" x14ac:dyDescent="0.25">
      <c r="A102" s="215">
        <v>101</v>
      </c>
      <c r="B102" s="215" t="s">
        <v>544</v>
      </c>
      <c r="C102" s="215">
        <v>162</v>
      </c>
      <c r="D102" s="52" t="s">
        <v>789</v>
      </c>
      <c r="E102" s="215" t="s">
        <v>556</v>
      </c>
      <c r="F102" s="215" t="s">
        <v>341</v>
      </c>
      <c r="G102" s="164">
        <v>45444</v>
      </c>
      <c r="H102" s="215" t="s">
        <v>156</v>
      </c>
      <c r="I102" s="215" t="s">
        <v>156</v>
      </c>
      <c r="J102" s="215" t="s">
        <v>156</v>
      </c>
      <c r="K102" s="215" t="s">
        <v>156</v>
      </c>
      <c r="L102" s="215" t="s">
        <v>341</v>
      </c>
      <c r="M102" s="215" t="s">
        <v>341</v>
      </c>
      <c r="N102" s="215" t="s">
        <v>341</v>
      </c>
      <c r="O102" s="39">
        <v>45492</v>
      </c>
      <c r="P102" s="45" t="s">
        <v>341</v>
      </c>
      <c r="Q102" s="164">
        <v>45493</v>
      </c>
      <c r="R102" s="164" t="s">
        <v>341</v>
      </c>
      <c r="S102" s="164">
        <v>45508</v>
      </c>
      <c r="U102" s="215" t="s">
        <v>726</v>
      </c>
      <c r="V102" s="215" t="s">
        <v>724</v>
      </c>
      <c r="W102" s="215" t="s">
        <v>725</v>
      </c>
    </row>
    <row r="103" spans="1:23" x14ac:dyDescent="0.25">
      <c r="A103" s="215">
        <v>102</v>
      </c>
      <c r="B103" s="215" t="s">
        <v>544</v>
      </c>
      <c r="C103" s="215">
        <v>1901</v>
      </c>
      <c r="D103" s="52" t="s">
        <v>790</v>
      </c>
      <c r="E103" s="215" t="s">
        <v>556</v>
      </c>
      <c r="F103" s="215" t="s">
        <v>341</v>
      </c>
      <c r="G103" s="164">
        <v>45444</v>
      </c>
      <c r="H103" s="215" t="s">
        <v>341</v>
      </c>
      <c r="I103" s="215" t="s">
        <v>156</v>
      </c>
      <c r="J103" s="215" t="s">
        <v>156</v>
      </c>
      <c r="K103" s="215" t="s">
        <v>156</v>
      </c>
      <c r="L103" s="215" t="s">
        <v>341</v>
      </c>
      <c r="M103" s="215" t="s">
        <v>341</v>
      </c>
      <c r="N103" s="215" t="s">
        <v>156</v>
      </c>
      <c r="O103" s="39">
        <v>45492</v>
      </c>
      <c r="P103" s="45"/>
      <c r="Q103" s="39"/>
      <c r="R103" s="39"/>
      <c r="S103" s="39"/>
      <c r="U103" s="215">
        <f>COUNTA($R$2:$R$105)</f>
        <v>7</v>
      </c>
      <c r="V103" s="215">
        <f>COUNTIF(R$2:R$105, "√")</f>
        <v>5</v>
      </c>
      <c r="W103" s="215">
        <f>COUNTIF(R$2:R$105, "×")</f>
        <v>2</v>
      </c>
    </row>
    <row r="104" spans="1:23" x14ac:dyDescent="0.25">
      <c r="A104" s="215">
        <v>103</v>
      </c>
      <c r="B104" s="215" t="s">
        <v>792</v>
      </c>
      <c r="C104" s="215">
        <v>60</v>
      </c>
      <c r="D104" s="52" t="s">
        <v>791</v>
      </c>
      <c r="E104" s="215" t="s">
        <v>557</v>
      </c>
      <c r="F104" s="215" t="s">
        <v>341</v>
      </c>
      <c r="G104" s="164">
        <v>45445</v>
      </c>
      <c r="H104" s="215" t="s">
        <v>156</v>
      </c>
      <c r="I104" s="215" t="s">
        <v>156</v>
      </c>
      <c r="J104" s="215" t="s">
        <v>156</v>
      </c>
      <c r="K104" s="215" t="s">
        <v>156</v>
      </c>
      <c r="L104" s="215" t="s">
        <v>156</v>
      </c>
      <c r="M104" s="215" t="s">
        <v>341</v>
      </c>
      <c r="N104" s="215" t="s">
        <v>156</v>
      </c>
      <c r="O104" s="39">
        <v>45492</v>
      </c>
      <c r="P104" s="45"/>
      <c r="Q104" s="39"/>
      <c r="R104" s="39"/>
      <c r="S104" s="39"/>
      <c r="U104" s="215" t="s">
        <v>736</v>
      </c>
      <c r="V104" s="215" t="s">
        <v>896</v>
      </c>
      <c r="W104" s="215" t="s">
        <v>895</v>
      </c>
    </row>
    <row r="105" spans="1:23" ht="14.4" thickBot="1" x14ac:dyDescent="0.3">
      <c r="A105" s="215">
        <v>104</v>
      </c>
      <c r="B105" s="215" t="s">
        <v>794</v>
      </c>
      <c r="C105" s="215">
        <v>912</v>
      </c>
      <c r="D105" s="52" t="s">
        <v>793</v>
      </c>
      <c r="E105" s="215" t="s">
        <v>556</v>
      </c>
      <c r="F105" s="215" t="s">
        <v>341</v>
      </c>
      <c r="G105" s="164">
        <v>45446</v>
      </c>
      <c r="H105" s="215" t="s">
        <v>156</v>
      </c>
      <c r="I105" s="215" t="s">
        <v>341</v>
      </c>
      <c r="J105" s="215" t="s">
        <v>156</v>
      </c>
      <c r="K105" s="215" t="s">
        <v>156</v>
      </c>
      <c r="L105" s="215" t="s">
        <v>156</v>
      </c>
      <c r="M105" s="215" t="s">
        <v>341</v>
      </c>
      <c r="N105" s="215" t="s">
        <v>156</v>
      </c>
      <c r="O105" s="171">
        <v>45492</v>
      </c>
      <c r="P105" s="45"/>
      <c r="Q105" s="164"/>
      <c r="R105" s="164"/>
      <c r="S105" s="164"/>
      <c r="U105" s="19">
        <f>COUNTIF(P$2:P$105, "×")-U103</f>
        <v>1</v>
      </c>
      <c r="V105" s="113">
        <f>V103/U103</f>
        <v>0.7142857142857143</v>
      </c>
      <c r="W105" s="113">
        <f>W103/U103</f>
        <v>0.2857142857142857</v>
      </c>
    </row>
    <row r="106" spans="1:23" ht="14.4" thickTop="1" x14ac:dyDescent="0.25"/>
  </sheetData>
  <phoneticPr fontId="1" type="noConversion"/>
  <conditionalFormatting sqref="F8:G8 F7 H102:I102 I103:I104 J102:K105 F79:L98 U85:V101 L104:L105 L102 U5:V8 H7:N8 F5:T5 F6:N6 T6:T8 F51:V51 T9:V20 T52:V56 F57:V57 T25:V40 T21:T24 T45:V50 T41:T44 F52:N56 T61:T64 T58:V60 T65:V77 F58:N77 F78:V78 T81:T83 M79:N83 T79:V80 M96 O96:P96 M84:T84 M85:N87 M88:O88 M92:T92 M89:N91 M97:T97 M93:N95 T98:T101 O101:S101 O105:S105 M98:N98 F99:N101 F2:V4 T85:T91 T93:T96 F9:N20 F22:N50 F21:M21">
    <cfRule type="cellIs" dxfId="548" priority="196" operator="equal">
      <formula>"×"</formula>
    </cfRule>
  </conditionalFormatting>
  <conditionalFormatting sqref="G7">
    <cfRule type="cellIs" dxfId="547" priority="195" operator="equal">
      <formula>"×"</formula>
    </cfRule>
  </conditionalFormatting>
  <conditionalFormatting sqref="E1:E24 E32:E42 E102:E1048576">
    <cfRule type="cellIs" dxfId="546" priority="192" operator="equal">
      <formula>"困难"</formula>
    </cfRule>
    <cfRule type="cellIs" dxfId="545" priority="193" operator="equal">
      <formula>"中等"</formula>
    </cfRule>
    <cfRule type="cellIs" dxfId="544" priority="194" operator="equal">
      <formula>"简单"</formula>
    </cfRule>
  </conditionalFormatting>
  <conditionalFormatting sqref="E25:E31">
    <cfRule type="cellIs" dxfId="543" priority="189" operator="equal">
      <formula>"困难"</formula>
    </cfRule>
    <cfRule type="cellIs" dxfId="542" priority="190" operator="equal">
      <formula>"中等"</formula>
    </cfRule>
    <cfRule type="cellIs" dxfId="541" priority="191" operator="equal">
      <formula>"简单"</formula>
    </cfRule>
  </conditionalFormatting>
  <conditionalFormatting sqref="E52:E101">
    <cfRule type="cellIs" dxfId="540" priority="186" operator="equal">
      <formula>"困难"</formula>
    </cfRule>
    <cfRule type="cellIs" dxfId="539" priority="187" operator="equal">
      <formula>"中等"</formula>
    </cfRule>
    <cfRule type="cellIs" dxfId="538" priority="188" operator="equal">
      <formula>"简单"</formula>
    </cfRule>
  </conditionalFormatting>
  <conditionalFormatting sqref="E43:E51">
    <cfRule type="cellIs" dxfId="537" priority="183" operator="equal">
      <formula>"困难"</formula>
    </cfRule>
    <cfRule type="cellIs" dxfId="536" priority="184" operator="equal">
      <formula>"中等"</formula>
    </cfRule>
    <cfRule type="cellIs" dxfId="535" priority="185" operator="equal">
      <formula>"简单"</formula>
    </cfRule>
  </conditionalFormatting>
  <conditionalFormatting sqref="F102">
    <cfRule type="cellIs" dxfId="534" priority="182" operator="equal">
      <formula>"×"</formula>
    </cfRule>
  </conditionalFormatting>
  <conditionalFormatting sqref="F103">
    <cfRule type="cellIs" dxfId="533" priority="181" operator="equal">
      <formula>"×"</formula>
    </cfRule>
  </conditionalFormatting>
  <conditionalFormatting sqref="F104:F105">
    <cfRule type="cellIs" dxfId="532" priority="180" operator="equal">
      <formula>"×"</formula>
    </cfRule>
  </conditionalFormatting>
  <conditionalFormatting sqref="H103">
    <cfRule type="cellIs" dxfId="531" priority="179" operator="equal">
      <formula>"×"</formula>
    </cfRule>
  </conditionalFormatting>
  <conditionalFormatting sqref="H104:H105">
    <cfRule type="cellIs" dxfId="530" priority="178" operator="equal">
      <formula>"×"</formula>
    </cfRule>
  </conditionalFormatting>
  <conditionalFormatting sqref="I105">
    <cfRule type="cellIs" dxfId="529" priority="177" operator="equal">
      <formula>"×"</formula>
    </cfRule>
  </conditionalFormatting>
  <conditionalFormatting sqref="L103">
    <cfRule type="cellIs" dxfId="528" priority="176" operator="equal">
      <formula>"×"</formula>
    </cfRule>
  </conditionalFormatting>
  <conditionalFormatting sqref="O6:S10">
    <cfRule type="cellIs" dxfId="527" priority="175" operator="equal">
      <formula>"×"</formula>
    </cfRule>
  </conditionalFormatting>
  <conditionalFormatting sqref="O13:S14 O11:O12">
    <cfRule type="cellIs" dxfId="526" priority="174" operator="equal">
      <formula>"×"</formula>
    </cfRule>
  </conditionalFormatting>
  <conditionalFormatting sqref="O15:S17">
    <cfRule type="cellIs" dxfId="525" priority="173" operator="equal">
      <formula>"×"</formula>
    </cfRule>
  </conditionalFormatting>
  <conditionalFormatting sqref="O18:S18">
    <cfRule type="cellIs" dxfId="524" priority="172" operator="equal">
      <formula>"×"</formula>
    </cfRule>
  </conditionalFormatting>
  <conditionalFormatting sqref="O19:S19">
    <cfRule type="cellIs" dxfId="523" priority="171" operator="equal">
      <formula>"×"</formula>
    </cfRule>
  </conditionalFormatting>
  <conditionalFormatting sqref="O20:S20">
    <cfRule type="cellIs" dxfId="522" priority="170" operator="equal">
      <formula>"×"</formula>
    </cfRule>
  </conditionalFormatting>
  <conditionalFormatting sqref="O21">
    <cfRule type="cellIs" dxfId="521" priority="169" operator="equal">
      <formula>"×"</formula>
    </cfRule>
  </conditionalFormatting>
  <conditionalFormatting sqref="O29:S29">
    <cfRule type="cellIs" dxfId="520" priority="168" operator="equal">
      <formula>"×"</formula>
    </cfRule>
  </conditionalFormatting>
  <conditionalFormatting sqref="O28:S28">
    <cfRule type="cellIs" dxfId="519" priority="167" operator="equal">
      <formula>"×"</formula>
    </cfRule>
  </conditionalFormatting>
  <conditionalFormatting sqref="O22:S27">
    <cfRule type="cellIs" dxfId="518" priority="166" operator="equal">
      <formula>"×"</formula>
    </cfRule>
  </conditionalFormatting>
  <conditionalFormatting sqref="O36:S36">
    <cfRule type="cellIs" dxfId="517" priority="165" operator="equal">
      <formula>"×"</formula>
    </cfRule>
  </conditionalFormatting>
  <conditionalFormatting sqref="O33:S33">
    <cfRule type="cellIs" dxfId="516" priority="164" operator="equal">
      <formula>"×"</formula>
    </cfRule>
  </conditionalFormatting>
  <conditionalFormatting sqref="O30:S32">
    <cfRule type="cellIs" dxfId="515" priority="163" operator="equal">
      <formula>"×"</formula>
    </cfRule>
  </conditionalFormatting>
  <conditionalFormatting sqref="O34:S35">
    <cfRule type="cellIs" dxfId="514" priority="162" operator="equal">
      <formula>"×"</formula>
    </cfRule>
  </conditionalFormatting>
  <conditionalFormatting sqref="O43:S43">
    <cfRule type="cellIs" dxfId="513" priority="161" operator="equal">
      <formula>"×"</formula>
    </cfRule>
  </conditionalFormatting>
  <conditionalFormatting sqref="O37:S37">
    <cfRule type="cellIs" dxfId="512" priority="160" operator="equal">
      <formula>"×"</formula>
    </cfRule>
  </conditionalFormatting>
  <conditionalFormatting sqref="O38:S42">
    <cfRule type="cellIs" dxfId="511" priority="159" operator="equal">
      <formula>"×"</formula>
    </cfRule>
  </conditionalFormatting>
  <conditionalFormatting sqref="O51:S51">
    <cfRule type="cellIs" dxfId="510" priority="158" operator="equal">
      <formula>"×"</formula>
    </cfRule>
  </conditionalFormatting>
  <conditionalFormatting sqref="O44:S48">
    <cfRule type="cellIs" dxfId="509" priority="157" operator="equal">
      <formula>"×"</formula>
    </cfRule>
  </conditionalFormatting>
  <conditionalFormatting sqref="O49:S49 O50">
    <cfRule type="cellIs" dxfId="508" priority="156" operator="equal">
      <formula>"×"</formula>
    </cfRule>
  </conditionalFormatting>
  <conditionalFormatting sqref="O57:S57">
    <cfRule type="cellIs" dxfId="507" priority="155" operator="equal">
      <formula>"×"</formula>
    </cfRule>
  </conditionalFormatting>
  <conditionalFormatting sqref="O57:S57">
    <cfRule type="cellIs" dxfId="506" priority="154" operator="equal">
      <formula>"×"</formula>
    </cfRule>
  </conditionalFormatting>
  <conditionalFormatting sqref="O52:S52">
    <cfRule type="cellIs" dxfId="505" priority="153" operator="equal">
      <formula>"×"</formula>
    </cfRule>
  </conditionalFormatting>
  <conditionalFormatting sqref="O53:S53">
    <cfRule type="cellIs" dxfId="504" priority="152" operator="equal">
      <formula>"×"</formula>
    </cfRule>
  </conditionalFormatting>
  <conditionalFormatting sqref="O54:S54 O56:S56 O55">
    <cfRule type="cellIs" dxfId="503" priority="151" operator="equal">
      <formula>"×"</formula>
    </cfRule>
  </conditionalFormatting>
  <conditionalFormatting sqref="O58:S58">
    <cfRule type="cellIs" dxfId="502" priority="150" operator="equal">
      <formula>"×"</formula>
    </cfRule>
  </conditionalFormatting>
  <conditionalFormatting sqref="O59:S60 O62:S62 O61">
    <cfRule type="cellIs" dxfId="501" priority="149" operator="equal">
      <formula>"×"</formula>
    </cfRule>
  </conditionalFormatting>
  <conditionalFormatting sqref="O63:S63">
    <cfRule type="cellIs" dxfId="500" priority="148" operator="equal">
      <formula>"×"</formula>
    </cfRule>
  </conditionalFormatting>
  <conditionalFormatting sqref="O63:S63">
    <cfRule type="cellIs" dxfId="499" priority="147" operator="equal">
      <formula>"×"</formula>
    </cfRule>
  </conditionalFormatting>
  <conditionalFormatting sqref="O63:S63">
    <cfRule type="cellIs" dxfId="498" priority="146" operator="equal">
      <formula>"×"</formula>
    </cfRule>
  </conditionalFormatting>
  <conditionalFormatting sqref="O69">
    <cfRule type="cellIs" dxfId="497" priority="145" operator="equal">
      <formula>"×"</formula>
    </cfRule>
  </conditionalFormatting>
  <conditionalFormatting sqref="O69">
    <cfRule type="cellIs" dxfId="496" priority="144" operator="equal">
      <formula>"×"</formula>
    </cfRule>
  </conditionalFormatting>
  <conditionalFormatting sqref="O69">
    <cfRule type="cellIs" dxfId="495" priority="143" operator="equal">
      <formula>"×"</formula>
    </cfRule>
  </conditionalFormatting>
  <conditionalFormatting sqref="O64:S64">
    <cfRule type="cellIs" dxfId="494" priority="142" operator="equal">
      <formula>"×"</formula>
    </cfRule>
  </conditionalFormatting>
  <conditionalFormatting sqref="O65:S66 O68:P68 O67">
    <cfRule type="cellIs" dxfId="493" priority="141" operator="equal">
      <formula>"×"</formula>
    </cfRule>
  </conditionalFormatting>
  <conditionalFormatting sqref="O78:S78">
    <cfRule type="cellIs" dxfId="492" priority="140" operator="equal">
      <formula>"×"</formula>
    </cfRule>
  </conditionalFormatting>
  <conditionalFormatting sqref="O78:S78">
    <cfRule type="cellIs" dxfId="491" priority="139" operator="equal">
      <formula>"×"</formula>
    </cfRule>
  </conditionalFormatting>
  <conditionalFormatting sqref="O78:S78">
    <cfRule type="cellIs" dxfId="490" priority="138" operator="equal">
      <formula>"×"</formula>
    </cfRule>
  </conditionalFormatting>
  <conditionalFormatting sqref="O70:S71 O73:S73 O77:S77 O76 O74">
    <cfRule type="cellIs" dxfId="489" priority="137" operator="equal">
      <formula>"×"</formula>
    </cfRule>
  </conditionalFormatting>
  <conditionalFormatting sqref="O72:S72">
    <cfRule type="cellIs" dxfId="488" priority="136" operator="equal">
      <formula>"×"</formula>
    </cfRule>
  </conditionalFormatting>
  <conditionalFormatting sqref="O72:S72">
    <cfRule type="cellIs" dxfId="487" priority="135" operator="equal">
      <formula>"×"</formula>
    </cfRule>
  </conditionalFormatting>
  <conditionalFormatting sqref="O72:S72">
    <cfRule type="cellIs" dxfId="486" priority="134" operator="equal">
      <formula>"×"</formula>
    </cfRule>
  </conditionalFormatting>
  <conditionalFormatting sqref="O75">
    <cfRule type="cellIs" dxfId="485" priority="133" operator="equal">
      <formula>"×"</formula>
    </cfRule>
  </conditionalFormatting>
  <conditionalFormatting sqref="O75">
    <cfRule type="cellIs" dxfId="484" priority="132" operator="equal">
      <formula>"×"</formula>
    </cfRule>
  </conditionalFormatting>
  <conditionalFormatting sqref="O75">
    <cfRule type="cellIs" dxfId="483" priority="131" operator="equal">
      <formula>"×"</formula>
    </cfRule>
  </conditionalFormatting>
  <conditionalFormatting sqref="O84:S84">
    <cfRule type="cellIs" dxfId="482" priority="130" operator="equal">
      <formula>"×"</formula>
    </cfRule>
  </conditionalFormatting>
  <conditionalFormatting sqref="O84:S84">
    <cfRule type="cellIs" dxfId="481" priority="129" operator="equal">
      <formula>"×"</formula>
    </cfRule>
  </conditionalFormatting>
  <conditionalFormatting sqref="O84:S84">
    <cfRule type="cellIs" dxfId="480" priority="128" operator="equal">
      <formula>"×"</formula>
    </cfRule>
  </conditionalFormatting>
  <conditionalFormatting sqref="O79:S80 O82:S82 O81 O83">
    <cfRule type="cellIs" dxfId="479" priority="127" operator="equal">
      <formula>"×"</formula>
    </cfRule>
  </conditionalFormatting>
  <conditionalFormatting sqref="U21:W22">
    <cfRule type="cellIs" dxfId="478" priority="126" operator="equal">
      <formula>"×"</formula>
    </cfRule>
  </conditionalFormatting>
  <conditionalFormatting sqref="U23:U24">
    <cfRule type="cellIs" dxfId="477" priority="125" operator="equal">
      <formula>"×"</formula>
    </cfRule>
  </conditionalFormatting>
  <conditionalFormatting sqref="U24 W23:W24">
    <cfRule type="cellIs" dxfId="476" priority="124" operator="equal">
      <formula>"×"</formula>
    </cfRule>
  </conditionalFormatting>
  <conditionalFormatting sqref="V23:V24">
    <cfRule type="cellIs" dxfId="475" priority="123" operator="equal">
      <formula>"×"</formula>
    </cfRule>
  </conditionalFormatting>
  <conditionalFormatting sqref="N96">
    <cfRule type="cellIs" dxfId="474" priority="122" operator="equal">
      <formula>"×"</formula>
    </cfRule>
  </conditionalFormatting>
  <conditionalFormatting sqref="O96:P96">
    <cfRule type="cellIs" dxfId="473" priority="121" operator="equal">
      <formula>"×"</formula>
    </cfRule>
  </conditionalFormatting>
  <conditionalFormatting sqref="O96:P96">
    <cfRule type="cellIs" dxfId="472" priority="120" operator="equal">
      <formula>"×"</formula>
    </cfRule>
  </conditionalFormatting>
  <conditionalFormatting sqref="O96:P96">
    <cfRule type="cellIs" dxfId="471" priority="119" operator="equal">
      <formula>"×"</formula>
    </cfRule>
  </conditionalFormatting>
  <conditionalFormatting sqref="O88">
    <cfRule type="cellIs" dxfId="470" priority="118" operator="equal">
      <formula>"×"</formula>
    </cfRule>
  </conditionalFormatting>
  <conditionalFormatting sqref="O88">
    <cfRule type="cellIs" dxfId="469" priority="117" operator="equal">
      <formula>"×"</formula>
    </cfRule>
  </conditionalFormatting>
  <conditionalFormatting sqref="O88">
    <cfRule type="cellIs" dxfId="468" priority="116" operator="equal">
      <formula>"×"</formula>
    </cfRule>
  </conditionalFormatting>
  <conditionalFormatting sqref="O87">
    <cfRule type="cellIs" dxfId="467" priority="115" operator="equal">
      <formula>"×"</formula>
    </cfRule>
  </conditionalFormatting>
  <conditionalFormatting sqref="O86:S86 O85">
    <cfRule type="cellIs" dxfId="466" priority="114" operator="equal">
      <formula>"×"</formula>
    </cfRule>
  </conditionalFormatting>
  <conditionalFormatting sqref="O92:S92">
    <cfRule type="cellIs" dxfId="465" priority="113" operator="equal">
      <formula>"×"</formula>
    </cfRule>
  </conditionalFormatting>
  <conditionalFormatting sqref="O92:S92">
    <cfRule type="cellIs" dxfId="464" priority="112" operator="equal">
      <formula>"×"</formula>
    </cfRule>
  </conditionalFormatting>
  <conditionalFormatting sqref="O92:S92">
    <cfRule type="cellIs" dxfId="463" priority="111" operator="equal">
      <formula>"×"</formula>
    </cfRule>
  </conditionalFormatting>
  <conditionalFormatting sqref="O89:S89">
    <cfRule type="cellIs" dxfId="462" priority="110" operator="equal">
      <formula>"×"</formula>
    </cfRule>
  </conditionalFormatting>
  <conditionalFormatting sqref="O90:S90 O91">
    <cfRule type="cellIs" dxfId="461" priority="109" operator="equal">
      <formula>"×"</formula>
    </cfRule>
  </conditionalFormatting>
  <conditionalFormatting sqref="O97:S97">
    <cfRule type="cellIs" dxfId="460" priority="108" operator="equal">
      <formula>"×"</formula>
    </cfRule>
  </conditionalFormatting>
  <conditionalFormatting sqref="O97:S97">
    <cfRule type="cellIs" dxfId="459" priority="107" operator="equal">
      <formula>"×"</formula>
    </cfRule>
  </conditionalFormatting>
  <conditionalFormatting sqref="O97:S97">
    <cfRule type="cellIs" dxfId="458" priority="106" operator="equal">
      <formula>"×"</formula>
    </cfRule>
  </conditionalFormatting>
  <conditionalFormatting sqref="O93:S93">
    <cfRule type="cellIs" dxfId="457" priority="105" operator="equal">
      <formula>"×"</formula>
    </cfRule>
  </conditionalFormatting>
  <conditionalFormatting sqref="O94:S94">
    <cfRule type="cellIs" dxfId="456" priority="104" operator="equal">
      <formula>"×"</formula>
    </cfRule>
  </conditionalFormatting>
  <conditionalFormatting sqref="O95">
    <cfRule type="cellIs" dxfId="455" priority="103" operator="equal">
      <formula>"×"</formula>
    </cfRule>
  </conditionalFormatting>
  <conditionalFormatting sqref="O95">
    <cfRule type="cellIs" dxfId="454" priority="102" operator="equal">
      <formula>"×"</formula>
    </cfRule>
  </conditionalFormatting>
  <conditionalFormatting sqref="O95">
    <cfRule type="cellIs" dxfId="453" priority="101" operator="equal">
      <formula>"×"</formula>
    </cfRule>
  </conditionalFormatting>
  <conditionalFormatting sqref="O95">
    <cfRule type="cellIs" dxfId="452" priority="100" operator="equal">
      <formula>"×"</formula>
    </cfRule>
  </conditionalFormatting>
  <conditionalFormatting sqref="O98:S98 O102">
    <cfRule type="cellIs" dxfId="451" priority="99" operator="equal">
      <formula>"×"</formula>
    </cfRule>
  </conditionalFormatting>
  <conditionalFormatting sqref="M102">
    <cfRule type="cellIs" dxfId="450" priority="98" operator="equal">
      <formula>"×"</formula>
    </cfRule>
  </conditionalFormatting>
  <conditionalFormatting sqref="M103">
    <cfRule type="cellIs" dxfId="449" priority="97" operator="equal">
      <formula>"×"</formula>
    </cfRule>
  </conditionalFormatting>
  <conditionalFormatting sqref="M104:M105">
    <cfRule type="cellIs" dxfId="448" priority="96" operator="equal">
      <formula>"×"</formula>
    </cfRule>
  </conditionalFormatting>
  <conditionalFormatting sqref="O99:S100">
    <cfRule type="cellIs" dxfId="447" priority="95" operator="equal">
      <formula>"×"</formula>
    </cfRule>
  </conditionalFormatting>
  <conditionalFormatting sqref="O103:S104">
    <cfRule type="cellIs" dxfId="446" priority="94" operator="equal">
      <formula>"×"</formula>
    </cfRule>
  </conditionalFormatting>
  <conditionalFormatting sqref="N105">
    <cfRule type="cellIs" dxfId="445" priority="93" operator="equal">
      <formula>"×"</formula>
    </cfRule>
  </conditionalFormatting>
  <conditionalFormatting sqref="N104">
    <cfRule type="cellIs" dxfId="444" priority="92" operator="equal">
      <formula>"×"</formula>
    </cfRule>
  </conditionalFormatting>
  <conditionalFormatting sqref="N102">
    <cfRule type="cellIs" dxfId="443" priority="91" operator="equal">
      <formula>"×"</formula>
    </cfRule>
  </conditionalFormatting>
  <conditionalFormatting sqref="N103">
    <cfRule type="cellIs" dxfId="442" priority="90" operator="equal">
      <formula>"×"</formula>
    </cfRule>
  </conditionalFormatting>
  <conditionalFormatting sqref="P11">
    <cfRule type="cellIs" dxfId="441" priority="89" operator="equal">
      <formula>"×"</formula>
    </cfRule>
  </conditionalFormatting>
  <conditionalFormatting sqref="Q11:S11">
    <cfRule type="cellIs" dxfId="440" priority="88" operator="equal">
      <formula>"×"</formula>
    </cfRule>
  </conditionalFormatting>
  <conditionalFormatting sqref="Q12:R12">
    <cfRule type="cellIs" dxfId="439" priority="87" operator="equal">
      <formula>"×"</formula>
    </cfRule>
  </conditionalFormatting>
  <conditionalFormatting sqref="P12">
    <cfRule type="cellIs" dxfId="438" priority="86" operator="equal">
      <formula>"×"</formula>
    </cfRule>
  </conditionalFormatting>
  <conditionalFormatting sqref="Q50:S50">
    <cfRule type="cellIs" dxfId="437" priority="85" operator="equal">
      <formula>"×"</formula>
    </cfRule>
  </conditionalFormatting>
  <conditionalFormatting sqref="Q81:S81">
    <cfRule type="cellIs" dxfId="436" priority="82" operator="equal">
      <formula>"×"</formula>
    </cfRule>
  </conditionalFormatting>
  <conditionalFormatting sqref="Q68:S68 Q67:R67 Q69:R69">
    <cfRule type="cellIs" dxfId="435" priority="84" operator="equal">
      <formula>"×"</formula>
    </cfRule>
  </conditionalFormatting>
  <conditionalFormatting sqref="Q75:S76 Q74:R74">
    <cfRule type="cellIs" dxfId="434" priority="83" operator="equal">
      <formula>"×"</formula>
    </cfRule>
  </conditionalFormatting>
  <conditionalFormatting sqref="Q83:S83">
    <cfRule type="cellIs" dxfId="433" priority="81" operator="equal">
      <formula>"×"</formula>
    </cfRule>
  </conditionalFormatting>
  <conditionalFormatting sqref="Q85:S85">
    <cfRule type="cellIs" dxfId="432" priority="80" operator="equal">
      <formula>"×"</formula>
    </cfRule>
  </conditionalFormatting>
  <conditionalFormatting sqref="Q87:S87">
    <cfRule type="cellIs" dxfId="431" priority="79" operator="equal">
      <formula>"×"</formula>
    </cfRule>
  </conditionalFormatting>
  <conditionalFormatting sqref="Q88:S88">
    <cfRule type="cellIs" dxfId="430" priority="78" operator="equal">
      <formula>"×"</formula>
    </cfRule>
  </conditionalFormatting>
  <conditionalFormatting sqref="Q91:S91">
    <cfRule type="cellIs" dxfId="429" priority="77" operator="equal">
      <formula>"×"</formula>
    </cfRule>
  </conditionalFormatting>
  <conditionalFormatting sqref="Q95:S95 Q96:R96">
    <cfRule type="cellIs" dxfId="428" priority="76" operator="equal">
      <formula>"×"</formula>
    </cfRule>
  </conditionalFormatting>
  <conditionalFormatting sqref="Q102:R102">
    <cfRule type="cellIs" dxfId="427" priority="75" operator="equal">
      <formula>"×"</formula>
    </cfRule>
  </conditionalFormatting>
  <conditionalFormatting sqref="P50">
    <cfRule type="cellIs" dxfId="426" priority="74" operator="equal">
      <formula>"×"</formula>
    </cfRule>
  </conditionalFormatting>
  <conditionalFormatting sqref="Q55:S55">
    <cfRule type="cellIs" dxfId="425" priority="73" operator="equal">
      <formula>"×"</formula>
    </cfRule>
  </conditionalFormatting>
  <conditionalFormatting sqref="Q61">
    <cfRule type="cellIs" dxfId="424" priority="72" operator="equal">
      <formula>"×"</formula>
    </cfRule>
  </conditionalFormatting>
  <conditionalFormatting sqref="P55">
    <cfRule type="cellIs" dxfId="423" priority="71" operator="equal">
      <formula>"×"</formula>
    </cfRule>
  </conditionalFormatting>
  <conditionalFormatting sqref="P68">
    <cfRule type="cellIs" dxfId="422" priority="70" operator="equal">
      <formula>"×"</formula>
    </cfRule>
  </conditionalFormatting>
  <conditionalFormatting sqref="P67">
    <cfRule type="cellIs" dxfId="421" priority="69" operator="equal">
      <formula>"×"</formula>
    </cfRule>
  </conditionalFormatting>
  <conditionalFormatting sqref="P69">
    <cfRule type="cellIs" dxfId="420" priority="68" operator="equal">
      <formula>"×"</formula>
    </cfRule>
  </conditionalFormatting>
  <conditionalFormatting sqref="Q21">
    <cfRule type="cellIs" dxfId="419" priority="51" operator="equal">
      <formula>"×"</formula>
    </cfRule>
  </conditionalFormatting>
  <conditionalFormatting sqref="P21">
    <cfRule type="cellIs" dxfId="418" priority="50" operator="equal">
      <formula>"×"</formula>
    </cfRule>
  </conditionalFormatting>
  <conditionalFormatting sqref="P61">
    <cfRule type="cellIs" dxfId="417" priority="49" operator="equal">
      <formula>"×"</formula>
    </cfRule>
  </conditionalFormatting>
  <conditionalFormatting sqref="P75:P76">
    <cfRule type="cellIs" dxfId="416" priority="48" operator="equal">
      <formula>"×"</formula>
    </cfRule>
  </conditionalFormatting>
  <conditionalFormatting sqref="P75:P76">
    <cfRule type="cellIs" dxfId="415" priority="47" operator="equal">
      <formula>"×"</formula>
    </cfRule>
  </conditionalFormatting>
  <conditionalFormatting sqref="P74">
    <cfRule type="cellIs" dxfId="414" priority="46" operator="equal">
      <formula>"×"</formula>
    </cfRule>
  </conditionalFormatting>
  <conditionalFormatting sqref="P81">
    <cfRule type="cellIs" dxfId="413" priority="45" operator="equal">
      <formula>"×"</formula>
    </cfRule>
  </conditionalFormatting>
  <conditionalFormatting sqref="P81">
    <cfRule type="cellIs" dxfId="412" priority="44" operator="equal">
      <formula>"×"</formula>
    </cfRule>
  </conditionalFormatting>
  <conditionalFormatting sqref="P83">
    <cfRule type="cellIs" dxfId="411" priority="43" operator="equal">
      <formula>"×"</formula>
    </cfRule>
  </conditionalFormatting>
  <conditionalFormatting sqref="P83">
    <cfRule type="cellIs" dxfId="410" priority="42" operator="equal">
      <formula>"×"</formula>
    </cfRule>
  </conditionalFormatting>
  <conditionalFormatting sqref="P85">
    <cfRule type="cellIs" dxfId="409" priority="41" operator="equal">
      <formula>"×"</formula>
    </cfRule>
  </conditionalFormatting>
  <conditionalFormatting sqref="P85">
    <cfRule type="cellIs" dxfId="408" priority="40" operator="equal">
      <formula>"×"</formula>
    </cfRule>
  </conditionalFormatting>
  <conditionalFormatting sqref="N21">
    <cfRule type="cellIs" dxfId="407" priority="39" operator="equal">
      <formula>"×"</formula>
    </cfRule>
  </conditionalFormatting>
  <conditionalFormatting sqref="P87">
    <cfRule type="cellIs" dxfId="406" priority="38" operator="equal">
      <formula>"×"</formula>
    </cfRule>
  </conditionalFormatting>
  <conditionalFormatting sqref="P87">
    <cfRule type="cellIs" dxfId="405" priority="37" operator="equal">
      <formula>"×"</formula>
    </cfRule>
  </conditionalFormatting>
  <conditionalFormatting sqref="P88">
    <cfRule type="cellIs" dxfId="404" priority="36" operator="equal">
      <formula>"×"</formula>
    </cfRule>
  </conditionalFormatting>
  <conditionalFormatting sqref="P88">
    <cfRule type="cellIs" dxfId="403" priority="35" operator="equal">
      <formula>"×"</formula>
    </cfRule>
  </conditionalFormatting>
  <conditionalFormatting sqref="P91">
    <cfRule type="cellIs" dxfId="402" priority="34" operator="equal">
      <formula>"×"</formula>
    </cfRule>
  </conditionalFormatting>
  <conditionalFormatting sqref="P91">
    <cfRule type="cellIs" dxfId="401" priority="33" operator="equal">
      <formula>"×"</formula>
    </cfRule>
  </conditionalFormatting>
  <conditionalFormatting sqref="P95">
    <cfRule type="cellIs" dxfId="400" priority="32" operator="equal">
      <formula>"×"</formula>
    </cfRule>
  </conditionalFormatting>
  <conditionalFormatting sqref="P95">
    <cfRule type="cellIs" dxfId="399" priority="31" operator="equal">
      <formula>"×"</formula>
    </cfRule>
  </conditionalFormatting>
  <conditionalFormatting sqref="P102">
    <cfRule type="cellIs" dxfId="398" priority="30" operator="equal">
      <formula>"×"</formula>
    </cfRule>
  </conditionalFormatting>
  <conditionalFormatting sqref="P102">
    <cfRule type="cellIs" dxfId="397" priority="29" operator="equal">
      <formula>"×"</formula>
    </cfRule>
  </conditionalFormatting>
  <conditionalFormatting sqref="P102">
    <cfRule type="cellIs" dxfId="396" priority="28" operator="equal">
      <formula>"×"</formula>
    </cfRule>
  </conditionalFormatting>
  <conditionalFormatting sqref="P102">
    <cfRule type="cellIs" dxfId="395" priority="27" operator="equal">
      <formula>"×"</formula>
    </cfRule>
  </conditionalFormatting>
  <conditionalFormatting sqref="S12">
    <cfRule type="cellIs" dxfId="394" priority="26" operator="equal">
      <formula>"×"</formula>
    </cfRule>
  </conditionalFormatting>
  <conditionalFormatting sqref="S21">
    <cfRule type="cellIs" dxfId="393" priority="25" operator="equal">
      <formula>"×"</formula>
    </cfRule>
  </conditionalFormatting>
  <conditionalFormatting sqref="S61">
    <cfRule type="cellIs" dxfId="392" priority="24" operator="equal">
      <formula>"×"</formula>
    </cfRule>
  </conditionalFormatting>
  <conditionalFormatting sqref="S67">
    <cfRule type="cellIs" dxfId="391" priority="23" operator="equal">
      <formula>"×"</formula>
    </cfRule>
  </conditionalFormatting>
  <conditionalFormatting sqref="S69">
    <cfRule type="cellIs" dxfId="390" priority="22" operator="equal">
      <formula>"×"</formula>
    </cfRule>
  </conditionalFormatting>
  <conditionalFormatting sqref="S74">
    <cfRule type="cellIs" dxfId="389" priority="21" operator="equal">
      <formula>"×"</formula>
    </cfRule>
  </conditionalFormatting>
  <conditionalFormatting sqref="S96">
    <cfRule type="cellIs" dxfId="388" priority="20" operator="equal">
      <formula>"×"</formula>
    </cfRule>
  </conditionalFormatting>
  <conditionalFormatting sqref="S102">
    <cfRule type="cellIs" dxfId="387" priority="19" operator="equal">
      <formula>"×"</formula>
    </cfRule>
  </conditionalFormatting>
  <conditionalFormatting sqref="U41:W42">
    <cfRule type="cellIs" dxfId="386" priority="18" operator="equal">
      <formula>"×"</formula>
    </cfRule>
  </conditionalFormatting>
  <conditionalFormatting sqref="U43:U44">
    <cfRule type="cellIs" dxfId="385" priority="17" operator="equal">
      <formula>"×"</formula>
    </cfRule>
  </conditionalFormatting>
  <conditionalFormatting sqref="U44 W43:W44">
    <cfRule type="cellIs" dxfId="384" priority="16" operator="equal">
      <formula>"×"</formula>
    </cfRule>
  </conditionalFormatting>
  <conditionalFormatting sqref="V43:V44">
    <cfRule type="cellIs" dxfId="383" priority="15" operator="equal">
      <formula>"×"</formula>
    </cfRule>
  </conditionalFormatting>
  <conditionalFormatting sqref="U61:W62">
    <cfRule type="cellIs" dxfId="382" priority="14" operator="equal">
      <formula>"×"</formula>
    </cfRule>
  </conditionalFormatting>
  <conditionalFormatting sqref="U63:U64">
    <cfRule type="cellIs" dxfId="381" priority="13" operator="equal">
      <formula>"×"</formula>
    </cfRule>
  </conditionalFormatting>
  <conditionalFormatting sqref="U64 W63:W64">
    <cfRule type="cellIs" dxfId="380" priority="12" operator="equal">
      <formula>"×"</formula>
    </cfRule>
  </conditionalFormatting>
  <conditionalFormatting sqref="V63:V64">
    <cfRule type="cellIs" dxfId="379" priority="11" operator="equal">
      <formula>"×"</formula>
    </cfRule>
  </conditionalFormatting>
  <conditionalFormatting sqref="U81:W82">
    <cfRule type="cellIs" dxfId="378" priority="10" operator="equal">
      <formula>"×"</formula>
    </cfRule>
  </conditionalFormatting>
  <conditionalFormatting sqref="U83:U84">
    <cfRule type="cellIs" dxfId="377" priority="9" operator="equal">
      <formula>"×"</formula>
    </cfRule>
  </conditionalFormatting>
  <conditionalFormatting sqref="U84 W83:W84">
    <cfRule type="cellIs" dxfId="376" priority="8" operator="equal">
      <formula>"×"</formula>
    </cfRule>
  </conditionalFormatting>
  <conditionalFormatting sqref="V83:V84">
    <cfRule type="cellIs" dxfId="375" priority="7" operator="equal">
      <formula>"×"</formula>
    </cfRule>
  </conditionalFormatting>
  <conditionalFormatting sqref="U102:W103">
    <cfRule type="cellIs" dxfId="374" priority="6" operator="equal">
      <formula>"×"</formula>
    </cfRule>
  </conditionalFormatting>
  <conditionalFormatting sqref="U104:U105">
    <cfRule type="cellIs" dxfId="373" priority="5" operator="equal">
      <formula>"×"</formula>
    </cfRule>
  </conditionalFormatting>
  <conditionalFormatting sqref="U105 W104:W105">
    <cfRule type="cellIs" dxfId="372" priority="4" operator="equal">
      <formula>"×"</formula>
    </cfRule>
  </conditionalFormatting>
  <conditionalFormatting sqref="V104:V105">
    <cfRule type="cellIs" dxfId="371" priority="3" operator="equal">
      <formula>"×"</formula>
    </cfRule>
  </conditionalFormatting>
  <conditionalFormatting sqref="R21">
    <cfRule type="cellIs" dxfId="370" priority="2" operator="equal">
      <formula>"×"</formula>
    </cfRule>
  </conditionalFormatting>
  <conditionalFormatting sqref="R61">
    <cfRule type="cellIs" dxfId="369" priority="1" operator="equal">
      <formula>"×"</formula>
    </cfRule>
  </conditionalFormatting>
  <hyperlinks>
    <hyperlink ref="D2" r:id="rId1" xr:uid="{BF774231-6506-4371-9594-DA4B8A0840D7}"/>
    <hyperlink ref="D3" r:id="rId2" xr:uid="{D899E5DD-1CCE-4861-A36A-1696DFDF3950}"/>
    <hyperlink ref="D4" r:id="rId3" xr:uid="{03A4E3E7-7793-4D93-B352-42C5722F6CA2}"/>
    <hyperlink ref="D5" r:id="rId4" xr:uid="{1ECFD7E3-F07D-4C56-8B78-26CF734B49D3}"/>
    <hyperlink ref="D6" r:id="rId5" xr:uid="{4B5E1119-E11D-4EC7-8569-F23FB435A19E}"/>
    <hyperlink ref="D7" r:id="rId6" xr:uid="{974B2FE1-C270-4FEF-89C1-DA37D2C7FA6B}"/>
    <hyperlink ref="D8" r:id="rId7" xr:uid="{895EA5C3-3138-4BE5-AB16-A8D62BFFF311}"/>
    <hyperlink ref="D9" r:id="rId8" xr:uid="{41CF34CD-5163-492B-88F0-F40D37462DD5}"/>
    <hyperlink ref="D10" r:id="rId9" xr:uid="{95AA9270-85AF-4E66-8909-437FE041DB0E}"/>
    <hyperlink ref="D11" r:id="rId10" xr:uid="{FDEA9A80-6357-4B89-B282-2CBEC9216EB6}"/>
    <hyperlink ref="D12" r:id="rId11" xr:uid="{AF88F6F9-45CA-492C-AB33-1C05DA4987D3}"/>
    <hyperlink ref="D13" r:id="rId12" xr:uid="{D67CAAC9-6FD2-47D6-BA4F-F79C2B8E1D24}"/>
    <hyperlink ref="D14" r:id="rId13" xr:uid="{BB4DA960-7678-49D4-BFE1-E22D39A1E513}"/>
    <hyperlink ref="D15" r:id="rId14" xr:uid="{6CAA3264-D77D-49E3-A4C6-D2B67F328FCD}"/>
    <hyperlink ref="D16" r:id="rId15" xr:uid="{9DE79C98-DA2A-4048-B92A-4079D52332F4}"/>
    <hyperlink ref="D17" r:id="rId16" xr:uid="{FBC90E4C-2F3A-4B34-982F-1681CF1BFE4A}"/>
    <hyperlink ref="D18" r:id="rId17" xr:uid="{6381762F-1026-4C1F-8E14-694F47B9D8B5}"/>
    <hyperlink ref="D19" r:id="rId18" xr:uid="{E1B57881-6C30-4D9E-966B-DD9D327D6890}"/>
    <hyperlink ref="D20" r:id="rId19" xr:uid="{87D1B4D1-A0F1-4204-9B8F-B258DB50D3E3}"/>
    <hyperlink ref="D21" r:id="rId20" xr:uid="{62ECB65B-4C12-4E91-8078-2A8B51650BAF}"/>
    <hyperlink ref="D22" r:id="rId21" xr:uid="{14824D46-0290-4F32-B665-9BA840625FD3}"/>
    <hyperlink ref="D23" r:id="rId22" xr:uid="{1BDA2F0F-2B92-4936-BB35-257A092B3D05}"/>
    <hyperlink ref="D24" r:id="rId23" xr:uid="{0516FDEA-3AC4-443C-9641-D5D301EA5841}"/>
    <hyperlink ref="D25" r:id="rId24" xr:uid="{EDC5113C-90B8-44CC-95AF-37E8E3A7EA42}"/>
    <hyperlink ref="D26" r:id="rId25" xr:uid="{4F0AA65F-C4AF-4F26-B2C3-8313F23E0182}"/>
    <hyperlink ref="D27" r:id="rId26" xr:uid="{F7981845-A3EC-4D3A-9ED1-E08801301767}"/>
    <hyperlink ref="D28" r:id="rId27" xr:uid="{A410050B-907C-4E94-BAA8-B9A6392FC0A9}"/>
    <hyperlink ref="D29" r:id="rId28" xr:uid="{B6C65AC6-246F-4D13-8682-B243F98C979D}"/>
    <hyperlink ref="D30" r:id="rId29" xr:uid="{80877665-AA7B-42B0-BFA8-14A12E946F79}"/>
    <hyperlink ref="D31" r:id="rId30" xr:uid="{470A6BA7-FE3A-4AA2-BAB2-39E1A832504B}"/>
    <hyperlink ref="D32" r:id="rId31" xr:uid="{53CA17A7-BEB9-4534-B1E9-7065E7EAA7D5}"/>
    <hyperlink ref="D33" r:id="rId32" xr:uid="{2944AAD4-F33D-4160-9855-301DBF65C69C}"/>
    <hyperlink ref="D34" r:id="rId33" xr:uid="{C737E478-11DA-4426-9172-5DEBA49F34B9}"/>
    <hyperlink ref="D35" r:id="rId34" xr:uid="{334029FC-A2DF-44C3-A7FF-714AA376A28A}"/>
    <hyperlink ref="D36" r:id="rId35" xr:uid="{5A2F0CFB-23A1-4BD8-863E-977F7207A1EF}"/>
    <hyperlink ref="D37" r:id="rId36" xr:uid="{CC2464B2-166D-4C8A-9FAD-9CD5C47D1F46}"/>
    <hyperlink ref="D38" r:id="rId37" xr:uid="{DAEE86F1-37AD-4518-B4CE-6E7BED057BC4}"/>
    <hyperlink ref="D39" r:id="rId38" xr:uid="{4ADACEC5-8496-402B-9E48-AC381EBD603B}"/>
    <hyperlink ref="D40" r:id="rId39" xr:uid="{9A7727F4-897F-4077-8AAC-03CD9E15D9A1}"/>
    <hyperlink ref="D41" r:id="rId40" xr:uid="{49441718-EAED-4BD0-9B9C-06EEBE67DB52}"/>
    <hyperlink ref="D42" r:id="rId41" xr:uid="{0666FBB3-78E1-4631-9680-49C4C1E4E967}"/>
    <hyperlink ref="D43" r:id="rId42" xr:uid="{20FF9068-8FEC-4A48-AEAF-1E998AD6EEBB}"/>
    <hyperlink ref="D44" r:id="rId43" xr:uid="{C949289E-0CBE-4F94-BA11-8AB2AE367731}"/>
    <hyperlink ref="D45" r:id="rId44" xr:uid="{1F092DB8-8CD2-4FD9-ADBC-E0ABBC1EAD15}"/>
    <hyperlink ref="D46" r:id="rId45" xr:uid="{81F5060A-14AF-48E8-9714-8C623FBDB5C9}"/>
    <hyperlink ref="D47" r:id="rId46" xr:uid="{D4DBA72A-A021-4150-B634-F36D4EEF3C21}"/>
    <hyperlink ref="D48" r:id="rId47" xr:uid="{D199C778-5F19-47AB-A71C-2C23CE5C77D5}"/>
    <hyperlink ref="D49" r:id="rId48" xr:uid="{3A640D4E-7DE9-4C2E-A1AE-73A65A9280EB}"/>
    <hyperlink ref="D50" r:id="rId49" xr:uid="{7060BAB6-0551-474B-9788-627DA4452724}"/>
    <hyperlink ref="D51" r:id="rId50" xr:uid="{F325B253-8DD5-4068-BEE1-80D5E062F03D}"/>
    <hyperlink ref="D52" r:id="rId51" xr:uid="{BFDF660A-93B1-42FF-9D4B-D0FE64E99345}"/>
    <hyperlink ref="D53" r:id="rId52" xr:uid="{A2244856-78DD-41D9-B9E8-CA4E889836B5}"/>
    <hyperlink ref="D54" r:id="rId53" xr:uid="{9181F91A-9250-4B0C-818D-B0D4BEAE7D28}"/>
    <hyperlink ref="D55" r:id="rId54" xr:uid="{26DBAB10-0FAC-40EF-8468-0D06BBF084DF}"/>
    <hyperlink ref="D56" r:id="rId55" xr:uid="{951D69AC-9C48-423F-83CC-A7FA18ACC5AC}"/>
    <hyperlink ref="D57" r:id="rId56" xr:uid="{231D443F-ED8E-4D73-9FBD-3E34C541E4B5}"/>
    <hyperlink ref="D58" r:id="rId57" xr:uid="{24DE0E09-D63E-499E-9957-58923EB8810D}"/>
    <hyperlink ref="D59" r:id="rId58" xr:uid="{A8791840-D060-447A-ACFC-4DD069BE77EC}"/>
    <hyperlink ref="D60" r:id="rId59" xr:uid="{33F95001-8BD0-4B97-8B47-5052CA280914}"/>
    <hyperlink ref="D61" r:id="rId60" xr:uid="{B83DD023-2EB4-44FB-8701-60AB915AA300}"/>
    <hyperlink ref="D62" r:id="rId61" xr:uid="{F41BEDF0-E80A-4768-88A6-5B6DCEF40783}"/>
    <hyperlink ref="D63" r:id="rId62" xr:uid="{75111FCE-497D-41AB-99FB-46452C400CD7}"/>
    <hyperlink ref="D64" r:id="rId63" xr:uid="{BF3B17ED-1F28-48E7-9C30-60659D241E13}"/>
    <hyperlink ref="D65" r:id="rId64" xr:uid="{EC23B191-9962-458F-9A0B-7AFE4609355A}"/>
    <hyperlink ref="D66" r:id="rId65" xr:uid="{653C79FE-CCF7-4930-9942-C3683E81CED4}"/>
    <hyperlink ref="D67" r:id="rId66" xr:uid="{1FE132AB-4A1F-4F92-93FA-6AC29D022664}"/>
    <hyperlink ref="D68" r:id="rId67" xr:uid="{F3CE97AA-1EEB-481F-A910-7689C3B0098B}"/>
    <hyperlink ref="D69" r:id="rId68" xr:uid="{F23042E1-2C08-4470-89D5-63DF81A64924}"/>
    <hyperlink ref="D70" r:id="rId69" xr:uid="{9F97072B-13C0-4DE5-955F-6271BDED8F17}"/>
    <hyperlink ref="D71" r:id="rId70" xr:uid="{3BA14D4A-949D-4FAF-ADF4-841BAF2E0C64}"/>
    <hyperlink ref="D72" r:id="rId71" xr:uid="{CBF550DB-EF04-461A-9047-01FD439D0FC2}"/>
    <hyperlink ref="D73" r:id="rId72" xr:uid="{66E5CF66-B9BC-4A8B-8D2F-D14544752C40}"/>
    <hyperlink ref="D74" r:id="rId73" xr:uid="{52D9DD92-0B80-472A-B6BA-B31DBC4365ED}"/>
    <hyperlink ref="D76" r:id="rId74" xr:uid="{6C67D960-FC5D-4391-BE22-B4AEC1B3B8AE}"/>
    <hyperlink ref="D75" r:id="rId75" xr:uid="{9729F5F7-AC10-4762-AFE7-2078FF3A1402}"/>
    <hyperlink ref="D77" r:id="rId76" xr:uid="{502D7D6E-A127-4C17-BB5C-38F91E32F425}"/>
    <hyperlink ref="D78" r:id="rId77" xr:uid="{77C51E44-35B9-4EED-B273-409319196DD5}"/>
    <hyperlink ref="D79" r:id="rId78" xr:uid="{935708C5-6796-43A2-9A7F-A0509CDD4C4D}"/>
    <hyperlink ref="D80" r:id="rId79" xr:uid="{76662D71-94DF-49C0-A90C-9B5937790ECB}"/>
    <hyperlink ref="D81" r:id="rId80" xr:uid="{5AD485E5-1869-46CF-9664-7F4786CB738F}"/>
    <hyperlink ref="D82" r:id="rId81" xr:uid="{73E195D2-E873-4832-9660-F8FC8F41EEC7}"/>
    <hyperlink ref="D83" r:id="rId82" xr:uid="{616E7F52-3CFA-42F2-A43C-0A56FC6CD0B0}"/>
    <hyperlink ref="D84" r:id="rId83" xr:uid="{3986B71A-1C22-4304-9945-EFB4BF9E4F0F}"/>
    <hyperlink ref="D85" r:id="rId84" xr:uid="{971C5329-A968-4F61-B9EE-2F6691E3FD50}"/>
    <hyperlink ref="D86" r:id="rId85" xr:uid="{AA83DEFF-09E0-484A-BDAB-B0E94B9BCBD5}"/>
    <hyperlink ref="D87" r:id="rId86" xr:uid="{26C44B7B-2C32-467B-B0E6-59448DE38EB1}"/>
    <hyperlink ref="D88" r:id="rId87" xr:uid="{14A1BF9B-EF84-40A8-8649-1762B3774124}"/>
    <hyperlink ref="D90" r:id="rId88" xr:uid="{65B26CF6-5932-48A5-AC32-B6E0D198CC65}"/>
    <hyperlink ref="D89" r:id="rId89" xr:uid="{9A9A4A2D-7C4E-4A55-A94E-65D83EE00E17}"/>
    <hyperlink ref="D91" r:id="rId90" xr:uid="{A1405412-50BA-422A-8462-6F59F8C63F4C}"/>
    <hyperlink ref="D92" r:id="rId91" xr:uid="{EC720542-A427-4F5C-B14D-C5988937B6BC}"/>
    <hyperlink ref="D93" r:id="rId92" xr:uid="{131A2BA9-7F46-4F19-AE25-E58701EC9DBE}"/>
    <hyperlink ref="D94" r:id="rId93" xr:uid="{A768AEBD-AE2B-4672-81B4-DB111AFD1235}"/>
    <hyperlink ref="D95" r:id="rId94" xr:uid="{872280BF-5545-4A54-804B-54988ECF4BB9}"/>
    <hyperlink ref="D96" r:id="rId95" xr:uid="{3746465E-24E2-4568-AB4F-B4260C780750}"/>
    <hyperlink ref="D97" r:id="rId96" xr:uid="{22C63FEE-5B4F-4C45-BBD3-CC064AB5C30D}"/>
    <hyperlink ref="D98" r:id="rId97" xr:uid="{0A039EB4-3E83-47C3-B0A2-2E5542F28605}"/>
    <hyperlink ref="D99" r:id="rId98" xr:uid="{F30E775B-34AB-4405-891A-F96F18D1047C}"/>
    <hyperlink ref="D100" r:id="rId99" xr:uid="{8A2E8F72-FE0B-47F4-A900-2F6CB4F22717}"/>
    <hyperlink ref="D101" r:id="rId100" xr:uid="{538815D8-BDA1-41CC-9671-61962604B425}"/>
    <hyperlink ref="D102" r:id="rId101" xr:uid="{6AB96C99-F5D5-4B24-856C-85E1873F0FEC}"/>
    <hyperlink ref="D103" r:id="rId102" xr:uid="{F485B664-A473-429A-814E-2BFF61566E82}"/>
    <hyperlink ref="D104" r:id="rId103" xr:uid="{5E39EAE5-03FA-46F9-8BB8-DD86F5EBB4A6}"/>
    <hyperlink ref="D105" r:id="rId104" xr:uid="{9466DBBF-C34B-446C-A0DF-C243A4C3821F}"/>
  </hyperlinks>
  <pageMargins left="0.7" right="0.7" top="0.75" bottom="0.75" header="0.3" footer="0.3"/>
  <pageSetup paperSize="9" orientation="portrait" r:id="rId1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A61B4-44B1-4C8D-B482-04CC11AC4539}">
  <dimension ref="A1:U106"/>
  <sheetViews>
    <sheetView zoomScaleNormal="100" workbookViewId="0">
      <pane ySplit="1" topLeftCell="A68" activePane="bottomLeft" state="frozen"/>
      <selection activeCell="H43" sqref="H43"/>
      <selection pane="bottomLeft" activeCell="Q102" sqref="Q102"/>
    </sheetView>
  </sheetViews>
  <sheetFormatPr defaultRowHeight="13.8" x14ac:dyDescent="0.25"/>
  <cols>
    <col min="1" max="1" width="8.88671875" style="204"/>
    <col min="2" max="2" width="13.88671875" style="204" customWidth="1"/>
    <col min="3" max="3" width="15.5546875" style="204" customWidth="1"/>
    <col min="4" max="4" width="42.5546875" style="3" customWidth="1"/>
    <col min="5" max="5" width="8.88671875" style="204" customWidth="1"/>
    <col min="6" max="7" width="8.88671875" style="204"/>
    <col min="8" max="12" width="0" style="204" hidden="1" customWidth="1"/>
    <col min="13" max="18" width="8.88671875" style="204"/>
  </cols>
  <sheetData>
    <row r="1" spans="1:18" x14ac:dyDescent="0.25">
      <c r="A1" s="204" t="s">
        <v>157</v>
      </c>
      <c r="B1" s="204" t="s">
        <v>709</v>
      </c>
      <c r="C1" s="204" t="s">
        <v>537</v>
      </c>
      <c r="D1" s="204" t="s">
        <v>542</v>
      </c>
      <c r="E1" s="204" t="s">
        <v>554</v>
      </c>
      <c r="F1" s="204" t="s">
        <v>339</v>
      </c>
      <c r="G1" s="205" t="s">
        <v>342</v>
      </c>
      <c r="H1" s="204">
        <v>1</v>
      </c>
      <c r="I1" s="204">
        <v>2</v>
      </c>
      <c r="J1" s="204">
        <v>4</v>
      </c>
      <c r="K1" s="204">
        <v>7</v>
      </c>
      <c r="L1" s="204">
        <v>15</v>
      </c>
      <c r="M1" s="44" t="s">
        <v>340</v>
      </c>
      <c r="N1" s="204" t="s">
        <v>882</v>
      </c>
      <c r="O1" s="204" t="s">
        <v>342</v>
      </c>
      <c r="P1" s="204" t="s">
        <v>975</v>
      </c>
      <c r="Q1" s="204" t="s">
        <v>342</v>
      </c>
    </row>
    <row r="2" spans="1:18" x14ac:dyDescent="0.25">
      <c r="A2" s="204">
        <v>1</v>
      </c>
      <c r="B2" s="204" t="s">
        <v>710</v>
      </c>
      <c r="C2" s="204">
        <v>1</v>
      </c>
      <c r="D2" s="52" t="s">
        <v>530</v>
      </c>
      <c r="E2" s="204" t="s">
        <v>555</v>
      </c>
      <c r="F2" s="204" t="s">
        <v>156</v>
      </c>
      <c r="G2" s="164">
        <v>45384</v>
      </c>
      <c r="H2" s="204" t="s">
        <v>156</v>
      </c>
      <c r="I2" s="204" t="s">
        <v>156</v>
      </c>
      <c r="J2" s="204" t="s">
        <v>156</v>
      </c>
      <c r="K2" s="204" t="s">
        <v>156</v>
      </c>
      <c r="L2" s="204" t="s">
        <v>156</v>
      </c>
      <c r="M2" s="44" t="s">
        <v>156</v>
      </c>
      <c r="N2" s="39" t="s">
        <v>156</v>
      </c>
      <c r="O2" s="39">
        <v>45465</v>
      </c>
      <c r="P2" s="39"/>
      <c r="Q2" s="39"/>
      <c r="R2" s="39"/>
    </row>
    <row r="3" spans="1:18" x14ac:dyDescent="0.25">
      <c r="A3" s="204">
        <v>2</v>
      </c>
      <c r="B3" s="204" t="s">
        <v>710</v>
      </c>
      <c r="C3" s="204">
        <v>49</v>
      </c>
      <c r="D3" s="52" t="s">
        <v>531</v>
      </c>
      <c r="E3" s="204" t="s">
        <v>556</v>
      </c>
      <c r="F3" s="204" t="s">
        <v>341</v>
      </c>
      <c r="G3" s="164">
        <v>45384</v>
      </c>
      <c r="H3" s="204" t="s">
        <v>156</v>
      </c>
      <c r="I3" s="204" t="s">
        <v>156</v>
      </c>
      <c r="J3" s="204" t="s">
        <v>156</v>
      </c>
      <c r="K3" s="204" t="s">
        <v>156</v>
      </c>
      <c r="L3" s="204" t="s">
        <v>156</v>
      </c>
      <c r="M3" s="44" t="s">
        <v>156</v>
      </c>
      <c r="N3" s="39" t="s">
        <v>156</v>
      </c>
      <c r="O3" s="39">
        <v>45465</v>
      </c>
      <c r="P3" s="39"/>
      <c r="Q3" s="39"/>
    </row>
    <row r="4" spans="1:18" ht="14.4" thickBot="1" x14ac:dyDescent="0.3">
      <c r="A4" s="204">
        <v>3</v>
      </c>
      <c r="B4" s="204" t="s">
        <v>710</v>
      </c>
      <c r="C4" s="204">
        <v>128</v>
      </c>
      <c r="D4" s="52" t="s">
        <v>532</v>
      </c>
      <c r="E4" s="204" t="s">
        <v>556</v>
      </c>
      <c r="F4" s="204" t="s">
        <v>341</v>
      </c>
      <c r="G4" s="164">
        <v>45384</v>
      </c>
      <c r="H4" s="204" t="s">
        <v>341</v>
      </c>
      <c r="I4" s="204" t="s">
        <v>156</v>
      </c>
      <c r="J4" s="204" t="s">
        <v>156</v>
      </c>
      <c r="K4" s="204" t="s">
        <v>156</v>
      </c>
      <c r="L4" s="204" t="s">
        <v>156</v>
      </c>
      <c r="M4" s="44" t="s">
        <v>156</v>
      </c>
      <c r="N4" s="204" t="s">
        <v>341</v>
      </c>
      <c r="O4" s="171">
        <v>45465</v>
      </c>
      <c r="P4" s="204" t="s">
        <v>156</v>
      </c>
      <c r="Q4" s="164">
        <v>45493</v>
      </c>
    </row>
    <row r="5" spans="1:18" ht="14.4" thickTop="1" x14ac:dyDescent="0.25">
      <c r="A5" s="204">
        <v>4</v>
      </c>
      <c r="B5" s="204" t="s">
        <v>163</v>
      </c>
      <c r="C5" s="204">
        <v>283</v>
      </c>
      <c r="D5" s="52" t="s">
        <v>533</v>
      </c>
      <c r="E5" s="204" t="s">
        <v>555</v>
      </c>
      <c r="F5" s="204" t="s">
        <v>341</v>
      </c>
      <c r="G5" s="164">
        <v>45385</v>
      </c>
      <c r="H5" s="204" t="s">
        <v>156</v>
      </c>
      <c r="I5" s="204" t="s">
        <v>156</v>
      </c>
      <c r="J5" s="204" t="s">
        <v>156</v>
      </c>
      <c r="K5" s="204" t="s">
        <v>156</v>
      </c>
      <c r="L5" s="204" t="s">
        <v>156</v>
      </c>
      <c r="M5" s="44" t="s">
        <v>156</v>
      </c>
      <c r="N5" s="204" t="s">
        <v>156</v>
      </c>
      <c r="O5" s="39">
        <v>45466</v>
      </c>
      <c r="P5" s="39"/>
      <c r="Q5" s="39"/>
    </row>
    <row r="6" spans="1:18" x14ac:dyDescent="0.25">
      <c r="A6" s="204">
        <v>5</v>
      </c>
      <c r="B6" s="204" t="s">
        <v>163</v>
      </c>
      <c r="C6" s="204">
        <v>11</v>
      </c>
      <c r="D6" s="52" t="s">
        <v>534</v>
      </c>
      <c r="E6" s="204" t="s">
        <v>556</v>
      </c>
      <c r="F6" s="204" t="s">
        <v>341</v>
      </c>
      <c r="G6" s="164">
        <v>45385</v>
      </c>
      <c r="H6" s="204" t="s">
        <v>156</v>
      </c>
      <c r="I6" s="204" t="s">
        <v>156</v>
      </c>
      <c r="J6" s="204" t="s">
        <v>156</v>
      </c>
      <c r="K6" s="204" t="s">
        <v>156</v>
      </c>
      <c r="L6" s="204" t="s">
        <v>156</v>
      </c>
      <c r="M6" s="44" t="s">
        <v>156</v>
      </c>
      <c r="N6" s="204" t="s">
        <v>156</v>
      </c>
      <c r="O6" s="39">
        <v>45466</v>
      </c>
      <c r="P6" s="39"/>
      <c r="Q6" s="39"/>
    </row>
    <row r="7" spans="1:18" x14ac:dyDescent="0.25">
      <c r="A7" s="204">
        <v>6</v>
      </c>
      <c r="B7" s="204" t="s">
        <v>163</v>
      </c>
      <c r="C7" s="204">
        <v>15</v>
      </c>
      <c r="D7" s="52" t="s">
        <v>535</v>
      </c>
      <c r="E7" s="204" t="s">
        <v>556</v>
      </c>
      <c r="F7" s="204" t="s">
        <v>341</v>
      </c>
      <c r="G7" s="164">
        <v>45386</v>
      </c>
      <c r="H7" s="204" t="s">
        <v>156</v>
      </c>
      <c r="I7" s="204" t="s">
        <v>156</v>
      </c>
      <c r="J7" s="204" t="s">
        <v>156</v>
      </c>
      <c r="K7" s="204" t="s">
        <v>156</v>
      </c>
      <c r="L7" s="204" t="s">
        <v>341</v>
      </c>
      <c r="M7" s="44" t="s">
        <v>156</v>
      </c>
      <c r="N7" s="204" t="s">
        <v>156</v>
      </c>
      <c r="O7" s="39">
        <v>45466</v>
      </c>
      <c r="P7" s="39"/>
      <c r="Q7" s="39"/>
    </row>
    <row r="8" spans="1:18" x14ac:dyDescent="0.25">
      <c r="A8" s="204">
        <v>7</v>
      </c>
      <c r="B8" s="204" t="s">
        <v>163</v>
      </c>
      <c r="C8" s="204">
        <v>42</v>
      </c>
      <c r="D8" s="52" t="s">
        <v>536</v>
      </c>
      <c r="E8" s="204" t="s">
        <v>557</v>
      </c>
      <c r="F8" s="204" t="s">
        <v>341</v>
      </c>
      <c r="G8" s="164">
        <v>45386</v>
      </c>
      <c r="H8" s="204" t="s">
        <v>156</v>
      </c>
      <c r="I8" s="204" t="s">
        <v>156</v>
      </c>
      <c r="J8" s="204" t="s">
        <v>156</v>
      </c>
      <c r="K8" s="204" t="s">
        <v>341</v>
      </c>
      <c r="L8" s="204" t="s">
        <v>156</v>
      </c>
      <c r="M8" s="44" t="s">
        <v>156</v>
      </c>
      <c r="N8" s="204" t="s">
        <v>156</v>
      </c>
      <c r="O8" s="39">
        <v>45466</v>
      </c>
      <c r="P8" s="39"/>
      <c r="Q8" s="39"/>
    </row>
    <row r="9" spans="1:18" ht="14.4" thickBot="1" x14ac:dyDescent="0.3">
      <c r="A9" s="204">
        <v>8</v>
      </c>
      <c r="B9" s="204" t="s">
        <v>711</v>
      </c>
      <c r="C9" s="204">
        <v>3</v>
      </c>
      <c r="D9" s="52" t="s">
        <v>538</v>
      </c>
      <c r="E9" s="204" t="s">
        <v>556</v>
      </c>
      <c r="F9" s="204" t="s">
        <v>341</v>
      </c>
      <c r="G9" s="164">
        <v>45387</v>
      </c>
      <c r="H9" s="204" t="s">
        <v>341</v>
      </c>
      <c r="I9" s="204" t="s">
        <v>341</v>
      </c>
      <c r="J9" s="204" t="s">
        <v>156</v>
      </c>
      <c r="K9" s="204" t="s">
        <v>341</v>
      </c>
      <c r="L9" s="204" t="s">
        <v>156</v>
      </c>
      <c r="M9" s="44" t="s">
        <v>341</v>
      </c>
      <c r="N9" s="204" t="s">
        <v>156</v>
      </c>
      <c r="O9" s="171">
        <v>45466</v>
      </c>
      <c r="P9" s="164"/>
      <c r="Q9" s="164"/>
    </row>
    <row r="10" spans="1:18" ht="14.4" thickTop="1" x14ac:dyDescent="0.25">
      <c r="A10" s="204">
        <v>9</v>
      </c>
      <c r="B10" s="204" t="s">
        <v>711</v>
      </c>
      <c r="C10" s="204">
        <v>438</v>
      </c>
      <c r="D10" s="52" t="s">
        <v>539</v>
      </c>
      <c r="E10" s="204" t="s">
        <v>556</v>
      </c>
      <c r="F10" s="204" t="s">
        <v>341</v>
      </c>
      <c r="G10" s="164">
        <v>45387</v>
      </c>
      <c r="H10" s="204" t="s">
        <v>156</v>
      </c>
      <c r="I10" s="204" t="s">
        <v>156</v>
      </c>
      <c r="J10" s="204" t="s">
        <v>156</v>
      </c>
      <c r="K10" s="204" t="s">
        <v>156</v>
      </c>
      <c r="L10" s="204" t="s">
        <v>156</v>
      </c>
      <c r="M10" s="44" t="s">
        <v>156</v>
      </c>
      <c r="N10" s="204" t="s">
        <v>156</v>
      </c>
      <c r="O10" s="39">
        <v>45467</v>
      </c>
      <c r="P10" s="39"/>
      <c r="Q10" s="39"/>
    </row>
    <row r="11" spans="1:18" x14ac:dyDescent="0.25">
      <c r="A11" s="204">
        <v>10</v>
      </c>
      <c r="B11" s="204" t="s">
        <v>712</v>
      </c>
      <c r="C11" s="204">
        <v>560</v>
      </c>
      <c r="D11" s="52" t="s">
        <v>540</v>
      </c>
      <c r="E11" s="204" t="s">
        <v>556</v>
      </c>
      <c r="F11" s="204" t="s">
        <v>341</v>
      </c>
      <c r="G11" s="164">
        <v>45388</v>
      </c>
      <c r="H11" s="204" t="s">
        <v>156</v>
      </c>
      <c r="I11" s="204" t="s">
        <v>156</v>
      </c>
      <c r="J11" s="204" t="s">
        <v>341</v>
      </c>
      <c r="K11" s="204" t="s">
        <v>156</v>
      </c>
      <c r="L11" s="204" t="s">
        <v>156</v>
      </c>
      <c r="M11" s="44" t="s">
        <v>156</v>
      </c>
      <c r="N11" s="204" t="s">
        <v>341</v>
      </c>
      <c r="O11" s="39">
        <v>45467</v>
      </c>
      <c r="P11" s="204" t="s">
        <v>156</v>
      </c>
      <c r="Q11" s="164">
        <v>45493</v>
      </c>
    </row>
    <row r="12" spans="1:18" x14ac:dyDescent="0.25">
      <c r="A12" s="204">
        <v>11</v>
      </c>
      <c r="B12" s="204" t="s">
        <v>712</v>
      </c>
      <c r="C12" s="204">
        <v>239</v>
      </c>
      <c r="D12" s="52" t="s">
        <v>541</v>
      </c>
      <c r="E12" s="204" t="s">
        <v>557</v>
      </c>
      <c r="F12" s="204" t="s">
        <v>341</v>
      </c>
      <c r="G12" s="164">
        <v>45388</v>
      </c>
      <c r="H12" s="204" t="s">
        <v>341</v>
      </c>
      <c r="I12" s="204" t="s">
        <v>156</v>
      </c>
      <c r="J12" s="204" t="s">
        <v>156</v>
      </c>
      <c r="K12" s="204" t="s">
        <v>156</v>
      </c>
      <c r="L12" s="204" t="s">
        <v>156</v>
      </c>
      <c r="M12" s="44" t="s">
        <v>341</v>
      </c>
      <c r="N12" s="204" t="s">
        <v>341</v>
      </c>
      <c r="O12" s="39">
        <v>45467</v>
      </c>
      <c r="P12" s="204" t="s">
        <v>341</v>
      </c>
      <c r="Q12" s="164">
        <v>45493</v>
      </c>
    </row>
    <row r="13" spans="1:18" ht="14.4" thickBot="1" x14ac:dyDescent="0.3">
      <c r="A13" s="204">
        <v>12</v>
      </c>
      <c r="B13" s="204" t="s">
        <v>712</v>
      </c>
      <c r="C13" s="204">
        <v>76</v>
      </c>
      <c r="D13" s="52" t="s">
        <v>548</v>
      </c>
      <c r="E13" s="204" t="s">
        <v>557</v>
      </c>
      <c r="F13" s="204" t="s">
        <v>341</v>
      </c>
      <c r="G13" s="164">
        <v>45389</v>
      </c>
      <c r="H13" s="204" t="s">
        <v>341</v>
      </c>
      <c r="I13" s="204" t="s">
        <v>156</v>
      </c>
      <c r="J13" s="204" t="s">
        <v>156</v>
      </c>
      <c r="K13" s="204" t="s">
        <v>156</v>
      </c>
      <c r="L13" s="204" t="s">
        <v>156</v>
      </c>
      <c r="M13" s="44" t="s">
        <v>156</v>
      </c>
      <c r="N13" s="204" t="s">
        <v>156</v>
      </c>
      <c r="O13" s="171">
        <v>45467</v>
      </c>
      <c r="P13" s="164"/>
      <c r="Q13" s="164"/>
    </row>
    <row r="14" spans="1:18" ht="14.4" thickTop="1" x14ac:dyDescent="0.25">
      <c r="A14" s="204">
        <v>13</v>
      </c>
      <c r="B14" s="204" t="s">
        <v>713</v>
      </c>
      <c r="C14" s="204">
        <v>53</v>
      </c>
      <c r="D14" s="53" t="s">
        <v>549</v>
      </c>
      <c r="E14" s="204" t="s">
        <v>556</v>
      </c>
      <c r="F14" s="204" t="s">
        <v>341</v>
      </c>
      <c r="G14" s="164">
        <v>45389</v>
      </c>
      <c r="H14" s="204" t="s">
        <v>341</v>
      </c>
      <c r="I14" s="204" t="s">
        <v>156</v>
      </c>
      <c r="J14" s="204" t="s">
        <v>156</v>
      </c>
      <c r="K14" s="204" t="s">
        <v>156</v>
      </c>
      <c r="L14" s="204" t="s">
        <v>156</v>
      </c>
      <c r="M14" s="44" t="s">
        <v>156</v>
      </c>
      <c r="N14" s="204" t="s">
        <v>156</v>
      </c>
      <c r="O14" s="39">
        <v>45468</v>
      </c>
      <c r="P14" s="39"/>
      <c r="Q14" s="39"/>
    </row>
    <row r="15" spans="1:18" x14ac:dyDescent="0.25">
      <c r="A15" s="204">
        <v>14</v>
      </c>
      <c r="B15" s="204" t="s">
        <v>713</v>
      </c>
      <c r="C15" s="204">
        <v>56</v>
      </c>
      <c r="D15" s="52" t="s">
        <v>550</v>
      </c>
      <c r="E15" s="204" t="s">
        <v>556</v>
      </c>
      <c r="F15" s="204" t="s">
        <v>156</v>
      </c>
      <c r="G15" s="164">
        <v>45390</v>
      </c>
      <c r="H15" s="204" t="s">
        <v>156</v>
      </c>
      <c r="I15" s="204" t="s">
        <v>156</v>
      </c>
      <c r="J15" s="204" t="s">
        <v>156</v>
      </c>
      <c r="K15" s="204" t="s">
        <v>156</v>
      </c>
      <c r="L15" s="204" t="s">
        <v>156</v>
      </c>
      <c r="M15" s="44" t="s">
        <v>156</v>
      </c>
      <c r="N15" s="204" t="s">
        <v>156</v>
      </c>
      <c r="O15" s="39">
        <v>45468</v>
      </c>
      <c r="P15" s="39"/>
      <c r="Q15" s="39"/>
    </row>
    <row r="16" spans="1:18" x14ac:dyDescent="0.25">
      <c r="A16" s="204">
        <v>15</v>
      </c>
      <c r="B16" s="204" t="s">
        <v>713</v>
      </c>
      <c r="C16" s="204">
        <v>189</v>
      </c>
      <c r="D16" s="52" t="s">
        <v>551</v>
      </c>
      <c r="E16" s="204" t="s">
        <v>556</v>
      </c>
      <c r="F16" s="204" t="s">
        <v>156</v>
      </c>
      <c r="G16" s="164">
        <v>45390</v>
      </c>
      <c r="H16" s="204" t="s">
        <v>156</v>
      </c>
      <c r="I16" s="204" t="s">
        <v>156</v>
      </c>
      <c r="J16" s="204" t="s">
        <v>156</v>
      </c>
      <c r="K16" s="204" t="s">
        <v>156</v>
      </c>
      <c r="L16" s="204" t="s">
        <v>156</v>
      </c>
      <c r="M16" s="44" t="s">
        <v>156</v>
      </c>
      <c r="N16" s="204" t="s">
        <v>156</v>
      </c>
      <c r="O16" s="39">
        <v>45468</v>
      </c>
      <c r="P16" s="39"/>
      <c r="Q16" s="39"/>
    </row>
    <row r="17" spans="1:21" x14ac:dyDescent="0.25">
      <c r="A17" s="204">
        <v>16</v>
      </c>
      <c r="B17" s="204" t="s">
        <v>713</v>
      </c>
      <c r="C17" s="204">
        <v>238</v>
      </c>
      <c r="D17" s="52" t="s">
        <v>552</v>
      </c>
      <c r="E17" s="204" t="s">
        <v>556</v>
      </c>
      <c r="F17" s="204" t="s">
        <v>156</v>
      </c>
      <c r="G17" s="164">
        <v>45391</v>
      </c>
      <c r="H17" s="204" t="s">
        <v>156</v>
      </c>
      <c r="I17" s="204" t="s">
        <v>156</v>
      </c>
      <c r="J17" s="204" t="s">
        <v>156</v>
      </c>
      <c r="K17" s="204" t="s">
        <v>156</v>
      </c>
      <c r="L17" s="204" t="s">
        <v>156</v>
      </c>
      <c r="M17" s="44" t="s">
        <v>156</v>
      </c>
      <c r="N17" s="204" t="s">
        <v>156</v>
      </c>
      <c r="O17" s="39">
        <v>45468</v>
      </c>
      <c r="P17" s="39"/>
      <c r="Q17" s="39"/>
    </row>
    <row r="18" spans="1:21" x14ac:dyDescent="0.25">
      <c r="A18" s="204">
        <v>17</v>
      </c>
      <c r="B18" s="204" t="s">
        <v>713</v>
      </c>
      <c r="C18" s="204">
        <v>41</v>
      </c>
      <c r="D18" s="52" t="s">
        <v>553</v>
      </c>
      <c r="E18" s="204" t="s">
        <v>557</v>
      </c>
      <c r="F18" s="204" t="s">
        <v>341</v>
      </c>
      <c r="G18" s="164">
        <v>45391</v>
      </c>
      <c r="H18" s="204" t="s">
        <v>156</v>
      </c>
      <c r="I18" s="204" t="s">
        <v>156</v>
      </c>
      <c r="J18" s="204" t="s">
        <v>156</v>
      </c>
      <c r="K18" s="204" t="s">
        <v>156</v>
      </c>
      <c r="L18" s="204" t="s">
        <v>156</v>
      </c>
      <c r="M18" s="44" t="s">
        <v>341</v>
      </c>
      <c r="N18" s="204" t="s">
        <v>156</v>
      </c>
      <c r="O18" s="39">
        <v>45468</v>
      </c>
      <c r="P18" s="39"/>
      <c r="Q18" s="39"/>
    </row>
    <row r="19" spans="1:21" x14ac:dyDescent="0.25">
      <c r="A19" s="204">
        <v>18</v>
      </c>
      <c r="B19" s="204" t="s">
        <v>714</v>
      </c>
      <c r="C19" s="204">
        <v>73</v>
      </c>
      <c r="D19" s="52" t="s">
        <v>558</v>
      </c>
      <c r="E19" s="204" t="s">
        <v>556</v>
      </c>
      <c r="F19" s="204" t="s">
        <v>341</v>
      </c>
      <c r="G19" s="164">
        <v>45392</v>
      </c>
      <c r="H19" s="204" t="s">
        <v>341</v>
      </c>
      <c r="I19" s="204" t="s">
        <v>156</v>
      </c>
      <c r="J19" s="204" t="s">
        <v>341</v>
      </c>
      <c r="K19" s="204" t="s">
        <v>156</v>
      </c>
      <c r="L19" s="204" t="s">
        <v>156</v>
      </c>
      <c r="M19" s="44" t="s">
        <v>341</v>
      </c>
      <c r="N19" s="204" t="s">
        <v>156</v>
      </c>
      <c r="O19" s="39">
        <v>45468</v>
      </c>
      <c r="P19" s="39"/>
      <c r="Q19" s="39"/>
    </row>
    <row r="20" spans="1:21" x14ac:dyDescent="0.25">
      <c r="A20" s="204">
        <v>19</v>
      </c>
      <c r="B20" s="204" t="s">
        <v>714</v>
      </c>
      <c r="C20" s="204">
        <v>54</v>
      </c>
      <c r="D20" s="52" t="s">
        <v>559</v>
      </c>
      <c r="E20" s="204" t="s">
        <v>556</v>
      </c>
      <c r="F20" s="204" t="s">
        <v>341</v>
      </c>
      <c r="G20" s="164">
        <v>45392</v>
      </c>
      <c r="H20" s="204" t="s">
        <v>156</v>
      </c>
      <c r="I20" s="204" t="s">
        <v>156</v>
      </c>
      <c r="J20" s="204" t="s">
        <v>341</v>
      </c>
      <c r="K20" s="204" t="s">
        <v>156</v>
      </c>
      <c r="L20" s="204" t="s">
        <v>156</v>
      </c>
      <c r="M20" s="44" t="s">
        <v>341</v>
      </c>
      <c r="N20" s="204" t="s">
        <v>156</v>
      </c>
      <c r="O20" s="39">
        <v>45468</v>
      </c>
      <c r="P20" s="39"/>
      <c r="Q20" s="39"/>
    </row>
    <row r="21" spans="1:21" ht="14.4" thickBot="1" x14ac:dyDescent="0.3">
      <c r="A21" s="204">
        <v>20</v>
      </c>
      <c r="B21" s="204" t="s">
        <v>714</v>
      </c>
      <c r="C21" s="204">
        <v>48</v>
      </c>
      <c r="D21" s="52" t="s">
        <v>565</v>
      </c>
      <c r="E21" s="204" t="s">
        <v>556</v>
      </c>
      <c r="F21" s="204" t="s">
        <v>341</v>
      </c>
      <c r="G21" s="164">
        <v>45393</v>
      </c>
      <c r="H21" s="204" t="s">
        <v>156</v>
      </c>
      <c r="I21" s="204" t="s">
        <v>156</v>
      </c>
      <c r="J21" s="204" t="s">
        <v>156</v>
      </c>
      <c r="K21" s="204" t="s">
        <v>156</v>
      </c>
      <c r="L21" s="204" t="s">
        <v>156</v>
      </c>
      <c r="M21" s="44" t="s">
        <v>156</v>
      </c>
      <c r="N21" s="212" t="s">
        <v>341</v>
      </c>
      <c r="O21" s="171">
        <v>45468</v>
      </c>
      <c r="P21" s="209" t="s">
        <v>341</v>
      </c>
      <c r="Q21" s="164">
        <v>45493</v>
      </c>
      <c r="S21" s="204" t="s">
        <v>726</v>
      </c>
      <c r="T21" s="204" t="s">
        <v>724</v>
      </c>
      <c r="U21" s="204" t="s">
        <v>725</v>
      </c>
    </row>
    <row r="22" spans="1:21" ht="14.4" thickTop="1" x14ac:dyDescent="0.25">
      <c r="A22" s="204">
        <v>21</v>
      </c>
      <c r="B22" s="204" t="s">
        <v>714</v>
      </c>
      <c r="C22" s="204">
        <v>240</v>
      </c>
      <c r="D22" s="52" t="s">
        <v>566</v>
      </c>
      <c r="E22" s="204" t="s">
        <v>556</v>
      </c>
      <c r="F22" s="204" t="s">
        <v>156</v>
      </c>
      <c r="G22" s="164">
        <v>45393</v>
      </c>
      <c r="H22" s="204" t="s">
        <v>156</v>
      </c>
      <c r="I22" s="204" t="s">
        <v>156</v>
      </c>
      <c r="J22" s="204" t="s">
        <v>156</v>
      </c>
      <c r="K22" s="204" t="s">
        <v>156</v>
      </c>
      <c r="L22" s="204" t="s">
        <v>156</v>
      </c>
      <c r="M22" s="44" t="s">
        <v>156</v>
      </c>
      <c r="N22" s="204" t="s">
        <v>156</v>
      </c>
      <c r="O22" s="39">
        <v>45469</v>
      </c>
      <c r="P22" s="39"/>
      <c r="Q22" s="39"/>
      <c r="S22" s="204">
        <f>COUNTA($P$2:$P$105)</f>
        <v>22</v>
      </c>
      <c r="T22" s="204">
        <f>COUNTIF(P$2:P$105, "√")</f>
        <v>14</v>
      </c>
      <c r="U22" s="204">
        <f>COUNTIF(P$2:P$105, "×")</f>
        <v>8</v>
      </c>
    </row>
    <row r="23" spans="1:21" x14ac:dyDescent="0.25">
      <c r="A23" s="204">
        <v>22</v>
      </c>
      <c r="B23" s="204" t="s">
        <v>160</v>
      </c>
      <c r="C23" s="204">
        <v>160</v>
      </c>
      <c r="D23" s="52" t="s">
        <v>570</v>
      </c>
      <c r="E23" s="204" t="s">
        <v>555</v>
      </c>
      <c r="F23" s="204" t="s">
        <v>156</v>
      </c>
      <c r="G23" s="164">
        <v>45394</v>
      </c>
      <c r="H23" s="204" t="s">
        <v>156</v>
      </c>
      <c r="I23" s="204" t="s">
        <v>156</v>
      </c>
      <c r="J23" s="204" t="s">
        <v>156</v>
      </c>
      <c r="K23" s="204" t="s">
        <v>156</v>
      </c>
      <c r="L23" s="204" t="s">
        <v>156</v>
      </c>
      <c r="M23" s="44" t="s">
        <v>156</v>
      </c>
      <c r="N23" s="204" t="s">
        <v>156</v>
      </c>
      <c r="O23" s="39">
        <v>45469</v>
      </c>
      <c r="P23" s="39"/>
      <c r="Q23" s="39"/>
      <c r="S23" s="204" t="s">
        <v>736</v>
      </c>
      <c r="T23" s="204" t="s">
        <v>896</v>
      </c>
      <c r="U23" s="204" t="s">
        <v>895</v>
      </c>
    </row>
    <row r="24" spans="1:21" x14ac:dyDescent="0.25">
      <c r="A24" s="204">
        <v>23</v>
      </c>
      <c r="B24" s="204" t="s">
        <v>160</v>
      </c>
      <c r="C24" s="204">
        <v>206</v>
      </c>
      <c r="D24" s="52" t="s">
        <v>571</v>
      </c>
      <c r="E24" s="204" t="s">
        <v>555</v>
      </c>
      <c r="F24" s="204" t="s">
        <v>156</v>
      </c>
      <c r="G24" s="164">
        <v>45394</v>
      </c>
      <c r="H24" s="204" t="s">
        <v>156</v>
      </c>
      <c r="I24" s="204" t="s">
        <v>156</v>
      </c>
      <c r="J24" s="204" t="s">
        <v>156</v>
      </c>
      <c r="K24" s="204" t="s">
        <v>156</v>
      </c>
      <c r="L24" s="204" t="s">
        <v>156</v>
      </c>
      <c r="M24" s="44" t="s">
        <v>156</v>
      </c>
      <c r="N24" s="204" t="s">
        <v>156</v>
      </c>
      <c r="O24" s="39">
        <v>45469</v>
      </c>
      <c r="P24" s="39"/>
      <c r="Q24" s="39"/>
      <c r="S24" s="19">
        <f>COUNTIF(N$2:N$105, "×")-S22</f>
        <v>0</v>
      </c>
      <c r="T24" s="113">
        <f>T22/S22</f>
        <v>0.63636363636363635</v>
      </c>
      <c r="U24" s="113">
        <f>U22/S22</f>
        <v>0.36363636363636365</v>
      </c>
    </row>
    <row r="25" spans="1:21" x14ac:dyDescent="0.25">
      <c r="A25" s="204">
        <v>24</v>
      </c>
      <c r="B25" s="204" t="s">
        <v>160</v>
      </c>
      <c r="C25" s="204">
        <v>234</v>
      </c>
      <c r="D25" s="52" t="s">
        <v>572</v>
      </c>
      <c r="E25" s="204" t="s">
        <v>555</v>
      </c>
      <c r="F25" s="204" t="s">
        <v>156</v>
      </c>
      <c r="G25" s="164">
        <v>45395</v>
      </c>
      <c r="H25" s="204" t="s">
        <v>156</v>
      </c>
      <c r="I25" s="204" t="s">
        <v>156</v>
      </c>
      <c r="J25" s="204" t="s">
        <v>341</v>
      </c>
      <c r="K25" s="204" t="s">
        <v>156</v>
      </c>
      <c r="L25" s="204" t="s">
        <v>156</v>
      </c>
      <c r="M25" s="44" t="s">
        <v>156</v>
      </c>
      <c r="N25" s="204" t="s">
        <v>156</v>
      </c>
      <c r="O25" s="39">
        <v>45469</v>
      </c>
      <c r="P25" s="39"/>
      <c r="Q25" s="39"/>
    </row>
    <row r="26" spans="1:21" x14ac:dyDescent="0.25">
      <c r="A26" s="204">
        <v>25</v>
      </c>
      <c r="B26" s="204" t="s">
        <v>160</v>
      </c>
      <c r="C26" s="204">
        <v>141</v>
      </c>
      <c r="D26" s="52" t="s">
        <v>573</v>
      </c>
      <c r="E26" s="204" t="s">
        <v>555</v>
      </c>
      <c r="F26" s="204" t="s">
        <v>156</v>
      </c>
      <c r="G26" s="164">
        <v>45395</v>
      </c>
      <c r="H26" s="204" t="s">
        <v>156</v>
      </c>
      <c r="I26" s="204" t="s">
        <v>156</v>
      </c>
      <c r="J26" s="204" t="s">
        <v>156</v>
      </c>
      <c r="K26" s="204" t="s">
        <v>156</v>
      </c>
      <c r="L26" s="204" t="s">
        <v>156</v>
      </c>
      <c r="M26" s="44" t="s">
        <v>156</v>
      </c>
      <c r="N26" s="204" t="s">
        <v>156</v>
      </c>
      <c r="O26" s="39">
        <v>45469</v>
      </c>
      <c r="P26" s="39"/>
      <c r="Q26" s="39"/>
    </row>
    <row r="27" spans="1:21" x14ac:dyDescent="0.25">
      <c r="A27" s="204">
        <v>26</v>
      </c>
      <c r="B27" s="204" t="s">
        <v>160</v>
      </c>
      <c r="C27" s="204">
        <v>142</v>
      </c>
      <c r="D27" s="52" t="s">
        <v>574</v>
      </c>
      <c r="E27" s="204" t="s">
        <v>556</v>
      </c>
      <c r="F27" s="204" t="s">
        <v>156</v>
      </c>
      <c r="G27" s="164">
        <v>45396</v>
      </c>
      <c r="H27" s="204" t="s">
        <v>156</v>
      </c>
      <c r="I27" s="204" t="s">
        <v>156</v>
      </c>
      <c r="J27" s="204" t="s">
        <v>156</v>
      </c>
      <c r="K27" s="204" t="s">
        <v>156</v>
      </c>
      <c r="L27" s="204" t="s">
        <v>156</v>
      </c>
      <c r="M27" s="44" t="s">
        <v>156</v>
      </c>
      <c r="N27" s="204" t="s">
        <v>156</v>
      </c>
      <c r="O27" s="39">
        <v>45469</v>
      </c>
      <c r="P27" s="39"/>
      <c r="Q27" s="39"/>
    </row>
    <row r="28" spans="1:21" x14ac:dyDescent="0.25">
      <c r="A28" s="204">
        <v>27</v>
      </c>
      <c r="B28" s="204" t="s">
        <v>160</v>
      </c>
      <c r="C28" s="204">
        <v>21</v>
      </c>
      <c r="D28" s="52" t="s">
        <v>575</v>
      </c>
      <c r="E28" s="204" t="s">
        <v>555</v>
      </c>
      <c r="F28" s="204" t="s">
        <v>341</v>
      </c>
      <c r="G28" s="164">
        <v>45396</v>
      </c>
      <c r="H28" s="204" t="s">
        <v>341</v>
      </c>
      <c r="I28" s="204" t="s">
        <v>156</v>
      </c>
      <c r="J28" s="204" t="s">
        <v>156</v>
      </c>
      <c r="K28" s="204" t="s">
        <v>156</v>
      </c>
      <c r="L28" s="204" t="s">
        <v>156</v>
      </c>
      <c r="M28" s="44" t="s">
        <v>156</v>
      </c>
      <c r="N28" s="204" t="s">
        <v>156</v>
      </c>
      <c r="O28" s="39">
        <v>45469</v>
      </c>
      <c r="P28" s="39"/>
      <c r="Q28" s="39"/>
    </row>
    <row r="29" spans="1:21" ht="14.4" thickBot="1" x14ac:dyDescent="0.3">
      <c r="A29" s="204">
        <v>28</v>
      </c>
      <c r="B29" s="204" t="s">
        <v>160</v>
      </c>
      <c r="C29" s="204">
        <v>2</v>
      </c>
      <c r="D29" s="52" t="s">
        <v>576</v>
      </c>
      <c r="E29" s="204" t="s">
        <v>556</v>
      </c>
      <c r="F29" s="204" t="s">
        <v>341</v>
      </c>
      <c r="G29" s="164">
        <v>45397</v>
      </c>
      <c r="H29" s="204" t="s">
        <v>341</v>
      </c>
      <c r="I29" s="204" t="s">
        <v>156</v>
      </c>
      <c r="J29" s="204" t="s">
        <v>156</v>
      </c>
      <c r="K29" s="204" t="s">
        <v>156</v>
      </c>
      <c r="L29" s="204" t="s">
        <v>156</v>
      </c>
      <c r="M29" s="44" t="s">
        <v>156</v>
      </c>
      <c r="N29" s="204" t="s">
        <v>156</v>
      </c>
      <c r="O29" s="171">
        <v>45469</v>
      </c>
      <c r="P29" s="164"/>
      <c r="Q29" s="164"/>
    </row>
    <row r="30" spans="1:21" ht="14.4" thickTop="1" x14ac:dyDescent="0.25">
      <c r="A30" s="204">
        <v>29</v>
      </c>
      <c r="B30" s="204" t="s">
        <v>160</v>
      </c>
      <c r="C30" s="204">
        <v>19</v>
      </c>
      <c r="D30" s="52" t="s">
        <v>577</v>
      </c>
      <c r="E30" s="204" t="s">
        <v>556</v>
      </c>
      <c r="F30" s="204" t="s">
        <v>156</v>
      </c>
      <c r="G30" s="164">
        <v>45397</v>
      </c>
      <c r="H30" s="204" t="s">
        <v>156</v>
      </c>
      <c r="I30" s="204" t="s">
        <v>156</v>
      </c>
      <c r="J30" s="204" t="s">
        <v>156</v>
      </c>
      <c r="K30" s="204" t="s">
        <v>156</v>
      </c>
      <c r="L30" s="204" t="s">
        <v>156</v>
      </c>
      <c r="M30" s="44" t="s">
        <v>156</v>
      </c>
      <c r="N30" s="204" t="s">
        <v>156</v>
      </c>
      <c r="O30" s="39">
        <v>45470</v>
      </c>
      <c r="P30" s="39"/>
      <c r="Q30" s="39"/>
    </row>
    <row r="31" spans="1:21" x14ac:dyDescent="0.25">
      <c r="A31" s="204">
        <v>30</v>
      </c>
      <c r="B31" s="204" t="s">
        <v>160</v>
      </c>
      <c r="C31" s="204">
        <v>24</v>
      </c>
      <c r="D31" s="52" t="s">
        <v>578</v>
      </c>
      <c r="E31" s="204" t="s">
        <v>556</v>
      </c>
      <c r="F31" s="204" t="s">
        <v>341</v>
      </c>
      <c r="G31" s="164">
        <v>45398</v>
      </c>
      <c r="H31" s="204" t="s">
        <v>341</v>
      </c>
      <c r="I31" s="204" t="s">
        <v>156</v>
      </c>
      <c r="J31" s="204" t="s">
        <v>156</v>
      </c>
      <c r="K31" s="204" t="s">
        <v>156</v>
      </c>
      <c r="L31" s="204" t="s">
        <v>156</v>
      </c>
      <c r="M31" s="44" t="s">
        <v>341</v>
      </c>
      <c r="N31" s="204" t="s">
        <v>156</v>
      </c>
      <c r="O31" s="39">
        <v>45470</v>
      </c>
      <c r="P31" s="39"/>
      <c r="Q31" s="39"/>
    </row>
    <row r="32" spans="1:21" x14ac:dyDescent="0.25">
      <c r="A32" s="204">
        <v>31</v>
      </c>
      <c r="B32" s="204" t="s">
        <v>160</v>
      </c>
      <c r="C32" s="204">
        <v>25</v>
      </c>
      <c r="D32" s="52" t="s">
        <v>580</v>
      </c>
      <c r="E32" s="204" t="s">
        <v>557</v>
      </c>
      <c r="F32" s="204" t="s">
        <v>341</v>
      </c>
      <c r="G32" s="164">
        <v>45398</v>
      </c>
      <c r="H32" s="204" t="s">
        <v>341</v>
      </c>
      <c r="I32" s="204" t="s">
        <v>156</v>
      </c>
      <c r="J32" s="204" t="s">
        <v>156</v>
      </c>
      <c r="K32" s="204" t="s">
        <v>156</v>
      </c>
      <c r="L32" s="204" t="s">
        <v>156</v>
      </c>
      <c r="M32" s="44" t="s">
        <v>156</v>
      </c>
      <c r="N32" s="204" t="s">
        <v>156</v>
      </c>
      <c r="O32" s="39">
        <v>45470</v>
      </c>
      <c r="P32" s="39"/>
      <c r="Q32" s="39"/>
    </row>
    <row r="33" spans="1:21" x14ac:dyDescent="0.25">
      <c r="A33" s="204">
        <v>32</v>
      </c>
      <c r="B33" s="204" t="s">
        <v>160</v>
      </c>
      <c r="C33" s="204">
        <v>138</v>
      </c>
      <c r="D33" s="52" t="s">
        <v>581</v>
      </c>
      <c r="E33" s="204" t="s">
        <v>556</v>
      </c>
      <c r="F33" s="204" t="s">
        <v>341</v>
      </c>
      <c r="G33" s="164">
        <v>45399</v>
      </c>
      <c r="H33" s="204" t="s">
        <v>341</v>
      </c>
      <c r="I33" s="204" t="s">
        <v>341</v>
      </c>
      <c r="J33" s="204" t="s">
        <v>156</v>
      </c>
      <c r="K33" s="204" t="s">
        <v>156</v>
      </c>
      <c r="L33" s="204" t="s">
        <v>156</v>
      </c>
      <c r="M33" s="44" t="s">
        <v>156</v>
      </c>
      <c r="N33" s="204" t="s">
        <v>156</v>
      </c>
      <c r="O33" s="39">
        <v>45470</v>
      </c>
      <c r="P33" s="39"/>
      <c r="Q33" s="39"/>
    </row>
    <row r="34" spans="1:21" x14ac:dyDescent="0.25">
      <c r="A34" s="204">
        <v>33</v>
      </c>
      <c r="B34" s="204" t="s">
        <v>160</v>
      </c>
      <c r="C34" s="204">
        <v>148</v>
      </c>
      <c r="D34" s="52" t="s">
        <v>582</v>
      </c>
      <c r="E34" s="204" t="s">
        <v>556</v>
      </c>
      <c r="F34" s="204" t="s">
        <v>341</v>
      </c>
      <c r="G34" s="164">
        <v>45399</v>
      </c>
      <c r="H34" s="204" t="s">
        <v>156</v>
      </c>
      <c r="I34" s="204" t="s">
        <v>156</v>
      </c>
      <c r="J34" s="204" t="s">
        <v>341</v>
      </c>
      <c r="K34" s="204" t="s">
        <v>156</v>
      </c>
      <c r="L34" s="204" t="s">
        <v>341</v>
      </c>
      <c r="M34" s="44" t="s">
        <v>156</v>
      </c>
      <c r="N34" s="204" t="s">
        <v>156</v>
      </c>
      <c r="O34" s="39">
        <v>45470</v>
      </c>
      <c r="P34" s="39"/>
      <c r="Q34" s="39"/>
    </row>
    <row r="35" spans="1:21" x14ac:dyDescent="0.25">
      <c r="A35" s="204">
        <v>34</v>
      </c>
      <c r="B35" s="204" t="s">
        <v>160</v>
      </c>
      <c r="C35" s="204">
        <v>23</v>
      </c>
      <c r="D35" s="52" t="s">
        <v>583</v>
      </c>
      <c r="E35" s="204" t="s">
        <v>557</v>
      </c>
      <c r="F35" s="204" t="s">
        <v>341</v>
      </c>
      <c r="G35" s="164">
        <v>45400</v>
      </c>
      <c r="H35" s="204" t="s">
        <v>341</v>
      </c>
      <c r="I35" s="204" t="s">
        <v>341</v>
      </c>
      <c r="J35" s="204" t="s">
        <v>156</v>
      </c>
      <c r="K35" s="204" t="s">
        <v>156</v>
      </c>
      <c r="L35" s="204" t="s">
        <v>341</v>
      </c>
      <c r="M35" s="44" t="s">
        <v>156</v>
      </c>
      <c r="N35" s="204" t="s">
        <v>156</v>
      </c>
      <c r="O35" s="39">
        <v>45470</v>
      </c>
      <c r="P35" s="39"/>
      <c r="Q35" s="39"/>
    </row>
    <row r="36" spans="1:21" ht="14.4" thickBot="1" x14ac:dyDescent="0.3">
      <c r="A36" s="204">
        <v>35</v>
      </c>
      <c r="B36" s="204" t="s">
        <v>160</v>
      </c>
      <c r="C36" s="204">
        <v>146</v>
      </c>
      <c r="D36" s="4" t="s">
        <v>584</v>
      </c>
      <c r="E36" s="204" t="s">
        <v>556</v>
      </c>
      <c r="F36" s="204" t="s">
        <v>341</v>
      </c>
      <c r="G36" s="164">
        <v>45400</v>
      </c>
      <c r="H36" s="204" t="s">
        <v>341</v>
      </c>
      <c r="I36" s="204" t="s">
        <v>341</v>
      </c>
      <c r="J36" s="204" t="s">
        <v>341</v>
      </c>
      <c r="K36" s="204" t="s">
        <v>156</v>
      </c>
      <c r="L36" s="204" t="s">
        <v>156</v>
      </c>
      <c r="M36" s="44" t="s">
        <v>156</v>
      </c>
      <c r="N36" s="204" t="s">
        <v>156</v>
      </c>
      <c r="O36" s="171">
        <v>45470</v>
      </c>
      <c r="P36" s="164"/>
      <c r="Q36" s="164"/>
    </row>
    <row r="37" spans="1:21" ht="14.4" thickTop="1" x14ac:dyDescent="0.25">
      <c r="A37" s="204">
        <v>36</v>
      </c>
      <c r="B37" s="204" t="s">
        <v>165</v>
      </c>
      <c r="C37" s="204">
        <v>94</v>
      </c>
      <c r="D37" s="52" t="s">
        <v>592</v>
      </c>
      <c r="E37" s="204" t="s">
        <v>555</v>
      </c>
      <c r="F37" s="204" t="s">
        <v>156</v>
      </c>
      <c r="G37" s="164">
        <v>45401</v>
      </c>
      <c r="H37" s="204" t="s">
        <v>156</v>
      </c>
      <c r="I37" s="204" t="s">
        <v>156</v>
      </c>
      <c r="J37" s="204" t="s">
        <v>156</v>
      </c>
      <c r="K37" s="204" t="s">
        <v>156</v>
      </c>
      <c r="L37" s="204" t="s">
        <v>156</v>
      </c>
      <c r="M37" s="44" t="s">
        <v>156</v>
      </c>
      <c r="N37" s="204" t="s">
        <v>156</v>
      </c>
      <c r="O37" s="39">
        <v>45474</v>
      </c>
      <c r="P37" s="39"/>
      <c r="Q37" s="39"/>
    </row>
    <row r="38" spans="1:21" x14ac:dyDescent="0.25">
      <c r="A38" s="204">
        <v>37</v>
      </c>
      <c r="B38" s="204" t="s">
        <v>165</v>
      </c>
      <c r="C38" s="204">
        <v>104</v>
      </c>
      <c r="D38" s="52" t="s">
        <v>593</v>
      </c>
      <c r="E38" s="204" t="s">
        <v>555</v>
      </c>
      <c r="F38" s="204" t="s">
        <v>341</v>
      </c>
      <c r="G38" s="164">
        <v>45401</v>
      </c>
      <c r="H38" s="204" t="s">
        <v>156</v>
      </c>
      <c r="I38" s="204" t="s">
        <v>156</v>
      </c>
      <c r="J38" s="204" t="s">
        <v>156</v>
      </c>
      <c r="K38" s="204" t="s">
        <v>156</v>
      </c>
      <c r="L38" s="204" t="s">
        <v>156</v>
      </c>
      <c r="M38" s="44" t="s">
        <v>156</v>
      </c>
      <c r="N38" s="204" t="s">
        <v>156</v>
      </c>
      <c r="O38" s="39">
        <v>45474</v>
      </c>
      <c r="P38" s="39"/>
      <c r="Q38" s="39"/>
    </row>
    <row r="39" spans="1:21" x14ac:dyDescent="0.25">
      <c r="A39" s="204">
        <v>38</v>
      </c>
      <c r="B39" s="204" t="s">
        <v>165</v>
      </c>
      <c r="C39" s="204">
        <v>226</v>
      </c>
      <c r="D39" s="52" t="s">
        <v>594</v>
      </c>
      <c r="E39" s="204" t="s">
        <v>555</v>
      </c>
      <c r="F39" s="204" t="s">
        <v>156</v>
      </c>
      <c r="G39" s="164">
        <v>45402</v>
      </c>
      <c r="H39" s="204" t="s">
        <v>156</v>
      </c>
      <c r="I39" s="204" t="s">
        <v>156</v>
      </c>
      <c r="J39" s="204" t="s">
        <v>156</v>
      </c>
      <c r="K39" s="204" t="s">
        <v>156</v>
      </c>
      <c r="L39" s="204" t="s">
        <v>156</v>
      </c>
      <c r="M39" s="44" t="s">
        <v>156</v>
      </c>
      <c r="N39" s="204" t="s">
        <v>156</v>
      </c>
      <c r="O39" s="39">
        <v>45474</v>
      </c>
      <c r="P39" s="39"/>
      <c r="Q39" s="39"/>
    </row>
    <row r="40" spans="1:21" x14ac:dyDescent="0.25">
      <c r="A40" s="204">
        <v>39</v>
      </c>
      <c r="B40" s="204" t="s">
        <v>165</v>
      </c>
      <c r="C40" s="204">
        <v>101</v>
      </c>
      <c r="D40" s="52" t="s">
        <v>595</v>
      </c>
      <c r="E40" s="204" t="s">
        <v>555</v>
      </c>
      <c r="F40" s="204" t="s">
        <v>341</v>
      </c>
      <c r="G40" s="164">
        <v>45402</v>
      </c>
      <c r="H40" s="204" t="s">
        <v>156</v>
      </c>
      <c r="I40" s="204" t="s">
        <v>156</v>
      </c>
      <c r="J40" s="204" t="s">
        <v>156</v>
      </c>
      <c r="K40" s="204" t="s">
        <v>156</v>
      </c>
      <c r="L40" s="204" t="s">
        <v>156</v>
      </c>
      <c r="M40" s="44" t="s">
        <v>156</v>
      </c>
      <c r="N40" s="204" t="s">
        <v>156</v>
      </c>
      <c r="O40" s="39">
        <v>45474</v>
      </c>
      <c r="P40" s="39"/>
      <c r="Q40" s="39"/>
    </row>
    <row r="41" spans="1:21" x14ac:dyDescent="0.25">
      <c r="A41" s="204">
        <v>40</v>
      </c>
      <c r="B41" s="204" t="s">
        <v>165</v>
      </c>
      <c r="C41" s="204">
        <v>543</v>
      </c>
      <c r="D41" s="52" t="s">
        <v>596</v>
      </c>
      <c r="E41" s="204" t="s">
        <v>555</v>
      </c>
      <c r="F41" s="204" t="s">
        <v>341</v>
      </c>
      <c r="G41" s="164">
        <v>45403</v>
      </c>
      <c r="H41" s="204" t="s">
        <v>156</v>
      </c>
      <c r="I41" s="204" t="s">
        <v>156</v>
      </c>
      <c r="J41" s="204" t="s">
        <v>156</v>
      </c>
      <c r="K41" s="204" t="s">
        <v>156</v>
      </c>
      <c r="L41" s="204" t="s">
        <v>156</v>
      </c>
      <c r="M41" s="44" t="s">
        <v>156</v>
      </c>
      <c r="N41" s="204" t="s">
        <v>156</v>
      </c>
      <c r="O41" s="39">
        <v>45474</v>
      </c>
      <c r="P41" s="39"/>
      <c r="Q41" s="39"/>
      <c r="S41" s="207" t="s">
        <v>726</v>
      </c>
      <c r="T41" s="207" t="s">
        <v>724</v>
      </c>
      <c r="U41" s="207" t="s">
        <v>725</v>
      </c>
    </row>
    <row r="42" spans="1:21" x14ac:dyDescent="0.25">
      <c r="A42" s="204">
        <v>41</v>
      </c>
      <c r="B42" s="204" t="s">
        <v>165</v>
      </c>
      <c r="C42" s="204">
        <v>102</v>
      </c>
      <c r="D42" s="52" t="s">
        <v>597</v>
      </c>
      <c r="E42" s="204" t="s">
        <v>556</v>
      </c>
      <c r="F42" s="204" t="s">
        <v>156</v>
      </c>
      <c r="G42" s="164">
        <v>45403</v>
      </c>
      <c r="H42" s="204" t="s">
        <v>156</v>
      </c>
      <c r="I42" s="204" t="s">
        <v>156</v>
      </c>
      <c r="J42" s="204" t="s">
        <v>156</v>
      </c>
      <c r="K42" s="204" t="s">
        <v>156</v>
      </c>
      <c r="L42" s="204" t="s">
        <v>156</v>
      </c>
      <c r="M42" s="44" t="s">
        <v>156</v>
      </c>
      <c r="N42" s="204" t="s">
        <v>156</v>
      </c>
      <c r="O42" s="39">
        <v>45474</v>
      </c>
      <c r="P42" s="39"/>
      <c r="Q42" s="39"/>
      <c r="S42" s="207">
        <f>COUNTA($P$2:$P$105)</f>
        <v>22</v>
      </c>
      <c r="T42" s="207">
        <f>COUNTIF(P$2:P$105, "√")</f>
        <v>14</v>
      </c>
      <c r="U42" s="207">
        <f>COUNTIF(P$2:P$105, "×")</f>
        <v>8</v>
      </c>
    </row>
    <row r="43" spans="1:21" ht="14.4" thickBot="1" x14ac:dyDescent="0.3">
      <c r="A43" s="204">
        <v>42</v>
      </c>
      <c r="B43" s="204" t="s">
        <v>165</v>
      </c>
      <c r="C43" s="204">
        <v>108</v>
      </c>
      <c r="D43" s="52" t="s">
        <v>598</v>
      </c>
      <c r="E43" s="204" t="s">
        <v>555</v>
      </c>
      <c r="F43" s="204" t="s">
        <v>341</v>
      </c>
      <c r="G43" s="164">
        <v>45404</v>
      </c>
      <c r="H43" s="204" t="s">
        <v>156</v>
      </c>
      <c r="I43" s="204" t="s">
        <v>156</v>
      </c>
      <c r="J43" s="204" t="s">
        <v>156</v>
      </c>
      <c r="K43" s="204" t="s">
        <v>156</v>
      </c>
      <c r="L43" s="204" t="s">
        <v>156</v>
      </c>
      <c r="M43" s="44" t="s">
        <v>156</v>
      </c>
      <c r="N43" s="204" t="s">
        <v>156</v>
      </c>
      <c r="O43" s="171">
        <v>45474</v>
      </c>
      <c r="P43" s="164"/>
      <c r="Q43" s="164"/>
      <c r="S43" s="207" t="s">
        <v>736</v>
      </c>
      <c r="T43" s="207" t="s">
        <v>896</v>
      </c>
      <c r="U43" s="207" t="s">
        <v>895</v>
      </c>
    </row>
    <row r="44" spans="1:21" ht="14.4" thickTop="1" x14ac:dyDescent="0.25">
      <c r="A44" s="204">
        <v>43</v>
      </c>
      <c r="B44" s="204" t="s">
        <v>165</v>
      </c>
      <c r="C44" s="204">
        <v>98</v>
      </c>
      <c r="D44" s="52" t="s">
        <v>599</v>
      </c>
      <c r="E44" s="204" t="s">
        <v>556</v>
      </c>
      <c r="F44" s="204" t="s">
        <v>156</v>
      </c>
      <c r="G44" s="164">
        <v>45404</v>
      </c>
      <c r="H44" s="204" t="s">
        <v>156</v>
      </c>
      <c r="I44" s="204" t="s">
        <v>156</v>
      </c>
      <c r="J44" s="204" t="s">
        <v>156</v>
      </c>
      <c r="K44" s="204" t="s">
        <v>156</v>
      </c>
      <c r="L44" s="204" t="s">
        <v>156</v>
      </c>
      <c r="M44" s="44" t="s">
        <v>156</v>
      </c>
      <c r="N44" s="204" t="s">
        <v>156</v>
      </c>
      <c r="O44" s="39">
        <v>45475</v>
      </c>
      <c r="P44" s="39"/>
      <c r="Q44" s="39"/>
      <c r="S44" s="19">
        <f>COUNTIF(N$2:N$105, "×")-S42</f>
        <v>0</v>
      </c>
      <c r="T44" s="113">
        <f>T42/S42</f>
        <v>0.63636363636363635</v>
      </c>
      <c r="U44" s="113">
        <f>U42/S42</f>
        <v>0.36363636363636365</v>
      </c>
    </row>
    <row r="45" spans="1:21" x14ac:dyDescent="0.25">
      <c r="A45" s="204">
        <v>44</v>
      </c>
      <c r="B45" s="204" t="s">
        <v>165</v>
      </c>
      <c r="C45" s="204">
        <v>230</v>
      </c>
      <c r="D45" s="52" t="s">
        <v>600</v>
      </c>
      <c r="E45" s="204" t="s">
        <v>556</v>
      </c>
      <c r="F45" s="204" t="s">
        <v>341</v>
      </c>
      <c r="G45" s="164">
        <v>45405</v>
      </c>
      <c r="H45" s="204" t="s">
        <v>156</v>
      </c>
      <c r="I45" s="204" t="s">
        <v>156</v>
      </c>
      <c r="J45" s="204" t="s">
        <v>156</v>
      </c>
      <c r="K45" s="204" t="s">
        <v>156</v>
      </c>
      <c r="L45" s="204" t="s">
        <v>156</v>
      </c>
      <c r="M45" s="44" t="s">
        <v>156</v>
      </c>
      <c r="N45" s="204" t="s">
        <v>156</v>
      </c>
      <c r="O45" s="39">
        <v>45475</v>
      </c>
      <c r="P45" s="39"/>
      <c r="Q45" s="39"/>
    </row>
    <row r="46" spans="1:21" x14ac:dyDescent="0.25">
      <c r="A46" s="204">
        <v>45</v>
      </c>
      <c r="B46" s="204" t="s">
        <v>165</v>
      </c>
      <c r="C46" s="204">
        <v>199</v>
      </c>
      <c r="D46" s="52" t="s">
        <v>601</v>
      </c>
      <c r="E46" s="204" t="s">
        <v>556</v>
      </c>
      <c r="F46" s="204" t="s">
        <v>156</v>
      </c>
      <c r="G46" s="164">
        <v>45405</v>
      </c>
      <c r="H46" s="204" t="s">
        <v>156</v>
      </c>
      <c r="I46" s="204" t="s">
        <v>156</v>
      </c>
      <c r="J46" s="204" t="s">
        <v>156</v>
      </c>
      <c r="K46" s="204" t="s">
        <v>156</v>
      </c>
      <c r="L46" s="204" t="s">
        <v>156</v>
      </c>
      <c r="M46" s="44" t="s">
        <v>156</v>
      </c>
      <c r="N46" s="204" t="s">
        <v>156</v>
      </c>
      <c r="O46" s="39">
        <v>45475</v>
      </c>
      <c r="P46" s="39"/>
      <c r="Q46" s="39"/>
    </row>
    <row r="47" spans="1:21" x14ac:dyDescent="0.25">
      <c r="A47" s="204">
        <v>46</v>
      </c>
      <c r="B47" s="204" t="s">
        <v>165</v>
      </c>
      <c r="C47" s="204">
        <v>114</v>
      </c>
      <c r="D47" s="52" t="s">
        <v>602</v>
      </c>
      <c r="E47" s="204" t="s">
        <v>556</v>
      </c>
      <c r="F47" s="204" t="s">
        <v>341</v>
      </c>
      <c r="G47" s="164">
        <v>45406</v>
      </c>
      <c r="H47" s="204" t="s">
        <v>156</v>
      </c>
      <c r="I47" s="204" t="s">
        <v>156</v>
      </c>
      <c r="J47" s="204" t="s">
        <v>156</v>
      </c>
      <c r="K47" s="204" t="s">
        <v>156</v>
      </c>
      <c r="L47" s="204" t="s">
        <v>156</v>
      </c>
      <c r="M47" s="44" t="s">
        <v>156</v>
      </c>
      <c r="N47" s="204" t="s">
        <v>156</v>
      </c>
      <c r="O47" s="39">
        <v>45475</v>
      </c>
      <c r="P47" s="39"/>
      <c r="Q47" s="39"/>
    </row>
    <row r="48" spans="1:21" x14ac:dyDescent="0.25">
      <c r="A48" s="204">
        <v>47</v>
      </c>
      <c r="B48" s="204" t="s">
        <v>165</v>
      </c>
      <c r="C48" s="204">
        <v>105</v>
      </c>
      <c r="D48" s="52" t="s">
        <v>603</v>
      </c>
      <c r="E48" s="204" t="s">
        <v>556</v>
      </c>
      <c r="F48" s="204" t="s">
        <v>341</v>
      </c>
      <c r="G48" s="164">
        <v>45406</v>
      </c>
      <c r="H48" s="204" t="s">
        <v>156</v>
      </c>
      <c r="I48" s="204" t="s">
        <v>156</v>
      </c>
      <c r="J48" s="204" t="s">
        <v>156</v>
      </c>
      <c r="K48" s="204" t="s">
        <v>156</v>
      </c>
      <c r="L48" s="204" t="s">
        <v>156</v>
      </c>
      <c r="M48" s="44" t="s">
        <v>156</v>
      </c>
      <c r="N48" s="204" t="s">
        <v>156</v>
      </c>
      <c r="O48" s="39">
        <v>45475</v>
      </c>
      <c r="P48" s="39"/>
      <c r="Q48" s="39"/>
    </row>
    <row r="49" spans="1:21" x14ac:dyDescent="0.25">
      <c r="A49" s="204">
        <v>48</v>
      </c>
      <c r="B49" s="204" t="s">
        <v>165</v>
      </c>
      <c r="C49" s="204">
        <v>437</v>
      </c>
      <c r="D49" s="52" t="s">
        <v>604</v>
      </c>
      <c r="E49" s="204" t="s">
        <v>556</v>
      </c>
      <c r="F49" s="204" t="s">
        <v>341</v>
      </c>
      <c r="G49" s="164">
        <v>45407</v>
      </c>
      <c r="H49" s="204" t="s">
        <v>156</v>
      </c>
      <c r="I49" s="204" t="s">
        <v>156</v>
      </c>
      <c r="J49" s="204" t="s">
        <v>341</v>
      </c>
      <c r="K49" s="204" t="s">
        <v>341</v>
      </c>
      <c r="L49" s="204" t="s">
        <v>341</v>
      </c>
      <c r="M49" s="44" t="s">
        <v>341</v>
      </c>
      <c r="N49" s="204" t="s">
        <v>156</v>
      </c>
      <c r="O49" s="39">
        <v>45475</v>
      </c>
      <c r="P49" s="39"/>
      <c r="Q49" s="39"/>
    </row>
    <row r="50" spans="1:21" x14ac:dyDescent="0.25">
      <c r="A50" s="204">
        <v>49</v>
      </c>
      <c r="B50" s="204" t="s">
        <v>165</v>
      </c>
      <c r="C50" s="204">
        <v>236</v>
      </c>
      <c r="D50" s="52" t="s">
        <v>605</v>
      </c>
      <c r="E50" s="204" t="s">
        <v>556</v>
      </c>
      <c r="F50" s="204" t="s">
        <v>341</v>
      </c>
      <c r="G50" s="164">
        <v>45407</v>
      </c>
      <c r="H50" s="204" t="s">
        <v>156</v>
      </c>
      <c r="I50" s="204" t="s">
        <v>156</v>
      </c>
      <c r="J50" s="204" t="s">
        <v>341</v>
      </c>
      <c r="K50" s="204" t="s">
        <v>156</v>
      </c>
      <c r="L50" s="204" t="s">
        <v>156</v>
      </c>
      <c r="M50" s="44" t="s">
        <v>156</v>
      </c>
      <c r="N50" s="204" t="s">
        <v>341</v>
      </c>
      <c r="O50" s="39">
        <v>45475</v>
      </c>
      <c r="P50" s="207" t="s">
        <v>156</v>
      </c>
      <c r="Q50" s="164">
        <v>45494</v>
      </c>
    </row>
    <row r="51" spans="1:21" ht="14.4" thickBot="1" x14ac:dyDescent="0.3">
      <c r="A51" s="204">
        <v>50</v>
      </c>
      <c r="B51" s="204" t="s">
        <v>165</v>
      </c>
      <c r="C51" s="204">
        <v>124</v>
      </c>
      <c r="D51" s="52" t="s">
        <v>606</v>
      </c>
      <c r="E51" s="204" t="s">
        <v>557</v>
      </c>
      <c r="F51" s="204" t="s">
        <v>156</v>
      </c>
      <c r="G51" s="164">
        <v>45408</v>
      </c>
      <c r="H51" s="204" t="s">
        <v>156</v>
      </c>
      <c r="I51" s="204" t="s">
        <v>156</v>
      </c>
      <c r="J51" s="204" t="s">
        <v>156</v>
      </c>
      <c r="K51" s="204" t="s">
        <v>156</v>
      </c>
      <c r="L51" s="204" t="s">
        <v>156</v>
      </c>
      <c r="M51" s="44" t="s">
        <v>156</v>
      </c>
      <c r="N51" s="204" t="s">
        <v>156</v>
      </c>
      <c r="O51" s="171">
        <v>45475</v>
      </c>
      <c r="P51" s="164"/>
      <c r="Q51" s="164"/>
    </row>
    <row r="52" spans="1:21" ht="14.4" thickTop="1" x14ac:dyDescent="0.25">
      <c r="A52" s="204">
        <v>51</v>
      </c>
      <c r="B52" s="204" t="s">
        <v>170</v>
      </c>
      <c r="C52" s="204">
        <v>200</v>
      </c>
      <c r="D52" s="52" t="s">
        <v>617</v>
      </c>
      <c r="E52" s="204" t="s">
        <v>556</v>
      </c>
      <c r="F52" s="204" t="s">
        <v>156</v>
      </c>
      <c r="G52" s="164">
        <v>45408</v>
      </c>
      <c r="H52" s="204" t="s">
        <v>156</v>
      </c>
      <c r="I52" s="204" t="s">
        <v>156</v>
      </c>
      <c r="J52" s="204" t="s">
        <v>156</v>
      </c>
      <c r="K52" s="204" t="s">
        <v>156</v>
      </c>
      <c r="L52" s="204" t="s">
        <v>156</v>
      </c>
      <c r="M52" s="44" t="s">
        <v>156</v>
      </c>
      <c r="N52" s="204" t="s">
        <v>156</v>
      </c>
      <c r="O52" s="39">
        <v>45476</v>
      </c>
      <c r="P52" s="39"/>
      <c r="Q52" s="39"/>
    </row>
    <row r="53" spans="1:21" x14ac:dyDescent="0.25">
      <c r="A53" s="204">
        <v>52</v>
      </c>
      <c r="B53" s="204" t="s">
        <v>170</v>
      </c>
      <c r="C53" s="204">
        <v>994</v>
      </c>
      <c r="D53" s="52" t="s">
        <v>618</v>
      </c>
      <c r="E53" s="204" t="s">
        <v>556</v>
      </c>
      <c r="F53" s="204" t="s">
        <v>341</v>
      </c>
      <c r="G53" s="164">
        <v>45409</v>
      </c>
      <c r="H53" s="204" t="s">
        <v>156</v>
      </c>
      <c r="I53" s="204" t="s">
        <v>156</v>
      </c>
      <c r="J53" s="204" t="s">
        <v>156</v>
      </c>
      <c r="K53" s="204" t="s">
        <v>156</v>
      </c>
      <c r="L53" s="204" t="s">
        <v>156</v>
      </c>
      <c r="M53" s="44" t="s">
        <v>156</v>
      </c>
      <c r="N53" s="204" t="s">
        <v>156</v>
      </c>
      <c r="O53" s="39">
        <v>45476</v>
      </c>
      <c r="P53" s="39"/>
      <c r="Q53" s="39"/>
    </row>
    <row r="54" spans="1:21" x14ac:dyDescent="0.25">
      <c r="A54" s="204">
        <v>53</v>
      </c>
      <c r="B54" s="204" t="s">
        <v>170</v>
      </c>
      <c r="C54" s="204">
        <v>207</v>
      </c>
      <c r="D54" s="52" t="s">
        <v>619</v>
      </c>
      <c r="E54" s="204" t="s">
        <v>556</v>
      </c>
      <c r="F54" s="204" t="s">
        <v>341</v>
      </c>
      <c r="G54" s="164">
        <v>45409</v>
      </c>
      <c r="H54" s="204" t="s">
        <v>341</v>
      </c>
      <c r="I54" s="204" t="s">
        <v>156</v>
      </c>
      <c r="J54" s="204" t="s">
        <v>156</v>
      </c>
      <c r="K54" s="204" t="s">
        <v>156</v>
      </c>
      <c r="L54" s="204" t="s">
        <v>156</v>
      </c>
      <c r="M54" s="44" t="s">
        <v>156</v>
      </c>
      <c r="N54" s="204" t="s">
        <v>156</v>
      </c>
      <c r="O54" s="39">
        <v>45476</v>
      </c>
      <c r="P54" s="39"/>
      <c r="Q54" s="39"/>
    </row>
    <row r="55" spans="1:21" x14ac:dyDescent="0.25">
      <c r="A55" s="204">
        <v>54</v>
      </c>
      <c r="B55" s="204" t="s">
        <v>170</v>
      </c>
      <c r="C55" s="204">
        <v>208</v>
      </c>
      <c r="D55" s="52" t="s">
        <v>620</v>
      </c>
      <c r="E55" s="204" t="s">
        <v>556</v>
      </c>
      <c r="F55" s="204" t="s">
        <v>341</v>
      </c>
      <c r="G55" s="164">
        <v>45410</v>
      </c>
      <c r="H55" s="204" t="s">
        <v>156</v>
      </c>
      <c r="I55" s="204" t="s">
        <v>156</v>
      </c>
      <c r="J55" s="204" t="s">
        <v>156</v>
      </c>
      <c r="K55" s="204" t="s">
        <v>156</v>
      </c>
      <c r="L55" s="204" t="s">
        <v>156</v>
      </c>
      <c r="M55" s="44" t="s">
        <v>156</v>
      </c>
      <c r="N55" s="204" t="s">
        <v>341</v>
      </c>
      <c r="O55" s="39">
        <v>45476</v>
      </c>
      <c r="P55" s="207" t="s">
        <v>156</v>
      </c>
      <c r="Q55" s="164">
        <v>45494</v>
      </c>
    </row>
    <row r="56" spans="1:21" x14ac:dyDescent="0.25">
      <c r="A56" s="204">
        <v>55</v>
      </c>
      <c r="B56" s="204" t="s">
        <v>715</v>
      </c>
      <c r="C56" s="204">
        <v>46</v>
      </c>
      <c r="D56" s="52" t="s">
        <v>420</v>
      </c>
      <c r="E56" s="204" t="s">
        <v>556</v>
      </c>
      <c r="F56" s="204" t="s">
        <v>341</v>
      </c>
      <c r="G56" s="164">
        <v>45410</v>
      </c>
      <c r="H56" s="204" t="s">
        <v>156</v>
      </c>
      <c r="I56" s="204" t="s">
        <v>156</v>
      </c>
      <c r="J56" s="204" t="s">
        <v>156</v>
      </c>
      <c r="K56" s="204" t="s">
        <v>156</v>
      </c>
      <c r="L56" s="204" t="s">
        <v>156</v>
      </c>
      <c r="M56" s="44" t="s">
        <v>156</v>
      </c>
      <c r="N56" s="204" t="s">
        <v>156</v>
      </c>
      <c r="O56" s="39">
        <v>45476</v>
      </c>
      <c r="P56" s="39"/>
      <c r="Q56" s="39"/>
    </row>
    <row r="57" spans="1:21" ht="14.4" thickBot="1" x14ac:dyDescent="0.3">
      <c r="A57" s="204">
        <v>56</v>
      </c>
      <c r="B57" s="204" t="s">
        <v>715</v>
      </c>
      <c r="C57" s="204">
        <v>78</v>
      </c>
      <c r="D57" s="52" t="s">
        <v>621</v>
      </c>
      <c r="E57" s="204" t="s">
        <v>556</v>
      </c>
      <c r="F57" s="204" t="s">
        <v>341</v>
      </c>
      <c r="G57" s="164">
        <v>45411</v>
      </c>
      <c r="H57" s="204" t="s">
        <v>156</v>
      </c>
      <c r="I57" s="204" t="s">
        <v>156</v>
      </c>
      <c r="J57" s="204" t="s">
        <v>156</v>
      </c>
      <c r="K57" s="204" t="s">
        <v>156</v>
      </c>
      <c r="L57" s="204" t="s">
        <v>156</v>
      </c>
      <c r="M57" s="44" t="s">
        <v>156</v>
      </c>
      <c r="N57" s="204" t="s">
        <v>156</v>
      </c>
      <c r="O57" s="171">
        <v>45476</v>
      </c>
      <c r="P57" s="164"/>
      <c r="Q57" s="164"/>
    </row>
    <row r="58" spans="1:21" ht="14.4" thickTop="1" x14ac:dyDescent="0.25">
      <c r="A58" s="204">
        <v>57</v>
      </c>
      <c r="B58" s="204" t="s">
        <v>715</v>
      </c>
      <c r="C58" s="204">
        <v>17</v>
      </c>
      <c r="D58" s="52" t="s">
        <v>412</v>
      </c>
      <c r="E58" s="204" t="s">
        <v>556</v>
      </c>
      <c r="F58" s="204" t="s">
        <v>341</v>
      </c>
      <c r="G58" s="164">
        <v>45411</v>
      </c>
      <c r="H58" s="204" t="s">
        <v>156</v>
      </c>
      <c r="I58" s="204" t="s">
        <v>156</v>
      </c>
      <c r="J58" s="204" t="s">
        <v>156</v>
      </c>
      <c r="K58" s="204" t="s">
        <v>156</v>
      </c>
      <c r="L58" s="204" t="s">
        <v>156</v>
      </c>
      <c r="M58" s="44" t="s">
        <v>156</v>
      </c>
      <c r="N58" s="204" t="s">
        <v>156</v>
      </c>
      <c r="O58" s="39">
        <v>45477</v>
      </c>
      <c r="P58" s="39"/>
      <c r="Q58" s="39"/>
    </row>
    <row r="59" spans="1:21" x14ac:dyDescent="0.25">
      <c r="A59" s="204">
        <v>58</v>
      </c>
      <c r="B59" s="204" t="s">
        <v>715</v>
      </c>
      <c r="C59" s="204">
        <v>39</v>
      </c>
      <c r="D59" s="52" t="s">
        <v>413</v>
      </c>
      <c r="E59" s="204" t="s">
        <v>556</v>
      </c>
      <c r="F59" s="204" t="s">
        <v>341</v>
      </c>
      <c r="G59" s="164">
        <v>45412</v>
      </c>
      <c r="H59" s="204" t="s">
        <v>156</v>
      </c>
      <c r="I59" s="204" t="s">
        <v>156</v>
      </c>
      <c r="J59" s="204" t="s">
        <v>156</v>
      </c>
      <c r="K59" s="204" t="s">
        <v>156</v>
      </c>
      <c r="L59" s="204" t="s">
        <v>156</v>
      </c>
      <c r="M59" s="44" t="s">
        <v>156</v>
      </c>
      <c r="N59" s="204" t="s">
        <v>156</v>
      </c>
      <c r="O59" s="39">
        <v>45477</v>
      </c>
      <c r="P59" s="39"/>
      <c r="Q59" s="39"/>
    </row>
    <row r="60" spans="1:21" x14ac:dyDescent="0.25">
      <c r="A60" s="204">
        <v>59</v>
      </c>
      <c r="B60" s="204" t="s">
        <v>715</v>
      </c>
      <c r="C60" s="204">
        <v>22</v>
      </c>
      <c r="D60" s="52" t="s">
        <v>622</v>
      </c>
      <c r="E60" s="204" t="s">
        <v>556</v>
      </c>
      <c r="F60" s="204" t="s">
        <v>341</v>
      </c>
      <c r="G60" s="164">
        <v>45412</v>
      </c>
      <c r="H60" s="204" t="s">
        <v>156</v>
      </c>
      <c r="I60" s="204" t="s">
        <v>156</v>
      </c>
      <c r="J60" s="204" t="s">
        <v>156</v>
      </c>
      <c r="K60" s="204" t="s">
        <v>156</v>
      </c>
      <c r="L60" s="204" t="s">
        <v>156</v>
      </c>
      <c r="M60" s="44" t="s">
        <v>156</v>
      </c>
      <c r="N60" s="204" t="s">
        <v>156</v>
      </c>
      <c r="O60" s="39">
        <v>45477</v>
      </c>
      <c r="P60" s="39"/>
      <c r="Q60" s="39"/>
    </row>
    <row r="61" spans="1:21" x14ac:dyDescent="0.25">
      <c r="A61" s="204">
        <v>60</v>
      </c>
      <c r="B61" s="204" t="s">
        <v>715</v>
      </c>
      <c r="C61" s="204">
        <v>79</v>
      </c>
      <c r="D61" s="52" t="s">
        <v>623</v>
      </c>
      <c r="E61" s="204" t="s">
        <v>556</v>
      </c>
      <c r="F61" s="204" t="s">
        <v>341</v>
      </c>
      <c r="G61" s="164">
        <v>45413</v>
      </c>
      <c r="H61" s="204" t="s">
        <v>156</v>
      </c>
      <c r="I61" s="204" t="s">
        <v>341</v>
      </c>
      <c r="J61" s="204" t="s">
        <v>156</v>
      </c>
      <c r="K61" s="204" t="s">
        <v>156</v>
      </c>
      <c r="L61" s="204" t="s">
        <v>156</v>
      </c>
      <c r="M61" s="44" t="s">
        <v>156</v>
      </c>
      <c r="N61" s="204" t="s">
        <v>341</v>
      </c>
      <c r="O61" s="39">
        <v>45477</v>
      </c>
      <c r="P61" s="211" t="s">
        <v>341</v>
      </c>
      <c r="Q61" s="164">
        <v>45494</v>
      </c>
      <c r="S61" s="207" t="s">
        <v>726</v>
      </c>
      <c r="T61" s="207" t="s">
        <v>724</v>
      </c>
      <c r="U61" s="207" t="s">
        <v>725</v>
      </c>
    </row>
    <row r="62" spans="1:21" x14ac:dyDescent="0.25">
      <c r="A62" s="204">
        <v>61</v>
      </c>
      <c r="B62" s="204" t="s">
        <v>715</v>
      </c>
      <c r="C62" s="204">
        <v>131</v>
      </c>
      <c r="D62" s="52" t="s">
        <v>624</v>
      </c>
      <c r="E62" s="204" t="s">
        <v>556</v>
      </c>
      <c r="F62" s="204" t="s">
        <v>341</v>
      </c>
      <c r="G62" s="164">
        <v>45413</v>
      </c>
      <c r="H62" s="204" t="s">
        <v>156</v>
      </c>
      <c r="I62" s="204" t="s">
        <v>156</v>
      </c>
      <c r="J62" s="204" t="s">
        <v>156</v>
      </c>
      <c r="K62" s="204" t="s">
        <v>156</v>
      </c>
      <c r="L62" s="204" t="s">
        <v>156</v>
      </c>
      <c r="M62" s="44" t="s">
        <v>156</v>
      </c>
      <c r="N62" s="204" t="s">
        <v>156</v>
      </c>
      <c r="O62" s="39">
        <v>45477</v>
      </c>
      <c r="P62" s="39"/>
      <c r="Q62" s="39"/>
      <c r="S62" s="207">
        <f>COUNTA($P$2:$P$105)</f>
        <v>22</v>
      </c>
      <c r="T62" s="207">
        <f>COUNTIF(P$2:P$105, "√")</f>
        <v>14</v>
      </c>
      <c r="U62" s="207">
        <f>COUNTIF(P$2:P$105, "×")</f>
        <v>8</v>
      </c>
    </row>
    <row r="63" spans="1:21" ht="14.4" thickBot="1" x14ac:dyDescent="0.3">
      <c r="A63" s="204">
        <v>62</v>
      </c>
      <c r="B63" s="204" t="s">
        <v>715</v>
      </c>
      <c r="C63" s="204">
        <v>51</v>
      </c>
      <c r="D63" s="52" t="s">
        <v>625</v>
      </c>
      <c r="E63" s="204" t="s">
        <v>557</v>
      </c>
      <c r="F63" s="204" t="s">
        <v>341</v>
      </c>
      <c r="G63" s="164">
        <v>45414</v>
      </c>
      <c r="H63" s="204" t="s">
        <v>156</v>
      </c>
      <c r="I63" s="204" t="s">
        <v>156</v>
      </c>
      <c r="J63" s="204" t="s">
        <v>156</v>
      </c>
      <c r="K63" s="204" t="s">
        <v>156</v>
      </c>
      <c r="L63" s="204" t="s">
        <v>156</v>
      </c>
      <c r="M63" s="44" t="s">
        <v>156</v>
      </c>
      <c r="N63" s="204" t="s">
        <v>156</v>
      </c>
      <c r="O63" s="171">
        <v>45477</v>
      </c>
      <c r="P63" s="164"/>
      <c r="Q63" s="164"/>
      <c r="S63" s="207" t="s">
        <v>736</v>
      </c>
      <c r="T63" s="207" t="s">
        <v>896</v>
      </c>
      <c r="U63" s="207" t="s">
        <v>895</v>
      </c>
    </row>
    <row r="64" spans="1:21" ht="14.4" thickTop="1" x14ac:dyDescent="0.25">
      <c r="A64" s="204">
        <v>63</v>
      </c>
      <c r="B64" s="204" t="s">
        <v>544</v>
      </c>
      <c r="C64" s="204">
        <v>35</v>
      </c>
      <c r="D64" s="52" t="s">
        <v>626</v>
      </c>
      <c r="E64" s="204" t="s">
        <v>555</v>
      </c>
      <c r="F64" s="204" t="s">
        <v>341</v>
      </c>
      <c r="G64" s="164">
        <v>45414</v>
      </c>
      <c r="H64" s="204" t="s">
        <v>156</v>
      </c>
      <c r="I64" s="204" t="s">
        <v>156</v>
      </c>
      <c r="J64" s="204" t="s">
        <v>156</v>
      </c>
      <c r="K64" s="204" t="s">
        <v>156</v>
      </c>
      <c r="L64" s="204" t="s">
        <v>156</v>
      </c>
      <c r="M64" s="44" t="s">
        <v>156</v>
      </c>
      <c r="N64" s="204" t="s">
        <v>156</v>
      </c>
      <c r="O64" s="39">
        <v>45478</v>
      </c>
      <c r="P64" s="39"/>
      <c r="Q64" s="39"/>
      <c r="S64" s="19">
        <f>COUNTIF(N$2:N$105, "×")-S62</f>
        <v>0</v>
      </c>
      <c r="T64" s="113">
        <f>T62/S62</f>
        <v>0.63636363636363635</v>
      </c>
      <c r="U64" s="113">
        <f>U62/S62</f>
        <v>0.36363636363636365</v>
      </c>
    </row>
    <row r="65" spans="1:17" x14ac:dyDescent="0.25">
      <c r="A65" s="204">
        <v>64</v>
      </c>
      <c r="B65" s="204" t="s">
        <v>544</v>
      </c>
      <c r="C65" s="204">
        <v>74</v>
      </c>
      <c r="D65" s="52" t="s">
        <v>627</v>
      </c>
      <c r="E65" s="204" t="s">
        <v>556</v>
      </c>
      <c r="F65" s="204" t="s">
        <v>341</v>
      </c>
      <c r="G65" s="164">
        <v>45415</v>
      </c>
      <c r="H65" s="204" t="s">
        <v>156</v>
      </c>
      <c r="I65" s="204" t="s">
        <v>156</v>
      </c>
      <c r="J65" s="204" t="s">
        <v>156</v>
      </c>
      <c r="K65" s="204" t="s">
        <v>156</v>
      </c>
      <c r="L65" s="204" t="s">
        <v>156</v>
      </c>
      <c r="M65" s="44" t="s">
        <v>156</v>
      </c>
      <c r="N65" s="204" t="s">
        <v>156</v>
      </c>
      <c r="O65" s="39">
        <v>45478</v>
      </c>
      <c r="P65" s="39"/>
      <c r="Q65" s="39"/>
    </row>
    <row r="66" spans="1:17" x14ac:dyDescent="0.25">
      <c r="A66" s="204">
        <v>65</v>
      </c>
      <c r="B66" s="204" t="s">
        <v>544</v>
      </c>
      <c r="C66" s="204">
        <v>34</v>
      </c>
      <c r="D66" s="52" t="s">
        <v>628</v>
      </c>
      <c r="E66" s="204" t="s">
        <v>556</v>
      </c>
      <c r="F66" s="204" t="s">
        <v>341</v>
      </c>
      <c r="G66" s="164">
        <v>45415</v>
      </c>
      <c r="H66" s="204" t="s">
        <v>156</v>
      </c>
      <c r="I66" s="204" t="s">
        <v>156</v>
      </c>
      <c r="J66" s="204" t="s">
        <v>156</v>
      </c>
      <c r="K66" s="204" t="s">
        <v>156</v>
      </c>
      <c r="L66" s="204" t="s">
        <v>156</v>
      </c>
      <c r="M66" s="44" t="s">
        <v>156</v>
      </c>
      <c r="N66" s="204" t="s">
        <v>156</v>
      </c>
      <c r="O66" s="39">
        <v>45478</v>
      </c>
      <c r="P66" s="39"/>
      <c r="Q66" s="39"/>
    </row>
    <row r="67" spans="1:17" x14ac:dyDescent="0.25">
      <c r="A67" s="204">
        <v>66</v>
      </c>
      <c r="B67" s="204" t="s">
        <v>544</v>
      </c>
      <c r="C67" s="204">
        <v>33</v>
      </c>
      <c r="D67" s="52" t="s">
        <v>629</v>
      </c>
      <c r="E67" s="204" t="s">
        <v>556</v>
      </c>
      <c r="F67" s="204" t="s">
        <v>341</v>
      </c>
      <c r="G67" s="164">
        <v>45416</v>
      </c>
      <c r="H67" s="204" t="s">
        <v>156</v>
      </c>
      <c r="I67" s="204" t="s">
        <v>156</v>
      </c>
      <c r="J67" s="204" t="s">
        <v>156</v>
      </c>
      <c r="K67" s="204" t="s">
        <v>156</v>
      </c>
      <c r="L67" s="204" t="s">
        <v>156</v>
      </c>
      <c r="M67" s="44" t="s">
        <v>341</v>
      </c>
      <c r="N67" s="204" t="s">
        <v>341</v>
      </c>
      <c r="O67" s="39">
        <v>45478</v>
      </c>
      <c r="P67" s="207" t="s">
        <v>341</v>
      </c>
      <c r="Q67" s="164">
        <v>45493</v>
      </c>
    </row>
    <row r="68" spans="1:17" x14ac:dyDescent="0.25">
      <c r="A68" s="204">
        <v>67</v>
      </c>
      <c r="B68" s="204" t="s">
        <v>544</v>
      </c>
      <c r="C68" s="204">
        <v>153</v>
      </c>
      <c r="D68" s="52" t="s">
        <v>630</v>
      </c>
      <c r="E68" s="204" t="s">
        <v>556</v>
      </c>
      <c r="F68" s="204" t="s">
        <v>341</v>
      </c>
      <c r="G68" s="164">
        <v>45416</v>
      </c>
      <c r="H68" s="204" t="s">
        <v>341</v>
      </c>
      <c r="I68" s="204" t="s">
        <v>156</v>
      </c>
      <c r="J68" s="204" t="s">
        <v>156</v>
      </c>
      <c r="K68" s="204" t="s">
        <v>156</v>
      </c>
      <c r="L68" s="204" t="s">
        <v>156</v>
      </c>
      <c r="M68" s="44" t="s">
        <v>341</v>
      </c>
      <c r="N68" s="204" t="s">
        <v>341</v>
      </c>
      <c r="O68" s="39">
        <v>45478</v>
      </c>
      <c r="P68" s="207" t="s">
        <v>156</v>
      </c>
      <c r="Q68" s="164">
        <v>45493</v>
      </c>
    </row>
    <row r="69" spans="1:17" ht="14.4" thickBot="1" x14ac:dyDescent="0.3">
      <c r="A69" s="204">
        <v>68</v>
      </c>
      <c r="B69" s="204" t="s">
        <v>544</v>
      </c>
      <c r="C69" s="204">
        <v>4</v>
      </c>
      <c r="D69" s="52" t="s">
        <v>631</v>
      </c>
      <c r="E69" s="204" t="s">
        <v>557</v>
      </c>
      <c r="F69" s="204" t="s">
        <v>341</v>
      </c>
      <c r="G69" s="164">
        <v>45417</v>
      </c>
      <c r="H69" s="204" t="s">
        <v>156</v>
      </c>
      <c r="I69" s="204" t="s">
        <v>156</v>
      </c>
      <c r="J69" s="204" t="s">
        <v>156</v>
      </c>
      <c r="K69" s="204" t="s">
        <v>156</v>
      </c>
      <c r="L69" s="204" t="s">
        <v>156</v>
      </c>
      <c r="M69" s="44" t="s">
        <v>341</v>
      </c>
      <c r="N69" s="204" t="s">
        <v>341</v>
      </c>
      <c r="O69" s="171">
        <v>45478</v>
      </c>
      <c r="P69" s="207" t="s">
        <v>341</v>
      </c>
      <c r="Q69" s="164">
        <v>45493</v>
      </c>
    </row>
    <row r="70" spans="1:17" ht="14.4" thickTop="1" x14ac:dyDescent="0.25">
      <c r="A70" s="204">
        <v>69</v>
      </c>
      <c r="B70" s="204" t="s">
        <v>716</v>
      </c>
      <c r="C70" s="204">
        <v>20</v>
      </c>
      <c r="D70" s="52" t="s">
        <v>374</v>
      </c>
      <c r="E70" s="204" t="s">
        <v>555</v>
      </c>
      <c r="F70" s="204" t="s">
        <v>341</v>
      </c>
      <c r="G70" s="164">
        <v>45417</v>
      </c>
      <c r="H70" s="204" t="s">
        <v>156</v>
      </c>
      <c r="I70" s="204" t="s">
        <v>156</v>
      </c>
      <c r="J70" s="204" t="s">
        <v>156</v>
      </c>
      <c r="K70" s="204" t="s">
        <v>156</v>
      </c>
      <c r="L70" s="204" t="s">
        <v>156</v>
      </c>
      <c r="M70" s="44" t="s">
        <v>156</v>
      </c>
      <c r="N70" s="204" t="s">
        <v>156</v>
      </c>
      <c r="O70" s="39">
        <v>45479</v>
      </c>
      <c r="P70" s="39"/>
      <c r="Q70" s="39"/>
    </row>
    <row r="71" spans="1:17" x14ac:dyDescent="0.25">
      <c r="A71" s="204">
        <v>70</v>
      </c>
      <c r="B71" s="204" t="s">
        <v>716</v>
      </c>
      <c r="C71" s="204">
        <v>155</v>
      </c>
      <c r="D71" s="4" t="s">
        <v>632</v>
      </c>
      <c r="E71" s="204" t="s">
        <v>556</v>
      </c>
      <c r="F71" s="204" t="s">
        <v>341</v>
      </c>
      <c r="G71" s="164">
        <v>45418</v>
      </c>
      <c r="H71" s="204" t="s">
        <v>341</v>
      </c>
      <c r="I71" s="204" t="s">
        <v>156</v>
      </c>
      <c r="J71" s="204" t="s">
        <v>156</v>
      </c>
      <c r="K71" s="204" t="s">
        <v>156</v>
      </c>
      <c r="L71" s="204" t="s">
        <v>156</v>
      </c>
      <c r="M71" s="44" t="s">
        <v>156</v>
      </c>
      <c r="N71" s="204" t="s">
        <v>156</v>
      </c>
      <c r="O71" s="39">
        <v>45479</v>
      </c>
      <c r="P71" s="39"/>
      <c r="Q71" s="39"/>
    </row>
    <row r="72" spans="1:17" ht="14.4" thickBot="1" x14ac:dyDescent="0.3">
      <c r="A72" s="204">
        <v>71</v>
      </c>
      <c r="B72" s="204" t="s">
        <v>716</v>
      </c>
      <c r="C72" s="204">
        <v>394</v>
      </c>
      <c r="D72" s="4" t="s">
        <v>633</v>
      </c>
      <c r="E72" s="204" t="s">
        <v>556</v>
      </c>
      <c r="F72" s="204" t="s">
        <v>341</v>
      </c>
      <c r="G72" s="164">
        <v>45418</v>
      </c>
      <c r="H72" s="204" t="s">
        <v>341</v>
      </c>
      <c r="I72" s="204" t="s">
        <v>156</v>
      </c>
      <c r="J72" s="204" t="s">
        <v>156</v>
      </c>
      <c r="K72" s="204" t="s">
        <v>156</v>
      </c>
      <c r="L72" s="204" t="s">
        <v>156</v>
      </c>
      <c r="M72" s="44" t="s">
        <v>156</v>
      </c>
      <c r="N72" s="204" t="s">
        <v>156</v>
      </c>
      <c r="O72" s="171">
        <v>45479</v>
      </c>
      <c r="P72" s="164"/>
      <c r="Q72" s="164"/>
    </row>
    <row r="73" spans="1:17" ht="14.4" thickTop="1" x14ac:dyDescent="0.25">
      <c r="A73" s="204">
        <v>72</v>
      </c>
      <c r="B73" s="204" t="s">
        <v>716</v>
      </c>
      <c r="C73" s="204">
        <v>739</v>
      </c>
      <c r="D73" s="52" t="s">
        <v>488</v>
      </c>
      <c r="E73" s="204" t="s">
        <v>556</v>
      </c>
      <c r="F73" s="204" t="s">
        <v>341</v>
      </c>
      <c r="G73" s="164">
        <v>45419</v>
      </c>
      <c r="H73" s="204" t="s">
        <v>341</v>
      </c>
      <c r="I73" s="204" t="s">
        <v>156</v>
      </c>
      <c r="J73" s="204" t="s">
        <v>156</v>
      </c>
      <c r="K73" s="204" t="s">
        <v>156</v>
      </c>
      <c r="L73" s="204" t="s">
        <v>156</v>
      </c>
      <c r="M73" s="44" t="s">
        <v>156</v>
      </c>
      <c r="N73" s="204" t="s">
        <v>156</v>
      </c>
      <c r="O73" s="39">
        <v>45482</v>
      </c>
      <c r="P73" s="39"/>
      <c r="Q73" s="39"/>
    </row>
    <row r="74" spans="1:17" x14ac:dyDescent="0.25">
      <c r="A74" s="204">
        <v>73</v>
      </c>
      <c r="B74" s="204" t="s">
        <v>716</v>
      </c>
      <c r="C74" s="204">
        <v>84</v>
      </c>
      <c r="D74" s="52" t="s">
        <v>492</v>
      </c>
      <c r="E74" s="204" t="s">
        <v>557</v>
      </c>
      <c r="F74" s="204" t="s">
        <v>341</v>
      </c>
      <c r="G74" s="164">
        <v>45419</v>
      </c>
      <c r="H74" s="204" t="s">
        <v>341</v>
      </c>
      <c r="I74" s="204" t="s">
        <v>156</v>
      </c>
      <c r="J74" s="204" t="s">
        <v>156</v>
      </c>
      <c r="K74" s="204" t="s">
        <v>156</v>
      </c>
      <c r="L74" s="204" t="s">
        <v>156</v>
      </c>
      <c r="M74" s="44" t="s">
        <v>341</v>
      </c>
      <c r="N74" s="204" t="s">
        <v>341</v>
      </c>
      <c r="O74" s="39">
        <v>45482</v>
      </c>
      <c r="P74" s="211" t="s">
        <v>341</v>
      </c>
      <c r="Q74" s="164">
        <v>45493</v>
      </c>
    </row>
    <row r="75" spans="1:17" ht="14.4" thickBot="1" x14ac:dyDescent="0.3">
      <c r="A75" s="204">
        <v>74</v>
      </c>
      <c r="B75" s="204" t="s">
        <v>717</v>
      </c>
      <c r="C75" s="204">
        <v>215</v>
      </c>
      <c r="D75" s="75" t="s">
        <v>634</v>
      </c>
      <c r="E75" s="204" t="s">
        <v>556</v>
      </c>
      <c r="F75" s="204" t="s">
        <v>341</v>
      </c>
      <c r="G75" s="164">
        <v>45420</v>
      </c>
      <c r="H75" s="204" t="s">
        <v>156</v>
      </c>
      <c r="I75" s="204" t="s">
        <v>156</v>
      </c>
      <c r="J75" s="204" t="s">
        <v>156</v>
      </c>
      <c r="K75" s="204" t="s">
        <v>156</v>
      </c>
      <c r="L75" s="204" t="s">
        <v>156</v>
      </c>
      <c r="M75" s="44" t="s">
        <v>156</v>
      </c>
      <c r="N75" s="204" t="s">
        <v>341</v>
      </c>
      <c r="O75" s="171">
        <v>45482</v>
      </c>
      <c r="P75" s="211" t="s">
        <v>156</v>
      </c>
      <c r="Q75" s="164">
        <v>45493</v>
      </c>
    </row>
    <row r="76" spans="1:17" ht="14.4" thickTop="1" x14ac:dyDescent="0.25">
      <c r="A76" s="204">
        <v>75</v>
      </c>
      <c r="B76" s="204" t="s">
        <v>717</v>
      </c>
      <c r="C76" s="204">
        <v>347</v>
      </c>
      <c r="D76" s="4" t="s">
        <v>635</v>
      </c>
      <c r="E76" s="204" t="s">
        <v>556</v>
      </c>
      <c r="F76" s="204" t="s">
        <v>341</v>
      </c>
      <c r="G76" s="164">
        <v>45420</v>
      </c>
      <c r="H76" s="204" t="s">
        <v>156</v>
      </c>
      <c r="I76" s="204" t="s">
        <v>341</v>
      </c>
      <c r="J76" s="204" t="s">
        <v>156</v>
      </c>
      <c r="K76" s="204" t="s">
        <v>156</v>
      </c>
      <c r="L76" s="204" t="s">
        <v>156</v>
      </c>
      <c r="M76" s="44" t="s">
        <v>156</v>
      </c>
      <c r="N76" s="204" t="s">
        <v>341</v>
      </c>
      <c r="O76" s="39">
        <v>45483</v>
      </c>
      <c r="P76" s="211" t="s">
        <v>156</v>
      </c>
      <c r="Q76" s="164">
        <v>45493</v>
      </c>
    </row>
    <row r="77" spans="1:17" x14ac:dyDescent="0.25">
      <c r="A77" s="204">
        <v>76</v>
      </c>
      <c r="B77" s="204" t="s">
        <v>717</v>
      </c>
      <c r="C77" s="204">
        <v>295</v>
      </c>
      <c r="D77" s="52" t="s">
        <v>636</v>
      </c>
      <c r="E77" s="204" t="s">
        <v>557</v>
      </c>
      <c r="F77" s="204" t="s">
        <v>341</v>
      </c>
      <c r="G77" s="164">
        <v>45421</v>
      </c>
      <c r="H77" s="204" t="s">
        <v>156</v>
      </c>
      <c r="I77" s="204" t="s">
        <v>156</v>
      </c>
      <c r="J77" s="204" t="s">
        <v>156</v>
      </c>
      <c r="K77" s="204" t="s">
        <v>156</v>
      </c>
      <c r="L77" s="204" t="s">
        <v>156</v>
      </c>
      <c r="M77" s="44" t="s">
        <v>156</v>
      </c>
      <c r="N77" s="204" t="s">
        <v>156</v>
      </c>
      <c r="O77" s="39">
        <v>45483</v>
      </c>
      <c r="P77" s="39"/>
      <c r="Q77" s="39"/>
    </row>
    <row r="78" spans="1:17" ht="14.4" thickBot="1" x14ac:dyDescent="0.3">
      <c r="A78" s="204">
        <v>77</v>
      </c>
      <c r="B78" s="204" t="s">
        <v>167</v>
      </c>
      <c r="C78" s="204">
        <v>121</v>
      </c>
      <c r="D78" s="52" t="s">
        <v>471</v>
      </c>
      <c r="E78" s="204" t="s">
        <v>555</v>
      </c>
      <c r="F78" s="204" t="s">
        <v>156</v>
      </c>
      <c r="G78" s="164">
        <v>45421</v>
      </c>
      <c r="H78" s="204" t="s">
        <v>156</v>
      </c>
      <c r="I78" s="204" t="s">
        <v>156</v>
      </c>
      <c r="J78" s="204" t="s">
        <v>156</v>
      </c>
      <c r="K78" s="204" t="s">
        <v>156</v>
      </c>
      <c r="L78" s="204" t="s">
        <v>156</v>
      </c>
      <c r="M78" s="44" t="s">
        <v>156</v>
      </c>
      <c r="N78" s="204" t="s">
        <v>156</v>
      </c>
      <c r="O78" s="171">
        <v>45483</v>
      </c>
      <c r="P78" s="164"/>
      <c r="Q78" s="164"/>
    </row>
    <row r="79" spans="1:17" ht="14.4" thickTop="1" x14ac:dyDescent="0.25">
      <c r="A79" s="204">
        <v>78</v>
      </c>
      <c r="B79" s="204" t="s">
        <v>167</v>
      </c>
      <c r="C79" s="204">
        <v>55</v>
      </c>
      <c r="D79" s="52" t="s">
        <v>431</v>
      </c>
      <c r="E79" s="204" t="s">
        <v>556</v>
      </c>
      <c r="F79" s="204" t="s">
        <v>341</v>
      </c>
      <c r="G79" s="164">
        <v>45422</v>
      </c>
      <c r="H79" s="204" t="s">
        <v>156</v>
      </c>
      <c r="I79" s="204" t="s">
        <v>156</v>
      </c>
      <c r="J79" s="204" t="s">
        <v>156</v>
      </c>
      <c r="K79" s="204" t="s">
        <v>156</v>
      </c>
      <c r="L79" s="204" t="s">
        <v>156</v>
      </c>
      <c r="M79" s="44" t="s">
        <v>156</v>
      </c>
      <c r="N79" s="204" t="s">
        <v>156</v>
      </c>
      <c r="O79" s="39">
        <v>45484</v>
      </c>
      <c r="P79" s="39"/>
      <c r="Q79" s="39"/>
    </row>
    <row r="80" spans="1:17" x14ac:dyDescent="0.25">
      <c r="A80" s="204">
        <v>79</v>
      </c>
      <c r="B80" s="204" t="s">
        <v>167</v>
      </c>
      <c r="C80" s="204">
        <v>45</v>
      </c>
      <c r="D80" s="52" t="s">
        <v>637</v>
      </c>
      <c r="E80" s="204" t="s">
        <v>556</v>
      </c>
      <c r="F80" s="204" t="s">
        <v>341</v>
      </c>
      <c r="G80" s="164">
        <v>45422</v>
      </c>
      <c r="H80" s="204" t="s">
        <v>156</v>
      </c>
      <c r="I80" s="204" t="s">
        <v>156</v>
      </c>
      <c r="J80" s="204" t="s">
        <v>156</v>
      </c>
      <c r="K80" s="204" t="s">
        <v>156</v>
      </c>
      <c r="L80" s="204" t="s">
        <v>156</v>
      </c>
      <c r="M80" s="44" t="s">
        <v>156</v>
      </c>
      <c r="N80" s="204" t="s">
        <v>156</v>
      </c>
      <c r="O80" s="39">
        <v>45484</v>
      </c>
      <c r="P80" s="39"/>
      <c r="Q80" s="39"/>
    </row>
    <row r="81" spans="1:21" x14ac:dyDescent="0.25">
      <c r="A81" s="204">
        <v>80</v>
      </c>
      <c r="B81" s="204" t="s">
        <v>167</v>
      </c>
      <c r="C81" s="204">
        <v>763</v>
      </c>
      <c r="D81" s="52" t="s">
        <v>441</v>
      </c>
      <c r="E81" s="204" t="s">
        <v>556</v>
      </c>
      <c r="F81" s="204" t="s">
        <v>341</v>
      </c>
      <c r="G81" s="164">
        <v>45423</v>
      </c>
      <c r="H81" s="204" t="s">
        <v>156</v>
      </c>
      <c r="I81" s="204" t="s">
        <v>156</v>
      </c>
      <c r="J81" s="204" t="s">
        <v>156</v>
      </c>
      <c r="K81" s="204" t="s">
        <v>156</v>
      </c>
      <c r="L81" s="204" t="s">
        <v>156</v>
      </c>
      <c r="M81" s="44" t="s">
        <v>341</v>
      </c>
      <c r="N81" s="204" t="s">
        <v>341</v>
      </c>
      <c r="O81" s="39">
        <v>45484</v>
      </c>
      <c r="P81" s="212" t="s">
        <v>156</v>
      </c>
      <c r="Q81" s="164">
        <v>45493</v>
      </c>
      <c r="S81" s="207" t="s">
        <v>726</v>
      </c>
      <c r="T81" s="207" t="s">
        <v>724</v>
      </c>
      <c r="U81" s="207" t="s">
        <v>725</v>
      </c>
    </row>
    <row r="82" spans="1:21" x14ac:dyDescent="0.25">
      <c r="A82" s="204">
        <v>81</v>
      </c>
      <c r="B82" s="204" t="s">
        <v>168</v>
      </c>
      <c r="C82" s="204">
        <v>70</v>
      </c>
      <c r="D82" s="52" t="s">
        <v>447</v>
      </c>
      <c r="E82" s="204" t="s">
        <v>555</v>
      </c>
      <c r="F82" s="204" t="s">
        <v>156</v>
      </c>
      <c r="G82" s="164">
        <v>45423</v>
      </c>
      <c r="H82" s="204" t="s">
        <v>156</v>
      </c>
      <c r="I82" s="204" t="s">
        <v>156</v>
      </c>
      <c r="J82" s="204" t="s">
        <v>156</v>
      </c>
      <c r="K82" s="204" t="s">
        <v>156</v>
      </c>
      <c r="L82" s="204" t="s">
        <v>156</v>
      </c>
      <c r="M82" s="44" t="s">
        <v>156</v>
      </c>
      <c r="N82" s="204" t="s">
        <v>156</v>
      </c>
      <c r="O82" s="39">
        <v>45484</v>
      </c>
      <c r="P82" s="39"/>
      <c r="Q82" s="39"/>
      <c r="S82" s="207">
        <f>COUNTA($P$2:$P$105)</f>
        <v>22</v>
      </c>
      <c r="T82" s="207">
        <f>COUNTIF(P$2:P$105, "√")</f>
        <v>14</v>
      </c>
      <c r="U82" s="207">
        <f>COUNTIF(P$2:P$105, "×")</f>
        <v>8</v>
      </c>
    </row>
    <row r="83" spans="1:21" x14ac:dyDescent="0.25">
      <c r="A83" s="204">
        <v>82</v>
      </c>
      <c r="B83" s="204" t="s">
        <v>168</v>
      </c>
      <c r="C83" s="204">
        <v>118</v>
      </c>
      <c r="D83" s="52" t="s">
        <v>638</v>
      </c>
      <c r="E83" s="204" t="s">
        <v>555</v>
      </c>
      <c r="F83" s="204" t="s">
        <v>156</v>
      </c>
      <c r="G83" s="164">
        <v>45424</v>
      </c>
      <c r="H83" s="204" t="s">
        <v>156</v>
      </c>
      <c r="I83" s="204" t="s">
        <v>156</v>
      </c>
      <c r="J83" s="204" t="s">
        <v>156</v>
      </c>
      <c r="K83" s="204" t="s">
        <v>156</v>
      </c>
      <c r="L83" s="204" t="s">
        <v>156</v>
      </c>
      <c r="M83" s="44" t="s">
        <v>156</v>
      </c>
      <c r="N83" s="204" t="s">
        <v>341</v>
      </c>
      <c r="O83" s="39">
        <v>45484</v>
      </c>
      <c r="P83" s="212" t="s">
        <v>156</v>
      </c>
      <c r="Q83" s="164">
        <v>45493</v>
      </c>
      <c r="S83" s="207" t="s">
        <v>736</v>
      </c>
      <c r="T83" s="207" t="s">
        <v>896</v>
      </c>
      <c r="U83" s="207" t="s">
        <v>895</v>
      </c>
    </row>
    <row r="84" spans="1:21" ht="14.4" thickBot="1" x14ac:dyDescent="0.3">
      <c r="A84" s="204">
        <v>83</v>
      </c>
      <c r="B84" s="204" t="s">
        <v>168</v>
      </c>
      <c r="C84" s="204">
        <v>198</v>
      </c>
      <c r="D84" s="52" t="s">
        <v>468</v>
      </c>
      <c r="E84" s="204" t="s">
        <v>556</v>
      </c>
      <c r="F84" s="204" t="s">
        <v>341</v>
      </c>
      <c r="G84" s="164">
        <v>45424</v>
      </c>
      <c r="H84" s="204" t="s">
        <v>341</v>
      </c>
      <c r="I84" s="204" t="s">
        <v>156</v>
      </c>
      <c r="J84" s="204" t="s">
        <v>156</v>
      </c>
      <c r="K84" s="204" t="s">
        <v>156</v>
      </c>
      <c r="L84" s="204" t="s">
        <v>156</v>
      </c>
      <c r="M84" s="44" t="s">
        <v>156</v>
      </c>
      <c r="N84" s="204" t="s">
        <v>156</v>
      </c>
      <c r="O84" s="171">
        <v>45484</v>
      </c>
      <c r="P84" s="164"/>
      <c r="Q84" s="164"/>
      <c r="S84" s="39">
        <f>COUNTIF(N$2:N$105, "×")-S82</f>
        <v>0</v>
      </c>
      <c r="T84" s="113">
        <f>T82/S82</f>
        <v>0.63636363636363635</v>
      </c>
      <c r="U84" s="113">
        <f>U82/S82</f>
        <v>0.36363636363636365</v>
      </c>
    </row>
    <row r="85" spans="1:21" ht="14.4" thickTop="1" x14ac:dyDescent="0.25">
      <c r="A85" s="204">
        <v>84</v>
      </c>
      <c r="B85" s="204" t="s">
        <v>168</v>
      </c>
      <c r="C85" s="204">
        <v>279</v>
      </c>
      <c r="D85" s="52" t="s">
        <v>464</v>
      </c>
      <c r="E85" s="204" t="s">
        <v>556</v>
      </c>
      <c r="F85" s="204" t="s">
        <v>341</v>
      </c>
      <c r="G85" s="164">
        <v>45425</v>
      </c>
      <c r="H85" s="204" t="s">
        <v>156</v>
      </c>
      <c r="I85" s="204" t="s">
        <v>156</v>
      </c>
      <c r="J85" s="204" t="s">
        <v>156</v>
      </c>
      <c r="K85" s="204" t="s">
        <v>156</v>
      </c>
      <c r="L85" s="204" t="s">
        <v>156</v>
      </c>
      <c r="M85" s="44" t="s">
        <v>341</v>
      </c>
      <c r="N85" s="204" t="s">
        <v>341</v>
      </c>
      <c r="O85" s="39">
        <v>45485</v>
      </c>
      <c r="P85" s="212" t="s">
        <v>156</v>
      </c>
      <c r="Q85" s="164">
        <v>45493</v>
      </c>
    </row>
    <row r="86" spans="1:21" x14ac:dyDescent="0.25">
      <c r="A86" s="204">
        <v>85</v>
      </c>
      <c r="B86" s="204" t="s">
        <v>168</v>
      </c>
      <c r="C86" s="204">
        <v>322</v>
      </c>
      <c r="D86" s="52" t="s">
        <v>463</v>
      </c>
      <c r="E86" s="204" t="s">
        <v>556</v>
      </c>
      <c r="F86" s="204" t="s">
        <v>341</v>
      </c>
      <c r="G86" s="164">
        <v>45425</v>
      </c>
      <c r="H86" s="204" t="s">
        <v>156</v>
      </c>
      <c r="I86" s="204" t="s">
        <v>156</v>
      </c>
      <c r="J86" s="204" t="s">
        <v>156</v>
      </c>
      <c r="K86" s="204" t="s">
        <v>156</v>
      </c>
      <c r="L86" s="204" t="s">
        <v>156</v>
      </c>
      <c r="M86" s="44" t="s">
        <v>156</v>
      </c>
      <c r="N86" s="204" t="s">
        <v>156</v>
      </c>
      <c r="O86" s="39">
        <v>45485</v>
      </c>
      <c r="P86" s="39"/>
      <c r="Q86" s="39"/>
    </row>
    <row r="87" spans="1:21" x14ac:dyDescent="0.25">
      <c r="A87" s="204">
        <v>86</v>
      </c>
      <c r="B87" s="204" t="s">
        <v>168</v>
      </c>
      <c r="C87" s="204">
        <v>139</v>
      </c>
      <c r="D87" s="52" t="s">
        <v>639</v>
      </c>
      <c r="E87" s="204" t="s">
        <v>556</v>
      </c>
      <c r="F87" s="204" t="s">
        <v>341</v>
      </c>
      <c r="G87" s="164">
        <v>45426</v>
      </c>
      <c r="H87" s="204" t="s">
        <v>156</v>
      </c>
      <c r="I87" s="204" t="s">
        <v>156</v>
      </c>
      <c r="J87" s="204" t="s">
        <v>156</v>
      </c>
      <c r="K87" s="204" t="s">
        <v>156</v>
      </c>
      <c r="L87" s="204" t="s">
        <v>156</v>
      </c>
      <c r="M87" s="44" t="s">
        <v>341</v>
      </c>
      <c r="N87" s="204" t="s">
        <v>341</v>
      </c>
      <c r="O87" s="39">
        <v>45485</v>
      </c>
      <c r="P87" s="213" t="s">
        <v>156</v>
      </c>
      <c r="Q87" s="164">
        <v>45493</v>
      </c>
    </row>
    <row r="88" spans="1:21" ht="14.4" thickBot="1" x14ac:dyDescent="0.3">
      <c r="A88" s="204">
        <v>87</v>
      </c>
      <c r="B88" s="204" t="s">
        <v>168</v>
      </c>
      <c r="C88" s="204">
        <v>300</v>
      </c>
      <c r="D88" s="52" t="s">
        <v>640</v>
      </c>
      <c r="E88" s="204" t="s">
        <v>556</v>
      </c>
      <c r="F88" s="204" t="s">
        <v>341</v>
      </c>
      <c r="G88" s="164">
        <v>45426</v>
      </c>
      <c r="H88" s="204" t="s">
        <v>341</v>
      </c>
      <c r="I88" s="204" t="s">
        <v>156</v>
      </c>
      <c r="J88" s="204" t="s">
        <v>156</v>
      </c>
      <c r="K88" s="204" t="s">
        <v>156</v>
      </c>
      <c r="L88" s="204" t="s">
        <v>156</v>
      </c>
      <c r="M88" s="44" t="s">
        <v>341</v>
      </c>
      <c r="N88" s="204" t="s">
        <v>341</v>
      </c>
      <c r="O88" s="171">
        <v>45485</v>
      </c>
      <c r="P88" s="213" t="s">
        <v>156</v>
      </c>
      <c r="Q88" s="164">
        <v>45493</v>
      </c>
    </row>
    <row r="89" spans="1:21" ht="14.4" thickTop="1" x14ac:dyDescent="0.25">
      <c r="A89" s="204">
        <v>88</v>
      </c>
      <c r="B89" s="204" t="s">
        <v>168</v>
      </c>
      <c r="C89" s="204">
        <v>152</v>
      </c>
      <c r="D89" s="52" t="s">
        <v>641</v>
      </c>
      <c r="E89" s="204" t="s">
        <v>556</v>
      </c>
      <c r="F89" s="204" t="s">
        <v>341</v>
      </c>
      <c r="G89" s="164">
        <v>45427</v>
      </c>
      <c r="H89" s="204" t="s">
        <v>156</v>
      </c>
      <c r="I89" s="204" t="s">
        <v>156</v>
      </c>
      <c r="J89" s="204" t="s">
        <v>156</v>
      </c>
      <c r="K89" s="204" t="s">
        <v>156</v>
      </c>
      <c r="L89" s="204" t="s">
        <v>156</v>
      </c>
      <c r="M89" s="44" t="s">
        <v>156</v>
      </c>
      <c r="N89" s="204" t="s">
        <v>156</v>
      </c>
      <c r="O89" s="39">
        <v>45487</v>
      </c>
      <c r="P89" s="39"/>
      <c r="Q89" s="39"/>
    </row>
    <row r="90" spans="1:21" x14ac:dyDescent="0.25">
      <c r="A90" s="204">
        <v>89</v>
      </c>
      <c r="B90" s="204" t="s">
        <v>168</v>
      </c>
      <c r="C90" s="204">
        <v>416</v>
      </c>
      <c r="D90" s="52" t="s">
        <v>455</v>
      </c>
      <c r="E90" s="204" t="s">
        <v>556</v>
      </c>
      <c r="F90" s="204" t="s">
        <v>341</v>
      </c>
      <c r="G90" s="164">
        <v>45427</v>
      </c>
      <c r="H90" s="204" t="s">
        <v>156</v>
      </c>
      <c r="I90" s="204" t="s">
        <v>156</v>
      </c>
      <c r="J90" s="204" t="s">
        <v>156</v>
      </c>
      <c r="K90" s="204" t="s">
        <v>156</v>
      </c>
      <c r="L90" s="204" t="s">
        <v>156</v>
      </c>
      <c r="M90" s="44" t="s">
        <v>156</v>
      </c>
      <c r="N90" s="204" t="s">
        <v>156</v>
      </c>
      <c r="O90" s="39">
        <v>45487</v>
      </c>
      <c r="P90" s="39"/>
      <c r="Q90" s="39"/>
    </row>
    <row r="91" spans="1:21" x14ac:dyDescent="0.25">
      <c r="A91" s="204">
        <v>90</v>
      </c>
      <c r="B91" s="204" t="s">
        <v>168</v>
      </c>
      <c r="C91" s="204">
        <v>32</v>
      </c>
      <c r="D91" s="52" t="s">
        <v>642</v>
      </c>
      <c r="E91" s="204" t="s">
        <v>557</v>
      </c>
      <c r="F91" s="204" t="s">
        <v>341</v>
      </c>
      <c r="G91" s="164">
        <v>45428</v>
      </c>
      <c r="H91" s="204" t="s">
        <v>156</v>
      </c>
      <c r="I91" s="204" t="s">
        <v>156</v>
      </c>
      <c r="J91" s="204" t="s">
        <v>156</v>
      </c>
      <c r="K91" s="204" t="s">
        <v>341</v>
      </c>
      <c r="L91" s="204" t="s">
        <v>156</v>
      </c>
      <c r="M91" s="44" t="s">
        <v>156</v>
      </c>
      <c r="N91" s="204" t="s">
        <v>341</v>
      </c>
      <c r="O91" s="39">
        <v>45487</v>
      </c>
      <c r="P91" s="213" t="s">
        <v>156</v>
      </c>
      <c r="Q91" s="164">
        <v>45493</v>
      </c>
    </row>
    <row r="92" spans="1:21" ht="14.4" thickBot="1" x14ac:dyDescent="0.3">
      <c r="A92" s="204">
        <v>91</v>
      </c>
      <c r="B92" s="204" t="s">
        <v>719</v>
      </c>
      <c r="C92" s="204">
        <v>62</v>
      </c>
      <c r="D92" s="52" t="s">
        <v>449</v>
      </c>
      <c r="E92" s="204" t="s">
        <v>556</v>
      </c>
      <c r="F92" s="204" t="s">
        <v>156</v>
      </c>
      <c r="G92" s="164">
        <v>45428</v>
      </c>
      <c r="H92" s="204" t="s">
        <v>156</v>
      </c>
      <c r="I92" s="204" t="s">
        <v>156</v>
      </c>
      <c r="J92" s="204" t="s">
        <v>156</v>
      </c>
      <c r="K92" s="204" t="s">
        <v>156</v>
      </c>
      <c r="L92" s="204" t="s">
        <v>156</v>
      </c>
      <c r="M92" s="44" t="s">
        <v>156</v>
      </c>
      <c r="N92" s="204" t="s">
        <v>156</v>
      </c>
      <c r="O92" s="171">
        <v>45487</v>
      </c>
      <c r="P92" s="164"/>
      <c r="Q92" s="164"/>
    </row>
    <row r="93" spans="1:21" ht="14.4" thickTop="1" x14ac:dyDescent="0.25">
      <c r="A93" s="204">
        <v>92</v>
      </c>
      <c r="B93" s="204" t="s">
        <v>719</v>
      </c>
      <c r="C93" s="204">
        <v>64</v>
      </c>
      <c r="D93" s="52" t="s">
        <v>643</v>
      </c>
      <c r="E93" s="204" t="s">
        <v>556</v>
      </c>
      <c r="F93" s="204" t="s">
        <v>341</v>
      </c>
      <c r="G93" s="164">
        <v>45429</v>
      </c>
      <c r="H93" s="204" t="s">
        <v>156</v>
      </c>
      <c r="I93" s="204" t="s">
        <v>156</v>
      </c>
      <c r="J93" s="204" t="s">
        <v>156</v>
      </c>
      <c r="K93" s="204" t="s">
        <v>156</v>
      </c>
      <c r="L93" s="204" t="s">
        <v>156</v>
      </c>
      <c r="M93" s="44" t="s">
        <v>156</v>
      </c>
      <c r="N93" s="204" t="s">
        <v>156</v>
      </c>
      <c r="O93" s="39">
        <v>45488</v>
      </c>
      <c r="P93" s="39"/>
      <c r="Q93" s="39"/>
    </row>
    <row r="94" spans="1:21" x14ac:dyDescent="0.25">
      <c r="A94" s="204">
        <v>93</v>
      </c>
      <c r="B94" s="204" t="s">
        <v>719</v>
      </c>
      <c r="C94" s="204">
        <v>5</v>
      </c>
      <c r="D94" s="52" t="s">
        <v>944</v>
      </c>
      <c r="E94" s="204" t="s">
        <v>556</v>
      </c>
      <c r="F94" s="204" t="s">
        <v>341</v>
      </c>
      <c r="G94" s="164">
        <v>45429</v>
      </c>
      <c r="H94" s="204" t="s">
        <v>156</v>
      </c>
      <c r="I94" s="204" t="s">
        <v>156</v>
      </c>
      <c r="J94" s="204" t="s">
        <v>156</v>
      </c>
      <c r="K94" s="204" t="s">
        <v>156</v>
      </c>
      <c r="L94" s="204" t="s">
        <v>156</v>
      </c>
      <c r="M94" s="44" t="s">
        <v>156</v>
      </c>
      <c r="N94" s="204" t="s">
        <v>156</v>
      </c>
      <c r="O94" s="39">
        <v>45488</v>
      </c>
      <c r="P94" s="39"/>
      <c r="Q94" s="39"/>
    </row>
    <row r="95" spans="1:21" ht="14.4" thickBot="1" x14ac:dyDescent="0.3">
      <c r="A95" s="204">
        <v>94</v>
      </c>
      <c r="B95" s="204" t="s">
        <v>719</v>
      </c>
      <c r="C95" s="204">
        <v>1143</v>
      </c>
      <c r="D95" s="52" t="s">
        <v>945</v>
      </c>
      <c r="E95" s="204" t="s">
        <v>556</v>
      </c>
      <c r="F95" s="204" t="s">
        <v>341</v>
      </c>
      <c r="G95" s="164">
        <v>45430</v>
      </c>
      <c r="H95" s="204" t="s">
        <v>156</v>
      </c>
      <c r="I95" s="204" t="s">
        <v>156</v>
      </c>
      <c r="J95" s="204" t="s">
        <v>156</v>
      </c>
      <c r="K95" s="204" t="s">
        <v>156</v>
      </c>
      <c r="L95" s="204" t="s">
        <v>156</v>
      </c>
      <c r="M95" s="44" t="s">
        <v>341</v>
      </c>
      <c r="N95" s="204" t="s">
        <v>341</v>
      </c>
      <c r="O95" s="171">
        <v>45488</v>
      </c>
      <c r="P95" s="214" t="s">
        <v>156</v>
      </c>
      <c r="Q95" s="164">
        <v>45493</v>
      </c>
    </row>
    <row r="96" spans="1:21" ht="15" thickTop="1" thickBot="1" x14ac:dyDescent="0.3">
      <c r="A96" s="204">
        <v>95</v>
      </c>
      <c r="B96" s="204" t="s">
        <v>719</v>
      </c>
      <c r="C96" s="204">
        <v>72</v>
      </c>
      <c r="D96" s="52" t="s">
        <v>742</v>
      </c>
      <c r="E96" s="204" t="s">
        <v>556</v>
      </c>
      <c r="F96" s="204" t="s">
        <v>341</v>
      </c>
      <c r="G96" s="164">
        <v>45430</v>
      </c>
      <c r="H96" s="204" t="s">
        <v>156</v>
      </c>
      <c r="I96" s="204" t="s">
        <v>156</v>
      </c>
      <c r="J96" s="204" t="s">
        <v>156</v>
      </c>
      <c r="K96" s="204" t="s">
        <v>156</v>
      </c>
      <c r="L96" s="204" t="s">
        <v>341</v>
      </c>
      <c r="M96" s="44" t="s">
        <v>341</v>
      </c>
      <c r="N96" s="204" t="s">
        <v>341</v>
      </c>
      <c r="O96" s="171">
        <v>45484</v>
      </c>
      <c r="P96" s="164" t="s">
        <v>341</v>
      </c>
      <c r="Q96" s="164">
        <v>45493</v>
      </c>
    </row>
    <row r="97" spans="1:21" ht="15" thickTop="1" thickBot="1" x14ac:dyDescent="0.3">
      <c r="A97" s="204">
        <v>96</v>
      </c>
      <c r="B97" s="204" t="s">
        <v>718</v>
      </c>
      <c r="C97" s="204">
        <v>136</v>
      </c>
      <c r="D97" s="52" t="s">
        <v>645</v>
      </c>
      <c r="E97" s="204" t="s">
        <v>555</v>
      </c>
      <c r="F97" s="204" t="s">
        <v>341</v>
      </c>
      <c r="G97" s="164">
        <v>45431</v>
      </c>
      <c r="H97" s="204" t="s">
        <v>341</v>
      </c>
      <c r="I97" s="204" t="s">
        <v>156</v>
      </c>
      <c r="J97" s="204" t="s">
        <v>156</v>
      </c>
      <c r="K97" s="204" t="s">
        <v>156</v>
      </c>
      <c r="L97" s="204" t="s">
        <v>156</v>
      </c>
      <c r="M97" s="44" t="s">
        <v>156</v>
      </c>
      <c r="N97" s="204" t="s">
        <v>156</v>
      </c>
      <c r="O97" s="171">
        <v>45488</v>
      </c>
      <c r="P97" s="164"/>
      <c r="Q97" s="164"/>
    </row>
    <row r="98" spans="1:21" ht="14.4" thickTop="1" x14ac:dyDescent="0.25">
      <c r="A98" s="204">
        <v>97</v>
      </c>
      <c r="B98" s="204" t="s">
        <v>718</v>
      </c>
      <c r="C98" s="204">
        <v>169</v>
      </c>
      <c r="D98" s="52" t="s">
        <v>646</v>
      </c>
      <c r="E98" s="204" t="s">
        <v>555</v>
      </c>
      <c r="F98" s="204" t="s">
        <v>341</v>
      </c>
      <c r="G98" s="164">
        <v>45431</v>
      </c>
      <c r="H98" s="204" t="s">
        <v>156</v>
      </c>
      <c r="I98" s="204" t="s">
        <v>341</v>
      </c>
      <c r="J98" s="204" t="s">
        <v>156</v>
      </c>
      <c r="K98" s="204" t="s">
        <v>156</v>
      </c>
      <c r="L98" s="204" t="s">
        <v>156</v>
      </c>
      <c r="M98" s="44" t="s">
        <v>341</v>
      </c>
      <c r="N98" s="204" t="s">
        <v>156</v>
      </c>
      <c r="O98" s="39">
        <v>45491</v>
      </c>
      <c r="P98" s="39"/>
      <c r="Q98" s="39"/>
    </row>
    <row r="99" spans="1:21" x14ac:dyDescent="0.25">
      <c r="A99" s="204">
        <v>98</v>
      </c>
      <c r="B99" s="204" t="s">
        <v>718</v>
      </c>
      <c r="C99" s="204">
        <v>75</v>
      </c>
      <c r="D99" s="52" t="s">
        <v>647</v>
      </c>
      <c r="E99" s="204" t="s">
        <v>556</v>
      </c>
      <c r="F99" s="204" t="s">
        <v>341</v>
      </c>
      <c r="G99" s="164">
        <v>45431</v>
      </c>
      <c r="H99" s="204" t="s">
        <v>156</v>
      </c>
      <c r="I99" s="204" t="s">
        <v>156</v>
      </c>
      <c r="J99" s="204" t="s">
        <v>156</v>
      </c>
      <c r="K99" s="204" t="s">
        <v>156</v>
      </c>
      <c r="L99" s="204" t="s">
        <v>156</v>
      </c>
      <c r="M99" s="44" t="s">
        <v>156</v>
      </c>
      <c r="N99" s="204" t="s">
        <v>156</v>
      </c>
      <c r="O99" s="39">
        <v>45491</v>
      </c>
      <c r="P99" s="39"/>
      <c r="Q99" s="39"/>
    </row>
    <row r="100" spans="1:21" x14ac:dyDescent="0.25">
      <c r="A100" s="204">
        <v>99</v>
      </c>
      <c r="B100" s="204" t="s">
        <v>718</v>
      </c>
      <c r="C100" s="204">
        <v>31</v>
      </c>
      <c r="D100" s="52" t="s">
        <v>648</v>
      </c>
      <c r="E100" s="204" t="s">
        <v>556</v>
      </c>
      <c r="F100" s="204" t="s">
        <v>341</v>
      </c>
      <c r="G100" s="164">
        <v>45432</v>
      </c>
      <c r="H100" s="204" t="s">
        <v>156</v>
      </c>
      <c r="I100" s="204" t="s">
        <v>156</v>
      </c>
      <c r="J100" s="204" t="s">
        <v>156</v>
      </c>
      <c r="K100" s="204" t="s">
        <v>156</v>
      </c>
      <c r="L100" s="204" t="s">
        <v>156</v>
      </c>
      <c r="M100" s="44" t="s">
        <v>341</v>
      </c>
      <c r="N100" s="204" t="s">
        <v>156</v>
      </c>
      <c r="O100" s="39">
        <v>45491</v>
      </c>
      <c r="P100" s="39"/>
      <c r="Q100" s="39"/>
    </row>
    <row r="101" spans="1:21" ht="14.4" thickBot="1" x14ac:dyDescent="0.3">
      <c r="A101" s="204">
        <v>100</v>
      </c>
      <c r="B101" s="204" t="s">
        <v>718</v>
      </c>
      <c r="C101" s="204">
        <v>287</v>
      </c>
      <c r="D101" s="52" t="s">
        <v>649</v>
      </c>
      <c r="E101" s="204" t="s">
        <v>556</v>
      </c>
      <c r="F101" s="204" t="s">
        <v>341</v>
      </c>
      <c r="G101" s="164">
        <v>45432</v>
      </c>
      <c r="H101" s="204" t="s">
        <v>156</v>
      </c>
      <c r="I101" s="204" t="s">
        <v>156</v>
      </c>
      <c r="J101" s="204" t="s">
        <v>156</v>
      </c>
      <c r="K101" s="204" t="s">
        <v>156</v>
      </c>
      <c r="L101" s="204" t="s">
        <v>341</v>
      </c>
      <c r="M101" s="44" t="s">
        <v>156</v>
      </c>
      <c r="N101" s="204" t="s">
        <v>156</v>
      </c>
      <c r="O101" s="171">
        <v>45491</v>
      </c>
      <c r="P101" s="164"/>
      <c r="Q101" s="164"/>
    </row>
    <row r="102" spans="1:21" ht="14.4" thickTop="1" x14ac:dyDescent="0.25">
      <c r="A102" s="204">
        <v>101</v>
      </c>
      <c r="B102" s="204" t="s">
        <v>544</v>
      </c>
      <c r="C102" s="204">
        <v>162</v>
      </c>
      <c r="D102" s="52" t="s">
        <v>789</v>
      </c>
      <c r="E102" s="204" t="s">
        <v>556</v>
      </c>
      <c r="F102" s="204" t="s">
        <v>341</v>
      </c>
      <c r="G102" s="164">
        <v>45444</v>
      </c>
      <c r="H102" s="204" t="s">
        <v>156</v>
      </c>
      <c r="I102" s="204" t="s">
        <v>156</v>
      </c>
      <c r="J102" s="204" t="s">
        <v>156</v>
      </c>
      <c r="K102" s="204" t="s">
        <v>156</v>
      </c>
      <c r="L102" s="204" t="s">
        <v>341</v>
      </c>
      <c r="M102" s="204" t="s">
        <v>341</v>
      </c>
      <c r="N102" s="204" t="s">
        <v>341</v>
      </c>
      <c r="O102" s="39">
        <v>45492</v>
      </c>
      <c r="P102" s="164" t="s">
        <v>341</v>
      </c>
      <c r="Q102" s="164">
        <v>45493</v>
      </c>
      <c r="S102" s="207" t="s">
        <v>726</v>
      </c>
      <c r="T102" s="207" t="s">
        <v>724</v>
      </c>
      <c r="U102" s="207" t="s">
        <v>725</v>
      </c>
    </row>
    <row r="103" spans="1:21" x14ac:dyDescent="0.25">
      <c r="A103" s="204">
        <v>102</v>
      </c>
      <c r="B103" s="204" t="s">
        <v>544</v>
      </c>
      <c r="C103" s="204">
        <v>1901</v>
      </c>
      <c r="D103" s="52" t="s">
        <v>790</v>
      </c>
      <c r="E103" s="204" t="s">
        <v>556</v>
      </c>
      <c r="F103" s="204" t="s">
        <v>341</v>
      </c>
      <c r="G103" s="164">
        <v>45444</v>
      </c>
      <c r="H103" s="204" t="s">
        <v>341</v>
      </c>
      <c r="I103" s="204" t="s">
        <v>156</v>
      </c>
      <c r="J103" s="204" t="s">
        <v>156</v>
      </c>
      <c r="K103" s="204" t="s">
        <v>156</v>
      </c>
      <c r="L103" s="204" t="s">
        <v>341</v>
      </c>
      <c r="M103" s="204" t="s">
        <v>341</v>
      </c>
      <c r="N103" s="204" t="s">
        <v>156</v>
      </c>
      <c r="O103" s="39">
        <v>45492</v>
      </c>
      <c r="P103" s="39"/>
      <c r="Q103" s="39"/>
      <c r="S103" s="207">
        <f>COUNTA($P$2:$P$105)</f>
        <v>22</v>
      </c>
      <c r="T103" s="207">
        <f>COUNTIF(P$2:P$105, "√")</f>
        <v>14</v>
      </c>
      <c r="U103" s="207">
        <f>COUNTIF(P$2:P$105, "×")</f>
        <v>8</v>
      </c>
    </row>
    <row r="104" spans="1:21" x14ac:dyDescent="0.25">
      <c r="A104" s="204">
        <v>103</v>
      </c>
      <c r="B104" s="204" t="s">
        <v>792</v>
      </c>
      <c r="C104" s="204">
        <v>60</v>
      </c>
      <c r="D104" s="52" t="s">
        <v>791</v>
      </c>
      <c r="E104" s="204" t="s">
        <v>557</v>
      </c>
      <c r="F104" s="204" t="s">
        <v>341</v>
      </c>
      <c r="G104" s="164">
        <v>45445</v>
      </c>
      <c r="H104" s="204" t="s">
        <v>156</v>
      </c>
      <c r="I104" s="204" t="s">
        <v>156</v>
      </c>
      <c r="J104" s="204" t="s">
        <v>156</v>
      </c>
      <c r="K104" s="204" t="s">
        <v>156</v>
      </c>
      <c r="L104" s="204" t="s">
        <v>156</v>
      </c>
      <c r="M104" s="204" t="s">
        <v>341</v>
      </c>
      <c r="N104" s="204" t="s">
        <v>156</v>
      </c>
      <c r="O104" s="39">
        <v>45492</v>
      </c>
      <c r="P104" s="39"/>
      <c r="Q104" s="39"/>
      <c r="S104" s="207" t="s">
        <v>736</v>
      </c>
      <c r="T104" s="207" t="s">
        <v>896</v>
      </c>
      <c r="U104" s="207" t="s">
        <v>895</v>
      </c>
    </row>
    <row r="105" spans="1:21" ht="14.4" thickBot="1" x14ac:dyDescent="0.3">
      <c r="A105" s="204">
        <v>104</v>
      </c>
      <c r="B105" s="204" t="s">
        <v>794</v>
      </c>
      <c r="C105" s="204">
        <v>912</v>
      </c>
      <c r="D105" s="52" t="s">
        <v>793</v>
      </c>
      <c r="E105" s="204" t="s">
        <v>556</v>
      </c>
      <c r="F105" s="204" t="s">
        <v>341</v>
      </c>
      <c r="G105" s="164">
        <v>45446</v>
      </c>
      <c r="H105" s="204" t="s">
        <v>156</v>
      </c>
      <c r="I105" s="204" t="s">
        <v>341</v>
      </c>
      <c r="J105" s="204" t="s">
        <v>156</v>
      </c>
      <c r="K105" s="204" t="s">
        <v>156</v>
      </c>
      <c r="L105" s="204" t="s">
        <v>156</v>
      </c>
      <c r="M105" s="204" t="s">
        <v>341</v>
      </c>
      <c r="N105" s="204" t="s">
        <v>156</v>
      </c>
      <c r="O105" s="171">
        <v>45492</v>
      </c>
      <c r="P105" s="164"/>
      <c r="Q105" s="164"/>
      <c r="S105" s="19">
        <f>COUNTIF(N$2:N$105, "×")-S103</f>
        <v>0</v>
      </c>
      <c r="T105" s="113">
        <f>T103/S103</f>
        <v>0.63636363636363635</v>
      </c>
      <c r="U105" s="113">
        <f>U103/S103</f>
        <v>0.36363636363636365</v>
      </c>
    </row>
    <row r="106" spans="1:21" ht="14.4" thickTop="1" x14ac:dyDescent="0.25"/>
  </sheetData>
  <phoneticPr fontId="1" type="noConversion"/>
  <conditionalFormatting sqref="F8:G8 F7 H102:I102 I103:I104 J102:K105 F79:L98 S85:T101 L104:L105 L102 S5:T8 H7:N8 F5:R5 F6:N6 R6:R8 F51:T51 R9:T20 R52:T56 F57:T57 R25:T40 R21:R24 R45:T50 R41:R44 F52:N56 R61:R64 R58:T60 R65:T77 F58:N77 F78:T78 R81:R83 M79:N83 R79:T80 M96 O96:P96 M84:R84 M85:N87 M88:O88 M92:R92 M89:N91 M97:R97 M93:N95 R98:R101 O101:Q101 O105:Q105 M98:N98 F99:N101 F2:T4 R85:R91 R93:R96 F9:N20 F22:N50 F21:M21">
    <cfRule type="cellIs" dxfId="368" priority="187" operator="equal">
      <formula>"×"</formula>
    </cfRule>
  </conditionalFormatting>
  <conditionalFormatting sqref="G7">
    <cfRule type="cellIs" dxfId="367" priority="186" operator="equal">
      <formula>"×"</formula>
    </cfRule>
  </conditionalFormatting>
  <conditionalFormatting sqref="E1:E24 E32:E42 E102:E1048576">
    <cfRule type="cellIs" dxfId="366" priority="183" operator="equal">
      <formula>"困难"</formula>
    </cfRule>
    <cfRule type="cellIs" dxfId="365" priority="184" operator="equal">
      <formula>"中等"</formula>
    </cfRule>
    <cfRule type="cellIs" dxfId="364" priority="185" operator="equal">
      <formula>"简单"</formula>
    </cfRule>
  </conditionalFormatting>
  <conditionalFormatting sqref="E25:E31">
    <cfRule type="cellIs" dxfId="363" priority="180" operator="equal">
      <formula>"困难"</formula>
    </cfRule>
    <cfRule type="cellIs" dxfId="362" priority="181" operator="equal">
      <formula>"中等"</formula>
    </cfRule>
    <cfRule type="cellIs" dxfId="361" priority="182" operator="equal">
      <formula>"简单"</formula>
    </cfRule>
  </conditionalFormatting>
  <conditionalFormatting sqref="E52:E101">
    <cfRule type="cellIs" dxfId="360" priority="177" operator="equal">
      <formula>"困难"</formula>
    </cfRule>
    <cfRule type="cellIs" dxfId="359" priority="178" operator="equal">
      <formula>"中等"</formula>
    </cfRule>
    <cfRule type="cellIs" dxfId="358" priority="179" operator="equal">
      <formula>"简单"</formula>
    </cfRule>
  </conditionalFormatting>
  <conditionalFormatting sqref="E43:E51">
    <cfRule type="cellIs" dxfId="357" priority="174" operator="equal">
      <formula>"困难"</formula>
    </cfRule>
    <cfRule type="cellIs" dxfId="356" priority="175" operator="equal">
      <formula>"中等"</formula>
    </cfRule>
    <cfRule type="cellIs" dxfId="355" priority="176" operator="equal">
      <formula>"简单"</formula>
    </cfRule>
  </conditionalFormatting>
  <conditionalFormatting sqref="F102">
    <cfRule type="cellIs" dxfId="354" priority="173" operator="equal">
      <formula>"×"</formula>
    </cfRule>
  </conditionalFormatting>
  <conditionalFormatting sqref="F103">
    <cfRule type="cellIs" dxfId="353" priority="172" operator="equal">
      <formula>"×"</formula>
    </cfRule>
  </conditionalFormatting>
  <conditionalFormatting sqref="F104:F105">
    <cfRule type="cellIs" dxfId="352" priority="171" operator="equal">
      <formula>"×"</formula>
    </cfRule>
  </conditionalFormatting>
  <conditionalFormatting sqref="H103">
    <cfRule type="cellIs" dxfId="351" priority="170" operator="equal">
      <formula>"×"</formula>
    </cfRule>
  </conditionalFormatting>
  <conditionalFormatting sqref="H104:H105">
    <cfRule type="cellIs" dxfId="350" priority="169" operator="equal">
      <formula>"×"</formula>
    </cfRule>
  </conditionalFormatting>
  <conditionalFormatting sqref="I105">
    <cfRule type="cellIs" dxfId="349" priority="168" operator="equal">
      <formula>"×"</formula>
    </cfRule>
  </conditionalFormatting>
  <conditionalFormatting sqref="L103">
    <cfRule type="cellIs" dxfId="348" priority="167" operator="equal">
      <formula>"×"</formula>
    </cfRule>
  </conditionalFormatting>
  <conditionalFormatting sqref="O6:Q10">
    <cfRule type="cellIs" dxfId="347" priority="166" operator="equal">
      <formula>"×"</formula>
    </cfRule>
  </conditionalFormatting>
  <conditionalFormatting sqref="O13:Q14 O11:O12">
    <cfRule type="cellIs" dxfId="346" priority="165" operator="equal">
      <formula>"×"</formula>
    </cfRule>
  </conditionalFormatting>
  <conditionalFormatting sqref="O15:Q17">
    <cfRule type="cellIs" dxfId="345" priority="164" operator="equal">
      <formula>"×"</formula>
    </cfRule>
  </conditionalFormatting>
  <conditionalFormatting sqref="O18:Q18">
    <cfRule type="cellIs" dxfId="344" priority="163" operator="equal">
      <formula>"×"</formula>
    </cfRule>
  </conditionalFormatting>
  <conditionalFormatting sqref="O19:Q19">
    <cfRule type="cellIs" dxfId="343" priority="162" operator="equal">
      <formula>"×"</formula>
    </cfRule>
  </conditionalFormatting>
  <conditionalFormatting sqref="O20:Q20">
    <cfRule type="cellIs" dxfId="342" priority="161" operator="equal">
      <formula>"×"</formula>
    </cfRule>
  </conditionalFormatting>
  <conditionalFormatting sqref="O21">
    <cfRule type="cellIs" dxfId="341" priority="160" operator="equal">
      <formula>"×"</formula>
    </cfRule>
  </conditionalFormatting>
  <conditionalFormatting sqref="O29:Q29">
    <cfRule type="cellIs" dxfId="340" priority="159" operator="equal">
      <formula>"×"</formula>
    </cfRule>
  </conditionalFormatting>
  <conditionalFormatting sqref="O28:Q28">
    <cfRule type="cellIs" dxfId="339" priority="158" operator="equal">
      <formula>"×"</formula>
    </cfRule>
  </conditionalFormatting>
  <conditionalFormatting sqref="O22:Q27">
    <cfRule type="cellIs" dxfId="338" priority="157" operator="equal">
      <formula>"×"</formula>
    </cfRule>
  </conditionalFormatting>
  <conditionalFormatting sqref="O36:Q36">
    <cfRule type="cellIs" dxfId="337" priority="156" operator="equal">
      <formula>"×"</formula>
    </cfRule>
  </conditionalFormatting>
  <conditionalFormatting sqref="O33:Q33">
    <cfRule type="cellIs" dxfId="336" priority="155" operator="equal">
      <formula>"×"</formula>
    </cfRule>
  </conditionalFormatting>
  <conditionalFormatting sqref="O30:Q32">
    <cfRule type="cellIs" dxfId="335" priority="154" operator="equal">
      <formula>"×"</formula>
    </cfRule>
  </conditionalFormatting>
  <conditionalFormatting sqref="O34:Q35">
    <cfRule type="cellIs" dxfId="334" priority="153" operator="equal">
      <formula>"×"</formula>
    </cfRule>
  </conditionalFormatting>
  <conditionalFormatting sqref="O43:Q43">
    <cfRule type="cellIs" dxfId="333" priority="152" operator="equal">
      <formula>"×"</formula>
    </cfRule>
  </conditionalFormatting>
  <conditionalFormatting sqref="O37:Q37">
    <cfRule type="cellIs" dxfId="332" priority="151" operator="equal">
      <formula>"×"</formula>
    </cfRule>
  </conditionalFormatting>
  <conditionalFormatting sqref="O38:Q42">
    <cfRule type="cellIs" dxfId="331" priority="150" operator="equal">
      <formula>"×"</formula>
    </cfRule>
  </conditionalFormatting>
  <conditionalFormatting sqref="O51:Q51">
    <cfRule type="cellIs" dxfId="330" priority="149" operator="equal">
      <formula>"×"</formula>
    </cfRule>
  </conditionalFormatting>
  <conditionalFormatting sqref="O44:Q48">
    <cfRule type="cellIs" dxfId="329" priority="148" operator="equal">
      <formula>"×"</formula>
    </cfRule>
  </conditionalFormatting>
  <conditionalFormatting sqref="O49:Q49 O50">
    <cfRule type="cellIs" dxfId="328" priority="147" operator="equal">
      <formula>"×"</formula>
    </cfRule>
  </conditionalFormatting>
  <conditionalFormatting sqref="O57:Q57">
    <cfRule type="cellIs" dxfId="327" priority="146" operator="equal">
      <formula>"×"</formula>
    </cfRule>
  </conditionalFormatting>
  <conditionalFormatting sqref="O57:Q57">
    <cfRule type="cellIs" dxfId="326" priority="145" operator="equal">
      <formula>"×"</formula>
    </cfRule>
  </conditionalFormatting>
  <conditionalFormatting sqref="O52:Q52">
    <cfRule type="cellIs" dxfId="325" priority="144" operator="equal">
      <formula>"×"</formula>
    </cfRule>
  </conditionalFormatting>
  <conditionalFormatting sqref="O53:Q53">
    <cfRule type="cellIs" dxfId="324" priority="143" operator="equal">
      <formula>"×"</formula>
    </cfRule>
  </conditionalFormatting>
  <conditionalFormatting sqref="O54:Q54 O56:Q56 O55">
    <cfRule type="cellIs" dxfId="323" priority="142" operator="equal">
      <formula>"×"</formula>
    </cfRule>
  </conditionalFormatting>
  <conditionalFormatting sqref="O58:Q58">
    <cfRule type="cellIs" dxfId="322" priority="138" operator="equal">
      <formula>"×"</formula>
    </cfRule>
  </conditionalFormatting>
  <conditionalFormatting sqref="O59:Q60 O62:Q62 O61">
    <cfRule type="cellIs" dxfId="321" priority="137" operator="equal">
      <formula>"×"</formula>
    </cfRule>
  </conditionalFormatting>
  <conditionalFormatting sqref="O63:Q63">
    <cfRule type="cellIs" dxfId="320" priority="136" operator="equal">
      <formula>"×"</formula>
    </cfRule>
  </conditionalFormatting>
  <conditionalFormatting sqref="O63:Q63">
    <cfRule type="cellIs" dxfId="319" priority="135" operator="equal">
      <formula>"×"</formula>
    </cfRule>
  </conditionalFormatting>
  <conditionalFormatting sqref="O63:Q63">
    <cfRule type="cellIs" dxfId="318" priority="134" operator="equal">
      <formula>"×"</formula>
    </cfRule>
  </conditionalFormatting>
  <conditionalFormatting sqref="O69">
    <cfRule type="cellIs" dxfId="317" priority="133" operator="equal">
      <formula>"×"</formula>
    </cfRule>
  </conditionalFormatting>
  <conditionalFormatting sqref="O69">
    <cfRule type="cellIs" dxfId="316" priority="132" operator="equal">
      <formula>"×"</formula>
    </cfRule>
  </conditionalFormatting>
  <conditionalFormatting sqref="O69">
    <cfRule type="cellIs" dxfId="315" priority="131" operator="equal">
      <formula>"×"</formula>
    </cfRule>
  </conditionalFormatting>
  <conditionalFormatting sqref="O64:Q64">
    <cfRule type="cellIs" dxfId="314" priority="130" operator="equal">
      <formula>"×"</formula>
    </cfRule>
  </conditionalFormatting>
  <conditionalFormatting sqref="O65:Q66 O68:P68 O67">
    <cfRule type="cellIs" dxfId="313" priority="129" operator="equal">
      <formula>"×"</formula>
    </cfRule>
  </conditionalFormatting>
  <conditionalFormatting sqref="O78:Q78">
    <cfRule type="cellIs" dxfId="312" priority="128" operator="equal">
      <formula>"×"</formula>
    </cfRule>
  </conditionalFormatting>
  <conditionalFormatting sqref="O78:Q78">
    <cfRule type="cellIs" dxfId="311" priority="127" operator="equal">
      <formula>"×"</formula>
    </cfRule>
  </conditionalFormatting>
  <conditionalFormatting sqref="O78:Q78">
    <cfRule type="cellIs" dxfId="310" priority="126" operator="equal">
      <formula>"×"</formula>
    </cfRule>
  </conditionalFormatting>
  <conditionalFormatting sqref="O70:Q71 O73:Q73 O77:Q77 O76 O74">
    <cfRule type="cellIs" dxfId="309" priority="125" operator="equal">
      <formula>"×"</formula>
    </cfRule>
  </conditionalFormatting>
  <conditionalFormatting sqref="O72:Q72">
    <cfRule type="cellIs" dxfId="308" priority="124" operator="equal">
      <formula>"×"</formula>
    </cfRule>
  </conditionalFormatting>
  <conditionalFormatting sqref="O72:Q72">
    <cfRule type="cellIs" dxfId="307" priority="123" operator="equal">
      <formula>"×"</formula>
    </cfRule>
  </conditionalFormatting>
  <conditionalFormatting sqref="O72:Q72">
    <cfRule type="cellIs" dxfId="306" priority="122" operator="equal">
      <formula>"×"</formula>
    </cfRule>
  </conditionalFormatting>
  <conditionalFormatting sqref="O75">
    <cfRule type="cellIs" dxfId="305" priority="121" operator="equal">
      <formula>"×"</formula>
    </cfRule>
  </conditionalFormatting>
  <conditionalFormatting sqref="O75">
    <cfRule type="cellIs" dxfId="304" priority="120" operator="equal">
      <formula>"×"</formula>
    </cfRule>
  </conditionalFormatting>
  <conditionalFormatting sqref="O75">
    <cfRule type="cellIs" dxfId="303" priority="119" operator="equal">
      <formula>"×"</formula>
    </cfRule>
  </conditionalFormatting>
  <conditionalFormatting sqref="O84:Q84">
    <cfRule type="cellIs" dxfId="302" priority="118" operator="equal">
      <formula>"×"</formula>
    </cfRule>
  </conditionalFormatting>
  <conditionalFormatting sqref="O84:Q84">
    <cfRule type="cellIs" dxfId="301" priority="117" operator="equal">
      <formula>"×"</formula>
    </cfRule>
  </conditionalFormatting>
  <conditionalFormatting sqref="O84:Q84">
    <cfRule type="cellIs" dxfId="300" priority="116" operator="equal">
      <formula>"×"</formula>
    </cfRule>
  </conditionalFormatting>
  <conditionalFormatting sqref="O79:Q80 O82:Q82 O81 O83">
    <cfRule type="cellIs" dxfId="299" priority="115" operator="equal">
      <formula>"×"</formula>
    </cfRule>
  </conditionalFormatting>
  <conditionalFormatting sqref="S21:U22">
    <cfRule type="cellIs" dxfId="298" priority="106" operator="equal">
      <formula>"×"</formula>
    </cfRule>
  </conditionalFormatting>
  <conditionalFormatting sqref="S23:S24">
    <cfRule type="cellIs" dxfId="297" priority="105" operator="equal">
      <formula>"×"</formula>
    </cfRule>
  </conditionalFormatting>
  <conditionalFormatting sqref="S24 U23:U24">
    <cfRule type="cellIs" dxfId="296" priority="104" operator="equal">
      <formula>"×"</formula>
    </cfRule>
  </conditionalFormatting>
  <conditionalFormatting sqref="T23:T24">
    <cfRule type="cellIs" dxfId="295" priority="103" operator="equal">
      <formula>"×"</formula>
    </cfRule>
  </conditionalFormatting>
  <conditionalFormatting sqref="N96">
    <cfRule type="cellIs" dxfId="294" priority="98" operator="equal">
      <formula>"×"</formula>
    </cfRule>
  </conditionalFormatting>
  <conditionalFormatting sqref="O96:P96">
    <cfRule type="cellIs" dxfId="293" priority="97" operator="equal">
      <formula>"×"</formula>
    </cfRule>
  </conditionalFormatting>
  <conditionalFormatting sqref="O96:P96">
    <cfRule type="cellIs" dxfId="292" priority="96" operator="equal">
      <formula>"×"</formula>
    </cfRule>
  </conditionalFormatting>
  <conditionalFormatting sqref="O96:P96">
    <cfRule type="cellIs" dxfId="291" priority="95" operator="equal">
      <formula>"×"</formula>
    </cfRule>
  </conditionalFormatting>
  <conditionalFormatting sqref="O88">
    <cfRule type="cellIs" dxfId="290" priority="94" operator="equal">
      <formula>"×"</formula>
    </cfRule>
  </conditionalFormatting>
  <conditionalFormatting sqref="O88">
    <cfRule type="cellIs" dxfId="289" priority="93" operator="equal">
      <formula>"×"</formula>
    </cfRule>
  </conditionalFormatting>
  <conditionalFormatting sqref="O88">
    <cfRule type="cellIs" dxfId="288" priority="92" operator="equal">
      <formula>"×"</formula>
    </cfRule>
  </conditionalFormatting>
  <conditionalFormatting sqref="O87">
    <cfRule type="cellIs" dxfId="287" priority="91" operator="equal">
      <formula>"×"</formula>
    </cfRule>
  </conditionalFormatting>
  <conditionalFormatting sqref="O86:Q86 O85">
    <cfRule type="cellIs" dxfId="286" priority="90" operator="equal">
      <formula>"×"</formula>
    </cfRule>
  </conditionalFormatting>
  <conditionalFormatting sqref="O92:Q92">
    <cfRule type="cellIs" dxfId="285" priority="89" operator="equal">
      <formula>"×"</formula>
    </cfRule>
  </conditionalFormatting>
  <conditionalFormatting sqref="O92:Q92">
    <cfRule type="cellIs" dxfId="284" priority="88" operator="equal">
      <formula>"×"</formula>
    </cfRule>
  </conditionalFormatting>
  <conditionalFormatting sqref="O92:Q92">
    <cfRule type="cellIs" dxfId="283" priority="87" operator="equal">
      <formula>"×"</formula>
    </cfRule>
  </conditionalFormatting>
  <conditionalFormatting sqref="O89:Q89">
    <cfRule type="cellIs" dxfId="282" priority="86" operator="equal">
      <formula>"×"</formula>
    </cfRule>
  </conditionalFormatting>
  <conditionalFormatting sqref="O90:Q90 O91">
    <cfRule type="cellIs" dxfId="281" priority="85" operator="equal">
      <formula>"×"</formula>
    </cfRule>
  </conditionalFormatting>
  <conditionalFormatting sqref="O97:Q97">
    <cfRule type="cellIs" dxfId="280" priority="84" operator="equal">
      <formula>"×"</formula>
    </cfRule>
  </conditionalFormatting>
  <conditionalFormatting sqref="O97:Q97">
    <cfRule type="cellIs" dxfId="279" priority="83" operator="equal">
      <formula>"×"</formula>
    </cfRule>
  </conditionalFormatting>
  <conditionalFormatting sqref="O97:Q97">
    <cfRule type="cellIs" dxfId="278" priority="82" operator="equal">
      <formula>"×"</formula>
    </cfRule>
  </conditionalFormatting>
  <conditionalFormatting sqref="O93:Q93">
    <cfRule type="cellIs" dxfId="277" priority="81" operator="equal">
      <formula>"×"</formula>
    </cfRule>
  </conditionalFormatting>
  <conditionalFormatting sqref="O94:Q94">
    <cfRule type="cellIs" dxfId="276" priority="80" operator="equal">
      <formula>"×"</formula>
    </cfRule>
  </conditionalFormatting>
  <conditionalFormatting sqref="O95">
    <cfRule type="cellIs" dxfId="275" priority="79" operator="equal">
      <formula>"×"</formula>
    </cfRule>
  </conditionalFormatting>
  <conditionalFormatting sqref="O95">
    <cfRule type="cellIs" dxfId="274" priority="78" operator="equal">
      <formula>"×"</formula>
    </cfRule>
  </conditionalFormatting>
  <conditionalFormatting sqref="O95">
    <cfRule type="cellIs" dxfId="273" priority="77" operator="equal">
      <formula>"×"</formula>
    </cfRule>
  </conditionalFormatting>
  <conditionalFormatting sqref="O95">
    <cfRule type="cellIs" dxfId="272" priority="76" operator="equal">
      <formula>"×"</formula>
    </cfRule>
  </conditionalFormatting>
  <conditionalFormatting sqref="O98:Q98 O102">
    <cfRule type="cellIs" dxfId="271" priority="75" operator="equal">
      <formula>"×"</formula>
    </cfRule>
  </conditionalFormatting>
  <conditionalFormatting sqref="M102">
    <cfRule type="cellIs" dxfId="270" priority="74" operator="equal">
      <formula>"×"</formula>
    </cfRule>
  </conditionalFormatting>
  <conditionalFormatting sqref="M103">
    <cfRule type="cellIs" dxfId="269" priority="73" operator="equal">
      <formula>"×"</formula>
    </cfRule>
  </conditionalFormatting>
  <conditionalFormatting sqref="M104:M105">
    <cfRule type="cellIs" dxfId="268" priority="72" operator="equal">
      <formula>"×"</formula>
    </cfRule>
  </conditionalFormatting>
  <conditionalFormatting sqref="O99:Q100">
    <cfRule type="cellIs" dxfId="267" priority="71" operator="equal">
      <formula>"×"</formula>
    </cfRule>
  </conditionalFormatting>
  <conditionalFormatting sqref="O103:Q104">
    <cfRule type="cellIs" dxfId="266" priority="70" operator="equal">
      <formula>"×"</formula>
    </cfRule>
  </conditionalFormatting>
  <conditionalFormatting sqref="N105">
    <cfRule type="cellIs" dxfId="265" priority="69" operator="equal">
      <formula>"×"</formula>
    </cfRule>
  </conditionalFormatting>
  <conditionalFormatting sqref="N104">
    <cfRule type="cellIs" dxfId="264" priority="68" operator="equal">
      <formula>"×"</formula>
    </cfRule>
  </conditionalFormatting>
  <conditionalFormatting sqref="N102">
    <cfRule type="cellIs" dxfId="263" priority="67" operator="equal">
      <formula>"×"</formula>
    </cfRule>
  </conditionalFormatting>
  <conditionalFormatting sqref="N103">
    <cfRule type="cellIs" dxfId="262" priority="66" operator="equal">
      <formula>"×"</formula>
    </cfRule>
  </conditionalFormatting>
  <conditionalFormatting sqref="P11">
    <cfRule type="cellIs" dxfId="261" priority="65" operator="equal">
      <formula>"×"</formula>
    </cfRule>
  </conditionalFormatting>
  <conditionalFormatting sqref="Q11">
    <cfRule type="cellIs" dxfId="260" priority="64" operator="equal">
      <formula>"×"</formula>
    </cfRule>
  </conditionalFormatting>
  <conditionalFormatting sqref="Q12">
    <cfRule type="cellIs" dxfId="259" priority="63" operator="equal">
      <formula>"×"</formula>
    </cfRule>
  </conditionalFormatting>
  <conditionalFormatting sqref="P12">
    <cfRule type="cellIs" dxfId="258" priority="62" operator="equal">
      <formula>"×"</formula>
    </cfRule>
  </conditionalFormatting>
  <conditionalFormatting sqref="Q50">
    <cfRule type="cellIs" dxfId="257" priority="61" operator="equal">
      <formula>"×"</formula>
    </cfRule>
  </conditionalFormatting>
  <conditionalFormatting sqref="Q81">
    <cfRule type="cellIs" dxfId="256" priority="56" operator="equal">
      <formula>"×"</formula>
    </cfRule>
  </conditionalFormatting>
  <conditionalFormatting sqref="Q67:Q69">
    <cfRule type="cellIs" dxfId="255" priority="58" operator="equal">
      <formula>"×"</formula>
    </cfRule>
  </conditionalFormatting>
  <conditionalFormatting sqref="Q74:Q76">
    <cfRule type="cellIs" dxfId="254" priority="57" operator="equal">
      <formula>"×"</formula>
    </cfRule>
  </conditionalFormatting>
  <conditionalFormatting sqref="Q83">
    <cfRule type="cellIs" dxfId="253" priority="55" operator="equal">
      <formula>"×"</formula>
    </cfRule>
  </conditionalFormatting>
  <conditionalFormatting sqref="Q85">
    <cfRule type="cellIs" dxfId="252" priority="54" operator="equal">
      <formula>"×"</formula>
    </cfRule>
  </conditionalFormatting>
  <conditionalFormatting sqref="Q87">
    <cfRule type="cellIs" dxfId="251" priority="53" operator="equal">
      <formula>"×"</formula>
    </cfRule>
  </conditionalFormatting>
  <conditionalFormatting sqref="Q88">
    <cfRule type="cellIs" dxfId="250" priority="52" operator="equal">
      <formula>"×"</formula>
    </cfRule>
  </conditionalFormatting>
  <conditionalFormatting sqref="Q91">
    <cfRule type="cellIs" dxfId="249" priority="51" operator="equal">
      <formula>"×"</formula>
    </cfRule>
  </conditionalFormatting>
  <conditionalFormatting sqref="Q95:Q96">
    <cfRule type="cellIs" dxfId="248" priority="50" operator="equal">
      <formula>"×"</formula>
    </cfRule>
  </conditionalFormatting>
  <conditionalFormatting sqref="Q102">
    <cfRule type="cellIs" dxfId="247" priority="49" operator="equal">
      <formula>"×"</formula>
    </cfRule>
  </conditionalFormatting>
  <conditionalFormatting sqref="P50">
    <cfRule type="cellIs" dxfId="246" priority="48" operator="equal">
      <formula>"×"</formula>
    </cfRule>
  </conditionalFormatting>
  <conditionalFormatting sqref="Q55">
    <cfRule type="cellIs" dxfId="245" priority="47" operator="equal">
      <formula>"×"</formula>
    </cfRule>
  </conditionalFormatting>
  <conditionalFormatting sqref="Q61">
    <cfRule type="cellIs" dxfId="244" priority="46" operator="equal">
      <formula>"×"</formula>
    </cfRule>
  </conditionalFormatting>
  <conditionalFormatting sqref="P55">
    <cfRule type="cellIs" dxfId="243" priority="45" operator="equal">
      <formula>"×"</formula>
    </cfRule>
  </conditionalFormatting>
  <conditionalFormatting sqref="P68">
    <cfRule type="cellIs" dxfId="242" priority="44" operator="equal">
      <formula>"×"</formula>
    </cfRule>
  </conditionalFormatting>
  <conditionalFormatting sqref="P67">
    <cfRule type="cellIs" dxfId="241" priority="43" operator="equal">
      <formula>"×"</formula>
    </cfRule>
  </conditionalFormatting>
  <conditionalFormatting sqref="P69">
    <cfRule type="cellIs" dxfId="240" priority="42" operator="equal">
      <formula>"×"</formula>
    </cfRule>
  </conditionalFormatting>
  <conditionalFormatting sqref="S41:U42">
    <cfRule type="cellIs" dxfId="239" priority="41" operator="equal">
      <formula>"×"</formula>
    </cfRule>
  </conditionalFormatting>
  <conditionalFormatting sqref="S43:S44">
    <cfRule type="cellIs" dxfId="238" priority="40" operator="equal">
      <formula>"×"</formula>
    </cfRule>
  </conditionalFormatting>
  <conditionalFormatting sqref="S44 U43:U44">
    <cfRule type="cellIs" dxfId="237" priority="39" operator="equal">
      <formula>"×"</formula>
    </cfRule>
  </conditionalFormatting>
  <conditionalFormatting sqref="T43:T44">
    <cfRule type="cellIs" dxfId="236" priority="38" operator="equal">
      <formula>"×"</formula>
    </cfRule>
  </conditionalFormatting>
  <conditionalFormatting sqref="S61:U62">
    <cfRule type="cellIs" dxfId="235" priority="37" operator="equal">
      <formula>"×"</formula>
    </cfRule>
  </conditionalFormatting>
  <conditionalFormatting sqref="S63:S64">
    <cfRule type="cellIs" dxfId="234" priority="36" operator="equal">
      <formula>"×"</formula>
    </cfRule>
  </conditionalFormatting>
  <conditionalFormatting sqref="S64 U63:U64">
    <cfRule type="cellIs" dxfId="233" priority="35" operator="equal">
      <formula>"×"</formula>
    </cfRule>
  </conditionalFormatting>
  <conditionalFormatting sqref="T63:T64">
    <cfRule type="cellIs" dxfId="232" priority="34" operator="equal">
      <formula>"×"</formula>
    </cfRule>
  </conditionalFormatting>
  <conditionalFormatting sqref="S81:U82">
    <cfRule type="cellIs" dxfId="231" priority="33" operator="equal">
      <formula>"×"</formula>
    </cfRule>
  </conditionalFormatting>
  <conditionalFormatting sqref="S83:S84">
    <cfRule type="cellIs" dxfId="230" priority="32" operator="equal">
      <formula>"×"</formula>
    </cfRule>
  </conditionalFormatting>
  <conditionalFormatting sqref="S84 U83:U84">
    <cfRule type="cellIs" dxfId="229" priority="31" operator="equal">
      <formula>"×"</formula>
    </cfRule>
  </conditionalFormatting>
  <conditionalFormatting sqref="T83:T84">
    <cfRule type="cellIs" dxfId="228" priority="30" operator="equal">
      <formula>"×"</formula>
    </cfRule>
  </conditionalFormatting>
  <conditionalFormatting sqref="S102:U103">
    <cfRule type="cellIs" dxfId="227" priority="29" operator="equal">
      <formula>"×"</formula>
    </cfRule>
  </conditionalFormatting>
  <conditionalFormatting sqref="S104:S105">
    <cfRule type="cellIs" dxfId="226" priority="28" operator="equal">
      <formula>"×"</formula>
    </cfRule>
  </conditionalFormatting>
  <conditionalFormatting sqref="S105 U104:U105">
    <cfRule type="cellIs" dxfId="225" priority="27" operator="equal">
      <formula>"×"</formula>
    </cfRule>
  </conditionalFormatting>
  <conditionalFormatting sqref="T104:T105">
    <cfRule type="cellIs" dxfId="224" priority="26" operator="equal">
      <formula>"×"</formula>
    </cfRule>
  </conditionalFormatting>
  <conditionalFormatting sqref="Q21">
    <cfRule type="cellIs" dxfId="223" priority="25" operator="equal">
      <formula>"×"</formula>
    </cfRule>
  </conditionalFormatting>
  <conditionalFormatting sqref="P21">
    <cfRule type="cellIs" dxfId="222" priority="24" operator="equal">
      <formula>"×"</formula>
    </cfRule>
  </conditionalFormatting>
  <conditionalFormatting sqref="P61">
    <cfRule type="cellIs" dxfId="221" priority="23" operator="equal">
      <formula>"×"</formula>
    </cfRule>
  </conditionalFormatting>
  <conditionalFormatting sqref="P75:P76">
    <cfRule type="cellIs" dxfId="220" priority="22" operator="equal">
      <formula>"×"</formula>
    </cfRule>
  </conditionalFormatting>
  <conditionalFormatting sqref="P75:P76">
    <cfRule type="cellIs" dxfId="219" priority="21" operator="equal">
      <formula>"×"</formula>
    </cfRule>
  </conditionalFormatting>
  <conditionalFormatting sqref="P74">
    <cfRule type="cellIs" dxfId="218" priority="20" operator="equal">
      <formula>"×"</formula>
    </cfRule>
  </conditionalFormatting>
  <conditionalFormatting sqref="P81">
    <cfRule type="cellIs" dxfId="217" priority="19" operator="equal">
      <formula>"×"</formula>
    </cfRule>
  </conditionalFormatting>
  <conditionalFormatting sqref="P81">
    <cfRule type="cellIs" dxfId="216" priority="18" operator="equal">
      <formula>"×"</formula>
    </cfRule>
  </conditionalFormatting>
  <conditionalFormatting sqref="P83">
    <cfRule type="cellIs" dxfId="215" priority="17" operator="equal">
      <formula>"×"</formula>
    </cfRule>
  </conditionalFormatting>
  <conditionalFormatting sqref="P83">
    <cfRule type="cellIs" dxfId="214" priority="16" operator="equal">
      <formula>"×"</formula>
    </cfRule>
  </conditionalFormatting>
  <conditionalFormatting sqref="P85">
    <cfRule type="cellIs" dxfId="213" priority="15" operator="equal">
      <formula>"×"</formula>
    </cfRule>
  </conditionalFormatting>
  <conditionalFormatting sqref="P85">
    <cfRule type="cellIs" dxfId="212" priority="14" operator="equal">
      <formula>"×"</formula>
    </cfRule>
  </conditionalFormatting>
  <conditionalFormatting sqref="N21">
    <cfRule type="cellIs" dxfId="211" priority="13" operator="equal">
      <formula>"×"</formula>
    </cfRule>
  </conditionalFormatting>
  <conditionalFormatting sqref="P87">
    <cfRule type="cellIs" dxfId="210" priority="12" operator="equal">
      <formula>"×"</formula>
    </cfRule>
  </conditionalFormatting>
  <conditionalFormatting sqref="P87">
    <cfRule type="cellIs" dxfId="209" priority="11" operator="equal">
      <formula>"×"</formula>
    </cfRule>
  </conditionalFormatting>
  <conditionalFormatting sqref="P88">
    <cfRule type="cellIs" dxfId="208" priority="10" operator="equal">
      <formula>"×"</formula>
    </cfRule>
  </conditionalFormatting>
  <conditionalFormatting sqref="P88">
    <cfRule type="cellIs" dxfId="207" priority="9" operator="equal">
      <formula>"×"</formula>
    </cfRule>
  </conditionalFormatting>
  <conditionalFormatting sqref="P91">
    <cfRule type="cellIs" dxfId="206" priority="8" operator="equal">
      <formula>"×"</formula>
    </cfRule>
  </conditionalFormatting>
  <conditionalFormatting sqref="P91">
    <cfRule type="cellIs" dxfId="205" priority="7" operator="equal">
      <formula>"×"</formula>
    </cfRule>
  </conditionalFormatting>
  <conditionalFormatting sqref="P95">
    <cfRule type="cellIs" dxfId="204" priority="6" operator="equal">
      <formula>"×"</formula>
    </cfRule>
  </conditionalFormatting>
  <conditionalFormatting sqref="P95">
    <cfRule type="cellIs" dxfId="203" priority="5" operator="equal">
      <formula>"×"</formula>
    </cfRule>
  </conditionalFormatting>
  <conditionalFormatting sqref="P102">
    <cfRule type="cellIs" dxfId="202" priority="4" operator="equal">
      <formula>"×"</formula>
    </cfRule>
  </conditionalFormatting>
  <conditionalFormatting sqref="P102">
    <cfRule type="cellIs" dxfId="201" priority="3" operator="equal">
      <formula>"×"</formula>
    </cfRule>
  </conditionalFormatting>
  <conditionalFormatting sqref="P102">
    <cfRule type="cellIs" dxfId="200" priority="2" operator="equal">
      <formula>"×"</formula>
    </cfRule>
  </conditionalFormatting>
  <conditionalFormatting sqref="P102">
    <cfRule type="cellIs" dxfId="199" priority="1" operator="equal">
      <formula>"×"</formula>
    </cfRule>
  </conditionalFormatting>
  <hyperlinks>
    <hyperlink ref="D2" r:id="rId1" xr:uid="{E8FBB68A-F568-45E3-A305-D1B22542C8CA}"/>
    <hyperlink ref="D3" r:id="rId2" xr:uid="{ECCC8FC8-5E78-4135-AAED-BCDEE6BB461A}"/>
    <hyperlink ref="D4" r:id="rId3" xr:uid="{4B35916B-9CF0-4018-B339-F147960D8D74}"/>
    <hyperlink ref="D5" r:id="rId4" xr:uid="{016695C5-A775-450D-8604-A11CAC1A0280}"/>
    <hyperlink ref="D6" r:id="rId5" xr:uid="{7957AEBC-5B4F-4BC9-B8A5-3DB604D6C781}"/>
    <hyperlink ref="D7" r:id="rId6" xr:uid="{05423382-44CF-4E94-AC3F-BBFF450EA1BA}"/>
    <hyperlink ref="D8" r:id="rId7" xr:uid="{226912E9-8483-4E62-8E03-FB7F8063E914}"/>
    <hyperlink ref="D9" r:id="rId8" xr:uid="{423AE8EE-E259-47FC-AACC-36F720DC96FA}"/>
    <hyperlink ref="D10" r:id="rId9" xr:uid="{C5651C29-F64F-499D-AE41-6E875F37F310}"/>
    <hyperlink ref="D11" r:id="rId10" xr:uid="{73878A9A-1D9C-4A97-A234-F5F26E64D69C}"/>
    <hyperlink ref="D12" r:id="rId11" xr:uid="{44758A45-9F3A-44D9-8CAA-0CB3DD2012B7}"/>
    <hyperlink ref="D13" r:id="rId12" xr:uid="{0BA66722-EBC5-4A52-AA05-3DC2E94F2493}"/>
    <hyperlink ref="D14" r:id="rId13" xr:uid="{04F72255-EFFA-4B7F-A67A-DEAB3A7E1FC4}"/>
    <hyperlink ref="D15" r:id="rId14" xr:uid="{66A3A54B-3E2D-4FB3-901A-1CB15EB3F89C}"/>
    <hyperlink ref="D16" r:id="rId15" xr:uid="{B98F3D2B-940F-447D-A4DB-4873B90C56B0}"/>
    <hyperlink ref="D17" r:id="rId16" xr:uid="{89155C96-E908-4EEA-8DC3-8FB9DAA43CED}"/>
    <hyperlink ref="D18" r:id="rId17" xr:uid="{98A1AAB2-6F67-403B-8529-A236510D2FC0}"/>
    <hyperlink ref="D19" r:id="rId18" xr:uid="{4F4326EC-6BB1-4D47-837F-A1F34EE6FD30}"/>
    <hyperlink ref="D20" r:id="rId19" xr:uid="{09597760-B4DF-430F-883C-7F2B05227B62}"/>
    <hyperlink ref="D21" r:id="rId20" xr:uid="{43EF8EEB-620E-48D2-A5FA-362EB77C2389}"/>
    <hyperlink ref="D22" r:id="rId21" xr:uid="{65A31A43-76EE-4954-9FF0-E3914A2F5FE1}"/>
    <hyperlink ref="D23" r:id="rId22" xr:uid="{194EFDE8-A900-4A7C-9002-CB1E6DE5BCF8}"/>
    <hyperlink ref="D24" r:id="rId23" xr:uid="{99FF5E93-F7F9-4631-BA31-59B27C9C1004}"/>
    <hyperlink ref="D25" r:id="rId24" xr:uid="{24C3BA9F-23CC-40F5-9DC8-4E5C98C19ACE}"/>
    <hyperlink ref="D26" r:id="rId25" xr:uid="{8D43CEAC-936C-4E7C-AF51-83B07E06CE8E}"/>
    <hyperlink ref="D27" r:id="rId26" xr:uid="{75840338-5017-4CF1-BC5F-1C7C94A6DB2C}"/>
    <hyperlink ref="D28" r:id="rId27" xr:uid="{96D17FCB-B3E4-44EC-AF90-7A928A5391AB}"/>
    <hyperlink ref="D29" r:id="rId28" xr:uid="{DFF9A266-308A-4924-95C2-3A6F2FB4A7B2}"/>
    <hyperlink ref="D30" r:id="rId29" xr:uid="{54D17D58-4246-4919-A688-85AB7DDAE900}"/>
    <hyperlink ref="D31" r:id="rId30" xr:uid="{3168A072-B687-49F5-9EDE-380E4BA92992}"/>
    <hyperlink ref="D32" r:id="rId31" xr:uid="{0B14D9F7-B68C-4914-9987-9690C8253233}"/>
    <hyperlink ref="D33" r:id="rId32" xr:uid="{9041192F-A7A5-417B-84C9-AD5F0DE2FDC3}"/>
    <hyperlink ref="D34" r:id="rId33" xr:uid="{8F31A160-3521-439B-84B4-E62211BB5305}"/>
    <hyperlink ref="D35" r:id="rId34" xr:uid="{25EFCE86-784E-473B-8739-1126ACB1A1AD}"/>
    <hyperlink ref="D36" r:id="rId35" xr:uid="{D1B1FC2F-50AA-4BED-8080-258FA645E032}"/>
    <hyperlink ref="D37" r:id="rId36" xr:uid="{99E67FC2-F26D-4357-9661-F0088C47E889}"/>
    <hyperlink ref="D38" r:id="rId37" xr:uid="{B334A91A-1C46-4D40-987B-D41AA316B835}"/>
    <hyperlink ref="D39" r:id="rId38" xr:uid="{413F56D0-E8B7-4940-BAF9-4F39C31C55B6}"/>
    <hyperlink ref="D40" r:id="rId39" xr:uid="{32BCF1C8-57BF-4BC2-BFBA-270CE0E07373}"/>
    <hyperlink ref="D41" r:id="rId40" xr:uid="{23ADE81D-4591-4E49-AFF9-0EE47EDD31A7}"/>
    <hyperlink ref="D42" r:id="rId41" xr:uid="{7C2BC908-5269-4BDD-8F2B-FCC778788663}"/>
    <hyperlink ref="D43" r:id="rId42" xr:uid="{424B84A4-6CEC-4625-B3A0-60692EFB815D}"/>
    <hyperlink ref="D44" r:id="rId43" xr:uid="{23FDD10C-ED03-4E95-9BB9-67A5F916E855}"/>
    <hyperlink ref="D45" r:id="rId44" xr:uid="{838DDB61-1296-4121-A792-CF0699AD4849}"/>
    <hyperlink ref="D46" r:id="rId45" xr:uid="{F0CC58C5-222B-4133-B95D-E7872DC5D07C}"/>
    <hyperlink ref="D47" r:id="rId46" xr:uid="{CD905BEC-1FF5-490D-B0FA-7B68877A5ED8}"/>
    <hyperlink ref="D48" r:id="rId47" xr:uid="{57F493C1-B99F-4859-AD16-2441AD2A00DC}"/>
    <hyperlink ref="D49" r:id="rId48" xr:uid="{8BDB4723-8E6B-4C0A-8BB8-325BB71EAD75}"/>
    <hyperlink ref="D50" r:id="rId49" xr:uid="{7136128B-8AD2-4D36-B3ED-498D4D5A7CD3}"/>
    <hyperlink ref="D51" r:id="rId50" xr:uid="{43BB604C-17CE-446A-9864-D3D3CB03D151}"/>
    <hyperlink ref="D52" r:id="rId51" xr:uid="{12ECE508-E35E-41CC-BB4B-24F9088ECBD4}"/>
    <hyperlink ref="D53" r:id="rId52" xr:uid="{127E762A-89A3-43C0-B195-0E12D1D4C816}"/>
    <hyperlink ref="D54" r:id="rId53" xr:uid="{286543E5-8204-4636-ABE6-1992F65A1AB6}"/>
    <hyperlink ref="D55" r:id="rId54" xr:uid="{5F76A20F-F879-4B85-82B3-C9B3C7830866}"/>
    <hyperlink ref="D56" r:id="rId55" xr:uid="{EC701EF7-91EF-41F5-A606-6BD8F6AC624C}"/>
    <hyperlink ref="D57" r:id="rId56" xr:uid="{2CC3F435-1C26-48AB-91C5-29BB89A3BB0C}"/>
    <hyperlink ref="D58" r:id="rId57" xr:uid="{9DFCC49B-325B-4AFB-B5FE-8BEAB82B7F08}"/>
    <hyperlink ref="D59" r:id="rId58" xr:uid="{B5A174BE-D422-4896-B050-A84EBDBB97BC}"/>
    <hyperlink ref="D60" r:id="rId59" xr:uid="{D3C9190B-CE81-4368-9FB6-F70F28B5AE45}"/>
    <hyperlink ref="D61" r:id="rId60" xr:uid="{71DD3E4F-1E15-4AF3-964D-676062FD4275}"/>
    <hyperlink ref="D62" r:id="rId61" xr:uid="{12D08E3F-7F43-44B8-8ADB-3A0D6011B601}"/>
    <hyperlink ref="D63" r:id="rId62" xr:uid="{D5CCCB99-7A6F-4A80-9001-481EF8972E88}"/>
    <hyperlink ref="D64" r:id="rId63" xr:uid="{320490CA-5358-495D-AC4C-C2CCE8D80311}"/>
    <hyperlink ref="D65" r:id="rId64" xr:uid="{B4C9D01E-007A-4394-A411-8E4843557952}"/>
    <hyperlink ref="D66" r:id="rId65" xr:uid="{A375DCC7-1ADC-47DA-9408-25E8350EB044}"/>
    <hyperlink ref="D67" r:id="rId66" xr:uid="{B8CC52CC-50A4-43AB-A26C-3AF8182DB59C}"/>
    <hyperlink ref="D68" r:id="rId67" xr:uid="{EC65FFCD-1F69-40E2-BAFA-7EBCA6A623B9}"/>
    <hyperlink ref="D69" r:id="rId68" xr:uid="{6C39F773-8705-4B85-823F-5CA979B1D16B}"/>
    <hyperlink ref="D70" r:id="rId69" xr:uid="{86FB4AD8-7807-48C9-A604-8BD043EF0B0B}"/>
    <hyperlink ref="D71" r:id="rId70" xr:uid="{DDD0995A-DD80-421D-A799-CD5A64948CC9}"/>
    <hyperlink ref="D72" r:id="rId71" xr:uid="{C069FEC4-A7ED-4B7C-B1BB-E0AA9EFC8E8B}"/>
    <hyperlink ref="D73" r:id="rId72" xr:uid="{E5F454B8-8604-4561-9AC6-76B4335FF0C3}"/>
    <hyperlink ref="D74" r:id="rId73" xr:uid="{48A0D206-D2F8-483D-A4AD-D0710A99D57C}"/>
    <hyperlink ref="D76" r:id="rId74" xr:uid="{867CDD9D-EBF4-403B-8246-087BBB9BA8F8}"/>
    <hyperlink ref="D75" r:id="rId75" xr:uid="{5833D40B-730C-495A-B5BB-39E5EA48A116}"/>
    <hyperlink ref="D77" r:id="rId76" xr:uid="{1D7C9909-BFF3-4F8C-83C7-A8FCE2745E9E}"/>
    <hyperlink ref="D78" r:id="rId77" xr:uid="{64669428-70AE-4C14-B9B8-60D2B6DE23EB}"/>
    <hyperlink ref="D79" r:id="rId78" xr:uid="{B50DCA0E-32AD-4D61-8D79-BA50126AAC83}"/>
    <hyperlink ref="D80" r:id="rId79" xr:uid="{7DEEF792-292B-4508-9552-12DBF75CEF24}"/>
    <hyperlink ref="D81" r:id="rId80" xr:uid="{47B62C6D-78F5-44D4-A82E-CFF103DF3827}"/>
    <hyperlink ref="D82" r:id="rId81" xr:uid="{BADD189E-116D-41A3-9109-6A0CE2202510}"/>
    <hyperlink ref="D83" r:id="rId82" xr:uid="{7CF4F921-AD51-4041-8026-36273FFC2CBC}"/>
    <hyperlink ref="D84" r:id="rId83" xr:uid="{36D22AAB-E2A3-4979-B80B-0A963E75F07D}"/>
    <hyperlink ref="D85" r:id="rId84" xr:uid="{08206588-6C3E-48A7-B8CD-39CE85E562AD}"/>
    <hyperlink ref="D86" r:id="rId85" xr:uid="{69AA5245-04CC-40B9-A296-C6221482C3A4}"/>
    <hyperlink ref="D87" r:id="rId86" xr:uid="{233B3099-F259-402F-B3C2-BBB03AA17096}"/>
    <hyperlink ref="D88" r:id="rId87" xr:uid="{F995D1EE-5F39-4A15-B747-D014371A6CE5}"/>
    <hyperlink ref="D90" r:id="rId88" xr:uid="{B8D71CC9-0C4C-41EA-BDFC-8FA2FF79B079}"/>
    <hyperlink ref="D89" r:id="rId89" xr:uid="{D4392D5A-7ADB-4D23-B63C-0014040BF0DB}"/>
    <hyperlink ref="D91" r:id="rId90" xr:uid="{8DD8A91E-D85A-4056-81BB-F273BA9D507A}"/>
    <hyperlink ref="D92" r:id="rId91" xr:uid="{2E927E24-DEC8-46FB-97CA-B3B9E12B1BE4}"/>
    <hyperlink ref="D93" r:id="rId92" xr:uid="{B7CED368-0BFD-4DED-AE34-7899D6CD0151}"/>
    <hyperlink ref="D94" r:id="rId93" xr:uid="{329A3852-ADEB-4228-B330-3888DAF69842}"/>
    <hyperlink ref="D95" r:id="rId94" xr:uid="{0EE3FB10-4D51-4262-A8BD-8CA0A2BA9E36}"/>
    <hyperlink ref="D96" r:id="rId95" xr:uid="{609B95DA-582E-437C-ACBC-FA2B18BBB54C}"/>
    <hyperlink ref="D97" r:id="rId96" xr:uid="{53F4E9A9-896F-4978-ACF0-3BF0BD1553BB}"/>
    <hyperlink ref="D98" r:id="rId97" xr:uid="{61028D82-0D8A-47CF-B6EB-642CAFD80C62}"/>
    <hyperlink ref="D99" r:id="rId98" xr:uid="{15E3CA8B-1D8A-4A2B-B196-2EFEEC61CFE4}"/>
    <hyperlink ref="D100" r:id="rId99" xr:uid="{00E452DB-0B29-4976-BE11-284C4392B869}"/>
    <hyperlink ref="D101" r:id="rId100" xr:uid="{5367B5D2-A5D3-46E1-85C4-988759FA13E1}"/>
    <hyperlink ref="D102" r:id="rId101" xr:uid="{72886579-9C3A-46EC-B072-3625149118F4}"/>
    <hyperlink ref="D103" r:id="rId102" xr:uid="{86ABEBF6-E36D-418B-A29B-C96132EBAD3A}"/>
    <hyperlink ref="D104" r:id="rId103" xr:uid="{3611A3AC-08D5-4498-AB5A-08A4DA2B4504}"/>
    <hyperlink ref="D105" r:id="rId104" xr:uid="{98EEA21E-747E-47C3-856E-A6BD243A3B7D}"/>
  </hyperlinks>
  <pageMargins left="0.7" right="0.7" top="0.75" bottom="0.75" header="0.3" footer="0.3"/>
  <pageSetup paperSize="9" orientation="portrait" r:id="rId1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D12D-8DD6-43CE-8AB8-E202269B95B3}">
  <dimension ref="A1:S106"/>
  <sheetViews>
    <sheetView zoomScaleNormal="100" workbookViewId="0">
      <pane ySplit="1" topLeftCell="A74" activePane="bottomLeft" state="frozen"/>
      <selection activeCell="H43" sqref="H43"/>
      <selection pane="bottomLeft" activeCell="P99" sqref="P99"/>
    </sheetView>
  </sheetViews>
  <sheetFormatPr defaultRowHeight="13.8" x14ac:dyDescent="0.25"/>
  <cols>
    <col min="1" max="1" width="8.88671875" style="161"/>
    <col min="2" max="2" width="13.88671875" style="161" customWidth="1"/>
    <col min="3" max="3" width="15.5546875" style="161" customWidth="1"/>
    <col min="4" max="4" width="42.5546875" style="3" customWidth="1"/>
    <col min="5" max="5" width="8.88671875" style="161" customWidth="1"/>
    <col min="6" max="7" width="8.88671875" style="161"/>
    <col min="8" max="12" width="0" style="161" hidden="1" customWidth="1"/>
    <col min="13" max="16" width="8.88671875" style="161"/>
  </cols>
  <sheetData>
    <row r="1" spans="1:16" x14ac:dyDescent="0.25">
      <c r="A1" s="161" t="s">
        <v>157</v>
      </c>
      <c r="B1" s="161" t="s">
        <v>709</v>
      </c>
      <c r="C1" s="161" t="s">
        <v>537</v>
      </c>
      <c r="D1" s="161" t="s">
        <v>542</v>
      </c>
      <c r="E1" s="161" t="s">
        <v>554</v>
      </c>
      <c r="F1" s="161" t="s">
        <v>339</v>
      </c>
      <c r="G1" s="162" t="s">
        <v>342</v>
      </c>
      <c r="H1" s="161">
        <v>1</v>
      </c>
      <c r="I1" s="161">
        <v>2</v>
      </c>
      <c r="J1" s="161">
        <v>4</v>
      </c>
      <c r="K1" s="161">
        <v>7</v>
      </c>
      <c r="L1" s="161">
        <v>15</v>
      </c>
      <c r="M1" s="44" t="s">
        <v>340</v>
      </c>
      <c r="N1" s="161" t="s">
        <v>882</v>
      </c>
      <c r="O1" s="161" t="s">
        <v>342</v>
      </c>
    </row>
    <row r="2" spans="1:16" x14ac:dyDescent="0.25">
      <c r="A2" s="161">
        <v>1</v>
      </c>
      <c r="B2" s="161" t="s">
        <v>710</v>
      </c>
      <c r="C2" s="161">
        <v>1</v>
      </c>
      <c r="D2" s="52" t="s">
        <v>530</v>
      </c>
      <c r="E2" s="161" t="s">
        <v>555</v>
      </c>
      <c r="F2" s="161" t="s">
        <v>156</v>
      </c>
      <c r="G2" s="164">
        <v>45384</v>
      </c>
      <c r="H2" s="161" t="s">
        <v>156</v>
      </c>
      <c r="I2" s="161" t="s">
        <v>156</v>
      </c>
      <c r="J2" s="161" t="s">
        <v>156</v>
      </c>
      <c r="K2" s="161" t="s">
        <v>156</v>
      </c>
      <c r="L2" s="161" t="s">
        <v>156</v>
      </c>
      <c r="M2" s="44" t="s">
        <v>156</v>
      </c>
      <c r="N2" s="39" t="s">
        <v>156</v>
      </c>
      <c r="O2" s="39">
        <v>45465</v>
      </c>
      <c r="P2" s="39"/>
    </row>
    <row r="3" spans="1:16" x14ac:dyDescent="0.25">
      <c r="A3" s="161">
        <v>2</v>
      </c>
      <c r="B3" s="161" t="s">
        <v>710</v>
      </c>
      <c r="C3" s="161">
        <v>49</v>
      </c>
      <c r="D3" s="52" t="s">
        <v>531</v>
      </c>
      <c r="E3" s="161" t="s">
        <v>556</v>
      </c>
      <c r="F3" s="161" t="s">
        <v>341</v>
      </c>
      <c r="G3" s="164">
        <v>45384</v>
      </c>
      <c r="H3" s="161" t="s">
        <v>156</v>
      </c>
      <c r="I3" s="161" t="s">
        <v>156</v>
      </c>
      <c r="J3" s="161" t="s">
        <v>156</v>
      </c>
      <c r="K3" s="161" t="s">
        <v>156</v>
      </c>
      <c r="L3" s="161" t="s">
        <v>156</v>
      </c>
      <c r="M3" s="44" t="s">
        <v>156</v>
      </c>
      <c r="N3" s="39" t="s">
        <v>156</v>
      </c>
      <c r="O3" s="39">
        <v>45465</v>
      </c>
    </row>
    <row r="4" spans="1:16" ht="14.4" thickBot="1" x14ac:dyDescent="0.3">
      <c r="A4" s="161">
        <v>3</v>
      </c>
      <c r="B4" s="161" t="s">
        <v>710</v>
      </c>
      <c r="C4" s="161">
        <v>128</v>
      </c>
      <c r="D4" s="52" t="s">
        <v>532</v>
      </c>
      <c r="E4" s="161" t="s">
        <v>556</v>
      </c>
      <c r="F4" s="161" t="s">
        <v>341</v>
      </c>
      <c r="G4" s="164">
        <v>45384</v>
      </c>
      <c r="H4" s="161" t="s">
        <v>341</v>
      </c>
      <c r="I4" s="161" t="s">
        <v>156</v>
      </c>
      <c r="J4" s="161" t="s">
        <v>156</v>
      </c>
      <c r="K4" s="161" t="s">
        <v>156</v>
      </c>
      <c r="L4" s="161" t="s">
        <v>156</v>
      </c>
      <c r="M4" s="44" t="s">
        <v>156</v>
      </c>
      <c r="N4" s="165" t="s">
        <v>341</v>
      </c>
      <c r="O4" s="171">
        <v>45465</v>
      </c>
    </row>
    <row r="5" spans="1:16" ht="14.4" thickTop="1" x14ac:dyDescent="0.25">
      <c r="A5" s="161">
        <v>4</v>
      </c>
      <c r="B5" s="161" t="s">
        <v>163</v>
      </c>
      <c r="C5" s="161">
        <v>283</v>
      </c>
      <c r="D5" s="52" t="s">
        <v>533</v>
      </c>
      <c r="E5" s="161" t="s">
        <v>555</v>
      </c>
      <c r="F5" s="161" t="s">
        <v>341</v>
      </c>
      <c r="G5" s="164">
        <v>45385</v>
      </c>
      <c r="H5" s="161" t="s">
        <v>156</v>
      </c>
      <c r="I5" s="161" t="s">
        <v>156</v>
      </c>
      <c r="J5" s="161" t="s">
        <v>156</v>
      </c>
      <c r="K5" s="161" t="s">
        <v>156</v>
      </c>
      <c r="L5" s="161" t="s">
        <v>156</v>
      </c>
      <c r="M5" s="44" t="s">
        <v>156</v>
      </c>
      <c r="N5" s="161" t="s">
        <v>156</v>
      </c>
      <c r="O5" s="39">
        <v>45466</v>
      </c>
    </row>
    <row r="6" spans="1:16" x14ac:dyDescent="0.25">
      <c r="A6" s="161">
        <v>5</v>
      </c>
      <c r="B6" s="161" t="s">
        <v>163</v>
      </c>
      <c r="C6" s="161">
        <v>11</v>
      </c>
      <c r="D6" s="52" t="s">
        <v>534</v>
      </c>
      <c r="E6" s="161" t="s">
        <v>556</v>
      </c>
      <c r="F6" s="161" t="s">
        <v>341</v>
      </c>
      <c r="G6" s="164">
        <v>45385</v>
      </c>
      <c r="H6" s="161" t="s">
        <v>156</v>
      </c>
      <c r="I6" s="161" t="s">
        <v>156</v>
      </c>
      <c r="J6" s="161" t="s">
        <v>156</v>
      </c>
      <c r="K6" s="161" t="s">
        <v>156</v>
      </c>
      <c r="L6" s="161" t="s">
        <v>156</v>
      </c>
      <c r="M6" s="44" t="s">
        <v>156</v>
      </c>
      <c r="N6" s="165" t="s">
        <v>156</v>
      </c>
      <c r="O6" s="39">
        <v>45466</v>
      </c>
    </row>
    <row r="7" spans="1:16" x14ac:dyDescent="0.25">
      <c r="A7" s="161">
        <v>6</v>
      </c>
      <c r="B7" s="161" t="s">
        <v>163</v>
      </c>
      <c r="C7" s="161">
        <v>15</v>
      </c>
      <c r="D7" s="52" t="s">
        <v>535</v>
      </c>
      <c r="E7" s="161" t="s">
        <v>556</v>
      </c>
      <c r="F7" s="161" t="s">
        <v>341</v>
      </c>
      <c r="G7" s="164">
        <v>45386</v>
      </c>
      <c r="H7" s="161" t="s">
        <v>156</v>
      </c>
      <c r="I7" s="161" t="s">
        <v>156</v>
      </c>
      <c r="J7" s="161" t="s">
        <v>156</v>
      </c>
      <c r="K7" s="161" t="s">
        <v>156</v>
      </c>
      <c r="L7" s="161" t="s">
        <v>341</v>
      </c>
      <c r="M7" s="44" t="s">
        <v>156</v>
      </c>
      <c r="N7" s="165" t="s">
        <v>156</v>
      </c>
      <c r="O7" s="39">
        <v>45466</v>
      </c>
    </row>
    <row r="8" spans="1:16" x14ac:dyDescent="0.25">
      <c r="A8" s="161">
        <v>7</v>
      </c>
      <c r="B8" s="161" t="s">
        <v>163</v>
      </c>
      <c r="C8" s="161">
        <v>42</v>
      </c>
      <c r="D8" s="52" t="s">
        <v>536</v>
      </c>
      <c r="E8" s="161" t="s">
        <v>557</v>
      </c>
      <c r="F8" s="161" t="s">
        <v>341</v>
      </c>
      <c r="G8" s="164">
        <v>45386</v>
      </c>
      <c r="H8" s="161" t="s">
        <v>156</v>
      </c>
      <c r="I8" s="161" t="s">
        <v>156</v>
      </c>
      <c r="J8" s="161" t="s">
        <v>156</v>
      </c>
      <c r="K8" s="161" t="s">
        <v>341</v>
      </c>
      <c r="L8" s="161" t="s">
        <v>156</v>
      </c>
      <c r="M8" s="44" t="s">
        <v>156</v>
      </c>
      <c r="N8" s="165" t="s">
        <v>156</v>
      </c>
      <c r="O8" s="39">
        <v>45466</v>
      </c>
    </row>
    <row r="9" spans="1:16" ht="14.4" thickBot="1" x14ac:dyDescent="0.3">
      <c r="A9" s="161">
        <v>8</v>
      </c>
      <c r="B9" s="161" t="s">
        <v>711</v>
      </c>
      <c r="C9" s="161">
        <v>3</v>
      </c>
      <c r="D9" s="52" t="s">
        <v>538</v>
      </c>
      <c r="E9" s="161" t="s">
        <v>556</v>
      </c>
      <c r="F9" s="161" t="s">
        <v>341</v>
      </c>
      <c r="G9" s="164">
        <v>45387</v>
      </c>
      <c r="H9" s="161" t="s">
        <v>341</v>
      </c>
      <c r="I9" s="161" t="s">
        <v>341</v>
      </c>
      <c r="J9" s="161" t="s">
        <v>156</v>
      </c>
      <c r="K9" s="161" t="s">
        <v>341</v>
      </c>
      <c r="L9" s="161" t="s">
        <v>156</v>
      </c>
      <c r="M9" s="44" t="s">
        <v>341</v>
      </c>
      <c r="N9" s="165" t="s">
        <v>156</v>
      </c>
      <c r="O9" s="171">
        <v>45466</v>
      </c>
    </row>
    <row r="10" spans="1:16" ht="14.4" thickTop="1" x14ac:dyDescent="0.25">
      <c r="A10" s="161">
        <v>9</v>
      </c>
      <c r="B10" s="161" t="s">
        <v>711</v>
      </c>
      <c r="C10" s="161">
        <v>438</v>
      </c>
      <c r="D10" s="52" t="s">
        <v>539</v>
      </c>
      <c r="E10" s="161" t="s">
        <v>556</v>
      </c>
      <c r="F10" s="161" t="s">
        <v>341</v>
      </c>
      <c r="G10" s="164">
        <v>45387</v>
      </c>
      <c r="H10" s="161" t="s">
        <v>156</v>
      </c>
      <c r="I10" s="161" t="s">
        <v>156</v>
      </c>
      <c r="J10" s="161" t="s">
        <v>156</v>
      </c>
      <c r="K10" s="161" t="s">
        <v>156</v>
      </c>
      <c r="L10" s="161" t="s">
        <v>156</v>
      </c>
      <c r="M10" s="44" t="s">
        <v>156</v>
      </c>
      <c r="N10" s="166" t="s">
        <v>156</v>
      </c>
      <c r="O10" s="39">
        <v>45467</v>
      </c>
    </row>
    <row r="11" spans="1:16" x14ac:dyDescent="0.25">
      <c r="A11" s="161">
        <v>10</v>
      </c>
      <c r="B11" s="161" t="s">
        <v>712</v>
      </c>
      <c r="C11" s="161">
        <v>560</v>
      </c>
      <c r="D11" s="52" t="s">
        <v>540</v>
      </c>
      <c r="E11" s="161" t="s">
        <v>556</v>
      </c>
      <c r="F11" s="161" t="s">
        <v>341</v>
      </c>
      <c r="G11" s="164">
        <v>45388</v>
      </c>
      <c r="H11" s="161" t="s">
        <v>156</v>
      </c>
      <c r="I11" s="161" t="s">
        <v>156</v>
      </c>
      <c r="J11" s="161" t="s">
        <v>341</v>
      </c>
      <c r="K11" s="161" t="s">
        <v>156</v>
      </c>
      <c r="L11" s="161" t="s">
        <v>156</v>
      </c>
      <c r="M11" s="44" t="s">
        <v>156</v>
      </c>
      <c r="N11" s="161" t="s">
        <v>341</v>
      </c>
      <c r="O11" s="39">
        <v>45467</v>
      </c>
    </row>
    <row r="12" spans="1:16" x14ac:dyDescent="0.25">
      <c r="A12" s="161">
        <v>11</v>
      </c>
      <c r="B12" s="161" t="s">
        <v>712</v>
      </c>
      <c r="C12" s="161">
        <v>239</v>
      </c>
      <c r="D12" s="52" t="s">
        <v>541</v>
      </c>
      <c r="E12" s="161" t="s">
        <v>557</v>
      </c>
      <c r="F12" s="161" t="s">
        <v>341</v>
      </c>
      <c r="G12" s="164">
        <v>45388</v>
      </c>
      <c r="H12" s="161" t="s">
        <v>341</v>
      </c>
      <c r="I12" s="161" t="s">
        <v>156</v>
      </c>
      <c r="J12" s="161" t="s">
        <v>156</v>
      </c>
      <c r="K12" s="161" t="s">
        <v>156</v>
      </c>
      <c r="L12" s="161" t="s">
        <v>156</v>
      </c>
      <c r="M12" s="44" t="s">
        <v>341</v>
      </c>
      <c r="N12" s="166" t="s">
        <v>341</v>
      </c>
      <c r="O12" s="39">
        <v>45467</v>
      </c>
    </row>
    <row r="13" spans="1:16" ht="14.4" thickBot="1" x14ac:dyDescent="0.3">
      <c r="A13" s="161">
        <v>12</v>
      </c>
      <c r="B13" s="161" t="s">
        <v>712</v>
      </c>
      <c r="C13" s="161">
        <v>76</v>
      </c>
      <c r="D13" s="52" t="s">
        <v>548</v>
      </c>
      <c r="E13" s="161" t="s">
        <v>557</v>
      </c>
      <c r="F13" s="161" t="s">
        <v>341</v>
      </c>
      <c r="G13" s="164">
        <v>45389</v>
      </c>
      <c r="H13" s="161" t="s">
        <v>341</v>
      </c>
      <c r="I13" s="161" t="s">
        <v>156</v>
      </c>
      <c r="J13" s="161" t="s">
        <v>156</v>
      </c>
      <c r="K13" s="161" t="s">
        <v>156</v>
      </c>
      <c r="L13" s="161" t="s">
        <v>156</v>
      </c>
      <c r="M13" s="44" t="s">
        <v>156</v>
      </c>
      <c r="N13" s="166" t="s">
        <v>156</v>
      </c>
      <c r="O13" s="171">
        <v>45467</v>
      </c>
    </row>
    <row r="14" spans="1:16" ht="14.4" thickTop="1" x14ac:dyDescent="0.25">
      <c r="A14" s="161">
        <v>13</v>
      </c>
      <c r="B14" s="161" t="s">
        <v>713</v>
      </c>
      <c r="C14" s="161">
        <v>53</v>
      </c>
      <c r="D14" s="53" t="s">
        <v>549</v>
      </c>
      <c r="E14" s="161" t="s">
        <v>556</v>
      </c>
      <c r="F14" s="161" t="s">
        <v>341</v>
      </c>
      <c r="G14" s="164">
        <v>45389</v>
      </c>
      <c r="H14" s="161" t="s">
        <v>341</v>
      </c>
      <c r="I14" s="161" t="s">
        <v>156</v>
      </c>
      <c r="J14" s="161" t="s">
        <v>156</v>
      </c>
      <c r="K14" s="161" t="s">
        <v>156</v>
      </c>
      <c r="L14" s="161" t="s">
        <v>156</v>
      </c>
      <c r="M14" s="44" t="s">
        <v>156</v>
      </c>
      <c r="N14" s="169" t="s">
        <v>156</v>
      </c>
      <c r="O14" s="39">
        <v>45468</v>
      </c>
    </row>
    <row r="15" spans="1:16" x14ac:dyDescent="0.25">
      <c r="A15" s="161">
        <v>14</v>
      </c>
      <c r="B15" s="161" t="s">
        <v>713</v>
      </c>
      <c r="C15" s="161">
        <v>56</v>
      </c>
      <c r="D15" s="52" t="s">
        <v>550</v>
      </c>
      <c r="E15" s="161" t="s">
        <v>556</v>
      </c>
      <c r="F15" s="161" t="s">
        <v>156</v>
      </c>
      <c r="G15" s="164">
        <v>45390</v>
      </c>
      <c r="H15" s="161" t="s">
        <v>156</v>
      </c>
      <c r="I15" s="161" t="s">
        <v>156</v>
      </c>
      <c r="J15" s="161" t="s">
        <v>156</v>
      </c>
      <c r="K15" s="161" t="s">
        <v>156</v>
      </c>
      <c r="L15" s="161" t="s">
        <v>156</v>
      </c>
      <c r="M15" s="44" t="s">
        <v>156</v>
      </c>
      <c r="N15" s="169" t="s">
        <v>156</v>
      </c>
      <c r="O15" s="39">
        <v>45468</v>
      </c>
    </row>
    <row r="16" spans="1:16" x14ac:dyDescent="0.25">
      <c r="A16" s="161">
        <v>15</v>
      </c>
      <c r="B16" s="161" t="s">
        <v>713</v>
      </c>
      <c r="C16" s="161">
        <v>189</v>
      </c>
      <c r="D16" s="52" t="s">
        <v>551</v>
      </c>
      <c r="E16" s="161" t="s">
        <v>556</v>
      </c>
      <c r="F16" s="161" t="s">
        <v>156</v>
      </c>
      <c r="G16" s="164">
        <v>45390</v>
      </c>
      <c r="H16" s="161" t="s">
        <v>156</v>
      </c>
      <c r="I16" s="161" t="s">
        <v>156</v>
      </c>
      <c r="J16" s="161" t="s">
        <v>156</v>
      </c>
      <c r="K16" s="161" t="s">
        <v>156</v>
      </c>
      <c r="L16" s="161" t="s">
        <v>156</v>
      </c>
      <c r="M16" s="44" t="s">
        <v>156</v>
      </c>
      <c r="N16" s="169" t="s">
        <v>156</v>
      </c>
      <c r="O16" s="39">
        <v>45468</v>
      </c>
    </row>
    <row r="17" spans="1:19" x14ac:dyDescent="0.25">
      <c r="A17" s="161">
        <v>16</v>
      </c>
      <c r="B17" s="161" t="s">
        <v>713</v>
      </c>
      <c r="C17" s="161">
        <v>238</v>
      </c>
      <c r="D17" s="52" t="s">
        <v>552</v>
      </c>
      <c r="E17" s="161" t="s">
        <v>556</v>
      </c>
      <c r="F17" s="161" t="s">
        <v>156</v>
      </c>
      <c r="G17" s="164">
        <v>45391</v>
      </c>
      <c r="H17" s="161" t="s">
        <v>156</v>
      </c>
      <c r="I17" s="161" t="s">
        <v>156</v>
      </c>
      <c r="J17" s="161" t="s">
        <v>156</v>
      </c>
      <c r="K17" s="161" t="s">
        <v>156</v>
      </c>
      <c r="L17" s="161" t="s">
        <v>156</v>
      </c>
      <c r="M17" s="44" t="s">
        <v>156</v>
      </c>
      <c r="N17" s="169" t="s">
        <v>156</v>
      </c>
      <c r="O17" s="39">
        <v>45468</v>
      </c>
    </row>
    <row r="18" spans="1:19" x14ac:dyDescent="0.25">
      <c r="A18" s="161">
        <v>17</v>
      </c>
      <c r="B18" s="161" t="s">
        <v>713</v>
      </c>
      <c r="C18" s="161">
        <v>41</v>
      </c>
      <c r="D18" s="52" t="s">
        <v>553</v>
      </c>
      <c r="E18" s="161" t="s">
        <v>557</v>
      </c>
      <c r="F18" s="161" t="s">
        <v>341</v>
      </c>
      <c r="G18" s="164">
        <v>45391</v>
      </c>
      <c r="H18" s="161" t="s">
        <v>156</v>
      </c>
      <c r="I18" s="161" t="s">
        <v>156</v>
      </c>
      <c r="J18" s="161" t="s">
        <v>156</v>
      </c>
      <c r="K18" s="161" t="s">
        <v>156</v>
      </c>
      <c r="L18" s="161" t="s">
        <v>156</v>
      </c>
      <c r="M18" s="44" t="s">
        <v>341</v>
      </c>
      <c r="N18" s="169" t="s">
        <v>156</v>
      </c>
      <c r="O18" s="39">
        <v>45468</v>
      </c>
    </row>
    <row r="19" spans="1:19" x14ac:dyDescent="0.25">
      <c r="A19" s="161">
        <v>18</v>
      </c>
      <c r="B19" s="161" t="s">
        <v>714</v>
      </c>
      <c r="C19" s="161">
        <v>73</v>
      </c>
      <c r="D19" s="52" t="s">
        <v>558</v>
      </c>
      <c r="E19" s="161" t="s">
        <v>556</v>
      </c>
      <c r="F19" s="161" t="s">
        <v>341</v>
      </c>
      <c r="G19" s="164">
        <v>45392</v>
      </c>
      <c r="H19" s="161" t="s">
        <v>341</v>
      </c>
      <c r="I19" s="161" t="s">
        <v>156</v>
      </c>
      <c r="J19" s="161" t="s">
        <v>341</v>
      </c>
      <c r="K19" s="161" t="s">
        <v>156</v>
      </c>
      <c r="L19" s="161" t="s">
        <v>156</v>
      </c>
      <c r="M19" s="44" t="s">
        <v>341</v>
      </c>
      <c r="N19" s="169" t="s">
        <v>156</v>
      </c>
      <c r="O19" s="39">
        <v>45468</v>
      </c>
    </row>
    <row r="20" spans="1:19" x14ac:dyDescent="0.25">
      <c r="A20" s="161">
        <v>19</v>
      </c>
      <c r="B20" s="161" t="s">
        <v>714</v>
      </c>
      <c r="C20" s="161">
        <v>54</v>
      </c>
      <c r="D20" s="52" t="s">
        <v>559</v>
      </c>
      <c r="E20" s="161" t="s">
        <v>556</v>
      </c>
      <c r="F20" s="161" t="s">
        <v>341</v>
      </c>
      <c r="G20" s="164">
        <v>45392</v>
      </c>
      <c r="H20" s="161" t="s">
        <v>156</v>
      </c>
      <c r="I20" s="161" t="s">
        <v>156</v>
      </c>
      <c r="J20" s="161" t="s">
        <v>341</v>
      </c>
      <c r="K20" s="161" t="s">
        <v>156</v>
      </c>
      <c r="L20" s="161" t="s">
        <v>156</v>
      </c>
      <c r="M20" s="44" t="s">
        <v>341</v>
      </c>
      <c r="N20" s="169" t="s">
        <v>156</v>
      </c>
      <c r="O20" s="39">
        <v>45468</v>
      </c>
    </row>
    <row r="21" spans="1:19" ht="14.4" thickBot="1" x14ac:dyDescent="0.3">
      <c r="A21" s="161">
        <v>20</v>
      </c>
      <c r="B21" s="161" t="s">
        <v>714</v>
      </c>
      <c r="C21" s="161">
        <v>48</v>
      </c>
      <c r="D21" s="52" t="s">
        <v>565</v>
      </c>
      <c r="E21" s="161" t="s">
        <v>556</v>
      </c>
      <c r="F21" s="161" t="s">
        <v>341</v>
      </c>
      <c r="G21" s="164">
        <v>45393</v>
      </c>
      <c r="H21" s="161" t="s">
        <v>156</v>
      </c>
      <c r="I21" s="161" t="s">
        <v>156</v>
      </c>
      <c r="J21" s="161" t="s">
        <v>156</v>
      </c>
      <c r="K21" s="161" t="s">
        <v>156</v>
      </c>
      <c r="L21" s="161" t="s">
        <v>156</v>
      </c>
      <c r="M21" s="44" t="s">
        <v>156</v>
      </c>
      <c r="N21" s="169" t="s">
        <v>156</v>
      </c>
      <c r="O21" s="171">
        <v>45468</v>
      </c>
      <c r="Q21" s="188" t="s">
        <v>726</v>
      </c>
      <c r="R21" s="188" t="s">
        <v>724</v>
      </c>
      <c r="S21" s="188" t="s">
        <v>725</v>
      </c>
    </row>
    <row r="22" spans="1:19" ht="14.4" thickTop="1" x14ac:dyDescent="0.25">
      <c r="A22" s="161">
        <v>21</v>
      </c>
      <c r="B22" s="161" t="s">
        <v>714</v>
      </c>
      <c r="C22" s="161">
        <v>240</v>
      </c>
      <c r="D22" s="52" t="s">
        <v>566</v>
      </c>
      <c r="E22" s="161" t="s">
        <v>556</v>
      </c>
      <c r="F22" s="161" t="s">
        <v>156</v>
      </c>
      <c r="G22" s="164">
        <v>45393</v>
      </c>
      <c r="H22" s="161" t="s">
        <v>156</v>
      </c>
      <c r="I22" s="161" t="s">
        <v>156</v>
      </c>
      <c r="J22" s="161" t="s">
        <v>156</v>
      </c>
      <c r="K22" s="161" t="s">
        <v>156</v>
      </c>
      <c r="L22" s="161" t="s">
        <v>156</v>
      </c>
      <c r="M22" s="44" t="s">
        <v>156</v>
      </c>
      <c r="N22" s="172" t="s">
        <v>156</v>
      </c>
      <c r="O22" s="39">
        <v>45469</v>
      </c>
      <c r="Q22" s="188">
        <f>COUNTA($N$2:$N$105)</f>
        <v>104</v>
      </c>
      <c r="R22" s="188">
        <f>COUNTIF(N$2:N$105, "√")</f>
        <v>83</v>
      </c>
      <c r="S22" s="188">
        <f>COUNTIF(N$2:N$105, "×")</f>
        <v>21</v>
      </c>
    </row>
    <row r="23" spans="1:19" x14ac:dyDescent="0.25">
      <c r="A23" s="161">
        <v>22</v>
      </c>
      <c r="B23" s="161" t="s">
        <v>160</v>
      </c>
      <c r="C23" s="161">
        <v>160</v>
      </c>
      <c r="D23" s="52" t="s">
        <v>570</v>
      </c>
      <c r="E23" s="161" t="s">
        <v>555</v>
      </c>
      <c r="F23" s="161" t="s">
        <v>156</v>
      </c>
      <c r="G23" s="164">
        <v>45394</v>
      </c>
      <c r="H23" s="161" t="s">
        <v>156</v>
      </c>
      <c r="I23" s="161" t="s">
        <v>156</v>
      </c>
      <c r="J23" s="161" t="s">
        <v>156</v>
      </c>
      <c r="K23" s="161" t="s">
        <v>156</v>
      </c>
      <c r="L23" s="161" t="s">
        <v>156</v>
      </c>
      <c r="M23" s="44" t="s">
        <v>156</v>
      </c>
      <c r="N23" s="172" t="s">
        <v>156</v>
      </c>
      <c r="O23" s="39">
        <v>45469</v>
      </c>
      <c r="Q23" s="188" t="s">
        <v>736</v>
      </c>
      <c r="R23" s="188" t="s">
        <v>896</v>
      </c>
      <c r="S23" s="188" t="s">
        <v>895</v>
      </c>
    </row>
    <row r="24" spans="1:19" x14ac:dyDescent="0.25">
      <c r="A24" s="161">
        <v>23</v>
      </c>
      <c r="B24" s="161" t="s">
        <v>160</v>
      </c>
      <c r="C24" s="161">
        <v>206</v>
      </c>
      <c r="D24" s="52" t="s">
        <v>571</v>
      </c>
      <c r="E24" s="161" t="s">
        <v>555</v>
      </c>
      <c r="F24" s="161" t="s">
        <v>156</v>
      </c>
      <c r="G24" s="164">
        <v>45394</v>
      </c>
      <c r="H24" s="161" t="s">
        <v>156</v>
      </c>
      <c r="I24" s="161" t="s">
        <v>156</v>
      </c>
      <c r="J24" s="161" t="s">
        <v>156</v>
      </c>
      <c r="K24" s="161" t="s">
        <v>156</v>
      </c>
      <c r="L24" s="161" t="s">
        <v>156</v>
      </c>
      <c r="M24" s="44" t="s">
        <v>156</v>
      </c>
      <c r="N24" s="172" t="s">
        <v>156</v>
      </c>
      <c r="O24" s="39">
        <v>45469</v>
      </c>
      <c r="Q24" s="188">
        <f>COUNTA($B$2:$B$105)-Q22</f>
        <v>0</v>
      </c>
      <c r="R24" s="113">
        <f>R22/Q22</f>
        <v>0.79807692307692313</v>
      </c>
      <c r="S24" s="113">
        <f>S22/Q22</f>
        <v>0.20192307692307693</v>
      </c>
    </row>
    <row r="25" spans="1:19" x14ac:dyDescent="0.25">
      <c r="A25" s="161">
        <v>24</v>
      </c>
      <c r="B25" s="161" t="s">
        <v>160</v>
      </c>
      <c r="C25" s="161">
        <v>234</v>
      </c>
      <c r="D25" s="52" t="s">
        <v>572</v>
      </c>
      <c r="E25" s="161" t="s">
        <v>555</v>
      </c>
      <c r="F25" s="161" t="s">
        <v>156</v>
      </c>
      <c r="G25" s="164">
        <v>45395</v>
      </c>
      <c r="H25" s="161" t="s">
        <v>156</v>
      </c>
      <c r="I25" s="161" t="s">
        <v>156</v>
      </c>
      <c r="J25" s="161" t="s">
        <v>341</v>
      </c>
      <c r="K25" s="161" t="s">
        <v>156</v>
      </c>
      <c r="L25" s="161" t="s">
        <v>156</v>
      </c>
      <c r="M25" s="44" t="s">
        <v>156</v>
      </c>
      <c r="N25" s="172" t="s">
        <v>156</v>
      </c>
      <c r="O25" s="39">
        <v>45469</v>
      </c>
    </row>
    <row r="26" spans="1:19" x14ac:dyDescent="0.25">
      <c r="A26" s="161">
        <v>25</v>
      </c>
      <c r="B26" s="161" t="s">
        <v>160</v>
      </c>
      <c r="C26" s="161">
        <v>141</v>
      </c>
      <c r="D26" s="52" t="s">
        <v>573</v>
      </c>
      <c r="E26" s="161" t="s">
        <v>555</v>
      </c>
      <c r="F26" s="161" t="s">
        <v>156</v>
      </c>
      <c r="G26" s="164">
        <v>45395</v>
      </c>
      <c r="H26" s="161" t="s">
        <v>156</v>
      </c>
      <c r="I26" s="161" t="s">
        <v>156</v>
      </c>
      <c r="J26" s="161" t="s">
        <v>156</v>
      </c>
      <c r="K26" s="161" t="s">
        <v>156</v>
      </c>
      <c r="L26" s="161" t="s">
        <v>156</v>
      </c>
      <c r="M26" s="44" t="s">
        <v>156</v>
      </c>
      <c r="N26" s="172" t="s">
        <v>156</v>
      </c>
      <c r="O26" s="39">
        <v>45469</v>
      </c>
    </row>
    <row r="27" spans="1:19" x14ac:dyDescent="0.25">
      <c r="A27" s="161">
        <v>26</v>
      </c>
      <c r="B27" s="161" t="s">
        <v>160</v>
      </c>
      <c r="C27" s="161">
        <v>142</v>
      </c>
      <c r="D27" s="52" t="s">
        <v>574</v>
      </c>
      <c r="E27" s="161" t="s">
        <v>556</v>
      </c>
      <c r="F27" s="161" t="s">
        <v>156</v>
      </c>
      <c r="G27" s="164">
        <v>45396</v>
      </c>
      <c r="H27" s="161" t="s">
        <v>156</v>
      </c>
      <c r="I27" s="161" t="s">
        <v>156</v>
      </c>
      <c r="J27" s="161" t="s">
        <v>156</v>
      </c>
      <c r="K27" s="161" t="s">
        <v>156</v>
      </c>
      <c r="L27" s="161" t="s">
        <v>156</v>
      </c>
      <c r="M27" s="44" t="s">
        <v>156</v>
      </c>
      <c r="N27" s="172" t="s">
        <v>156</v>
      </c>
      <c r="O27" s="39">
        <v>45469</v>
      </c>
    </row>
    <row r="28" spans="1:19" x14ac:dyDescent="0.25">
      <c r="A28" s="161">
        <v>27</v>
      </c>
      <c r="B28" s="161" t="s">
        <v>160</v>
      </c>
      <c r="C28" s="161">
        <v>21</v>
      </c>
      <c r="D28" s="52" t="s">
        <v>575</v>
      </c>
      <c r="E28" s="161" t="s">
        <v>555</v>
      </c>
      <c r="F28" s="161" t="s">
        <v>341</v>
      </c>
      <c r="G28" s="164">
        <v>45396</v>
      </c>
      <c r="H28" s="161" t="s">
        <v>341</v>
      </c>
      <c r="I28" s="161" t="s">
        <v>156</v>
      </c>
      <c r="J28" s="161" t="s">
        <v>156</v>
      </c>
      <c r="K28" s="161" t="s">
        <v>156</v>
      </c>
      <c r="L28" s="161" t="s">
        <v>156</v>
      </c>
      <c r="M28" s="44" t="s">
        <v>156</v>
      </c>
      <c r="N28" s="172" t="s">
        <v>156</v>
      </c>
      <c r="O28" s="39">
        <v>45469</v>
      </c>
    </row>
    <row r="29" spans="1:19" ht="14.4" thickBot="1" x14ac:dyDescent="0.3">
      <c r="A29" s="161">
        <v>28</v>
      </c>
      <c r="B29" s="161" t="s">
        <v>160</v>
      </c>
      <c r="C29" s="161">
        <v>2</v>
      </c>
      <c r="D29" s="52" t="s">
        <v>576</v>
      </c>
      <c r="E29" s="161" t="s">
        <v>556</v>
      </c>
      <c r="F29" s="161" t="s">
        <v>341</v>
      </c>
      <c r="G29" s="164">
        <v>45397</v>
      </c>
      <c r="H29" s="161" t="s">
        <v>341</v>
      </c>
      <c r="I29" s="161" t="s">
        <v>156</v>
      </c>
      <c r="J29" s="161" t="s">
        <v>156</v>
      </c>
      <c r="K29" s="161" t="s">
        <v>156</v>
      </c>
      <c r="L29" s="161" t="s">
        <v>156</v>
      </c>
      <c r="M29" s="44" t="s">
        <v>156</v>
      </c>
      <c r="N29" s="172" t="s">
        <v>156</v>
      </c>
      <c r="O29" s="171">
        <v>45469</v>
      </c>
    </row>
    <row r="30" spans="1:19" ht="14.4" thickTop="1" x14ac:dyDescent="0.25">
      <c r="A30" s="161">
        <v>29</v>
      </c>
      <c r="B30" s="161" t="s">
        <v>160</v>
      </c>
      <c r="C30" s="161">
        <v>19</v>
      </c>
      <c r="D30" s="52" t="s">
        <v>577</v>
      </c>
      <c r="E30" s="161" t="s">
        <v>556</v>
      </c>
      <c r="F30" s="161" t="s">
        <v>156</v>
      </c>
      <c r="G30" s="164">
        <v>45397</v>
      </c>
      <c r="H30" s="161" t="s">
        <v>156</v>
      </c>
      <c r="I30" s="161" t="s">
        <v>156</v>
      </c>
      <c r="J30" s="161" t="s">
        <v>156</v>
      </c>
      <c r="K30" s="161" t="s">
        <v>156</v>
      </c>
      <c r="L30" s="161" t="s">
        <v>156</v>
      </c>
      <c r="M30" s="44" t="s">
        <v>156</v>
      </c>
      <c r="N30" s="174" t="s">
        <v>156</v>
      </c>
      <c r="O30" s="39">
        <v>45470</v>
      </c>
    </row>
    <row r="31" spans="1:19" x14ac:dyDescent="0.25">
      <c r="A31" s="161">
        <v>30</v>
      </c>
      <c r="B31" s="161" t="s">
        <v>160</v>
      </c>
      <c r="C31" s="161">
        <v>24</v>
      </c>
      <c r="D31" s="52" t="s">
        <v>578</v>
      </c>
      <c r="E31" s="161" t="s">
        <v>556</v>
      </c>
      <c r="F31" s="161" t="s">
        <v>341</v>
      </c>
      <c r="G31" s="164">
        <v>45398</v>
      </c>
      <c r="H31" s="161" t="s">
        <v>341</v>
      </c>
      <c r="I31" s="161" t="s">
        <v>156</v>
      </c>
      <c r="J31" s="161" t="s">
        <v>156</v>
      </c>
      <c r="K31" s="161" t="s">
        <v>156</v>
      </c>
      <c r="L31" s="161" t="s">
        <v>156</v>
      </c>
      <c r="M31" s="44" t="s">
        <v>341</v>
      </c>
      <c r="N31" s="174" t="s">
        <v>156</v>
      </c>
      <c r="O31" s="39">
        <v>45470</v>
      </c>
    </row>
    <row r="32" spans="1:19" x14ac:dyDescent="0.25">
      <c r="A32" s="161">
        <v>31</v>
      </c>
      <c r="B32" s="161" t="s">
        <v>160</v>
      </c>
      <c r="C32" s="161">
        <v>25</v>
      </c>
      <c r="D32" s="52" t="s">
        <v>580</v>
      </c>
      <c r="E32" s="161" t="s">
        <v>557</v>
      </c>
      <c r="F32" s="161" t="s">
        <v>341</v>
      </c>
      <c r="G32" s="164">
        <v>45398</v>
      </c>
      <c r="H32" s="161" t="s">
        <v>341</v>
      </c>
      <c r="I32" s="161" t="s">
        <v>156</v>
      </c>
      <c r="J32" s="161" t="s">
        <v>156</v>
      </c>
      <c r="K32" s="161" t="s">
        <v>156</v>
      </c>
      <c r="L32" s="161" t="s">
        <v>156</v>
      </c>
      <c r="M32" s="44" t="s">
        <v>156</v>
      </c>
      <c r="N32" s="174" t="s">
        <v>156</v>
      </c>
      <c r="O32" s="39">
        <v>45470</v>
      </c>
    </row>
    <row r="33" spans="1:19" x14ac:dyDescent="0.25">
      <c r="A33" s="161">
        <v>32</v>
      </c>
      <c r="B33" s="161" t="s">
        <v>160</v>
      </c>
      <c r="C33" s="161">
        <v>138</v>
      </c>
      <c r="D33" s="52" t="s">
        <v>581</v>
      </c>
      <c r="E33" s="161" t="s">
        <v>556</v>
      </c>
      <c r="F33" s="161" t="s">
        <v>341</v>
      </c>
      <c r="G33" s="164">
        <v>45399</v>
      </c>
      <c r="H33" s="161" t="s">
        <v>341</v>
      </c>
      <c r="I33" s="161" t="s">
        <v>341</v>
      </c>
      <c r="J33" s="161" t="s">
        <v>156</v>
      </c>
      <c r="K33" s="161" t="s">
        <v>156</v>
      </c>
      <c r="L33" s="161" t="s">
        <v>156</v>
      </c>
      <c r="M33" s="44" t="s">
        <v>156</v>
      </c>
      <c r="N33" s="174" t="s">
        <v>156</v>
      </c>
      <c r="O33" s="39">
        <v>45470</v>
      </c>
    </row>
    <row r="34" spans="1:19" x14ac:dyDescent="0.25">
      <c r="A34" s="161">
        <v>33</v>
      </c>
      <c r="B34" s="161" t="s">
        <v>160</v>
      </c>
      <c r="C34" s="161">
        <v>148</v>
      </c>
      <c r="D34" s="52" t="s">
        <v>582</v>
      </c>
      <c r="E34" s="161" t="s">
        <v>556</v>
      </c>
      <c r="F34" s="161" t="s">
        <v>341</v>
      </c>
      <c r="G34" s="164">
        <v>45399</v>
      </c>
      <c r="H34" s="161" t="s">
        <v>156</v>
      </c>
      <c r="I34" s="161" t="s">
        <v>156</v>
      </c>
      <c r="J34" s="161" t="s">
        <v>341</v>
      </c>
      <c r="K34" s="161" t="s">
        <v>156</v>
      </c>
      <c r="L34" s="161" t="s">
        <v>341</v>
      </c>
      <c r="M34" s="44" t="s">
        <v>156</v>
      </c>
      <c r="N34" s="174" t="s">
        <v>156</v>
      </c>
      <c r="O34" s="39">
        <v>45470</v>
      </c>
    </row>
    <row r="35" spans="1:19" x14ac:dyDescent="0.25">
      <c r="A35" s="161">
        <v>34</v>
      </c>
      <c r="B35" s="161" t="s">
        <v>160</v>
      </c>
      <c r="C35" s="161">
        <v>23</v>
      </c>
      <c r="D35" s="52" t="s">
        <v>583</v>
      </c>
      <c r="E35" s="161" t="s">
        <v>557</v>
      </c>
      <c r="F35" s="161" t="s">
        <v>341</v>
      </c>
      <c r="G35" s="164">
        <v>45400</v>
      </c>
      <c r="H35" s="161" t="s">
        <v>341</v>
      </c>
      <c r="I35" s="161" t="s">
        <v>341</v>
      </c>
      <c r="J35" s="161" t="s">
        <v>156</v>
      </c>
      <c r="K35" s="161" t="s">
        <v>156</v>
      </c>
      <c r="L35" s="161" t="s">
        <v>341</v>
      </c>
      <c r="M35" s="44" t="s">
        <v>156</v>
      </c>
      <c r="N35" s="174" t="s">
        <v>156</v>
      </c>
      <c r="O35" s="39">
        <v>45470</v>
      </c>
    </row>
    <row r="36" spans="1:19" ht="14.4" thickBot="1" x14ac:dyDescent="0.3">
      <c r="A36" s="161">
        <v>35</v>
      </c>
      <c r="B36" s="161" t="s">
        <v>160</v>
      </c>
      <c r="C36" s="161">
        <v>146</v>
      </c>
      <c r="D36" s="4" t="s">
        <v>584</v>
      </c>
      <c r="E36" s="161" t="s">
        <v>556</v>
      </c>
      <c r="F36" s="161" t="s">
        <v>341</v>
      </c>
      <c r="G36" s="164">
        <v>45400</v>
      </c>
      <c r="H36" s="161" t="s">
        <v>341</v>
      </c>
      <c r="I36" s="161" t="s">
        <v>341</v>
      </c>
      <c r="J36" s="161" t="s">
        <v>341</v>
      </c>
      <c r="K36" s="161" t="s">
        <v>156</v>
      </c>
      <c r="L36" s="161" t="s">
        <v>156</v>
      </c>
      <c r="M36" s="44" t="s">
        <v>156</v>
      </c>
      <c r="N36" s="174" t="s">
        <v>156</v>
      </c>
      <c r="O36" s="171">
        <v>45470</v>
      </c>
    </row>
    <row r="37" spans="1:19" ht="14.4" thickTop="1" x14ac:dyDescent="0.25">
      <c r="A37" s="161">
        <v>36</v>
      </c>
      <c r="B37" s="161" t="s">
        <v>165</v>
      </c>
      <c r="C37" s="161">
        <v>94</v>
      </c>
      <c r="D37" s="52" t="s">
        <v>592</v>
      </c>
      <c r="E37" s="161" t="s">
        <v>555</v>
      </c>
      <c r="F37" s="161" t="s">
        <v>156</v>
      </c>
      <c r="G37" s="164">
        <v>45401</v>
      </c>
      <c r="H37" s="161" t="s">
        <v>156</v>
      </c>
      <c r="I37" s="161" t="s">
        <v>156</v>
      </c>
      <c r="J37" s="161" t="s">
        <v>156</v>
      </c>
      <c r="K37" s="161" t="s">
        <v>156</v>
      </c>
      <c r="L37" s="161" t="s">
        <v>156</v>
      </c>
      <c r="M37" s="44" t="s">
        <v>156</v>
      </c>
      <c r="N37" s="175" t="s">
        <v>156</v>
      </c>
      <c r="O37" s="39">
        <v>45474</v>
      </c>
    </row>
    <row r="38" spans="1:19" x14ac:dyDescent="0.25">
      <c r="A38" s="161">
        <v>37</v>
      </c>
      <c r="B38" s="161" t="s">
        <v>165</v>
      </c>
      <c r="C38" s="161">
        <v>104</v>
      </c>
      <c r="D38" s="52" t="s">
        <v>593</v>
      </c>
      <c r="E38" s="161" t="s">
        <v>555</v>
      </c>
      <c r="F38" s="161" t="s">
        <v>341</v>
      </c>
      <c r="G38" s="164">
        <v>45401</v>
      </c>
      <c r="H38" s="161" t="s">
        <v>156</v>
      </c>
      <c r="I38" s="161" t="s">
        <v>156</v>
      </c>
      <c r="J38" s="161" t="s">
        <v>156</v>
      </c>
      <c r="K38" s="161" t="s">
        <v>156</v>
      </c>
      <c r="L38" s="161" t="s">
        <v>156</v>
      </c>
      <c r="M38" s="44" t="s">
        <v>156</v>
      </c>
      <c r="N38" s="175" t="s">
        <v>156</v>
      </c>
      <c r="O38" s="39">
        <v>45474</v>
      </c>
    </row>
    <row r="39" spans="1:19" x14ac:dyDescent="0.25">
      <c r="A39" s="161">
        <v>38</v>
      </c>
      <c r="B39" s="161" t="s">
        <v>165</v>
      </c>
      <c r="C39" s="161">
        <v>226</v>
      </c>
      <c r="D39" s="52" t="s">
        <v>594</v>
      </c>
      <c r="E39" s="161" t="s">
        <v>555</v>
      </c>
      <c r="F39" s="161" t="s">
        <v>156</v>
      </c>
      <c r="G39" s="164">
        <v>45402</v>
      </c>
      <c r="H39" s="161" t="s">
        <v>156</v>
      </c>
      <c r="I39" s="161" t="s">
        <v>156</v>
      </c>
      <c r="J39" s="161" t="s">
        <v>156</v>
      </c>
      <c r="K39" s="161" t="s">
        <v>156</v>
      </c>
      <c r="L39" s="161" t="s">
        <v>156</v>
      </c>
      <c r="M39" s="44" t="s">
        <v>156</v>
      </c>
      <c r="N39" s="175" t="s">
        <v>156</v>
      </c>
      <c r="O39" s="39">
        <v>45474</v>
      </c>
    </row>
    <row r="40" spans="1:19" x14ac:dyDescent="0.25">
      <c r="A40" s="161">
        <v>39</v>
      </c>
      <c r="B40" s="161" t="s">
        <v>165</v>
      </c>
      <c r="C40" s="161">
        <v>101</v>
      </c>
      <c r="D40" s="52" t="s">
        <v>595</v>
      </c>
      <c r="E40" s="161" t="s">
        <v>555</v>
      </c>
      <c r="F40" s="161" t="s">
        <v>341</v>
      </c>
      <c r="G40" s="164">
        <v>45402</v>
      </c>
      <c r="H40" s="161" t="s">
        <v>156</v>
      </c>
      <c r="I40" s="161" t="s">
        <v>156</v>
      </c>
      <c r="J40" s="161" t="s">
        <v>156</v>
      </c>
      <c r="K40" s="161" t="s">
        <v>156</v>
      </c>
      <c r="L40" s="161" t="s">
        <v>156</v>
      </c>
      <c r="M40" s="44" t="s">
        <v>156</v>
      </c>
      <c r="N40" s="173" t="s">
        <v>156</v>
      </c>
      <c r="O40" s="39">
        <v>45474</v>
      </c>
    </row>
    <row r="41" spans="1:19" x14ac:dyDescent="0.25">
      <c r="A41" s="161">
        <v>40</v>
      </c>
      <c r="B41" s="161" t="s">
        <v>165</v>
      </c>
      <c r="C41" s="161">
        <v>543</v>
      </c>
      <c r="D41" s="52" t="s">
        <v>596</v>
      </c>
      <c r="E41" s="161" t="s">
        <v>555</v>
      </c>
      <c r="F41" s="161" t="s">
        <v>341</v>
      </c>
      <c r="G41" s="164">
        <v>45403</v>
      </c>
      <c r="H41" s="161" t="s">
        <v>156</v>
      </c>
      <c r="I41" s="161" t="s">
        <v>156</v>
      </c>
      <c r="J41" s="161" t="s">
        <v>156</v>
      </c>
      <c r="K41" s="161" t="s">
        <v>156</v>
      </c>
      <c r="L41" s="161" t="s">
        <v>156</v>
      </c>
      <c r="M41" s="44" t="s">
        <v>156</v>
      </c>
      <c r="N41" s="175" t="s">
        <v>156</v>
      </c>
      <c r="O41" s="39">
        <v>45474</v>
      </c>
      <c r="Q41" s="188" t="s">
        <v>726</v>
      </c>
      <c r="R41" s="188" t="s">
        <v>724</v>
      </c>
      <c r="S41" s="188" t="s">
        <v>725</v>
      </c>
    </row>
    <row r="42" spans="1:19" x14ac:dyDescent="0.25">
      <c r="A42" s="161">
        <v>41</v>
      </c>
      <c r="B42" s="161" t="s">
        <v>165</v>
      </c>
      <c r="C42" s="161">
        <v>102</v>
      </c>
      <c r="D42" s="52" t="s">
        <v>597</v>
      </c>
      <c r="E42" s="161" t="s">
        <v>556</v>
      </c>
      <c r="F42" s="161" t="s">
        <v>156</v>
      </c>
      <c r="G42" s="164">
        <v>45403</v>
      </c>
      <c r="H42" s="161" t="s">
        <v>156</v>
      </c>
      <c r="I42" s="161" t="s">
        <v>156</v>
      </c>
      <c r="J42" s="161" t="s">
        <v>156</v>
      </c>
      <c r="K42" s="161" t="s">
        <v>156</v>
      </c>
      <c r="L42" s="161" t="s">
        <v>156</v>
      </c>
      <c r="M42" s="44" t="s">
        <v>156</v>
      </c>
      <c r="N42" s="173" t="s">
        <v>156</v>
      </c>
      <c r="O42" s="39">
        <v>45474</v>
      </c>
      <c r="Q42" s="188">
        <f>COUNTA($N$2:$N$105)</f>
        <v>104</v>
      </c>
      <c r="R42" s="188">
        <f>COUNTIF(N$2:N$105, "√")</f>
        <v>83</v>
      </c>
      <c r="S42" s="188">
        <f>COUNTIF(N$2:N$105, "×")</f>
        <v>21</v>
      </c>
    </row>
    <row r="43" spans="1:19" ht="14.4" thickBot="1" x14ac:dyDescent="0.3">
      <c r="A43" s="161">
        <v>42</v>
      </c>
      <c r="B43" s="161" t="s">
        <v>165</v>
      </c>
      <c r="C43" s="161">
        <v>108</v>
      </c>
      <c r="D43" s="52" t="s">
        <v>598</v>
      </c>
      <c r="E43" s="161" t="s">
        <v>555</v>
      </c>
      <c r="F43" s="161" t="s">
        <v>341</v>
      </c>
      <c r="G43" s="164">
        <v>45404</v>
      </c>
      <c r="H43" s="161" t="s">
        <v>156</v>
      </c>
      <c r="I43" s="161" t="s">
        <v>156</v>
      </c>
      <c r="J43" s="161" t="s">
        <v>156</v>
      </c>
      <c r="K43" s="161" t="s">
        <v>156</v>
      </c>
      <c r="L43" s="161" t="s">
        <v>156</v>
      </c>
      <c r="M43" s="44" t="s">
        <v>156</v>
      </c>
      <c r="N43" s="175" t="s">
        <v>156</v>
      </c>
      <c r="O43" s="171">
        <v>45474</v>
      </c>
      <c r="Q43" s="188" t="s">
        <v>736</v>
      </c>
      <c r="R43" s="188" t="s">
        <v>896</v>
      </c>
      <c r="S43" s="188" t="s">
        <v>895</v>
      </c>
    </row>
    <row r="44" spans="1:19" ht="14.4" thickTop="1" x14ac:dyDescent="0.25">
      <c r="A44" s="161">
        <v>43</v>
      </c>
      <c r="B44" s="161" t="s">
        <v>165</v>
      </c>
      <c r="C44" s="161">
        <v>98</v>
      </c>
      <c r="D44" s="52" t="s">
        <v>599</v>
      </c>
      <c r="E44" s="161" t="s">
        <v>556</v>
      </c>
      <c r="F44" s="161" t="s">
        <v>156</v>
      </c>
      <c r="G44" s="164">
        <v>45404</v>
      </c>
      <c r="H44" s="161" t="s">
        <v>156</v>
      </c>
      <c r="I44" s="161" t="s">
        <v>156</v>
      </c>
      <c r="J44" s="161" t="s">
        <v>156</v>
      </c>
      <c r="K44" s="161" t="s">
        <v>156</v>
      </c>
      <c r="L44" s="161" t="s">
        <v>156</v>
      </c>
      <c r="M44" s="44" t="s">
        <v>156</v>
      </c>
      <c r="N44" s="176" t="s">
        <v>156</v>
      </c>
      <c r="O44" s="39">
        <v>45475</v>
      </c>
      <c r="Q44" s="188">
        <f>COUNTA($B$2:$B$105)-Q42</f>
        <v>0</v>
      </c>
      <c r="R44" s="113">
        <f>R42/Q42</f>
        <v>0.79807692307692313</v>
      </c>
      <c r="S44" s="113">
        <f>S42/Q42</f>
        <v>0.20192307692307693</v>
      </c>
    </row>
    <row r="45" spans="1:19" x14ac:dyDescent="0.25">
      <c r="A45" s="161">
        <v>44</v>
      </c>
      <c r="B45" s="161" t="s">
        <v>165</v>
      </c>
      <c r="C45" s="161">
        <v>230</v>
      </c>
      <c r="D45" s="52" t="s">
        <v>600</v>
      </c>
      <c r="E45" s="161" t="s">
        <v>556</v>
      </c>
      <c r="F45" s="161" t="s">
        <v>341</v>
      </c>
      <c r="G45" s="164">
        <v>45405</v>
      </c>
      <c r="H45" s="161" t="s">
        <v>156</v>
      </c>
      <c r="I45" s="161" t="s">
        <v>156</v>
      </c>
      <c r="J45" s="161" t="s">
        <v>156</v>
      </c>
      <c r="K45" s="161" t="s">
        <v>156</v>
      </c>
      <c r="L45" s="161" t="s">
        <v>156</v>
      </c>
      <c r="M45" s="44" t="s">
        <v>156</v>
      </c>
      <c r="N45" s="176" t="s">
        <v>156</v>
      </c>
      <c r="O45" s="39">
        <v>45475</v>
      </c>
    </row>
    <row r="46" spans="1:19" x14ac:dyDescent="0.25">
      <c r="A46" s="161">
        <v>45</v>
      </c>
      <c r="B46" s="161" t="s">
        <v>165</v>
      </c>
      <c r="C46" s="161">
        <v>199</v>
      </c>
      <c r="D46" s="52" t="s">
        <v>601</v>
      </c>
      <c r="E46" s="161" t="s">
        <v>556</v>
      </c>
      <c r="F46" s="161" t="s">
        <v>156</v>
      </c>
      <c r="G46" s="164">
        <v>45405</v>
      </c>
      <c r="H46" s="161" t="s">
        <v>156</v>
      </c>
      <c r="I46" s="161" t="s">
        <v>156</v>
      </c>
      <c r="J46" s="161" t="s">
        <v>156</v>
      </c>
      <c r="K46" s="161" t="s">
        <v>156</v>
      </c>
      <c r="L46" s="161" t="s">
        <v>156</v>
      </c>
      <c r="M46" s="44" t="s">
        <v>156</v>
      </c>
      <c r="N46" s="176" t="s">
        <v>156</v>
      </c>
      <c r="O46" s="39">
        <v>45475</v>
      </c>
    </row>
    <row r="47" spans="1:19" x14ac:dyDescent="0.25">
      <c r="A47" s="161">
        <v>46</v>
      </c>
      <c r="B47" s="161" t="s">
        <v>165</v>
      </c>
      <c r="C47" s="161">
        <v>114</v>
      </c>
      <c r="D47" s="52" t="s">
        <v>602</v>
      </c>
      <c r="E47" s="161" t="s">
        <v>556</v>
      </c>
      <c r="F47" s="161" t="s">
        <v>341</v>
      </c>
      <c r="G47" s="164">
        <v>45406</v>
      </c>
      <c r="H47" s="161" t="s">
        <v>156</v>
      </c>
      <c r="I47" s="161" t="s">
        <v>156</v>
      </c>
      <c r="J47" s="161" t="s">
        <v>156</v>
      </c>
      <c r="K47" s="161" t="s">
        <v>156</v>
      </c>
      <c r="L47" s="161" t="s">
        <v>156</v>
      </c>
      <c r="M47" s="44" t="s">
        <v>156</v>
      </c>
      <c r="N47" s="176" t="s">
        <v>156</v>
      </c>
      <c r="O47" s="39">
        <v>45475</v>
      </c>
    </row>
    <row r="48" spans="1:19" x14ac:dyDescent="0.25">
      <c r="A48" s="161">
        <v>47</v>
      </c>
      <c r="B48" s="161" t="s">
        <v>165</v>
      </c>
      <c r="C48" s="161">
        <v>105</v>
      </c>
      <c r="D48" s="52" t="s">
        <v>603</v>
      </c>
      <c r="E48" s="161" t="s">
        <v>556</v>
      </c>
      <c r="F48" s="161" t="s">
        <v>341</v>
      </c>
      <c r="G48" s="164">
        <v>45406</v>
      </c>
      <c r="H48" s="161" t="s">
        <v>156</v>
      </c>
      <c r="I48" s="161" t="s">
        <v>156</v>
      </c>
      <c r="J48" s="161" t="s">
        <v>156</v>
      </c>
      <c r="K48" s="161" t="s">
        <v>156</v>
      </c>
      <c r="L48" s="161" t="s">
        <v>156</v>
      </c>
      <c r="M48" s="44" t="s">
        <v>156</v>
      </c>
      <c r="N48" s="176" t="s">
        <v>156</v>
      </c>
      <c r="O48" s="39">
        <v>45475</v>
      </c>
    </row>
    <row r="49" spans="1:19" x14ac:dyDescent="0.25">
      <c r="A49" s="161">
        <v>48</v>
      </c>
      <c r="B49" s="161" t="s">
        <v>165</v>
      </c>
      <c r="C49" s="161">
        <v>437</v>
      </c>
      <c r="D49" s="52" t="s">
        <v>604</v>
      </c>
      <c r="E49" s="161" t="s">
        <v>556</v>
      </c>
      <c r="F49" s="161" t="s">
        <v>341</v>
      </c>
      <c r="G49" s="164">
        <v>45407</v>
      </c>
      <c r="H49" s="161" t="s">
        <v>156</v>
      </c>
      <c r="I49" s="161" t="s">
        <v>156</v>
      </c>
      <c r="J49" s="161" t="s">
        <v>341</v>
      </c>
      <c r="K49" s="161" t="s">
        <v>341</v>
      </c>
      <c r="L49" s="161" t="s">
        <v>341</v>
      </c>
      <c r="M49" s="44" t="s">
        <v>341</v>
      </c>
      <c r="N49" s="173" t="s">
        <v>156</v>
      </c>
      <c r="O49" s="39">
        <v>45475</v>
      </c>
    </row>
    <row r="50" spans="1:19" x14ac:dyDescent="0.25">
      <c r="A50" s="161">
        <v>49</v>
      </c>
      <c r="B50" s="161" t="s">
        <v>165</v>
      </c>
      <c r="C50" s="161">
        <v>236</v>
      </c>
      <c r="D50" s="52" t="s">
        <v>605</v>
      </c>
      <c r="E50" s="161" t="s">
        <v>556</v>
      </c>
      <c r="F50" s="161" t="s">
        <v>341</v>
      </c>
      <c r="G50" s="164">
        <v>45407</v>
      </c>
      <c r="H50" s="161" t="s">
        <v>156</v>
      </c>
      <c r="I50" s="161" t="s">
        <v>156</v>
      </c>
      <c r="J50" s="161" t="s">
        <v>341</v>
      </c>
      <c r="K50" s="161" t="s">
        <v>156</v>
      </c>
      <c r="L50" s="161" t="s">
        <v>156</v>
      </c>
      <c r="M50" s="44" t="s">
        <v>156</v>
      </c>
      <c r="N50" s="176" t="s">
        <v>341</v>
      </c>
      <c r="O50" s="39">
        <v>45475</v>
      </c>
    </row>
    <row r="51" spans="1:19" ht="14.4" thickBot="1" x14ac:dyDescent="0.3">
      <c r="A51" s="161">
        <v>50</v>
      </c>
      <c r="B51" s="161" t="s">
        <v>165</v>
      </c>
      <c r="C51" s="161">
        <v>124</v>
      </c>
      <c r="D51" s="52" t="s">
        <v>606</v>
      </c>
      <c r="E51" s="161" t="s">
        <v>557</v>
      </c>
      <c r="F51" s="161" t="s">
        <v>156</v>
      </c>
      <c r="G51" s="164">
        <v>45408</v>
      </c>
      <c r="H51" s="161" t="s">
        <v>156</v>
      </c>
      <c r="I51" s="161" t="s">
        <v>156</v>
      </c>
      <c r="J51" s="161" t="s">
        <v>156</v>
      </c>
      <c r="K51" s="161" t="s">
        <v>156</v>
      </c>
      <c r="L51" s="161" t="s">
        <v>156</v>
      </c>
      <c r="M51" s="44" t="s">
        <v>156</v>
      </c>
      <c r="N51" s="173" t="s">
        <v>156</v>
      </c>
      <c r="O51" s="171">
        <v>45475</v>
      </c>
    </row>
    <row r="52" spans="1:19" ht="14.4" thickTop="1" x14ac:dyDescent="0.25">
      <c r="A52" s="161">
        <v>51</v>
      </c>
      <c r="B52" s="161" t="s">
        <v>170</v>
      </c>
      <c r="C52" s="161">
        <v>200</v>
      </c>
      <c r="D52" s="52" t="s">
        <v>617</v>
      </c>
      <c r="E52" s="161" t="s">
        <v>556</v>
      </c>
      <c r="F52" s="161" t="s">
        <v>156</v>
      </c>
      <c r="G52" s="164">
        <v>45408</v>
      </c>
      <c r="H52" s="161" t="s">
        <v>156</v>
      </c>
      <c r="I52" s="161" t="s">
        <v>156</v>
      </c>
      <c r="J52" s="161" t="s">
        <v>156</v>
      </c>
      <c r="K52" s="161" t="s">
        <v>156</v>
      </c>
      <c r="L52" s="161" t="s">
        <v>156</v>
      </c>
      <c r="M52" s="44" t="s">
        <v>156</v>
      </c>
      <c r="N52" s="177" t="s">
        <v>156</v>
      </c>
      <c r="O52" s="39">
        <v>45476</v>
      </c>
    </row>
    <row r="53" spans="1:19" x14ac:dyDescent="0.25">
      <c r="A53" s="161">
        <v>52</v>
      </c>
      <c r="B53" s="161" t="s">
        <v>170</v>
      </c>
      <c r="C53" s="161">
        <v>994</v>
      </c>
      <c r="D53" s="52" t="s">
        <v>618</v>
      </c>
      <c r="E53" s="161" t="s">
        <v>556</v>
      </c>
      <c r="F53" s="161" t="s">
        <v>341</v>
      </c>
      <c r="G53" s="164">
        <v>45409</v>
      </c>
      <c r="H53" s="161" t="s">
        <v>156</v>
      </c>
      <c r="I53" s="161" t="s">
        <v>156</v>
      </c>
      <c r="J53" s="161" t="s">
        <v>156</v>
      </c>
      <c r="K53" s="161" t="s">
        <v>156</v>
      </c>
      <c r="L53" s="161" t="s">
        <v>156</v>
      </c>
      <c r="M53" s="44" t="s">
        <v>156</v>
      </c>
      <c r="N53" s="177" t="s">
        <v>156</v>
      </c>
      <c r="O53" s="39">
        <v>45476</v>
      </c>
    </row>
    <row r="54" spans="1:19" x14ac:dyDescent="0.25">
      <c r="A54" s="161">
        <v>53</v>
      </c>
      <c r="B54" s="161" t="s">
        <v>170</v>
      </c>
      <c r="C54" s="161">
        <v>207</v>
      </c>
      <c r="D54" s="52" t="s">
        <v>619</v>
      </c>
      <c r="E54" s="161" t="s">
        <v>556</v>
      </c>
      <c r="F54" s="161" t="s">
        <v>341</v>
      </c>
      <c r="G54" s="164">
        <v>45409</v>
      </c>
      <c r="H54" s="161" t="s">
        <v>341</v>
      </c>
      <c r="I54" s="161" t="s">
        <v>156</v>
      </c>
      <c r="J54" s="161" t="s">
        <v>156</v>
      </c>
      <c r="K54" s="161" t="s">
        <v>156</v>
      </c>
      <c r="L54" s="161" t="s">
        <v>156</v>
      </c>
      <c r="M54" s="44" t="s">
        <v>156</v>
      </c>
      <c r="N54" s="177" t="s">
        <v>156</v>
      </c>
      <c r="O54" s="39">
        <v>45476</v>
      </c>
    </row>
    <row r="55" spans="1:19" x14ac:dyDescent="0.25">
      <c r="A55" s="161">
        <v>54</v>
      </c>
      <c r="B55" s="161" t="s">
        <v>170</v>
      </c>
      <c r="C55" s="161">
        <v>208</v>
      </c>
      <c r="D55" s="52" t="s">
        <v>620</v>
      </c>
      <c r="E55" s="161" t="s">
        <v>556</v>
      </c>
      <c r="F55" s="161" t="s">
        <v>341</v>
      </c>
      <c r="G55" s="164">
        <v>45410</v>
      </c>
      <c r="H55" s="161" t="s">
        <v>156</v>
      </c>
      <c r="I55" s="161" t="s">
        <v>156</v>
      </c>
      <c r="J55" s="161" t="s">
        <v>156</v>
      </c>
      <c r="K55" s="161" t="s">
        <v>156</v>
      </c>
      <c r="L55" s="161" t="s">
        <v>156</v>
      </c>
      <c r="M55" s="44" t="s">
        <v>156</v>
      </c>
      <c r="N55" s="177" t="s">
        <v>341</v>
      </c>
      <c r="O55" s="39">
        <v>45476</v>
      </c>
    </row>
    <row r="56" spans="1:19" x14ac:dyDescent="0.25">
      <c r="A56" s="161">
        <v>55</v>
      </c>
      <c r="B56" s="161" t="s">
        <v>715</v>
      </c>
      <c r="C56" s="161">
        <v>46</v>
      </c>
      <c r="D56" s="52" t="s">
        <v>420</v>
      </c>
      <c r="E56" s="161" t="s">
        <v>556</v>
      </c>
      <c r="F56" s="161" t="s">
        <v>341</v>
      </c>
      <c r="G56" s="164">
        <v>45410</v>
      </c>
      <c r="H56" s="161" t="s">
        <v>156</v>
      </c>
      <c r="I56" s="161" t="s">
        <v>156</v>
      </c>
      <c r="J56" s="161" t="s">
        <v>156</v>
      </c>
      <c r="K56" s="161" t="s">
        <v>156</v>
      </c>
      <c r="L56" s="161" t="s">
        <v>156</v>
      </c>
      <c r="M56" s="44" t="s">
        <v>156</v>
      </c>
      <c r="N56" s="177" t="s">
        <v>156</v>
      </c>
      <c r="O56" s="39">
        <v>45476</v>
      </c>
    </row>
    <row r="57" spans="1:19" ht="14.4" thickBot="1" x14ac:dyDescent="0.3">
      <c r="A57" s="161">
        <v>56</v>
      </c>
      <c r="B57" s="161" t="s">
        <v>715</v>
      </c>
      <c r="C57" s="161">
        <v>78</v>
      </c>
      <c r="D57" s="52" t="s">
        <v>621</v>
      </c>
      <c r="E57" s="161" t="s">
        <v>556</v>
      </c>
      <c r="F57" s="161" t="s">
        <v>341</v>
      </c>
      <c r="G57" s="164">
        <v>45411</v>
      </c>
      <c r="H57" s="161" t="s">
        <v>156</v>
      </c>
      <c r="I57" s="161" t="s">
        <v>156</v>
      </c>
      <c r="J57" s="161" t="s">
        <v>156</v>
      </c>
      <c r="K57" s="161" t="s">
        <v>156</v>
      </c>
      <c r="L57" s="161" t="s">
        <v>156</v>
      </c>
      <c r="M57" s="44" t="s">
        <v>156</v>
      </c>
      <c r="N57" s="177" t="s">
        <v>156</v>
      </c>
      <c r="O57" s="171">
        <v>45476</v>
      </c>
    </row>
    <row r="58" spans="1:19" ht="14.4" thickTop="1" x14ac:dyDescent="0.25">
      <c r="A58" s="161">
        <v>57</v>
      </c>
      <c r="B58" s="161" t="s">
        <v>715</v>
      </c>
      <c r="C58" s="161">
        <v>17</v>
      </c>
      <c r="D58" s="52" t="s">
        <v>412</v>
      </c>
      <c r="E58" s="161" t="s">
        <v>556</v>
      </c>
      <c r="F58" s="161" t="s">
        <v>341</v>
      </c>
      <c r="G58" s="164">
        <v>45411</v>
      </c>
      <c r="H58" s="161" t="s">
        <v>156</v>
      </c>
      <c r="I58" s="161" t="s">
        <v>156</v>
      </c>
      <c r="J58" s="161" t="s">
        <v>156</v>
      </c>
      <c r="K58" s="161" t="s">
        <v>156</v>
      </c>
      <c r="L58" s="161" t="s">
        <v>156</v>
      </c>
      <c r="M58" s="44" t="s">
        <v>156</v>
      </c>
      <c r="N58" s="180" t="s">
        <v>156</v>
      </c>
      <c r="O58" s="39">
        <v>45477</v>
      </c>
    </row>
    <row r="59" spans="1:19" x14ac:dyDescent="0.25">
      <c r="A59" s="161">
        <v>58</v>
      </c>
      <c r="B59" s="161" t="s">
        <v>715</v>
      </c>
      <c r="C59" s="161">
        <v>39</v>
      </c>
      <c r="D59" s="52" t="s">
        <v>413</v>
      </c>
      <c r="E59" s="161" t="s">
        <v>556</v>
      </c>
      <c r="F59" s="161" t="s">
        <v>341</v>
      </c>
      <c r="G59" s="164">
        <v>45412</v>
      </c>
      <c r="H59" s="161" t="s">
        <v>156</v>
      </c>
      <c r="I59" s="161" t="s">
        <v>156</v>
      </c>
      <c r="J59" s="161" t="s">
        <v>156</v>
      </c>
      <c r="K59" s="161" t="s">
        <v>156</v>
      </c>
      <c r="L59" s="161" t="s">
        <v>156</v>
      </c>
      <c r="M59" s="44" t="s">
        <v>156</v>
      </c>
      <c r="N59" s="180" t="s">
        <v>156</v>
      </c>
      <c r="O59" s="39">
        <v>45477</v>
      </c>
    </row>
    <row r="60" spans="1:19" x14ac:dyDescent="0.25">
      <c r="A60" s="161">
        <v>59</v>
      </c>
      <c r="B60" s="161" t="s">
        <v>715</v>
      </c>
      <c r="C60" s="161">
        <v>22</v>
      </c>
      <c r="D60" s="52" t="s">
        <v>622</v>
      </c>
      <c r="E60" s="161" t="s">
        <v>556</v>
      </c>
      <c r="F60" s="161" t="s">
        <v>341</v>
      </c>
      <c r="G60" s="164">
        <v>45412</v>
      </c>
      <c r="H60" s="161" t="s">
        <v>156</v>
      </c>
      <c r="I60" s="161" t="s">
        <v>156</v>
      </c>
      <c r="J60" s="161" t="s">
        <v>156</v>
      </c>
      <c r="K60" s="161" t="s">
        <v>156</v>
      </c>
      <c r="L60" s="161" t="s">
        <v>156</v>
      </c>
      <c r="M60" s="44" t="s">
        <v>156</v>
      </c>
      <c r="N60" s="180" t="s">
        <v>156</v>
      </c>
      <c r="O60" s="39">
        <v>45477</v>
      </c>
    </row>
    <row r="61" spans="1:19" x14ac:dyDescent="0.25">
      <c r="A61" s="161">
        <v>60</v>
      </c>
      <c r="B61" s="161" t="s">
        <v>715</v>
      </c>
      <c r="C61" s="161">
        <v>79</v>
      </c>
      <c r="D61" s="52" t="s">
        <v>623</v>
      </c>
      <c r="E61" s="161" t="s">
        <v>556</v>
      </c>
      <c r="F61" s="161" t="s">
        <v>341</v>
      </c>
      <c r="G61" s="164">
        <v>45413</v>
      </c>
      <c r="H61" s="161" t="s">
        <v>156</v>
      </c>
      <c r="I61" s="161" t="s">
        <v>341</v>
      </c>
      <c r="J61" s="161" t="s">
        <v>156</v>
      </c>
      <c r="K61" s="161" t="s">
        <v>156</v>
      </c>
      <c r="L61" s="161" t="s">
        <v>156</v>
      </c>
      <c r="M61" s="44" t="s">
        <v>156</v>
      </c>
      <c r="N61" s="180" t="s">
        <v>341</v>
      </c>
      <c r="O61" s="39">
        <v>45477</v>
      </c>
      <c r="Q61" s="188" t="s">
        <v>726</v>
      </c>
      <c r="R61" s="188" t="s">
        <v>724</v>
      </c>
      <c r="S61" s="188" t="s">
        <v>725</v>
      </c>
    </row>
    <row r="62" spans="1:19" x14ac:dyDescent="0.25">
      <c r="A62" s="161">
        <v>61</v>
      </c>
      <c r="B62" s="161" t="s">
        <v>715</v>
      </c>
      <c r="C62" s="161">
        <v>131</v>
      </c>
      <c r="D62" s="52" t="s">
        <v>624</v>
      </c>
      <c r="E62" s="161" t="s">
        <v>556</v>
      </c>
      <c r="F62" s="161" t="s">
        <v>341</v>
      </c>
      <c r="G62" s="164">
        <v>45413</v>
      </c>
      <c r="H62" s="161" t="s">
        <v>156</v>
      </c>
      <c r="I62" s="161" t="s">
        <v>156</v>
      </c>
      <c r="J62" s="161" t="s">
        <v>156</v>
      </c>
      <c r="K62" s="161" t="s">
        <v>156</v>
      </c>
      <c r="L62" s="161" t="s">
        <v>156</v>
      </c>
      <c r="M62" s="44" t="s">
        <v>156</v>
      </c>
      <c r="N62" s="180" t="s">
        <v>156</v>
      </c>
      <c r="O62" s="39">
        <v>45477</v>
      </c>
      <c r="Q62" s="188">
        <f>COUNTA($N$2:$N$105)</f>
        <v>104</v>
      </c>
      <c r="R62" s="188">
        <f>COUNTIF(N$2:N$105, "√")</f>
        <v>83</v>
      </c>
      <c r="S62" s="188">
        <f>COUNTIF(N$2:N$105, "×")</f>
        <v>21</v>
      </c>
    </row>
    <row r="63" spans="1:19" ht="14.4" thickBot="1" x14ac:dyDescent="0.3">
      <c r="A63" s="161">
        <v>62</v>
      </c>
      <c r="B63" s="161" t="s">
        <v>715</v>
      </c>
      <c r="C63" s="161">
        <v>51</v>
      </c>
      <c r="D63" s="52" t="s">
        <v>625</v>
      </c>
      <c r="E63" s="161" t="s">
        <v>557</v>
      </c>
      <c r="F63" s="161" t="s">
        <v>341</v>
      </c>
      <c r="G63" s="164">
        <v>45414</v>
      </c>
      <c r="H63" s="161" t="s">
        <v>156</v>
      </c>
      <c r="I63" s="161" t="s">
        <v>156</v>
      </c>
      <c r="J63" s="161" t="s">
        <v>156</v>
      </c>
      <c r="K63" s="161" t="s">
        <v>156</v>
      </c>
      <c r="L63" s="161" t="s">
        <v>156</v>
      </c>
      <c r="M63" s="44" t="s">
        <v>156</v>
      </c>
      <c r="N63" s="180" t="s">
        <v>156</v>
      </c>
      <c r="O63" s="171">
        <v>45477</v>
      </c>
      <c r="Q63" s="188" t="s">
        <v>736</v>
      </c>
      <c r="R63" s="188" t="s">
        <v>896</v>
      </c>
      <c r="S63" s="188" t="s">
        <v>895</v>
      </c>
    </row>
    <row r="64" spans="1:19" ht="14.4" thickTop="1" x14ac:dyDescent="0.25">
      <c r="A64" s="161">
        <v>63</v>
      </c>
      <c r="B64" s="161" t="s">
        <v>544</v>
      </c>
      <c r="C64" s="161">
        <v>35</v>
      </c>
      <c r="D64" s="52" t="s">
        <v>626</v>
      </c>
      <c r="E64" s="161" t="s">
        <v>555</v>
      </c>
      <c r="F64" s="161" t="s">
        <v>341</v>
      </c>
      <c r="G64" s="164">
        <v>45414</v>
      </c>
      <c r="H64" s="161" t="s">
        <v>156</v>
      </c>
      <c r="I64" s="161" t="s">
        <v>156</v>
      </c>
      <c r="J64" s="161" t="s">
        <v>156</v>
      </c>
      <c r="K64" s="161" t="s">
        <v>156</v>
      </c>
      <c r="L64" s="161" t="s">
        <v>156</v>
      </c>
      <c r="M64" s="44" t="s">
        <v>156</v>
      </c>
      <c r="N64" s="180" t="s">
        <v>156</v>
      </c>
      <c r="O64" s="39">
        <v>45478</v>
      </c>
      <c r="Q64" s="188">
        <f>COUNTA($B$2:$B$105)-Q62</f>
        <v>0</v>
      </c>
      <c r="R64" s="113">
        <f>R62/Q62</f>
        <v>0.79807692307692313</v>
      </c>
      <c r="S64" s="113">
        <f>S62/Q62</f>
        <v>0.20192307692307693</v>
      </c>
    </row>
    <row r="65" spans="1:15" x14ac:dyDescent="0.25">
      <c r="A65" s="161">
        <v>64</v>
      </c>
      <c r="B65" s="161" t="s">
        <v>544</v>
      </c>
      <c r="C65" s="161">
        <v>74</v>
      </c>
      <c r="D65" s="52" t="s">
        <v>627</v>
      </c>
      <c r="E65" s="161" t="s">
        <v>556</v>
      </c>
      <c r="F65" s="161" t="s">
        <v>341</v>
      </c>
      <c r="G65" s="164">
        <v>45415</v>
      </c>
      <c r="H65" s="161" t="s">
        <v>156</v>
      </c>
      <c r="I65" s="161" t="s">
        <v>156</v>
      </c>
      <c r="J65" s="161" t="s">
        <v>156</v>
      </c>
      <c r="K65" s="161" t="s">
        <v>156</v>
      </c>
      <c r="L65" s="161" t="s">
        <v>156</v>
      </c>
      <c r="M65" s="44" t="s">
        <v>156</v>
      </c>
      <c r="N65" s="180" t="s">
        <v>156</v>
      </c>
      <c r="O65" s="39">
        <v>45478</v>
      </c>
    </row>
    <row r="66" spans="1:15" x14ac:dyDescent="0.25">
      <c r="A66" s="161">
        <v>65</v>
      </c>
      <c r="B66" s="161" t="s">
        <v>544</v>
      </c>
      <c r="C66" s="161">
        <v>34</v>
      </c>
      <c r="D66" s="52" t="s">
        <v>628</v>
      </c>
      <c r="E66" s="161" t="s">
        <v>556</v>
      </c>
      <c r="F66" s="161" t="s">
        <v>341</v>
      </c>
      <c r="G66" s="164">
        <v>45415</v>
      </c>
      <c r="H66" s="161" t="s">
        <v>156</v>
      </c>
      <c r="I66" s="161" t="s">
        <v>156</v>
      </c>
      <c r="J66" s="161" t="s">
        <v>156</v>
      </c>
      <c r="K66" s="161" t="s">
        <v>156</v>
      </c>
      <c r="L66" s="161" t="s">
        <v>156</v>
      </c>
      <c r="M66" s="44" t="s">
        <v>156</v>
      </c>
      <c r="N66" s="180" t="s">
        <v>156</v>
      </c>
      <c r="O66" s="39">
        <v>45478</v>
      </c>
    </row>
    <row r="67" spans="1:15" x14ac:dyDescent="0.25">
      <c r="A67" s="161">
        <v>66</v>
      </c>
      <c r="B67" s="161" t="s">
        <v>544</v>
      </c>
      <c r="C67" s="161">
        <v>33</v>
      </c>
      <c r="D67" s="52" t="s">
        <v>629</v>
      </c>
      <c r="E67" s="161" t="s">
        <v>556</v>
      </c>
      <c r="F67" s="161" t="s">
        <v>341</v>
      </c>
      <c r="G67" s="164">
        <v>45416</v>
      </c>
      <c r="H67" s="161" t="s">
        <v>156</v>
      </c>
      <c r="I67" s="161" t="s">
        <v>156</v>
      </c>
      <c r="J67" s="161" t="s">
        <v>156</v>
      </c>
      <c r="K67" s="161" t="s">
        <v>156</v>
      </c>
      <c r="L67" s="161" t="s">
        <v>156</v>
      </c>
      <c r="M67" s="44" t="s">
        <v>341</v>
      </c>
      <c r="N67" s="180" t="s">
        <v>341</v>
      </c>
      <c r="O67" s="39">
        <v>45478</v>
      </c>
    </row>
    <row r="68" spans="1:15" x14ac:dyDescent="0.25">
      <c r="A68" s="161">
        <v>67</v>
      </c>
      <c r="B68" s="161" t="s">
        <v>544</v>
      </c>
      <c r="C68" s="161">
        <v>153</v>
      </c>
      <c r="D68" s="52" t="s">
        <v>630</v>
      </c>
      <c r="E68" s="161" t="s">
        <v>556</v>
      </c>
      <c r="F68" s="161" t="s">
        <v>341</v>
      </c>
      <c r="G68" s="164">
        <v>45416</v>
      </c>
      <c r="H68" s="161" t="s">
        <v>341</v>
      </c>
      <c r="I68" s="161" t="s">
        <v>156</v>
      </c>
      <c r="J68" s="161" t="s">
        <v>156</v>
      </c>
      <c r="K68" s="161" t="s">
        <v>156</v>
      </c>
      <c r="L68" s="161" t="s">
        <v>156</v>
      </c>
      <c r="M68" s="44" t="s">
        <v>341</v>
      </c>
      <c r="N68" s="180" t="s">
        <v>341</v>
      </c>
      <c r="O68" s="39">
        <v>45478</v>
      </c>
    </row>
    <row r="69" spans="1:15" ht="14.4" thickBot="1" x14ac:dyDescent="0.3">
      <c r="A69" s="161">
        <v>68</v>
      </c>
      <c r="B69" s="161" t="s">
        <v>544</v>
      </c>
      <c r="C69" s="161">
        <v>4</v>
      </c>
      <c r="D69" s="52" t="s">
        <v>631</v>
      </c>
      <c r="E69" s="161" t="s">
        <v>557</v>
      </c>
      <c r="F69" s="161" t="s">
        <v>341</v>
      </c>
      <c r="G69" s="164">
        <v>45417</v>
      </c>
      <c r="H69" s="161" t="s">
        <v>156</v>
      </c>
      <c r="I69" s="161" t="s">
        <v>156</v>
      </c>
      <c r="J69" s="161" t="s">
        <v>156</v>
      </c>
      <c r="K69" s="161" t="s">
        <v>156</v>
      </c>
      <c r="L69" s="161" t="s">
        <v>156</v>
      </c>
      <c r="M69" s="44" t="s">
        <v>341</v>
      </c>
      <c r="N69" s="180" t="s">
        <v>341</v>
      </c>
      <c r="O69" s="171">
        <v>45478</v>
      </c>
    </row>
    <row r="70" spans="1:15" ht="14.4" thickTop="1" x14ac:dyDescent="0.25">
      <c r="A70" s="161">
        <v>69</v>
      </c>
      <c r="B70" s="161" t="s">
        <v>716</v>
      </c>
      <c r="C70" s="161">
        <v>20</v>
      </c>
      <c r="D70" s="52" t="s">
        <v>374</v>
      </c>
      <c r="E70" s="161" t="s">
        <v>555</v>
      </c>
      <c r="F70" s="161" t="s">
        <v>341</v>
      </c>
      <c r="G70" s="164">
        <v>45417</v>
      </c>
      <c r="H70" s="161" t="s">
        <v>156</v>
      </c>
      <c r="I70" s="161" t="s">
        <v>156</v>
      </c>
      <c r="J70" s="161" t="s">
        <v>156</v>
      </c>
      <c r="K70" s="161" t="s">
        <v>156</v>
      </c>
      <c r="L70" s="161" t="s">
        <v>156</v>
      </c>
      <c r="M70" s="44" t="s">
        <v>156</v>
      </c>
      <c r="N70" s="183" t="s">
        <v>156</v>
      </c>
      <c r="O70" s="39">
        <v>45479</v>
      </c>
    </row>
    <row r="71" spans="1:15" x14ac:dyDescent="0.25">
      <c r="A71" s="161">
        <v>70</v>
      </c>
      <c r="B71" s="161" t="s">
        <v>716</v>
      </c>
      <c r="C71" s="161">
        <v>155</v>
      </c>
      <c r="D71" s="4" t="s">
        <v>632</v>
      </c>
      <c r="E71" s="161" t="s">
        <v>556</v>
      </c>
      <c r="F71" s="161" t="s">
        <v>341</v>
      </c>
      <c r="G71" s="164">
        <v>45418</v>
      </c>
      <c r="H71" s="161" t="s">
        <v>341</v>
      </c>
      <c r="I71" s="161" t="s">
        <v>156</v>
      </c>
      <c r="J71" s="161" t="s">
        <v>156</v>
      </c>
      <c r="K71" s="161" t="s">
        <v>156</v>
      </c>
      <c r="L71" s="161" t="s">
        <v>156</v>
      </c>
      <c r="M71" s="44" t="s">
        <v>156</v>
      </c>
      <c r="N71" s="184" t="s">
        <v>156</v>
      </c>
      <c r="O71" s="39">
        <v>45479</v>
      </c>
    </row>
    <row r="72" spans="1:15" ht="14.4" thickBot="1" x14ac:dyDescent="0.3">
      <c r="A72" s="161">
        <v>71</v>
      </c>
      <c r="B72" s="161" t="s">
        <v>716</v>
      </c>
      <c r="C72" s="161">
        <v>394</v>
      </c>
      <c r="D72" s="4" t="s">
        <v>633</v>
      </c>
      <c r="E72" s="161" t="s">
        <v>556</v>
      </c>
      <c r="F72" s="161" t="s">
        <v>341</v>
      </c>
      <c r="G72" s="164">
        <v>45418</v>
      </c>
      <c r="H72" s="161" t="s">
        <v>341</v>
      </c>
      <c r="I72" s="161" t="s">
        <v>156</v>
      </c>
      <c r="J72" s="161" t="s">
        <v>156</v>
      </c>
      <c r="K72" s="161" t="s">
        <v>156</v>
      </c>
      <c r="L72" s="161" t="s">
        <v>156</v>
      </c>
      <c r="M72" s="44" t="s">
        <v>156</v>
      </c>
      <c r="N72" s="184" t="s">
        <v>156</v>
      </c>
      <c r="O72" s="171">
        <v>45479</v>
      </c>
    </row>
    <row r="73" spans="1:15" ht="14.4" thickTop="1" x14ac:dyDescent="0.25">
      <c r="A73" s="161">
        <v>72</v>
      </c>
      <c r="B73" s="161" t="s">
        <v>716</v>
      </c>
      <c r="C73" s="161">
        <v>739</v>
      </c>
      <c r="D73" s="52" t="s">
        <v>488</v>
      </c>
      <c r="E73" s="161" t="s">
        <v>556</v>
      </c>
      <c r="F73" s="161" t="s">
        <v>341</v>
      </c>
      <c r="G73" s="164">
        <v>45419</v>
      </c>
      <c r="H73" s="161" t="s">
        <v>341</v>
      </c>
      <c r="I73" s="161" t="s">
        <v>156</v>
      </c>
      <c r="J73" s="161" t="s">
        <v>156</v>
      </c>
      <c r="K73" s="161" t="s">
        <v>156</v>
      </c>
      <c r="L73" s="161" t="s">
        <v>156</v>
      </c>
      <c r="M73" s="44" t="s">
        <v>156</v>
      </c>
      <c r="N73" s="185" t="s">
        <v>156</v>
      </c>
      <c r="O73" s="39">
        <v>45482</v>
      </c>
    </row>
    <row r="74" spans="1:15" x14ac:dyDescent="0.25">
      <c r="A74" s="161">
        <v>73</v>
      </c>
      <c r="B74" s="161" t="s">
        <v>716</v>
      </c>
      <c r="C74" s="161">
        <v>84</v>
      </c>
      <c r="D74" s="52" t="s">
        <v>492</v>
      </c>
      <c r="E74" s="161" t="s">
        <v>557</v>
      </c>
      <c r="F74" s="161" t="s">
        <v>341</v>
      </c>
      <c r="G74" s="164">
        <v>45419</v>
      </c>
      <c r="H74" s="161" t="s">
        <v>341</v>
      </c>
      <c r="I74" s="161" t="s">
        <v>156</v>
      </c>
      <c r="J74" s="161" t="s">
        <v>156</v>
      </c>
      <c r="K74" s="161" t="s">
        <v>156</v>
      </c>
      <c r="L74" s="161" t="s">
        <v>156</v>
      </c>
      <c r="M74" s="44" t="s">
        <v>341</v>
      </c>
      <c r="N74" s="185" t="s">
        <v>341</v>
      </c>
      <c r="O74" s="39">
        <v>45482</v>
      </c>
    </row>
    <row r="75" spans="1:15" ht="14.4" thickBot="1" x14ac:dyDescent="0.3">
      <c r="A75" s="161">
        <v>74</v>
      </c>
      <c r="B75" s="161" t="s">
        <v>717</v>
      </c>
      <c r="C75" s="161">
        <v>215</v>
      </c>
      <c r="D75" s="75" t="s">
        <v>634</v>
      </c>
      <c r="E75" s="161" t="s">
        <v>556</v>
      </c>
      <c r="F75" s="161" t="s">
        <v>341</v>
      </c>
      <c r="G75" s="164">
        <v>45420</v>
      </c>
      <c r="H75" s="161" t="s">
        <v>156</v>
      </c>
      <c r="I75" s="161" t="s">
        <v>156</v>
      </c>
      <c r="J75" s="161" t="s">
        <v>156</v>
      </c>
      <c r="K75" s="161" t="s">
        <v>156</v>
      </c>
      <c r="L75" s="161" t="s">
        <v>156</v>
      </c>
      <c r="M75" s="44" t="s">
        <v>156</v>
      </c>
      <c r="N75" s="185" t="s">
        <v>341</v>
      </c>
      <c r="O75" s="171">
        <v>45482</v>
      </c>
    </row>
    <row r="76" spans="1:15" ht="14.4" thickTop="1" x14ac:dyDescent="0.25">
      <c r="A76" s="161">
        <v>75</v>
      </c>
      <c r="B76" s="161" t="s">
        <v>717</v>
      </c>
      <c r="C76" s="161">
        <v>347</v>
      </c>
      <c r="D76" s="4" t="s">
        <v>635</v>
      </c>
      <c r="E76" s="161" t="s">
        <v>556</v>
      </c>
      <c r="F76" s="161" t="s">
        <v>341</v>
      </c>
      <c r="G76" s="164">
        <v>45420</v>
      </c>
      <c r="H76" s="161" t="s">
        <v>156</v>
      </c>
      <c r="I76" s="161" t="s">
        <v>341</v>
      </c>
      <c r="J76" s="161" t="s">
        <v>156</v>
      </c>
      <c r="K76" s="161" t="s">
        <v>156</v>
      </c>
      <c r="L76" s="161" t="s">
        <v>156</v>
      </c>
      <c r="M76" s="44" t="s">
        <v>156</v>
      </c>
      <c r="N76" s="187" t="s">
        <v>341</v>
      </c>
      <c r="O76" s="39">
        <v>45483</v>
      </c>
    </row>
    <row r="77" spans="1:15" x14ac:dyDescent="0.25">
      <c r="A77" s="161">
        <v>76</v>
      </c>
      <c r="B77" s="161" t="s">
        <v>717</v>
      </c>
      <c r="C77" s="161">
        <v>295</v>
      </c>
      <c r="D77" s="52" t="s">
        <v>636</v>
      </c>
      <c r="E77" s="161" t="s">
        <v>557</v>
      </c>
      <c r="F77" s="161" t="s">
        <v>341</v>
      </c>
      <c r="G77" s="164">
        <v>45421</v>
      </c>
      <c r="H77" s="161" t="s">
        <v>156</v>
      </c>
      <c r="I77" s="161" t="s">
        <v>156</v>
      </c>
      <c r="J77" s="161" t="s">
        <v>156</v>
      </c>
      <c r="K77" s="161" t="s">
        <v>156</v>
      </c>
      <c r="L77" s="161" t="s">
        <v>156</v>
      </c>
      <c r="M77" s="44" t="s">
        <v>156</v>
      </c>
      <c r="N77" s="187" t="s">
        <v>156</v>
      </c>
      <c r="O77" s="39">
        <v>45483</v>
      </c>
    </row>
    <row r="78" spans="1:15" ht="14.4" thickBot="1" x14ac:dyDescent="0.3">
      <c r="A78" s="161">
        <v>77</v>
      </c>
      <c r="B78" s="161" t="s">
        <v>167</v>
      </c>
      <c r="C78" s="161">
        <v>121</v>
      </c>
      <c r="D78" s="52" t="s">
        <v>471</v>
      </c>
      <c r="E78" s="161" t="s">
        <v>555</v>
      </c>
      <c r="F78" s="161" t="s">
        <v>156</v>
      </c>
      <c r="G78" s="164">
        <v>45421</v>
      </c>
      <c r="H78" s="161" t="s">
        <v>156</v>
      </c>
      <c r="I78" s="161" t="s">
        <v>156</v>
      </c>
      <c r="J78" s="161" t="s">
        <v>156</v>
      </c>
      <c r="K78" s="161" t="s">
        <v>156</v>
      </c>
      <c r="L78" s="161" t="s">
        <v>156</v>
      </c>
      <c r="M78" s="44" t="s">
        <v>156</v>
      </c>
      <c r="N78" s="187" t="s">
        <v>156</v>
      </c>
      <c r="O78" s="171">
        <v>45483</v>
      </c>
    </row>
    <row r="79" spans="1:15" ht="14.4" thickTop="1" x14ac:dyDescent="0.25">
      <c r="A79" s="161">
        <v>78</v>
      </c>
      <c r="B79" s="161" t="s">
        <v>167</v>
      </c>
      <c r="C79" s="161">
        <v>55</v>
      </c>
      <c r="D79" s="52" t="s">
        <v>431</v>
      </c>
      <c r="E79" s="161" t="s">
        <v>556</v>
      </c>
      <c r="F79" s="161" t="s">
        <v>341</v>
      </c>
      <c r="G79" s="164">
        <v>45422</v>
      </c>
      <c r="H79" s="161" t="s">
        <v>156</v>
      </c>
      <c r="I79" s="161" t="s">
        <v>156</v>
      </c>
      <c r="J79" s="161" t="s">
        <v>156</v>
      </c>
      <c r="K79" s="161" t="s">
        <v>156</v>
      </c>
      <c r="L79" s="161" t="s">
        <v>156</v>
      </c>
      <c r="M79" s="44" t="s">
        <v>156</v>
      </c>
      <c r="N79" s="188" t="s">
        <v>156</v>
      </c>
      <c r="O79" s="39">
        <v>45484</v>
      </c>
    </row>
    <row r="80" spans="1:15" x14ac:dyDescent="0.25">
      <c r="A80" s="161">
        <v>79</v>
      </c>
      <c r="B80" s="161" t="s">
        <v>167</v>
      </c>
      <c r="C80" s="161">
        <v>45</v>
      </c>
      <c r="D80" s="52" t="s">
        <v>637</v>
      </c>
      <c r="E80" s="161" t="s">
        <v>556</v>
      </c>
      <c r="F80" s="161" t="s">
        <v>341</v>
      </c>
      <c r="G80" s="164">
        <v>45422</v>
      </c>
      <c r="H80" s="161" t="s">
        <v>156</v>
      </c>
      <c r="I80" s="161" t="s">
        <v>156</v>
      </c>
      <c r="J80" s="161" t="s">
        <v>156</v>
      </c>
      <c r="K80" s="161" t="s">
        <v>156</v>
      </c>
      <c r="L80" s="161" t="s">
        <v>156</v>
      </c>
      <c r="M80" s="44" t="s">
        <v>156</v>
      </c>
      <c r="N80" s="188" t="s">
        <v>156</v>
      </c>
      <c r="O80" s="39">
        <v>45484</v>
      </c>
    </row>
    <row r="81" spans="1:19" x14ac:dyDescent="0.25">
      <c r="A81" s="161">
        <v>80</v>
      </c>
      <c r="B81" s="161" t="s">
        <v>167</v>
      </c>
      <c r="C81" s="161">
        <v>763</v>
      </c>
      <c r="D81" s="52" t="s">
        <v>441</v>
      </c>
      <c r="E81" s="161" t="s">
        <v>556</v>
      </c>
      <c r="F81" s="161" t="s">
        <v>341</v>
      </c>
      <c r="G81" s="164">
        <v>45423</v>
      </c>
      <c r="H81" s="161" t="s">
        <v>156</v>
      </c>
      <c r="I81" s="161" t="s">
        <v>156</v>
      </c>
      <c r="J81" s="161" t="s">
        <v>156</v>
      </c>
      <c r="K81" s="161" t="s">
        <v>156</v>
      </c>
      <c r="L81" s="161" t="s">
        <v>156</v>
      </c>
      <c r="M81" s="44" t="s">
        <v>341</v>
      </c>
      <c r="N81" s="188" t="s">
        <v>341</v>
      </c>
      <c r="O81" s="39">
        <v>45484</v>
      </c>
      <c r="Q81" s="177" t="s">
        <v>726</v>
      </c>
      <c r="R81" s="177" t="s">
        <v>724</v>
      </c>
      <c r="S81" s="177" t="s">
        <v>725</v>
      </c>
    </row>
    <row r="82" spans="1:19" x14ac:dyDescent="0.25">
      <c r="A82" s="161">
        <v>81</v>
      </c>
      <c r="B82" s="161" t="s">
        <v>168</v>
      </c>
      <c r="C82" s="161">
        <v>70</v>
      </c>
      <c r="D82" s="52" t="s">
        <v>447</v>
      </c>
      <c r="E82" s="161" t="s">
        <v>555</v>
      </c>
      <c r="F82" s="161" t="s">
        <v>156</v>
      </c>
      <c r="G82" s="164">
        <v>45423</v>
      </c>
      <c r="H82" s="161" t="s">
        <v>156</v>
      </c>
      <c r="I82" s="161" t="s">
        <v>156</v>
      </c>
      <c r="J82" s="161" t="s">
        <v>156</v>
      </c>
      <c r="K82" s="161" t="s">
        <v>156</v>
      </c>
      <c r="L82" s="161" t="s">
        <v>156</v>
      </c>
      <c r="M82" s="44" t="s">
        <v>156</v>
      </c>
      <c r="N82" s="188" t="s">
        <v>156</v>
      </c>
      <c r="O82" s="39">
        <v>45484</v>
      </c>
      <c r="Q82" s="177">
        <f>COUNTA($N$2:$N$105)</f>
        <v>104</v>
      </c>
      <c r="R82" s="177">
        <f>COUNTIF(N$2:N$105, "√")</f>
        <v>83</v>
      </c>
      <c r="S82" s="177">
        <f>COUNTIF(N$2:N$105, "×")</f>
        <v>21</v>
      </c>
    </row>
    <row r="83" spans="1:19" x14ac:dyDescent="0.25">
      <c r="A83" s="161">
        <v>82</v>
      </c>
      <c r="B83" s="161" t="s">
        <v>168</v>
      </c>
      <c r="C83" s="161">
        <v>118</v>
      </c>
      <c r="D83" s="52" t="s">
        <v>638</v>
      </c>
      <c r="E83" s="161" t="s">
        <v>555</v>
      </c>
      <c r="F83" s="161" t="s">
        <v>156</v>
      </c>
      <c r="G83" s="164">
        <v>45424</v>
      </c>
      <c r="H83" s="161" t="s">
        <v>156</v>
      </c>
      <c r="I83" s="161" t="s">
        <v>156</v>
      </c>
      <c r="J83" s="161" t="s">
        <v>156</v>
      </c>
      <c r="K83" s="161" t="s">
        <v>156</v>
      </c>
      <c r="L83" s="161" t="s">
        <v>156</v>
      </c>
      <c r="M83" s="44" t="s">
        <v>156</v>
      </c>
      <c r="N83" s="188" t="s">
        <v>341</v>
      </c>
      <c r="O83" s="39">
        <v>45484</v>
      </c>
      <c r="Q83" s="177" t="s">
        <v>736</v>
      </c>
      <c r="R83" s="177" t="s">
        <v>896</v>
      </c>
      <c r="S83" s="177" t="s">
        <v>895</v>
      </c>
    </row>
    <row r="84" spans="1:19" ht="14.4" thickBot="1" x14ac:dyDescent="0.3">
      <c r="A84" s="161">
        <v>83</v>
      </c>
      <c r="B84" s="161" t="s">
        <v>168</v>
      </c>
      <c r="C84" s="161">
        <v>198</v>
      </c>
      <c r="D84" s="52" t="s">
        <v>468</v>
      </c>
      <c r="E84" s="161" t="s">
        <v>556</v>
      </c>
      <c r="F84" s="161" t="s">
        <v>341</v>
      </c>
      <c r="G84" s="164">
        <v>45424</v>
      </c>
      <c r="H84" s="161" t="s">
        <v>341</v>
      </c>
      <c r="I84" s="161" t="s">
        <v>156</v>
      </c>
      <c r="J84" s="161" t="s">
        <v>156</v>
      </c>
      <c r="K84" s="161" t="s">
        <v>156</v>
      </c>
      <c r="L84" s="161" t="s">
        <v>156</v>
      </c>
      <c r="M84" s="44" t="s">
        <v>156</v>
      </c>
      <c r="N84" s="188" t="s">
        <v>156</v>
      </c>
      <c r="O84" s="171">
        <v>45484</v>
      </c>
      <c r="Q84" s="177">
        <f>COUNTA($B$2:$B$105)-Q82</f>
        <v>0</v>
      </c>
      <c r="R84" s="113">
        <f>R82/Q82</f>
        <v>0.79807692307692313</v>
      </c>
      <c r="S84" s="113">
        <f>S82/Q82</f>
        <v>0.20192307692307693</v>
      </c>
    </row>
    <row r="85" spans="1:19" ht="14.4" thickTop="1" x14ac:dyDescent="0.25">
      <c r="A85" s="161">
        <v>84</v>
      </c>
      <c r="B85" s="161" t="s">
        <v>168</v>
      </c>
      <c r="C85" s="161">
        <v>279</v>
      </c>
      <c r="D85" s="52" t="s">
        <v>464</v>
      </c>
      <c r="E85" s="161" t="s">
        <v>556</v>
      </c>
      <c r="F85" s="161" t="s">
        <v>341</v>
      </c>
      <c r="G85" s="164">
        <v>45425</v>
      </c>
      <c r="H85" s="161" t="s">
        <v>156</v>
      </c>
      <c r="I85" s="161" t="s">
        <v>156</v>
      </c>
      <c r="J85" s="161" t="s">
        <v>156</v>
      </c>
      <c r="K85" s="161" t="s">
        <v>156</v>
      </c>
      <c r="L85" s="161" t="s">
        <v>156</v>
      </c>
      <c r="M85" s="44" t="s">
        <v>341</v>
      </c>
      <c r="N85" s="189" t="s">
        <v>341</v>
      </c>
      <c r="O85" s="39">
        <v>45485</v>
      </c>
    </row>
    <row r="86" spans="1:19" x14ac:dyDescent="0.25">
      <c r="A86" s="161">
        <v>85</v>
      </c>
      <c r="B86" s="161" t="s">
        <v>168</v>
      </c>
      <c r="C86" s="161">
        <v>322</v>
      </c>
      <c r="D86" s="52" t="s">
        <v>463</v>
      </c>
      <c r="E86" s="161" t="s">
        <v>556</v>
      </c>
      <c r="F86" s="161" t="s">
        <v>341</v>
      </c>
      <c r="G86" s="164">
        <v>45425</v>
      </c>
      <c r="H86" s="161" t="s">
        <v>156</v>
      </c>
      <c r="I86" s="161" t="s">
        <v>156</v>
      </c>
      <c r="J86" s="161" t="s">
        <v>156</v>
      </c>
      <c r="K86" s="161" t="s">
        <v>156</v>
      </c>
      <c r="L86" s="161" t="s">
        <v>156</v>
      </c>
      <c r="M86" s="44" t="s">
        <v>156</v>
      </c>
      <c r="N86" s="189" t="s">
        <v>156</v>
      </c>
      <c r="O86" s="39">
        <v>45485</v>
      </c>
    </row>
    <row r="87" spans="1:19" x14ac:dyDescent="0.25">
      <c r="A87" s="161">
        <v>86</v>
      </c>
      <c r="B87" s="161" t="s">
        <v>168</v>
      </c>
      <c r="C87" s="161">
        <v>139</v>
      </c>
      <c r="D87" s="52" t="s">
        <v>639</v>
      </c>
      <c r="E87" s="161" t="s">
        <v>556</v>
      </c>
      <c r="F87" s="161" t="s">
        <v>341</v>
      </c>
      <c r="G87" s="164">
        <v>45426</v>
      </c>
      <c r="H87" s="161" t="s">
        <v>156</v>
      </c>
      <c r="I87" s="161" t="s">
        <v>156</v>
      </c>
      <c r="J87" s="161" t="s">
        <v>156</v>
      </c>
      <c r="K87" s="161" t="s">
        <v>156</v>
      </c>
      <c r="L87" s="161" t="s">
        <v>156</v>
      </c>
      <c r="M87" s="44" t="s">
        <v>341</v>
      </c>
      <c r="N87" s="189" t="s">
        <v>341</v>
      </c>
      <c r="O87" s="39">
        <v>45485</v>
      </c>
    </row>
    <row r="88" spans="1:19" ht="14.4" thickBot="1" x14ac:dyDescent="0.3">
      <c r="A88" s="161">
        <v>87</v>
      </c>
      <c r="B88" s="161" t="s">
        <v>168</v>
      </c>
      <c r="C88" s="161">
        <v>300</v>
      </c>
      <c r="D88" s="52" t="s">
        <v>640</v>
      </c>
      <c r="E88" s="161" t="s">
        <v>556</v>
      </c>
      <c r="F88" s="161" t="s">
        <v>341</v>
      </c>
      <c r="G88" s="164">
        <v>45426</v>
      </c>
      <c r="H88" s="161" t="s">
        <v>341</v>
      </c>
      <c r="I88" s="161" t="s">
        <v>156</v>
      </c>
      <c r="J88" s="161" t="s">
        <v>156</v>
      </c>
      <c r="K88" s="161" t="s">
        <v>156</v>
      </c>
      <c r="L88" s="161" t="s">
        <v>156</v>
      </c>
      <c r="M88" s="44" t="s">
        <v>341</v>
      </c>
      <c r="N88" s="189" t="s">
        <v>341</v>
      </c>
      <c r="O88" s="171">
        <v>45485</v>
      </c>
    </row>
    <row r="89" spans="1:19" ht="14.4" thickTop="1" x14ac:dyDescent="0.25">
      <c r="A89" s="161">
        <v>88</v>
      </c>
      <c r="B89" s="161" t="s">
        <v>168</v>
      </c>
      <c r="C89" s="161">
        <v>152</v>
      </c>
      <c r="D89" s="52" t="s">
        <v>641</v>
      </c>
      <c r="E89" s="161" t="s">
        <v>556</v>
      </c>
      <c r="F89" s="161" t="s">
        <v>341</v>
      </c>
      <c r="G89" s="164">
        <v>45427</v>
      </c>
      <c r="H89" s="161" t="s">
        <v>156</v>
      </c>
      <c r="I89" s="161" t="s">
        <v>156</v>
      </c>
      <c r="J89" s="161" t="s">
        <v>156</v>
      </c>
      <c r="K89" s="161" t="s">
        <v>156</v>
      </c>
      <c r="L89" s="161" t="s">
        <v>156</v>
      </c>
      <c r="M89" s="44" t="s">
        <v>156</v>
      </c>
      <c r="N89" s="191" t="s">
        <v>156</v>
      </c>
      <c r="O89" s="39">
        <v>45487</v>
      </c>
    </row>
    <row r="90" spans="1:19" x14ac:dyDescent="0.25">
      <c r="A90" s="161">
        <v>89</v>
      </c>
      <c r="B90" s="161" t="s">
        <v>168</v>
      </c>
      <c r="C90" s="161">
        <v>416</v>
      </c>
      <c r="D90" s="52" t="s">
        <v>455</v>
      </c>
      <c r="E90" s="161" t="s">
        <v>556</v>
      </c>
      <c r="F90" s="161" t="s">
        <v>341</v>
      </c>
      <c r="G90" s="164">
        <v>45427</v>
      </c>
      <c r="H90" s="161" t="s">
        <v>156</v>
      </c>
      <c r="I90" s="161" t="s">
        <v>156</v>
      </c>
      <c r="J90" s="161" t="s">
        <v>156</v>
      </c>
      <c r="K90" s="161" t="s">
        <v>156</v>
      </c>
      <c r="L90" s="161" t="s">
        <v>156</v>
      </c>
      <c r="M90" s="44" t="s">
        <v>156</v>
      </c>
      <c r="N90" s="191" t="s">
        <v>156</v>
      </c>
      <c r="O90" s="39">
        <v>45487</v>
      </c>
    </row>
    <row r="91" spans="1:19" x14ac:dyDescent="0.25">
      <c r="A91" s="161">
        <v>90</v>
      </c>
      <c r="B91" s="161" t="s">
        <v>168</v>
      </c>
      <c r="C91" s="161">
        <v>32</v>
      </c>
      <c r="D91" s="52" t="s">
        <v>642</v>
      </c>
      <c r="E91" s="161" t="s">
        <v>557</v>
      </c>
      <c r="F91" s="161" t="s">
        <v>341</v>
      </c>
      <c r="G91" s="164">
        <v>45428</v>
      </c>
      <c r="H91" s="161" t="s">
        <v>156</v>
      </c>
      <c r="I91" s="161" t="s">
        <v>156</v>
      </c>
      <c r="J91" s="161" t="s">
        <v>156</v>
      </c>
      <c r="K91" s="161" t="s">
        <v>341</v>
      </c>
      <c r="L91" s="161" t="s">
        <v>156</v>
      </c>
      <c r="M91" s="44" t="s">
        <v>156</v>
      </c>
      <c r="N91" s="191" t="s">
        <v>341</v>
      </c>
      <c r="O91" s="39">
        <v>45487</v>
      </c>
    </row>
    <row r="92" spans="1:19" ht="14.4" thickBot="1" x14ac:dyDescent="0.3">
      <c r="A92" s="161">
        <v>91</v>
      </c>
      <c r="B92" s="161" t="s">
        <v>719</v>
      </c>
      <c r="C92" s="161">
        <v>62</v>
      </c>
      <c r="D92" s="52" t="s">
        <v>449</v>
      </c>
      <c r="E92" s="161" t="s">
        <v>556</v>
      </c>
      <c r="F92" s="161" t="s">
        <v>156</v>
      </c>
      <c r="G92" s="164">
        <v>45428</v>
      </c>
      <c r="H92" s="161" t="s">
        <v>156</v>
      </c>
      <c r="I92" s="161" t="s">
        <v>156</v>
      </c>
      <c r="J92" s="161" t="s">
        <v>156</v>
      </c>
      <c r="K92" s="161" t="s">
        <v>156</v>
      </c>
      <c r="L92" s="161" t="s">
        <v>156</v>
      </c>
      <c r="M92" s="44" t="s">
        <v>156</v>
      </c>
      <c r="N92" s="191" t="s">
        <v>156</v>
      </c>
      <c r="O92" s="171">
        <v>45487</v>
      </c>
    </row>
    <row r="93" spans="1:19" ht="14.4" thickTop="1" x14ac:dyDescent="0.25">
      <c r="A93" s="161">
        <v>92</v>
      </c>
      <c r="B93" s="161" t="s">
        <v>719</v>
      </c>
      <c r="C93" s="161">
        <v>64</v>
      </c>
      <c r="D93" s="52" t="s">
        <v>643</v>
      </c>
      <c r="E93" s="161" t="s">
        <v>556</v>
      </c>
      <c r="F93" s="161" t="s">
        <v>341</v>
      </c>
      <c r="G93" s="164">
        <v>45429</v>
      </c>
      <c r="H93" s="161" t="s">
        <v>156</v>
      </c>
      <c r="I93" s="161" t="s">
        <v>156</v>
      </c>
      <c r="J93" s="161" t="s">
        <v>156</v>
      </c>
      <c r="K93" s="161" t="s">
        <v>156</v>
      </c>
      <c r="L93" s="161" t="s">
        <v>156</v>
      </c>
      <c r="M93" s="44" t="s">
        <v>156</v>
      </c>
      <c r="N93" s="192" t="s">
        <v>156</v>
      </c>
      <c r="O93" s="39">
        <v>45488</v>
      </c>
    </row>
    <row r="94" spans="1:19" x14ac:dyDescent="0.25">
      <c r="A94" s="161">
        <v>93</v>
      </c>
      <c r="B94" s="161" t="s">
        <v>719</v>
      </c>
      <c r="C94" s="161">
        <v>5</v>
      </c>
      <c r="D94" s="52" t="s">
        <v>944</v>
      </c>
      <c r="E94" s="161" t="s">
        <v>556</v>
      </c>
      <c r="F94" s="161" t="s">
        <v>341</v>
      </c>
      <c r="G94" s="164">
        <v>45429</v>
      </c>
      <c r="H94" s="161" t="s">
        <v>156</v>
      </c>
      <c r="I94" s="161" t="s">
        <v>156</v>
      </c>
      <c r="J94" s="161" t="s">
        <v>156</v>
      </c>
      <c r="K94" s="161" t="s">
        <v>156</v>
      </c>
      <c r="L94" s="161" t="s">
        <v>156</v>
      </c>
      <c r="M94" s="44" t="s">
        <v>156</v>
      </c>
      <c r="N94" s="192" t="s">
        <v>156</v>
      </c>
      <c r="O94" s="39">
        <v>45488</v>
      </c>
    </row>
    <row r="95" spans="1:19" ht="14.4" thickBot="1" x14ac:dyDescent="0.3">
      <c r="A95" s="161">
        <v>94</v>
      </c>
      <c r="B95" s="161" t="s">
        <v>719</v>
      </c>
      <c r="C95" s="161">
        <v>1143</v>
      </c>
      <c r="D95" s="52" t="s">
        <v>945</v>
      </c>
      <c r="E95" s="161" t="s">
        <v>556</v>
      </c>
      <c r="F95" s="161" t="s">
        <v>341</v>
      </c>
      <c r="G95" s="164">
        <v>45430</v>
      </c>
      <c r="H95" s="161" t="s">
        <v>156</v>
      </c>
      <c r="I95" s="161" t="s">
        <v>156</v>
      </c>
      <c r="J95" s="161" t="s">
        <v>156</v>
      </c>
      <c r="K95" s="161" t="s">
        <v>156</v>
      </c>
      <c r="L95" s="161" t="s">
        <v>156</v>
      </c>
      <c r="M95" s="44" t="s">
        <v>341</v>
      </c>
      <c r="N95" s="192" t="s">
        <v>341</v>
      </c>
      <c r="O95" s="171">
        <v>45488</v>
      </c>
    </row>
    <row r="96" spans="1:19" ht="15" thickTop="1" thickBot="1" x14ac:dyDescent="0.3">
      <c r="A96" s="161">
        <v>95</v>
      </c>
      <c r="B96" s="161" t="s">
        <v>719</v>
      </c>
      <c r="C96" s="161">
        <v>72</v>
      </c>
      <c r="D96" s="52" t="s">
        <v>742</v>
      </c>
      <c r="E96" s="161" t="s">
        <v>556</v>
      </c>
      <c r="F96" s="161" t="s">
        <v>341</v>
      </c>
      <c r="G96" s="164">
        <v>45430</v>
      </c>
      <c r="H96" s="161" t="s">
        <v>156</v>
      </c>
      <c r="I96" s="161" t="s">
        <v>156</v>
      </c>
      <c r="J96" s="161" t="s">
        <v>156</v>
      </c>
      <c r="K96" s="161" t="s">
        <v>156</v>
      </c>
      <c r="L96" s="161" t="s">
        <v>341</v>
      </c>
      <c r="M96" s="44" t="s">
        <v>341</v>
      </c>
      <c r="N96" s="188" t="s">
        <v>341</v>
      </c>
      <c r="O96" s="171">
        <v>45484</v>
      </c>
    </row>
    <row r="97" spans="1:19" ht="15" thickTop="1" thickBot="1" x14ac:dyDescent="0.3">
      <c r="A97" s="161">
        <v>96</v>
      </c>
      <c r="B97" s="161" t="s">
        <v>718</v>
      </c>
      <c r="C97" s="161">
        <v>136</v>
      </c>
      <c r="D97" s="52" t="s">
        <v>645</v>
      </c>
      <c r="E97" s="161" t="s">
        <v>555</v>
      </c>
      <c r="F97" s="161" t="s">
        <v>341</v>
      </c>
      <c r="G97" s="164">
        <v>45431</v>
      </c>
      <c r="H97" s="161" t="s">
        <v>341</v>
      </c>
      <c r="I97" s="161" t="s">
        <v>156</v>
      </c>
      <c r="J97" s="161" t="s">
        <v>156</v>
      </c>
      <c r="K97" s="161" t="s">
        <v>156</v>
      </c>
      <c r="L97" s="161" t="s">
        <v>156</v>
      </c>
      <c r="M97" s="44" t="s">
        <v>156</v>
      </c>
      <c r="N97" s="192" t="s">
        <v>156</v>
      </c>
      <c r="O97" s="171">
        <v>45488</v>
      </c>
    </row>
    <row r="98" spans="1:19" ht="14.4" thickTop="1" x14ac:dyDescent="0.25">
      <c r="A98" s="161">
        <v>97</v>
      </c>
      <c r="B98" s="161" t="s">
        <v>718</v>
      </c>
      <c r="C98" s="161">
        <v>169</v>
      </c>
      <c r="D98" s="52" t="s">
        <v>646</v>
      </c>
      <c r="E98" s="161" t="s">
        <v>555</v>
      </c>
      <c r="F98" s="161" t="s">
        <v>341</v>
      </c>
      <c r="G98" s="164">
        <v>45431</v>
      </c>
      <c r="H98" s="161" t="s">
        <v>156</v>
      </c>
      <c r="I98" s="161" t="s">
        <v>341</v>
      </c>
      <c r="J98" s="161" t="s">
        <v>156</v>
      </c>
      <c r="K98" s="161" t="s">
        <v>156</v>
      </c>
      <c r="L98" s="161" t="s">
        <v>156</v>
      </c>
      <c r="M98" s="44" t="s">
        <v>341</v>
      </c>
      <c r="N98" s="198" t="s">
        <v>156</v>
      </c>
      <c r="O98" s="39">
        <v>45491</v>
      </c>
    </row>
    <row r="99" spans="1:19" x14ac:dyDescent="0.25">
      <c r="A99" s="161">
        <v>98</v>
      </c>
      <c r="B99" s="161" t="s">
        <v>718</v>
      </c>
      <c r="C99" s="161">
        <v>75</v>
      </c>
      <c r="D99" s="52" t="s">
        <v>647</v>
      </c>
      <c r="E99" s="161" t="s">
        <v>556</v>
      </c>
      <c r="F99" s="161" t="s">
        <v>341</v>
      </c>
      <c r="G99" s="164">
        <v>45431</v>
      </c>
      <c r="H99" s="161" t="s">
        <v>156</v>
      </c>
      <c r="I99" s="161" t="s">
        <v>156</v>
      </c>
      <c r="J99" s="161" t="s">
        <v>156</v>
      </c>
      <c r="K99" s="161" t="s">
        <v>156</v>
      </c>
      <c r="L99" s="161" t="s">
        <v>156</v>
      </c>
      <c r="M99" s="44" t="s">
        <v>156</v>
      </c>
      <c r="N99" s="198" t="s">
        <v>156</v>
      </c>
      <c r="O99" s="39">
        <v>45491</v>
      </c>
    </row>
    <row r="100" spans="1:19" x14ac:dyDescent="0.25">
      <c r="A100" s="161">
        <v>99</v>
      </c>
      <c r="B100" s="161" t="s">
        <v>718</v>
      </c>
      <c r="C100" s="161">
        <v>31</v>
      </c>
      <c r="D100" s="52" t="s">
        <v>648</v>
      </c>
      <c r="E100" s="161" t="s">
        <v>556</v>
      </c>
      <c r="F100" s="161" t="s">
        <v>341</v>
      </c>
      <c r="G100" s="164">
        <v>45432</v>
      </c>
      <c r="H100" s="161" t="s">
        <v>156</v>
      </c>
      <c r="I100" s="161" t="s">
        <v>156</v>
      </c>
      <c r="J100" s="161" t="s">
        <v>156</v>
      </c>
      <c r="K100" s="161" t="s">
        <v>156</v>
      </c>
      <c r="L100" s="161" t="s">
        <v>156</v>
      </c>
      <c r="M100" s="44" t="s">
        <v>341</v>
      </c>
      <c r="N100" s="198" t="s">
        <v>156</v>
      </c>
      <c r="O100" s="39">
        <v>45491</v>
      </c>
    </row>
    <row r="101" spans="1:19" ht="14.4" thickBot="1" x14ac:dyDescent="0.3">
      <c r="A101" s="161">
        <v>100</v>
      </c>
      <c r="B101" s="161" t="s">
        <v>718</v>
      </c>
      <c r="C101" s="161">
        <v>287</v>
      </c>
      <c r="D101" s="52" t="s">
        <v>649</v>
      </c>
      <c r="E101" s="161" t="s">
        <v>556</v>
      </c>
      <c r="F101" s="161" t="s">
        <v>341</v>
      </c>
      <c r="G101" s="164">
        <v>45432</v>
      </c>
      <c r="H101" s="161" t="s">
        <v>156</v>
      </c>
      <c r="I101" s="161" t="s">
        <v>156</v>
      </c>
      <c r="J101" s="161" t="s">
        <v>156</v>
      </c>
      <c r="K101" s="161" t="s">
        <v>156</v>
      </c>
      <c r="L101" s="161" t="s">
        <v>341</v>
      </c>
      <c r="M101" s="44" t="s">
        <v>156</v>
      </c>
      <c r="N101" s="198" t="s">
        <v>156</v>
      </c>
      <c r="O101" s="171">
        <v>45491</v>
      </c>
    </row>
    <row r="102" spans="1:19" ht="14.4" thickTop="1" x14ac:dyDescent="0.25">
      <c r="A102" s="161">
        <v>101</v>
      </c>
      <c r="B102" s="161" t="s">
        <v>544</v>
      </c>
      <c r="C102" s="161">
        <v>162</v>
      </c>
      <c r="D102" s="52" t="s">
        <v>789</v>
      </c>
      <c r="E102" s="161" t="s">
        <v>556</v>
      </c>
      <c r="F102" s="161" t="s">
        <v>341</v>
      </c>
      <c r="G102" s="164">
        <v>45444</v>
      </c>
      <c r="H102" s="161" t="s">
        <v>156</v>
      </c>
      <c r="I102" s="161" t="s">
        <v>156</v>
      </c>
      <c r="J102" s="161" t="s">
        <v>156</v>
      </c>
      <c r="K102" s="161" t="s">
        <v>156</v>
      </c>
      <c r="L102" s="161" t="s">
        <v>341</v>
      </c>
      <c r="M102" s="192" t="s">
        <v>341</v>
      </c>
      <c r="N102" s="199" t="s">
        <v>341</v>
      </c>
      <c r="O102" s="39">
        <v>45492</v>
      </c>
      <c r="Q102" s="188" t="s">
        <v>726</v>
      </c>
      <c r="R102" s="188" t="s">
        <v>724</v>
      </c>
      <c r="S102" s="188" t="s">
        <v>725</v>
      </c>
    </row>
    <row r="103" spans="1:19" x14ac:dyDescent="0.25">
      <c r="A103" s="161">
        <v>102</v>
      </c>
      <c r="B103" s="161" t="s">
        <v>544</v>
      </c>
      <c r="C103" s="161">
        <v>1901</v>
      </c>
      <c r="D103" s="52" t="s">
        <v>790</v>
      </c>
      <c r="E103" s="161" t="s">
        <v>556</v>
      </c>
      <c r="F103" s="161" t="s">
        <v>341</v>
      </c>
      <c r="G103" s="164">
        <v>45444</v>
      </c>
      <c r="H103" s="161" t="s">
        <v>341</v>
      </c>
      <c r="I103" s="161" t="s">
        <v>156</v>
      </c>
      <c r="J103" s="161" t="s">
        <v>156</v>
      </c>
      <c r="K103" s="161" t="s">
        <v>156</v>
      </c>
      <c r="L103" s="161" t="s">
        <v>341</v>
      </c>
      <c r="M103" s="192" t="s">
        <v>341</v>
      </c>
      <c r="N103" s="199" t="s">
        <v>156</v>
      </c>
      <c r="O103" s="39">
        <v>45492</v>
      </c>
      <c r="Q103" s="188">
        <f>COUNTA($N$2:$N$105)</f>
        <v>104</v>
      </c>
      <c r="R103" s="188">
        <f>COUNTIF(N$2:N$105, "√")</f>
        <v>83</v>
      </c>
      <c r="S103" s="188">
        <f>COUNTIF(N$2:N$105, "×")</f>
        <v>21</v>
      </c>
    </row>
    <row r="104" spans="1:19" x14ac:dyDescent="0.25">
      <c r="A104" s="161">
        <v>103</v>
      </c>
      <c r="B104" s="161" t="s">
        <v>792</v>
      </c>
      <c r="C104" s="161">
        <v>60</v>
      </c>
      <c r="D104" s="52" t="s">
        <v>791</v>
      </c>
      <c r="E104" s="161" t="s">
        <v>557</v>
      </c>
      <c r="F104" s="161" t="s">
        <v>341</v>
      </c>
      <c r="G104" s="164">
        <v>45445</v>
      </c>
      <c r="H104" s="161" t="s">
        <v>156</v>
      </c>
      <c r="I104" s="161" t="s">
        <v>156</v>
      </c>
      <c r="J104" s="161" t="s">
        <v>156</v>
      </c>
      <c r="K104" s="161" t="s">
        <v>156</v>
      </c>
      <c r="L104" s="161" t="s">
        <v>156</v>
      </c>
      <c r="M104" s="192" t="s">
        <v>341</v>
      </c>
      <c r="N104" s="199" t="s">
        <v>156</v>
      </c>
      <c r="O104" s="39">
        <v>45492</v>
      </c>
      <c r="Q104" s="188" t="s">
        <v>736</v>
      </c>
      <c r="R104" s="188" t="s">
        <v>896</v>
      </c>
      <c r="S104" s="188" t="s">
        <v>895</v>
      </c>
    </row>
    <row r="105" spans="1:19" ht="14.4" thickBot="1" x14ac:dyDescent="0.3">
      <c r="A105" s="161">
        <v>104</v>
      </c>
      <c r="B105" s="161" t="s">
        <v>794</v>
      </c>
      <c r="C105" s="161">
        <v>912</v>
      </c>
      <c r="D105" s="52" t="s">
        <v>793</v>
      </c>
      <c r="E105" s="161" t="s">
        <v>556</v>
      </c>
      <c r="F105" s="161" t="s">
        <v>341</v>
      </c>
      <c r="G105" s="164">
        <v>45446</v>
      </c>
      <c r="H105" s="161" t="s">
        <v>156</v>
      </c>
      <c r="I105" s="161" t="s">
        <v>341</v>
      </c>
      <c r="J105" s="161" t="s">
        <v>156</v>
      </c>
      <c r="K105" s="161" t="s">
        <v>156</v>
      </c>
      <c r="L105" s="161" t="s">
        <v>156</v>
      </c>
      <c r="M105" s="192" t="s">
        <v>341</v>
      </c>
      <c r="N105" s="199" t="s">
        <v>156</v>
      </c>
      <c r="O105" s="171">
        <v>45492</v>
      </c>
      <c r="Q105" s="188">
        <f>COUNTA($B$2:$B$105)-Q103</f>
        <v>0</v>
      </c>
      <c r="R105" s="113">
        <f>R103/Q103</f>
        <v>0.79807692307692313</v>
      </c>
      <c r="S105" s="113">
        <f>S103/Q103</f>
        <v>0.20192307692307693</v>
      </c>
    </row>
    <row r="106" spans="1:19" ht="14.4" thickTop="1" x14ac:dyDescent="0.25"/>
  </sheetData>
  <phoneticPr fontId="1" type="noConversion"/>
  <conditionalFormatting sqref="F8:G8 F7 H102:I102 I103:I104 J102:K105 F79:L98 Q85:R101 L104:L105 L102 Q5:R8 F2:R4 H7:N8 F5:P5 F6:N6 P6:P8 F51:R51 P9:R20 F9:N50 P52:R56 F57:R57 P25:R40 P21:P24 P45:R50 P41:P44 F52:N56 P61:P64 P58:R60 P65:R77 F58:N77 F78:R78 P81:P83 M79:N83 P79:R80 Q81:S82 M96 O96:P96 M84:P84 P85:P87 M85:N87 P89:P91 M88:P88 M92:P92 M89:N91 P93:P95 M97:P97 M93:N95 P98:P101 O101 O105 M98:N98 F99:N101">
    <cfRule type="cellIs" dxfId="198" priority="176" operator="equal">
      <formula>"×"</formula>
    </cfRule>
  </conditionalFormatting>
  <conditionalFormatting sqref="G7">
    <cfRule type="cellIs" dxfId="197" priority="175" operator="equal">
      <formula>"×"</formula>
    </cfRule>
  </conditionalFormatting>
  <conditionalFormatting sqref="E1:E24 E32:E42 E102:E1048576">
    <cfRule type="cellIs" dxfId="196" priority="172" operator="equal">
      <formula>"困难"</formula>
    </cfRule>
    <cfRule type="cellIs" dxfId="195" priority="173" operator="equal">
      <formula>"中等"</formula>
    </cfRule>
    <cfRule type="cellIs" dxfId="194" priority="174" operator="equal">
      <formula>"简单"</formula>
    </cfRule>
  </conditionalFormatting>
  <conditionalFormatting sqref="E25:E31">
    <cfRule type="cellIs" dxfId="193" priority="169" operator="equal">
      <formula>"困难"</formula>
    </cfRule>
    <cfRule type="cellIs" dxfId="192" priority="170" operator="equal">
      <formula>"中等"</formula>
    </cfRule>
    <cfRule type="cellIs" dxfId="191" priority="171" operator="equal">
      <formula>"简单"</formula>
    </cfRule>
  </conditionalFormatting>
  <conditionalFormatting sqref="E52:E101">
    <cfRule type="cellIs" dxfId="190" priority="165" operator="equal">
      <formula>"困难"</formula>
    </cfRule>
    <cfRule type="cellIs" dxfId="189" priority="166" operator="equal">
      <formula>"中等"</formula>
    </cfRule>
    <cfRule type="cellIs" dxfId="188" priority="167" operator="equal">
      <formula>"简单"</formula>
    </cfRule>
  </conditionalFormatting>
  <conditionalFormatting sqref="E43:E51">
    <cfRule type="cellIs" dxfId="187" priority="162" operator="equal">
      <formula>"困难"</formula>
    </cfRule>
    <cfRule type="cellIs" dxfId="186" priority="163" operator="equal">
      <formula>"中等"</formula>
    </cfRule>
    <cfRule type="cellIs" dxfId="185" priority="164" operator="equal">
      <formula>"简单"</formula>
    </cfRule>
  </conditionalFormatting>
  <conditionalFormatting sqref="F102">
    <cfRule type="cellIs" dxfId="184" priority="143" operator="equal">
      <formula>"×"</formula>
    </cfRule>
  </conditionalFormatting>
  <conditionalFormatting sqref="F103">
    <cfRule type="cellIs" dxfId="183" priority="142" operator="equal">
      <formula>"×"</formula>
    </cfRule>
  </conditionalFormatting>
  <conditionalFormatting sqref="F104:F105">
    <cfRule type="cellIs" dxfId="182" priority="141" operator="equal">
      <formula>"×"</formula>
    </cfRule>
  </conditionalFormatting>
  <conditionalFormatting sqref="H103">
    <cfRule type="cellIs" dxfId="181" priority="139" operator="equal">
      <formula>"×"</formula>
    </cfRule>
  </conditionalFormatting>
  <conditionalFormatting sqref="H104:H105">
    <cfRule type="cellIs" dxfId="180" priority="138" operator="equal">
      <formula>"×"</formula>
    </cfRule>
  </conditionalFormatting>
  <conditionalFormatting sqref="I105">
    <cfRule type="cellIs" dxfId="179" priority="137" operator="equal">
      <formula>"×"</formula>
    </cfRule>
  </conditionalFormatting>
  <conditionalFormatting sqref="L103">
    <cfRule type="cellIs" dxfId="178" priority="136" operator="equal">
      <formula>"×"</formula>
    </cfRule>
  </conditionalFormatting>
  <conditionalFormatting sqref="O6:O10">
    <cfRule type="cellIs" dxfId="177" priority="135" operator="equal">
      <formula>"×"</formula>
    </cfRule>
  </conditionalFormatting>
  <conditionalFormatting sqref="O11:O14">
    <cfRule type="cellIs" dxfId="176" priority="134" operator="equal">
      <formula>"×"</formula>
    </cfRule>
  </conditionalFormatting>
  <conditionalFormatting sqref="O15:O17">
    <cfRule type="cellIs" dxfId="175" priority="133" operator="equal">
      <formula>"×"</formula>
    </cfRule>
  </conditionalFormatting>
  <conditionalFormatting sqref="O18">
    <cfRule type="cellIs" dxfId="174" priority="132" operator="equal">
      <formula>"×"</formula>
    </cfRule>
  </conditionalFormatting>
  <conditionalFormatting sqref="O19">
    <cfRule type="cellIs" dxfId="173" priority="131" operator="equal">
      <formula>"×"</formula>
    </cfRule>
  </conditionalFormatting>
  <conditionalFormatting sqref="O20">
    <cfRule type="cellIs" dxfId="172" priority="130" operator="equal">
      <formula>"×"</formula>
    </cfRule>
  </conditionalFormatting>
  <conditionalFormatting sqref="O21">
    <cfRule type="cellIs" dxfId="171" priority="129" operator="equal">
      <formula>"×"</formula>
    </cfRule>
  </conditionalFormatting>
  <conditionalFormatting sqref="O29">
    <cfRule type="cellIs" dxfId="170" priority="128" operator="equal">
      <formula>"×"</formula>
    </cfRule>
  </conditionalFormatting>
  <conditionalFormatting sqref="O28">
    <cfRule type="cellIs" dxfId="169" priority="126" operator="equal">
      <formula>"×"</formula>
    </cfRule>
  </conditionalFormatting>
  <conditionalFormatting sqref="O22:O27">
    <cfRule type="cellIs" dxfId="168" priority="125" operator="equal">
      <formula>"×"</formula>
    </cfRule>
  </conditionalFormatting>
  <conditionalFormatting sqref="O36">
    <cfRule type="cellIs" dxfId="167" priority="124" operator="equal">
      <formula>"×"</formula>
    </cfRule>
  </conditionalFormatting>
  <conditionalFormatting sqref="O33">
    <cfRule type="cellIs" dxfId="166" priority="123" operator="equal">
      <formula>"×"</formula>
    </cfRule>
  </conditionalFormatting>
  <conditionalFormatting sqref="O30:O32">
    <cfRule type="cellIs" dxfId="165" priority="122" operator="equal">
      <formula>"×"</formula>
    </cfRule>
  </conditionalFormatting>
  <conditionalFormatting sqref="O34:O35">
    <cfRule type="cellIs" dxfId="164" priority="121" operator="equal">
      <formula>"×"</formula>
    </cfRule>
  </conditionalFormatting>
  <conditionalFormatting sqref="O43">
    <cfRule type="cellIs" dxfId="163" priority="120" operator="equal">
      <formula>"×"</formula>
    </cfRule>
  </conditionalFormatting>
  <conditionalFormatting sqref="O37">
    <cfRule type="cellIs" dxfId="162" priority="119" operator="equal">
      <formula>"×"</formula>
    </cfRule>
  </conditionalFormatting>
  <conditionalFormatting sqref="O38:O42">
    <cfRule type="cellIs" dxfId="161" priority="118" operator="equal">
      <formula>"×"</formula>
    </cfRule>
  </conditionalFormatting>
  <conditionalFormatting sqref="O51">
    <cfRule type="cellIs" dxfId="160" priority="117" operator="equal">
      <formula>"×"</formula>
    </cfRule>
  </conditionalFormatting>
  <conditionalFormatting sqref="O44:O48">
    <cfRule type="cellIs" dxfId="159" priority="116" operator="equal">
      <formula>"×"</formula>
    </cfRule>
  </conditionalFormatting>
  <conditionalFormatting sqref="O49:O50">
    <cfRule type="cellIs" dxfId="158" priority="115" operator="equal">
      <formula>"×"</formula>
    </cfRule>
  </conditionalFormatting>
  <conditionalFormatting sqref="O57">
    <cfRule type="cellIs" dxfId="157" priority="114" operator="equal">
      <formula>"×"</formula>
    </cfRule>
  </conditionalFormatting>
  <conditionalFormatting sqref="O57">
    <cfRule type="cellIs" dxfId="156" priority="113" operator="equal">
      <formula>"×"</formula>
    </cfRule>
  </conditionalFormatting>
  <conditionalFormatting sqref="O52">
    <cfRule type="cellIs" dxfId="155" priority="112" operator="equal">
      <formula>"×"</formula>
    </cfRule>
  </conditionalFormatting>
  <conditionalFormatting sqref="O53">
    <cfRule type="cellIs" dxfId="154" priority="111" operator="equal">
      <formula>"×"</formula>
    </cfRule>
  </conditionalFormatting>
  <conditionalFormatting sqref="O54:O56">
    <cfRule type="cellIs" dxfId="153" priority="110" operator="equal">
      <formula>"×"</formula>
    </cfRule>
  </conditionalFormatting>
  <conditionalFormatting sqref="Q83:Q84">
    <cfRule type="cellIs" dxfId="152" priority="97" operator="equal">
      <formula>"×"</formula>
    </cfRule>
  </conditionalFormatting>
  <conditionalFormatting sqref="Q84 S83:S84">
    <cfRule type="cellIs" dxfId="151" priority="95" operator="equal">
      <formula>"×"</formula>
    </cfRule>
  </conditionalFormatting>
  <conditionalFormatting sqref="R83:R84">
    <cfRule type="cellIs" dxfId="150" priority="94" operator="equal">
      <formula>"×"</formula>
    </cfRule>
  </conditionalFormatting>
  <conditionalFormatting sqref="O58">
    <cfRule type="cellIs" dxfId="149" priority="85" operator="equal">
      <formula>"×"</formula>
    </cfRule>
  </conditionalFormatting>
  <conditionalFormatting sqref="O59:O62">
    <cfRule type="cellIs" dxfId="148" priority="84" operator="equal">
      <formula>"×"</formula>
    </cfRule>
  </conditionalFormatting>
  <conditionalFormatting sqref="O63">
    <cfRule type="cellIs" dxfId="147" priority="82" operator="equal">
      <formula>"×"</formula>
    </cfRule>
  </conditionalFormatting>
  <conditionalFormatting sqref="O63">
    <cfRule type="cellIs" dxfId="146" priority="81" operator="equal">
      <formula>"×"</formula>
    </cfRule>
  </conditionalFormatting>
  <conditionalFormatting sqref="O63">
    <cfRule type="cellIs" dxfId="145" priority="80" operator="equal">
      <formula>"×"</formula>
    </cfRule>
  </conditionalFormatting>
  <conditionalFormatting sqref="O69">
    <cfRule type="cellIs" dxfId="144" priority="79" operator="equal">
      <formula>"×"</formula>
    </cfRule>
  </conditionalFormatting>
  <conditionalFormatting sqref="O69">
    <cfRule type="cellIs" dxfId="143" priority="78" operator="equal">
      <formula>"×"</formula>
    </cfRule>
  </conditionalFormatting>
  <conditionalFormatting sqref="O69">
    <cfRule type="cellIs" dxfId="142" priority="77" operator="equal">
      <formula>"×"</formula>
    </cfRule>
  </conditionalFormatting>
  <conditionalFormatting sqref="O64">
    <cfRule type="cellIs" dxfId="141" priority="76" operator="equal">
      <formula>"×"</formula>
    </cfRule>
  </conditionalFormatting>
  <conditionalFormatting sqref="O65:O68">
    <cfRule type="cellIs" dxfId="140" priority="75" operator="equal">
      <formula>"×"</formula>
    </cfRule>
  </conditionalFormatting>
  <conditionalFormatting sqref="O78">
    <cfRule type="cellIs" dxfId="139" priority="74" operator="equal">
      <formula>"×"</formula>
    </cfRule>
  </conditionalFormatting>
  <conditionalFormatting sqref="O78">
    <cfRule type="cellIs" dxfId="138" priority="73" operator="equal">
      <formula>"×"</formula>
    </cfRule>
  </conditionalFormatting>
  <conditionalFormatting sqref="O78">
    <cfRule type="cellIs" dxfId="137" priority="72" operator="equal">
      <formula>"×"</formula>
    </cfRule>
  </conditionalFormatting>
  <conditionalFormatting sqref="O70:O71 O73:O74 O76:O77">
    <cfRule type="cellIs" dxfId="136" priority="71" operator="equal">
      <formula>"×"</formula>
    </cfRule>
  </conditionalFormatting>
  <conditionalFormatting sqref="O72">
    <cfRule type="cellIs" dxfId="135" priority="70" operator="equal">
      <formula>"×"</formula>
    </cfRule>
  </conditionalFormatting>
  <conditionalFormatting sqref="O72">
    <cfRule type="cellIs" dxfId="134" priority="69" operator="equal">
      <formula>"×"</formula>
    </cfRule>
  </conditionalFormatting>
  <conditionalFormatting sqref="O72">
    <cfRule type="cellIs" dxfId="133" priority="68" operator="equal">
      <formula>"×"</formula>
    </cfRule>
  </conditionalFormatting>
  <conditionalFormatting sqref="O75">
    <cfRule type="cellIs" dxfId="132" priority="67" operator="equal">
      <formula>"×"</formula>
    </cfRule>
  </conditionalFormatting>
  <conditionalFormatting sqref="O75">
    <cfRule type="cellIs" dxfId="131" priority="66" operator="equal">
      <formula>"×"</formula>
    </cfRule>
  </conditionalFormatting>
  <conditionalFormatting sqref="O75">
    <cfRule type="cellIs" dxfId="130" priority="65" operator="equal">
      <formula>"×"</formula>
    </cfRule>
  </conditionalFormatting>
  <conditionalFormatting sqref="O84">
    <cfRule type="cellIs" dxfId="129" priority="64" operator="equal">
      <formula>"×"</formula>
    </cfRule>
  </conditionalFormatting>
  <conditionalFormatting sqref="O84">
    <cfRule type="cellIs" dxfId="128" priority="63" operator="equal">
      <formula>"×"</formula>
    </cfRule>
  </conditionalFormatting>
  <conditionalFormatting sqref="O84">
    <cfRule type="cellIs" dxfId="127" priority="62" operator="equal">
      <formula>"×"</formula>
    </cfRule>
  </conditionalFormatting>
  <conditionalFormatting sqref="O79:O83">
    <cfRule type="cellIs" dxfId="126" priority="61" operator="equal">
      <formula>"×"</formula>
    </cfRule>
  </conditionalFormatting>
  <conditionalFormatting sqref="Q61:S62">
    <cfRule type="cellIs" dxfId="125" priority="60" operator="equal">
      <formula>"×"</formula>
    </cfRule>
  </conditionalFormatting>
  <conditionalFormatting sqref="Q63:Q64">
    <cfRule type="cellIs" dxfId="124" priority="59" operator="equal">
      <formula>"×"</formula>
    </cfRule>
  </conditionalFormatting>
  <conditionalFormatting sqref="Q64 S63:S64">
    <cfRule type="cellIs" dxfId="123" priority="58" operator="equal">
      <formula>"×"</formula>
    </cfRule>
  </conditionalFormatting>
  <conditionalFormatting sqref="R63:R64">
    <cfRule type="cellIs" dxfId="122" priority="57" operator="equal">
      <formula>"×"</formula>
    </cfRule>
  </conditionalFormatting>
  <conditionalFormatting sqref="Q41:S42">
    <cfRule type="cellIs" dxfId="121" priority="56" operator="equal">
      <formula>"×"</formula>
    </cfRule>
  </conditionalFormatting>
  <conditionalFormatting sqref="Q43:Q44">
    <cfRule type="cellIs" dxfId="120" priority="55" operator="equal">
      <formula>"×"</formula>
    </cfRule>
  </conditionalFormatting>
  <conditionalFormatting sqref="Q44 S43:S44">
    <cfRule type="cellIs" dxfId="119" priority="54" operator="equal">
      <formula>"×"</formula>
    </cfRule>
  </conditionalFormatting>
  <conditionalFormatting sqref="R43:R44">
    <cfRule type="cellIs" dxfId="118" priority="53" operator="equal">
      <formula>"×"</formula>
    </cfRule>
  </conditionalFormatting>
  <conditionalFormatting sqref="Q21:S22">
    <cfRule type="cellIs" dxfId="117" priority="52" operator="equal">
      <formula>"×"</formula>
    </cfRule>
  </conditionalFormatting>
  <conditionalFormatting sqref="Q23:Q24">
    <cfRule type="cellIs" dxfId="116" priority="51" operator="equal">
      <formula>"×"</formula>
    </cfRule>
  </conditionalFormatting>
  <conditionalFormatting sqref="Q24 S23:S24">
    <cfRule type="cellIs" dxfId="115" priority="50" operator="equal">
      <formula>"×"</formula>
    </cfRule>
  </conditionalFormatting>
  <conditionalFormatting sqref="R23:R24">
    <cfRule type="cellIs" dxfId="114" priority="49" operator="equal">
      <formula>"×"</formula>
    </cfRule>
  </conditionalFormatting>
  <conditionalFormatting sqref="Q102:S103">
    <cfRule type="cellIs" dxfId="113" priority="48" operator="equal">
      <formula>"×"</formula>
    </cfRule>
  </conditionalFormatting>
  <conditionalFormatting sqref="Q104:Q105">
    <cfRule type="cellIs" dxfId="112" priority="47" operator="equal">
      <formula>"×"</formula>
    </cfRule>
  </conditionalFormatting>
  <conditionalFormatting sqref="Q105 S104:S105">
    <cfRule type="cellIs" dxfId="111" priority="46" operator="equal">
      <formula>"×"</formula>
    </cfRule>
  </conditionalFormatting>
  <conditionalFormatting sqref="R104:R105">
    <cfRule type="cellIs" dxfId="110" priority="45" operator="equal">
      <formula>"×"</formula>
    </cfRule>
  </conditionalFormatting>
  <conditionalFormatting sqref="N96">
    <cfRule type="cellIs" dxfId="109" priority="44" operator="equal">
      <formula>"×"</formula>
    </cfRule>
  </conditionalFormatting>
  <conditionalFormatting sqref="O96">
    <cfRule type="cellIs" dxfId="108" priority="43" operator="equal">
      <formula>"×"</formula>
    </cfRule>
  </conditionalFormatting>
  <conditionalFormatting sqref="O96">
    <cfRule type="cellIs" dxfId="107" priority="42" operator="equal">
      <formula>"×"</formula>
    </cfRule>
  </conditionalFormatting>
  <conditionalFormatting sqref="O96">
    <cfRule type="cellIs" dxfId="106" priority="41" operator="equal">
      <formula>"×"</formula>
    </cfRule>
  </conditionalFormatting>
  <conditionalFormatting sqref="O88">
    <cfRule type="cellIs" dxfId="105" priority="40" operator="equal">
      <formula>"×"</formula>
    </cfRule>
  </conditionalFormatting>
  <conditionalFormatting sqref="O88">
    <cfRule type="cellIs" dxfId="104" priority="39" operator="equal">
      <formula>"×"</formula>
    </cfRule>
  </conditionalFormatting>
  <conditionalFormatting sqref="O88">
    <cfRule type="cellIs" dxfId="103" priority="38" operator="equal">
      <formula>"×"</formula>
    </cfRule>
  </conditionalFormatting>
  <conditionalFormatting sqref="O87">
    <cfRule type="cellIs" dxfId="102" priority="36" operator="equal">
      <formula>"×"</formula>
    </cfRule>
  </conditionalFormatting>
  <conditionalFormatting sqref="O85:O86">
    <cfRule type="cellIs" dxfId="101" priority="35" operator="equal">
      <formula>"×"</formula>
    </cfRule>
  </conditionalFormatting>
  <conditionalFormatting sqref="O92">
    <cfRule type="cellIs" dxfId="100" priority="34" operator="equal">
      <formula>"×"</formula>
    </cfRule>
  </conditionalFormatting>
  <conditionalFormatting sqref="O92">
    <cfRule type="cellIs" dxfId="99" priority="33" operator="equal">
      <formula>"×"</formula>
    </cfRule>
  </conditionalFormatting>
  <conditionalFormatting sqref="O92">
    <cfRule type="cellIs" dxfId="98" priority="32" operator="equal">
      <formula>"×"</formula>
    </cfRule>
  </conditionalFormatting>
  <conditionalFormatting sqref="O89">
    <cfRule type="cellIs" dxfId="97" priority="31" operator="equal">
      <formula>"×"</formula>
    </cfRule>
  </conditionalFormatting>
  <conditionalFormatting sqref="O90:O91">
    <cfRule type="cellIs" dxfId="96" priority="29" operator="equal">
      <formula>"×"</formula>
    </cfRule>
  </conditionalFormatting>
  <conditionalFormatting sqref="O97">
    <cfRule type="cellIs" dxfId="95" priority="28" operator="equal">
      <formula>"×"</formula>
    </cfRule>
  </conditionalFormatting>
  <conditionalFormatting sqref="O97">
    <cfRule type="cellIs" dxfId="94" priority="27" operator="equal">
      <formula>"×"</formula>
    </cfRule>
  </conditionalFormatting>
  <conditionalFormatting sqref="O97">
    <cfRule type="cellIs" dxfId="93" priority="26" operator="equal">
      <formula>"×"</formula>
    </cfRule>
  </conditionalFormatting>
  <conditionalFormatting sqref="O93">
    <cfRule type="cellIs" dxfId="92" priority="25" operator="equal">
      <formula>"×"</formula>
    </cfRule>
  </conditionalFormatting>
  <conditionalFormatting sqref="O94">
    <cfRule type="cellIs" dxfId="91" priority="24" operator="equal">
      <formula>"×"</formula>
    </cfRule>
  </conditionalFormatting>
  <conditionalFormatting sqref="O95">
    <cfRule type="cellIs" dxfId="90" priority="22" operator="equal">
      <formula>"×"</formula>
    </cfRule>
  </conditionalFormatting>
  <conditionalFormatting sqref="O95">
    <cfRule type="cellIs" dxfId="89" priority="21" operator="equal">
      <formula>"×"</formula>
    </cfRule>
  </conditionalFormatting>
  <conditionalFormatting sqref="O95">
    <cfRule type="cellIs" dxfId="88" priority="20" operator="equal">
      <formula>"×"</formula>
    </cfRule>
  </conditionalFormatting>
  <conditionalFormatting sqref="O95">
    <cfRule type="cellIs" dxfId="87" priority="19" operator="equal">
      <formula>"×"</formula>
    </cfRule>
  </conditionalFormatting>
  <conditionalFormatting sqref="O98 O102">
    <cfRule type="cellIs" dxfId="86" priority="14" operator="equal">
      <formula>"×"</formula>
    </cfRule>
  </conditionalFormatting>
  <conditionalFormatting sqref="M102">
    <cfRule type="cellIs" dxfId="85" priority="9" operator="equal">
      <formula>"×"</formula>
    </cfRule>
  </conditionalFormatting>
  <conditionalFormatting sqref="M103">
    <cfRule type="cellIs" dxfId="84" priority="8" operator="equal">
      <formula>"×"</formula>
    </cfRule>
  </conditionalFormatting>
  <conditionalFormatting sqref="M104:M105">
    <cfRule type="cellIs" dxfId="83" priority="7" operator="equal">
      <formula>"×"</formula>
    </cfRule>
  </conditionalFormatting>
  <conditionalFormatting sqref="O99:O100">
    <cfRule type="cellIs" dxfId="82" priority="6" operator="equal">
      <formula>"×"</formula>
    </cfRule>
  </conditionalFormatting>
  <conditionalFormatting sqref="O103:O104">
    <cfRule type="cellIs" dxfId="81" priority="5" operator="equal">
      <formula>"×"</formula>
    </cfRule>
  </conditionalFormatting>
  <conditionalFormatting sqref="N105">
    <cfRule type="cellIs" dxfId="80" priority="4" operator="equal">
      <formula>"×"</formula>
    </cfRule>
  </conditionalFormatting>
  <conditionalFormatting sqref="N104">
    <cfRule type="cellIs" dxfId="79" priority="3" operator="equal">
      <formula>"×"</formula>
    </cfRule>
  </conditionalFormatting>
  <conditionalFormatting sqref="N102">
    <cfRule type="cellIs" dxfId="78" priority="2" operator="equal">
      <formula>"×"</formula>
    </cfRule>
  </conditionalFormatting>
  <conditionalFormatting sqref="N103">
    <cfRule type="cellIs" dxfId="77" priority="1" operator="equal">
      <formula>"×"</formula>
    </cfRule>
  </conditionalFormatting>
  <hyperlinks>
    <hyperlink ref="D2" r:id="rId1" xr:uid="{5CBA0835-44B1-4FB1-A1BA-B16C5454E5F7}"/>
    <hyperlink ref="D3" r:id="rId2" xr:uid="{FCA41CF9-9852-4CA8-9516-B2BE4878D09A}"/>
    <hyperlink ref="D4" r:id="rId3" xr:uid="{AA68AD55-98B0-41F6-A956-F24A0A8BBF60}"/>
    <hyperlink ref="D5" r:id="rId4" xr:uid="{8CC0BC9C-BB92-488D-B619-1485316E150C}"/>
    <hyperlink ref="D6" r:id="rId5" xr:uid="{CF3052E1-29AF-443E-AA45-3EB2E67CD000}"/>
    <hyperlink ref="D7" r:id="rId6" xr:uid="{302AE418-9FEB-47EE-B346-78975B6A9EF0}"/>
    <hyperlink ref="D8" r:id="rId7" xr:uid="{5B10C395-4574-490C-8749-4ADF0659077E}"/>
    <hyperlink ref="D9" r:id="rId8" xr:uid="{93C0B936-6DE8-411B-BDCA-F913F0AFA4EA}"/>
    <hyperlink ref="D10" r:id="rId9" xr:uid="{C3EA47F1-BF26-4730-8E02-71FDD536DD82}"/>
    <hyperlink ref="D11" r:id="rId10" xr:uid="{B7EB3E24-5C8B-4092-BF6E-EA9B1751DF32}"/>
    <hyperlink ref="D12" r:id="rId11" xr:uid="{1B259F1D-0B5F-46CF-9C13-0CE29DC5336E}"/>
    <hyperlink ref="D13" r:id="rId12" xr:uid="{7042E26C-48F1-442C-9B54-ED27AB7A326B}"/>
    <hyperlink ref="D14" r:id="rId13" xr:uid="{0FFCE2A6-736F-4D2C-A2EE-429920C8DFA6}"/>
    <hyperlink ref="D15" r:id="rId14" xr:uid="{C705918E-EA96-49B3-AB44-FE1792E14B8F}"/>
    <hyperlink ref="D16" r:id="rId15" xr:uid="{334E4602-FD57-4B26-87C9-2C1B38577FDE}"/>
    <hyperlink ref="D17" r:id="rId16" xr:uid="{1498B97D-C10F-4913-9264-AEE8185B7CC7}"/>
    <hyperlink ref="D18" r:id="rId17" xr:uid="{FE44F009-0EC7-4243-B3B4-1D9511DD0697}"/>
    <hyperlink ref="D19" r:id="rId18" xr:uid="{9A614745-E508-4A21-8CD5-E2DF8DA6B7D7}"/>
    <hyperlink ref="D20" r:id="rId19" xr:uid="{2511DAF9-B96A-48B3-975E-64D368D78CEA}"/>
    <hyperlink ref="D21" r:id="rId20" xr:uid="{C3DCE881-7E5F-46E7-A30E-A15AADAF2521}"/>
    <hyperlink ref="D22" r:id="rId21" xr:uid="{9786EADE-6059-4D37-BB3C-4B704E565670}"/>
    <hyperlink ref="D23" r:id="rId22" xr:uid="{04EA0C75-B238-4416-83BB-86CBCA4CB125}"/>
    <hyperlink ref="D24" r:id="rId23" xr:uid="{CAD112EC-E037-41A3-968C-024AC17EC9CD}"/>
    <hyperlink ref="D25" r:id="rId24" xr:uid="{7854EB80-C151-44E1-A0DA-518CB8ACC062}"/>
    <hyperlink ref="D26" r:id="rId25" xr:uid="{2AECE8A2-D3F7-460A-8104-DDC15024E137}"/>
    <hyperlink ref="D27" r:id="rId26" xr:uid="{556AA5A5-1FEE-4238-8E2D-C2D1BFD8B8BA}"/>
    <hyperlink ref="D28" r:id="rId27" xr:uid="{DE4E1014-26FF-4AB0-844A-1B0E92D974B0}"/>
    <hyperlink ref="D29" r:id="rId28" xr:uid="{0668AB49-7E9C-4110-88E5-651809601CC0}"/>
    <hyperlink ref="D30" r:id="rId29" xr:uid="{C5BA0B2A-7749-4B49-B29C-08A4B5BFB399}"/>
    <hyperlink ref="D31" r:id="rId30" xr:uid="{EF0CDC3F-7BFC-48CB-BA02-4B48D2358643}"/>
    <hyperlink ref="D32" r:id="rId31" xr:uid="{1386206E-523B-48FA-B44C-99C0F16CED73}"/>
    <hyperlink ref="D33" r:id="rId32" xr:uid="{3BC0F7F4-6E37-43EF-9039-65DF347B549C}"/>
    <hyperlink ref="D34" r:id="rId33" xr:uid="{572D85BC-BE57-413C-B7D7-E648CB6FED45}"/>
    <hyperlink ref="D35" r:id="rId34" xr:uid="{FE112B29-4267-42D1-8794-42192CADC8B5}"/>
    <hyperlink ref="D36" r:id="rId35" xr:uid="{F8500ED5-3228-4078-AB25-B7230B4F389A}"/>
    <hyperlink ref="D37" r:id="rId36" xr:uid="{4C996B5F-6929-4823-B2B9-7B019C46992B}"/>
    <hyperlink ref="D38" r:id="rId37" xr:uid="{73C51E76-C0C8-4A36-B12F-C93B26FCB104}"/>
    <hyperlink ref="D39" r:id="rId38" xr:uid="{F940D183-8498-49FA-8059-E03A2065C7B9}"/>
    <hyperlink ref="D40" r:id="rId39" xr:uid="{B1F1D094-CC23-422C-A9F9-2784DE8BB2D2}"/>
    <hyperlink ref="D41" r:id="rId40" xr:uid="{37FF1D52-BE2E-4C85-8709-8B11C5AE78F2}"/>
    <hyperlink ref="D42" r:id="rId41" xr:uid="{2A4FC087-BED2-4DB2-BB24-6DDD4C7D155C}"/>
    <hyperlink ref="D43" r:id="rId42" xr:uid="{2D813E0B-D7C6-4822-B906-7285394938B9}"/>
    <hyperlink ref="D44" r:id="rId43" xr:uid="{34133F94-ADC7-4FFF-BEDF-563696DEDF0C}"/>
    <hyperlink ref="D45" r:id="rId44" xr:uid="{E2C61280-4F9E-46D8-A502-498B6FCEABCA}"/>
    <hyperlink ref="D46" r:id="rId45" xr:uid="{321ADE8D-38BB-47B9-836B-215466B109DB}"/>
    <hyperlink ref="D47" r:id="rId46" xr:uid="{33D566EF-43B1-4152-929F-CE196C48D195}"/>
    <hyperlink ref="D48" r:id="rId47" xr:uid="{F7971BE2-093C-42EF-9F6A-DF0BFDB45B32}"/>
    <hyperlink ref="D49" r:id="rId48" xr:uid="{1B72379C-9724-448C-A9B7-450CCC465774}"/>
    <hyperlink ref="D50" r:id="rId49" xr:uid="{EA701B35-B55F-4278-8944-3CB1545FD5B6}"/>
    <hyperlink ref="D51" r:id="rId50" xr:uid="{9AF55883-ABB9-47B2-A64A-8CD8BC17E8DC}"/>
    <hyperlink ref="D52" r:id="rId51" xr:uid="{150F0483-4DC1-4449-BAB0-EDA08248D2BB}"/>
    <hyperlink ref="D53" r:id="rId52" xr:uid="{981FD9D8-7A54-4D3D-AD6E-7AB7710CB1AC}"/>
    <hyperlink ref="D54" r:id="rId53" xr:uid="{4D5CE62C-7C59-43EC-B0EB-EA50409D4DA1}"/>
    <hyperlink ref="D55" r:id="rId54" xr:uid="{D30091E7-9DFD-40AA-9F6D-680421C65F9A}"/>
    <hyperlink ref="D56" r:id="rId55" xr:uid="{4A42835A-873C-41D7-82FF-2D23880B6E07}"/>
    <hyperlink ref="D57" r:id="rId56" xr:uid="{964CF132-5328-4660-8893-FDE4A06D52D5}"/>
    <hyperlink ref="D58" r:id="rId57" xr:uid="{03094ACE-15D1-403C-A006-B06E1A841882}"/>
    <hyperlink ref="D59" r:id="rId58" xr:uid="{3D472C1D-84B9-4F6F-8DAC-27B533B10223}"/>
    <hyperlink ref="D60" r:id="rId59" xr:uid="{749DCF35-11F4-4AF7-804F-FCBB23F7DA3B}"/>
    <hyperlink ref="D61" r:id="rId60" xr:uid="{651D73BB-B3D8-4A63-83FE-888A2E710D23}"/>
    <hyperlink ref="D62" r:id="rId61" xr:uid="{C95CD02C-4878-45B6-89F6-4EC5F231BEFB}"/>
    <hyperlink ref="D63" r:id="rId62" xr:uid="{8B98DCC7-23D4-4BAF-9B76-F4CE94CB0498}"/>
    <hyperlink ref="D64" r:id="rId63" xr:uid="{3AD67EAC-EE4D-4D3F-A8A2-C5F92F953AB6}"/>
    <hyperlink ref="D65" r:id="rId64" xr:uid="{D4801B32-1147-4D57-B646-9FB407A0A817}"/>
    <hyperlink ref="D66" r:id="rId65" xr:uid="{6BE9ED85-A5BF-4163-BFF1-5356E8EAA8DC}"/>
    <hyperlink ref="D67" r:id="rId66" xr:uid="{52ADCBC7-E382-4646-980C-34BD04C1D017}"/>
    <hyperlink ref="D68" r:id="rId67" xr:uid="{37F2ADEC-65D9-4C3D-8C4B-D8D1BDF4066A}"/>
    <hyperlink ref="D69" r:id="rId68" xr:uid="{0CD4410B-E39B-4B03-B27C-71EA0FAB4AF4}"/>
    <hyperlink ref="D70" r:id="rId69" xr:uid="{44E8ECE9-BDD3-4351-99DB-7B18E12BFC84}"/>
    <hyperlink ref="D71" r:id="rId70" xr:uid="{2113C865-23B3-4FC5-BE53-B4542D9CB849}"/>
    <hyperlink ref="D72" r:id="rId71" xr:uid="{F4A5AB4C-4BCB-46E2-AF3B-56FE4DFEE301}"/>
    <hyperlink ref="D73" r:id="rId72" xr:uid="{3EA3F146-DCB5-4FB7-A58A-B220045A9325}"/>
    <hyperlink ref="D74" r:id="rId73" xr:uid="{0DECD0A8-2056-41B9-8EA5-6B1FBD19F02A}"/>
    <hyperlink ref="D76" r:id="rId74" xr:uid="{06D45F19-6636-4FF0-91E0-2E59BB835125}"/>
    <hyperlink ref="D75" r:id="rId75" xr:uid="{A312C2A3-8477-4CF9-B61F-43E384D3D57D}"/>
    <hyperlink ref="D77" r:id="rId76" xr:uid="{A60906B2-7B4A-4462-B5C5-A6F073E3AC74}"/>
    <hyperlink ref="D78" r:id="rId77" xr:uid="{770B62CE-541D-4EB4-80EA-80868D0C26BC}"/>
    <hyperlink ref="D79" r:id="rId78" xr:uid="{58CEB7FA-07FA-4EFF-AEF4-EC9DF3092261}"/>
    <hyperlink ref="D80" r:id="rId79" xr:uid="{FC535239-40C6-4224-884F-4B1CBFEAD2B0}"/>
    <hyperlink ref="D81" r:id="rId80" xr:uid="{4239A51A-5950-4F7E-BB7F-026097E336A9}"/>
    <hyperlink ref="D82" r:id="rId81" xr:uid="{E0C240A1-1B8F-4F68-98D1-AFEA33EEB42C}"/>
    <hyperlink ref="D83" r:id="rId82" xr:uid="{BB2521BF-6321-4B3B-843D-733001B2C089}"/>
    <hyperlink ref="D84" r:id="rId83" xr:uid="{226F660C-E894-4E8B-B3B0-DC1D0A8C3AF7}"/>
    <hyperlink ref="D85" r:id="rId84" xr:uid="{681F4342-EC4F-409E-BC5D-FCD9C4A5FE96}"/>
    <hyperlink ref="D86" r:id="rId85" xr:uid="{CA828907-34A0-4F64-8E81-E59EECBB240B}"/>
    <hyperlink ref="D87" r:id="rId86" xr:uid="{DAA4E775-8A64-4F3D-88AF-A753CC1A2CFD}"/>
    <hyperlink ref="D88" r:id="rId87" xr:uid="{8C860907-3CA3-4FBA-8BBD-2E1F34D12F81}"/>
    <hyperlink ref="D90" r:id="rId88" xr:uid="{11BEA3BD-BDB1-40D2-95F8-A918D5E1AE1C}"/>
    <hyperlink ref="D89" r:id="rId89" xr:uid="{F9A47C62-EFFE-4301-A138-2218D6BD3170}"/>
    <hyperlink ref="D91" r:id="rId90" xr:uid="{64AE1E47-AF45-4736-835D-76230800F012}"/>
    <hyperlink ref="D92" r:id="rId91" xr:uid="{1620A12C-255F-4A44-8780-2289A80CD3AD}"/>
    <hyperlink ref="D93" r:id="rId92" xr:uid="{4FACA197-3EAE-4A22-A6A5-CD09FB89114B}"/>
    <hyperlink ref="D94" r:id="rId93" xr:uid="{5F220C9C-0C41-42E0-81FC-20AB2376010E}"/>
    <hyperlink ref="D95" r:id="rId94" xr:uid="{DF26A864-088F-4EF2-AB50-23594A5B7E49}"/>
    <hyperlink ref="D96" r:id="rId95" xr:uid="{89823184-5C70-4B65-84DB-03439E937F2D}"/>
    <hyperlink ref="D97" r:id="rId96" xr:uid="{6150543F-0F3E-4F6B-B5A9-569EA5079E43}"/>
    <hyperlink ref="D98" r:id="rId97" xr:uid="{F8FAB223-5188-4A41-933D-554FEA76298E}"/>
    <hyperlink ref="D99" r:id="rId98" xr:uid="{28A83DD5-97F6-479A-B70A-FC06498FB43D}"/>
    <hyperlink ref="D100" r:id="rId99" xr:uid="{3BF464F6-4E5D-4E3F-8955-5BA97B439A83}"/>
    <hyperlink ref="D101" r:id="rId100" xr:uid="{595FFF1C-3595-4EE6-A717-D7E0DCF38E6B}"/>
    <hyperlink ref="D102" r:id="rId101" xr:uid="{F8913511-2DBF-40A6-A35A-49EDBA10E781}"/>
    <hyperlink ref="D103" r:id="rId102" xr:uid="{9227358A-CA09-4700-9234-E45C5D25A64A}"/>
    <hyperlink ref="D104" r:id="rId103" xr:uid="{1D175B6C-104C-46CF-9528-ABCACE191889}"/>
    <hyperlink ref="D105" r:id="rId104" xr:uid="{DD01856A-B7E3-4BB6-A413-A95FA67FB385}"/>
  </hyperlinks>
  <pageMargins left="0.7" right="0.7" top="0.75" bottom="0.75" header="0.3" footer="0.3"/>
  <pageSetup paperSize="9" orientation="portrait" r:id="rId1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02EFA-CF04-4B38-9D8F-ACB4F6FB351E}">
  <dimension ref="A1:P101"/>
  <sheetViews>
    <sheetView workbookViewId="0">
      <pane ySplit="1" topLeftCell="A2" activePane="bottomLeft" state="frozen"/>
      <selection activeCell="H43" sqref="H43"/>
      <selection pane="bottomLeft" activeCell="H37" sqref="H37"/>
    </sheetView>
  </sheetViews>
  <sheetFormatPr defaultRowHeight="13.8" x14ac:dyDescent="0.25"/>
  <cols>
    <col min="1" max="1" width="8.88671875" style="2"/>
    <col min="2" max="2" width="13.88671875" style="100" customWidth="1"/>
    <col min="3" max="3" width="15.5546875" style="42" customWidth="1"/>
    <col min="4" max="4" width="28.77734375" style="3" customWidth="1"/>
    <col min="5" max="5" width="8.88671875" style="3" customWidth="1"/>
    <col min="6" max="8" width="8.88671875" style="2"/>
    <col min="9" max="9" width="10.109375" style="2" bestFit="1" customWidth="1"/>
    <col min="10" max="16" width="8.88671875" style="2"/>
  </cols>
  <sheetData>
    <row r="1" spans="1:7" x14ac:dyDescent="0.25">
      <c r="A1" s="2" t="s">
        <v>157</v>
      </c>
      <c r="B1" s="100" t="s">
        <v>709</v>
      </c>
      <c r="C1" s="42" t="s">
        <v>537</v>
      </c>
      <c r="D1" s="46" t="s">
        <v>542</v>
      </c>
      <c r="E1" s="58" t="s">
        <v>554</v>
      </c>
      <c r="F1" s="2" t="s">
        <v>339</v>
      </c>
      <c r="G1" s="2" t="s">
        <v>340</v>
      </c>
    </row>
    <row r="2" spans="1:7" x14ac:dyDescent="0.25">
      <c r="A2" s="2">
        <v>1</v>
      </c>
      <c r="B2" s="100" t="s">
        <v>710</v>
      </c>
      <c r="C2" s="42">
        <v>1</v>
      </c>
      <c r="D2" s="52" t="s">
        <v>530</v>
      </c>
      <c r="E2" s="58" t="s">
        <v>555</v>
      </c>
      <c r="F2" s="2" t="s">
        <v>156</v>
      </c>
      <c r="G2" s="2" t="s">
        <v>156</v>
      </c>
    </row>
    <row r="3" spans="1:7" x14ac:dyDescent="0.25">
      <c r="A3" s="2">
        <v>2</v>
      </c>
      <c r="B3" s="100" t="s">
        <v>710</v>
      </c>
      <c r="C3" s="42">
        <v>49</v>
      </c>
      <c r="D3" s="52" t="s">
        <v>531</v>
      </c>
      <c r="E3" s="58" t="s">
        <v>556</v>
      </c>
      <c r="F3" s="2" t="s">
        <v>156</v>
      </c>
      <c r="G3" s="2" t="s">
        <v>341</v>
      </c>
    </row>
    <row r="4" spans="1:7" x14ac:dyDescent="0.25">
      <c r="A4" s="2">
        <v>3</v>
      </c>
      <c r="B4" s="100" t="s">
        <v>710</v>
      </c>
      <c r="C4" s="42">
        <v>128</v>
      </c>
      <c r="D4" s="52" t="s">
        <v>532</v>
      </c>
      <c r="E4" s="58" t="s">
        <v>556</v>
      </c>
      <c r="F4" s="2" t="s">
        <v>156</v>
      </c>
      <c r="G4" s="2" t="s">
        <v>341</v>
      </c>
    </row>
    <row r="5" spans="1:7" x14ac:dyDescent="0.25">
      <c r="A5" s="2">
        <v>4</v>
      </c>
      <c r="B5" s="100" t="s">
        <v>163</v>
      </c>
      <c r="C5" s="42">
        <v>283</v>
      </c>
      <c r="D5" s="52" t="s">
        <v>533</v>
      </c>
      <c r="E5" s="58" t="s">
        <v>555</v>
      </c>
      <c r="F5" s="2" t="s">
        <v>156</v>
      </c>
      <c r="G5" s="42" t="s">
        <v>341</v>
      </c>
    </row>
    <row r="6" spans="1:7" x14ac:dyDescent="0.25">
      <c r="A6" s="2">
        <v>5</v>
      </c>
      <c r="B6" s="100" t="s">
        <v>163</v>
      </c>
      <c r="C6" s="42">
        <v>11</v>
      </c>
      <c r="D6" s="52" t="s">
        <v>534</v>
      </c>
      <c r="E6" s="58" t="s">
        <v>556</v>
      </c>
      <c r="F6" s="2" t="s">
        <v>156</v>
      </c>
      <c r="G6" s="42" t="s">
        <v>341</v>
      </c>
    </row>
    <row r="7" spans="1:7" x14ac:dyDescent="0.25">
      <c r="A7" s="2">
        <v>6</v>
      </c>
      <c r="B7" s="100" t="s">
        <v>163</v>
      </c>
      <c r="C7" s="42">
        <v>15</v>
      </c>
      <c r="D7" s="52" t="s">
        <v>535</v>
      </c>
      <c r="E7" s="58" t="s">
        <v>556</v>
      </c>
      <c r="F7" s="2" t="s">
        <v>156</v>
      </c>
      <c r="G7" s="46" t="s">
        <v>341</v>
      </c>
    </row>
    <row r="8" spans="1:7" x14ac:dyDescent="0.25">
      <c r="A8" s="2">
        <v>7</v>
      </c>
      <c r="B8" s="100" t="s">
        <v>163</v>
      </c>
      <c r="C8" s="42">
        <v>42</v>
      </c>
      <c r="D8" s="52" t="s">
        <v>536</v>
      </c>
      <c r="E8" s="58" t="s">
        <v>557</v>
      </c>
      <c r="F8" s="2" t="s">
        <v>156</v>
      </c>
      <c r="G8" s="46" t="s">
        <v>341</v>
      </c>
    </row>
    <row r="9" spans="1:7" x14ac:dyDescent="0.25">
      <c r="A9" s="2">
        <v>8</v>
      </c>
      <c r="B9" s="100" t="s">
        <v>711</v>
      </c>
      <c r="C9" s="42">
        <v>3</v>
      </c>
      <c r="D9" s="52" t="s">
        <v>538</v>
      </c>
      <c r="E9" s="58" t="s">
        <v>556</v>
      </c>
      <c r="F9" s="2" t="s">
        <v>156</v>
      </c>
      <c r="G9" s="47" t="s">
        <v>341</v>
      </c>
    </row>
    <row r="10" spans="1:7" x14ac:dyDescent="0.25">
      <c r="A10" s="2">
        <v>9</v>
      </c>
      <c r="B10" s="100" t="s">
        <v>711</v>
      </c>
      <c r="C10" s="42">
        <v>438</v>
      </c>
      <c r="D10" s="52" t="s">
        <v>539</v>
      </c>
      <c r="E10" s="58" t="s">
        <v>556</v>
      </c>
      <c r="F10" s="2" t="s">
        <v>156</v>
      </c>
      <c r="G10" s="47" t="s">
        <v>341</v>
      </c>
    </row>
    <row r="11" spans="1:7" x14ac:dyDescent="0.25">
      <c r="A11" s="2">
        <v>10</v>
      </c>
      <c r="B11" s="100" t="s">
        <v>712</v>
      </c>
      <c r="C11" s="42">
        <v>560</v>
      </c>
      <c r="D11" s="52" t="s">
        <v>540</v>
      </c>
      <c r="E11" s="58" t="s">
        <v>556</v>
      </c>
      <c r="F11" s="2" t="s">
        <v>156</v>
      </c>
      <c r="G11" s="48" t="s">
        <v>341</v>
      </c>
    </row>
    <row r="12" spans="1:7" x14ac:dyDescent="0.25">
      <c r="A12" s="2">
        <v>11</v>
      </c>
      <c r="B12" s="100" t="s">
        <v>712</v>
      </c>
      <c r="C12" s="42">
        <v>239</v>
      </c>
      <c r="D12" s="52" t="s">
        <v>541</v>
      </c>
      <c r="E12" s="58" t="s">
        <v>557</v>
      </c>
      <c r="F12" s="2" t="s">
        <v>156</v>
      </c>
      <c r="G12" s="48" t="s">
        <v>341</v>
      </c>
    </row>
    <row r="13" spans="1:7" x14ac:dyDescent="0.25">
      <c r="A13" s="2">
        <v>12</v>
      </c>
      <c r="B13" s="100" t="s">
        <v>712</v>
      </c>
      <c r="C13" s="42">
        <v>76</v>
      </c>
      <c r="D13" s="52" t="s">
        <v>548</v>
      </c>
      <c r="E13" s="58" t="s">
        <v>557</v>
      </c>
      <c r="F13" s="2" t="s">
        <v>156</v>
      </c>
      <c r="G13" s="49" t="s">
        <v>341</v>
      </c>
    </row>
    <row r="14" spans="1:7" x14ac:dyDescent="0.25">
      <c r="A14" s="2">
        <v>13</v>
      </c>
      <c r="B14" s="100" t="s">
        <v>713</v>
      </c>
      <c r="C14" s="42">
        <v>53</v>
      </c>
      <c r="D14" s="53" t="s">
        <v>549</v>
      </c>
      <c r="E14" s="58" t="s">
        <v>556</v>
      </c>
      <c r="F14" s="2" t="s">
        <v>156</v>
      </c>
      <c r="G14" s="49" t="s">
        <v>341</v>
      </c>
    </row>
    <row r="15" spans="1:7" x14ac:dyDescent="0.25">
      <c r="A15" s="2">
        <v>14</v>
      </c>
      <c r="B15" s="100" t="s">
        <v>713</v>
      </c>
      <c r="C15" s="49">
        <v>56</v>
      </c>
      <c r="D15" s="52" t="s">
        <v>550</v>
      </c>
      <c r="E15" s="58" t="s">
        <v>556</v>
      </c>
      <c r="F15" s="2" t="s">
        <v>156</v>
      </c>
      <c r="G15" s="51" t="s">
        <v>156</v>
      </c>
    </row>
    <row r="16" spans="1:7" x14ac:dyDescent="0.25">
      <c r="A16" s="2">
        <v>15</v>
      </c>
      <c r="B16" s="100" t="s">
        <v>713</v>
      </c>
      <c r="C16" s="49">
        <v>189</v>
      </c>
      <c r="D16" s="52" t="s">
        <v>551</v>
      </c>
      <c r="E16" s="58" t="s">
        <v>556</v>
      </c>
      <c r="F16" s="2" t="s">
        <v>156</v>
      </c>
      <c r="G16" s="51" t="s">
        <v>156</v>
      </c>
    </row>
    <row r="17" spans="1:7" x14ac:dyDescent="0.25">
      <c r="A17" s="2">
        <v>16</v>
      </c>
      <c r="B17" s="100" t="s">
        <v>713</v>
      </c>
      <c r="C17" s="51">
        <v>238</v>
      </c>
      <c r="D17" s="52" t="s">
        <v>552</v>
      </c>
      <c r="E17" s="58" t="s">
        <v>556</v>
      </c>
      <c r="F17" s="2" t="s">
        <v>156</v>
      </c>
      <c r="G17" s="56" t="s">
        <v>156</v>
      </c>
    </row>
    <row r="18" spans="1:7" x14ac:dyDescent="0.25">
      <c r="A18" s="2">
        <v>17</v>
      </c>
      <c r="B18" s="100" t="s">
        <v>713</v>
      </c>
      <c r="C18" s="51">
        <v>41</v>
      </c>
      <c r="D18" s="52" t="s">
        <v>553</v>
      </c>
      <c r="E18" s="58" t="s">
        <v>557</v>
      </c>
      <c r="F18" s="2" t="s">
        <v>156</v>
      </c>
      <c r="G18" s="56" t="s">
        <v>341</v>
      </c>
    </row>
    <row r="19" spans="1:7" x14ac:dyDescent="0.25">
      <c r="A19" s="2">
        <v>18</v>
      </c>
      <c r="B19" s="100" t="s">
        <v>714</v>
      </c>
      <c r="C19" s="55">
        <v>73</v>
      </c>
      <c r="D19" s="52" t="s">
        <v>558</v>
      </c>
      <c r="E19" s="58" t="s">
        <v>556</v>
      </c>
      <c r="F19" s="2" t="s">
        <v>156</v>
      </c>
      <c r="G19" s="56" t="s">
        <v>341</v>
      </c>
    </row>
    <row r="20" spans="1:7" x14ac:dyDescent="0.25">
      <c r="A20" s="2">
        <v>19</v>
      </c>
      <c r="B20" s="100" t="s">
        <v>714</v>
      </c>
      <c r="C20" s="55">
        <v>54</v>
      </c>
      <c r="D20" s="52" t="s">
        <v>559</v>
      </c>
      <c r="E20" s="58" t="s">
        <v>556</v>
      </c>
      <c r="F20" s="2" t="s">
        <v>156</v>
      </c>
      <c r="G20" s="56" t="s">
        <v>341</v>
      </c>
    </row>
    <row r="21" spans="1:7" x14ac:dyDescent="0.25">
      <c r="A21" s="2">
        <v>20</v>
      </c>
      <c r="B21" s="100" t="s">
        <v>714</v>
      </c>
      <c r="C21" s="56">
        <v>48</v>
      </c>
      <c r="D21" s="52" t="s">
        <v>565</v>
      </c>
      <c r="E21" s="58" t="s">
        <v>556</v>
      </c>
      <c r="F21" s="2" t="s">
        <v>156</v>
      </c>
      <c r="G21" s="58" t="s">
        <v>341</v>
      </c>
    </row>
    <row r="22" spans="1:7" x14ac:dyDescent="0.25">
      <c r="A22" s="2">
        <v>21</v>
      </c>
      <c r="B22" s="100" t="s">
        <v>714</v>
      </c>
      <c r="C22" s="56">
        <v>240</v>
      </c>
      <c r="D22" s="52" t="s">
        <v>566</v>
      </c>
      <c r="E22" s="58" t="s">
        <v>556</v>
      </c>
      <c r="F22" s="2" t="s">
        <v>156</v>
      </c>
      <c r="G22" s="58" t="s">
        <v>156</v>
      </c>
    </row>
    <row r="23" spans="1:7" x14ac:dyDescent="0.25">
      <c r="A23" s="2">
        <v>22</v>
      </c>
      <c r="B23" s="100" t="s">
        <v>160</v>
      </c>
      <c r="C23" s="58">
        <v>160</v>
      </c>
      <c r="D23" s="52" t="s">
        <v>570</v>
      </c>
      <c r="E23" s="58" t="s">
        <v>555</v>
      </c>
      <c r="F23" s="2" t="s">
        <v>156</v>
      </c>
      <c r="G23" s="59" t="s">
        <v>156</v>
      </c>
    </row>
    <row r="24" spans="1:7" x14ac:dyDescent="0.25">
      <c r="A24" s="2">
        <v>23</v>
      </c>
      <c r="B24" s="100" t="s">
        <v>160</v>
      </c>
      <c r="C24" s="58">
        <v>206</v>
      </c>
      <c r="D24" s="52" t="s">
        <v>571</v>
      </c>
      <c r="E24" s="58" t="s">
        <v>555</v>
      </c>
      <c r="F24" s="2" t="s">
        <v>156</v>
      </c>
      <c r="G24" s="59" t="s">
        <v>156</v>
      </c>
    </row>
    <row r="25" spans="1:7" x14ac:dyDescent="0.25">
      <c r="A25" s="2">
        <v>24</v>
      </c>
      <c r="B25" s="100" t="s">
        <v>160</v>
      </c>
      <c r="C25" s="42">
        <v>234</v>
      </c>
      <c r="D25" s="52" t="s">
        <v>572</v>
      </c>
      <c r="E25" s="58" t="s">
        <v>555</v>
      </c>
      <c r="F25" s="2" t="s">
        <v>156</v>
      </c>
      <c r="G25" s="61" t="s">
        <v>156</v>
      </c>
    </row>
    <row r="26" spans="1:7" x14ac:dyDescent="0.25">
      <c r="A26" s="2">
        <v>25</v>
      </c>
      <c r="B26" s="100" t="s">
        <v>160</v>
      </c>
      <c r="C26" s="42">
        <v>141</v>
      </c>
      <c r="D26" s="52" t="s">
        <v>573</v>
      </c>
      <c r="E26" s="58" t="s">
        <v>555</v>
      </c>
      <c r="F26" s="2" t="s">
        <v>156</v>
      </c>
      <c r="G26" s="61" t="s">
        <v>156</v>
      </c>
    </row>
    <row r="27" spans="1:7" x14ac:dyDescent="0.25">
      <c r="A27" s="2">
        <v>26</v>
      </c>
      <c r="B27" s="100" t="s">
        <v>160</v>
      </c>
      <c r="C27" s="42">
        <v>142</v>
      </c>
      <c r="D27" s="52" t="s">
        <v>574</v>
      </c>
      <c r="E27" s="58" t="s">
        <v>556</v>
      </c>
      <c r="F27" s="2" t="s">
        <v>156</v>
      </c>
      <c r="G27" s="62" t="s">
        <v>156</v>
      </c>
    </row>
    <row r="28" spans="1:7" x14ac:dyDescent="0.25">
      <c r="A28" s="2">
        <v>27</v>
      </c>
      <c r="B28" s="100" t="s">
        <v>160</v>
      </c>
      <c r="C28" s="42">
        <v>21</v>
      </c>
      <c r="D28" s="52" t="s">
        <v>575</v>
      </c>
      <c r="E28" s="58" t="s">
        <v>555</v>
      </c>
      <c r="F28" s="2" t="s">
        <v>156</v>
      </c>
      <c r="G28" s="62" t="s">
        <v>341</v>
      </c>
    </row>
    <row r="29" spans="1:7" x14ac:dyDescent="0.25">
      <c r="A29" s="2">
        <v>28</v>
      </c>
      <c r="B29" s="100" t="s">
        <v>160</v>
      </c>
      <c r="C29" s="42">
        <v>2</v>
      </c>
      <c r="D29" s="52" t="s">
        <v>576</v>
      </c>
      <c r="E29" s="58" t="s">
        <v>556</v>
      </c>
      <c r="F29" s="2" t="s">
        <v>156</v>
      </c>
      <c r="G29" s="65" t="s">
        <v>341</v>
      </c>
    </row>
    <row r="30" spans="1:7" x14ac:dyDescent="0.25">
      <c r="A30" s="2">
        <v>29</v>
      </c>
      <c r="B30" s="100" t="s">
        <v>160</v>
      </c>
      <c r="C30" s="42">
        <v>19</v>
      </c>
      <c r="D30" s="52" t="s">
        <v>577</v>
      </c>
      <c r="E30" s="58" t="s">
        <v>556</v>
      </c>
      <c r="F30" s="2" t="s">
        <v>156</v>
      </c>
      <c r="G30" s="65" t="s">
        <v>156</v>
      </c>
    </row>
    <row r="31" spans="1:7" x14ac:dyDescent="0.25">
      <c r="A31" s="2">
        <v>30</v>
      </c>
      <c r="B31" s="100" t="s">
        <v>160</v>
      </c>
      <c r="C31" s="42">
        <v>24</v>
      </c>
      <c r="D31" s="52" t="s">
        <v>578</v>
      </c>
      <c r="E31" s="58" t="s">
        <v>556</v>
      </c>
      <c r="F31" s="2" t="s">
        <v>156</v>
      </c>
      <c r="G31" s="65" t="s">
        <v>341</v>
      </c>
    </row>
    <row r="32" spans="1:7" x14ac:dyDescent="0.25">
      <c r="A32" s="2">
        <v>31</v>
      </c>
      <c r="B32" s="100" t="s">
        <v>160</v>
      </c>
      <c r="C32" s="58">
        <v>25</v>
      </c>
      <c r="D32" s="52" t="s">
        <v>580</v>
      </c>
      <c r="E32" s="58" t="s">
        <v>557</v>
      </c>
      <c r="F32" s="2" t="s">
        <v>156</v>
      </c>
      <c r="G32" s="65" t="s">
        <v>341</v>
      </c>
    </row>
    <row r="33" spans="1:9" x14ac:dyDescent="0.25">
      <c r="A33" s="2">
        <v>32</v>
      </c>
      <c r="B33" s="100" t="s">
        <v>160</v>
      </c>
      <c r="C33" s="58">
        <v>138</v>
      </c>
      <c r="D33" s="52" t="s">
        <v>581</v>
      </c>
      <c r="E33" s="58" t="s">
        <v>556</v>
      </c>
      <c r="F33" s="2" t="s">
        <v>156</v>
      </c>
      <c r="G33" s="67" t="s">
        <v>341</v>
      </c>
      <c r="H33" s="127" t="s">
        <v>744</v>
      </c>
      <c r="I33" s="124">
        <v>45432</v>
      </c>
    </row>
    <row r="34" spans="1:9" x14ac:dyDescent="0.25">
      <c r="A34" s="2">
        <v>33</v>
      </c>
      <c r="B34" s="100" t="s">
        <v>160</v>
      </c>
      <c r="C34" s="58">
        <v>148</v>
      </c>
      <c r="D34" s="52" t="s">
        <v>582</v>
      </c>
      <c r="E34" s="58" t="s">
        <v>556</v>
      </c>
      <c r="F34" s="2" t="s">
        <v>156</v>
      </c>
      <c r="G34" s="67" t="s">
        <v>341</v>
      </c>
    </row>
    <row r="35" spans="1:9" x14ac:dyDescent="0.25">
      <c r="A35" s="2">
        <v>34</v>
      </c>
      <c r="B35" s="100" t="s">
        <v>160</v>
      </c>
      <c r="C35" s="58">
        <v>23</v>
      </c>
      <c r="D35" s="52" t="s">
        <v>583</v>
      </c>
      <c r="E35" s="58" t="s">
        <v>557</v>
      </c>
      <c r="F35" s="2" t="s">
        <v>156</v>
      </c>
      <c r="G35" s="69" t="s">
        <v>341</v>
      </c>
      <c r="H35" s="69"/>
    </row>
    <row r="36" spans="1:9" x14ac:dyDescent="0.25">
      <c r="A36" s="2">
        <v>35</v>
      </c>
      <c r="B36" s="100" t="s">
        <v>160</v>
      </c>
      <c r="C36" s="58">
        <v>146</v>
      </c>
      <c r="D36" s="4" t="s">
        <v>584</v>
      </c>
      <c r="E36" s="58" t="s">
        <v>556</v>
      </c>
      <c r="F36" s="2" t="s">
        <v>156</v>
      </c>
      <c r="G36" s="69" t="s">
        <v>341</v>
      </c>
      <c r="H36" s="69"/>
    </row>
    <row r="37" spans="1:9" x14ac:dyDescent="0.25">
      <c r="A37" s="2">
        <v>36</v>
      </c>
      <c r="B37" s="100" t="s">
        <v>165</v>
      </c>
      <c r="C37" s="65">
        <v>94</v>
      </c>
      <c r="D37" s="52" t="s">
        <v>592</v>
      </c>
      <c r="E37" s="65" t="s">
        <v>555</v>
      </c>
      <c r="F37" s="2" t="s">
        <v>156</v>
      </c>
      <c r="G37" s="73" t="s">
        <v>156</v>
      </c>
    </row>
    <row r="38" spans="1:9" x14ac:dyDescent="0.25">
      <c r="A38" s="2">
        <v>37</v>
      </c>
      <c r="B38" s="100" t="s">
        <v>165</v>
      </c>
      <c r="C38" s="65">
        <v>104</v>
      </c>
      <c r="D38" s="52" t="s">
        <v>593</v>
      </c>
      <c r="E38" s="65" t="s">
        <v>555</v>
      </c>
      <c r="F38" s="2" t="s">
        <v>156</v>
      </c>
      <c r="G38" s="73" t="s">
        <v>341</v>
      </c>
    </row>
    <row r="39" spans="1:9" x14ac:dyDescent="0.25">
      <c r="A39" s="2">
        <v>38</v>
      </c>
      <c r="B39" s="100" t="s">
        <v>165</v>
      </c>
      <c r="C39" s="65">
        <v>226</v>
      </c>
      <c r="D39" s="52" t="s">
        <v>594</v>
      </c>
      <c r="E39" s="65" t="s">
        <v>555</v>
      </c>
      <c r="F39" s="2" t="s">
        <v>156</v>
      </c>
      <c r="G39" s="73" t="s">
        <v>156</v>
      </c>
    </row>
    <row r="40" spans="1:9" x14ac:dyDescent="0.25">
      <c r="A40" s="2">
        <v>39</v>
      </c>
      <c r="B40" s="100" t="s">
        <v>165</v>
      </c>
      <c r="C40" s="65">
        <v>101</v>
      </c>
      <c r="D40" s="52" t="s">
        <v>595</v>
      </c>
      <c r="E40" s="65" t="s">
        <v>555</v>
      </c>
      <c r="F40" s="2" t="s">
        <v>156</v>
      </c>
      <c r="G40" s="73" t="s">
        <v>341</v>
      </c>
    </row>
    <row r="41" spans="1:9" x14ac:dyDescent="0.25">
      <c r="A41" s="2">
        <v>40</v>
      </c>
      <c r="B41" s="100" t="s">
        <v>165</v>
      </c>
      <c r="C41" s="65">
        <v>543</v>
      </c>
      <c r="D41" s="52" t="s">
        <v>596</v>
      </c>
      <c r="E41" s="65" t="s">
        <v>555</v>
      </c>
      <c r="F41" s="2" t="s">
        <v>156</v>
      </c>
      <c r="G41" s="73" t="s">
        <v>341</v>
      </c>
    </row>
    <row r="42" spans="1:9" x14ac:dyDescent="0.25">
      <c r="A42" s="2">
        <v>41</v>
      </c>
      <c r="B42" s="100" t="s">
        <v>165</v>
      </c>
      <c r="C42" s="65">
        <v>102</v>
      </c>
      <c r="D42" s="52" t="s">
        <v>597</v>
      </c>
      <c r="E42" s="65" t="s">
        <v>556</v>
      </c>
      <c r="F42" s="2" t="s">
        <v>156</v>
      </c>
      <c r="G42" s="73" t="s">
        <v>156</v>
      </c>
    </row>
    <row r="43" spans="1:9" x14ac:dyDescent="0.25">
      <c r="A43" s="2">
        <v>42</v>
      </c>
      <c r="B43" s="100" t="s">
        <v>165</v>
      </c>
      <c r="C43" s="65">
        <v>108</v>
      </c>
      <c r="D43" s="52" t="s">
        <v>598</v>
      </c>
      <c r="E43" s="65" t="s">
        <v>555</v>
      </c>
      <c r="F43" s="2" t="s">
        <v>156</v>
      </c>
      <c r="G43" s="79" t="s">
        <v>341</v>
      </c>
    </row>
    <row r="44" spans="1:9" x14ac:dyDescent="0.25">
      <c r="A44" s="2">
        <v>43</v>
      </c>
      <c r="B44" s="100" t="s">
        <v>165</v>
      </c>
      <c r="C44" s="65">
        <v>98</v>
      </c>
      <c r="D44" s="52" t="s">
        <v>599</v>
      </c>
      <c r="E44" s="65" t="s">
        <v>556</v>
      </c>
      <c r="F44" s="2" t="s">
        <v>156</v>
      </c>
      <c r="G44" s="79" t="s">
        <v>156</v>
      </c>
    </row>
    <row r="45" spans="1:9" x14ac:dyDescent="0.25">
      <c r="A45" s="2">
        <v>44</v>
      </c>
      <c r="B45" s="100" t="s">
        <v>165</v>
      </c>
      <c r="C45" s="65">
        <v>230</v>
      </c>
      <c r="D45" s="52" t="s">
        <v>600</v>
      </c>
      <c r="E45" s="65" t="s">
        <v>556</v>
      </c>
      <c r="F45" s="2" t="s">
        <v>156</v>
      </c>
      <c r="G45" s="93" t="s">
        <v>341</v>
      </c>
    </row>
    <row r="46" spans="1:9" x14ac:dyDescent="0.25">
      <c r="A46" s="2">
        <v>45</v>
      </c>
      <c r="B46" s="100" t="s">
        <v>165</v>
      </c>
      <c r="C46" s="65">
        <v>199</v>
      </c>
      <c r="D46" s="52" t="s">
        <v>601</v>
      </c>
      <c r="E46" s="65" t="s">
        <v>556</v>
      </c>
      <c r="F46" s="2" t="s">
        <v>156</v>
      </c>
      <c r="G46" s="93" t="s">
        <v>156</v>
      </c>
    </row>
    <row r="47" spans="1:9" x14ac:dyDescent="0.25">
      <c r="A47" s="2">
        <v>46</v>
      </c>
      <c r="B47" s="100" t="s">
        <v>165</v>
      </c>
      <c r="C47" s="65">
        <v>114</v>
      </c>
      <c r="D47" s="52" t="s">
        <v>602</v>
      </c>
      <c r="E47" s="65" t="s">
        <v>556</v>
      </c>
      <c r="F47" s="2" t="s">
        <v>156</v>
      </c>
      <c r="G47" s="93" t="s">
        <v>341</v>
      </c>
    </row>
    <row r="48" spans="1:9" x14ac:dyDescent="0.25">
      <c r="A48" s="2">
        <v>47</v>
      </c>
      <c r="B48" s="100" t="s">
        <v>165</v>
      </c>
      <c r="C48" s="65">
        <v>105</v>
      </c>
      <c r="D48" s="52" t="s">
        <v>603</v>
      </c>
      <c r="E48" s="65" t="s">
        <v>556</v>
      </c>
      <c r="F48" s="2" t="s">
        <v>156</v>
      </c>
      <c r="G48" s="93" t="s">
        <v>341</v>
      </c>
    </row>
    <row r="49" spans="1:7" x14ac:dyDescent="0.25">
      <c r="A49" s="2">
        <v>48</v>
      </c>
      <c r="B49" s="100" t="s">
        <v>165</v>
      </c>
      <c r="C49" s="65">
        <v>437</v>
      </c>
      <c r="D49" s="52" t="s">
        <v>604</v>
      </c>
      <c r="E49" s="65" t="s">
        <v>556</v>
      </c>
      <c r="F49" s="2" t="s">
        <v>156</v>
      </c>
      <c r="G49" s="93" t="s">
        <v>341</v>
      </c>
    </row>
    <row r="50" spans="1:7" x14ac:dyDescent="0.25">
      <c r="A50" s="2">
        <v>49</v>
      </c>
      <c r="B50" s="100" t="s">
        <v>165</v>
      </c>
      <c r="C50" s="65">
        <v>236</v>
      </c>
      <c r="D50" s="52" t="s">
        <v>605</v>
      </c>
      <c r="E50" s="65" t="s">
        <v>556</v>
      </c>
      <c r="F50" s="2" t="s">
        <v>156</v>
      </c>
      <c r="G50" s="93" t="s">
        <v>341</v>
      </c>
    </row>
    <row r="51" spans="1:7" x14ac:dyDescent="0.25">
      <c r="A51" s="2">
        <v>50</v>
      </c>
      <c r="B51" s="100" t="s">
        <v>165</v>
      </c>
      <c r="C51" s="65">
        <v>124</v>
      </c>
      <c r="D51" s="52" t="s">
        <v>606</v>
      </c>
      <c r="E51" s="65" t="s">
        <v>557</v>
      </c>
      <c r="F51" s="2" t="s">
        <v>156</v>
      </c>
      <c r="G51" s="93" t="s">
        <v>156</v>
      </c>
    </row>
    <row r="52" spans="1:7" x14ac:dyDescent="0.25">
      <c r="A52" s="2">
        <v>51</v>
      </c>
      <c r="B52" s="100" t="s">
        <v>170</v>
      </c>
      <c r="C52" s="42">
        <v>200</v>
      </c>
      <c r="D52" s="52" t="s">
        <v>617</v>
      </c>
      <c r="E52" s="58" t="s">
        <v>556</v>
      </c>
      <c r="F52" s="2" t="s">
        <v>156</v>
      </c>
      <c r="G52" s="93" t="s">
        <v>156</v>
      </c>
    </row>
    <row r="53" spans="1:7" x14ac:dyDescent="0.25">
      <c r="A53" s="2">
        <v>52</v>
      </c>
      <c r="B53" s="100" t="s">
        <v>170</v>
      </c>
      <c r="C53" s="42">
        <v>994</v>
      </c>
      <c r="D53" s="52" t="s">
        <v>618</v>
      </c>
      <c r="E53" s="73" t="s">
        <v>556</v>
      </c>
      <c r="F53" s="2" t="s">
        <v>156</v>
      </c>
      <c r="G53" s="93" t="s">
        <v>341</v>
      </c>
    </row>
    <row r="54" spans="1:7" x14ac:dyDescent="0.25">
      <c r="A54" s="2">
        <v>53</v>
      </c>
      <c r="B54" s="100" t="s">
        <v>170</v>
      </c>
      <c r="C54" s="42">
        <v>207</v>
      </c>
      <c r="D54" s="52" t="s">
        <v>619</v>
      </c>
      <c r="E54" s="73" t="s">
        <v>556</v>
      </c>
      <c r="F54" s="2" t="s">
        <v>156</v>
      </c>
      <c r="G54" s="93" t="s">
        <v>341</v>
      </c>
    </row>
    <row r="55" spans="1:7" x14ac:dyDescent="0.25">
      <c r="A55" s="2">
        <v>54</v>
      </c>
      <c r="B55" s="100" t="s">
        <v>170</v>
      </c>
      <c r="C55" s="42">
        <v>208</v>
      </c>
      <c r="D55" s="52" t="s">
        <v>620</v>
      </c>
      <c r="E55" s="73" t="s">
        <v>556</v>
      </c>
      <c r="F55" s="2" t="s">
        <v>156</v>
      </c>
      <c r="G55" s="93" t="s">
        <v>341</v>
      </c>
    </row>
    <row r="56" spans="1:7" x14ac:dyDescent="0.25">
      <c r="A56" s="2">
        <v>55</v>
      </c>
      <c r="B56" s="100" t="s">
        <v>715</v>
      </c>
      <c r="C56" s="42">
        <v>46</v>
      </c>
      <c r="D56" s="52" t="s">
        <v>420</v>
      </c>
      <c r="E56" s="73" t="s">
        <v>556</v>
      </c>
      <c r="F56" s="2" t="s">
        <v>156</v>
      </c>
      <c r="G56" s="93" t="s">
        <v>341</v>
      </c>
    </row>
    <row r="57" spans="1:7" x14ac:dyDescent="0.25">
      <c r="A57" s="2">
        <v>56</v>
      </c>
      <c r="B57" s="100" t="s">
        <v>715</v>
      </c>
      <c r="C57" s="42">
        <v>78</v>
      </c>
      <c r="D57" s="52" t="s">
        <v>621</v>
      </c>
      <c r="E57" s="73" t="s">
        <v>556</v>
      </c>
      <c r="F57" s="2" t="s">
        <v>156</v>
      </c>
      <c r="G57" s="93" t="s">
        <v>341</v>
      </c>
    </row>
    <row r="58" spans="1:7" x14ac:dyDescent="0.25">
      <c r="A58" s="2">
        <v>57</v>
      </c>
      <c r="B58" s="100" t="s">
        <v>715</v>
      </c>
      <c r="C58" s="42">
        <v>17</v>
      </c>
      <c r="D58" s="52" t="s">
        <v>412</v>
      </c>
      <c r="E58" s="73" t="s">
        <v>556</v>
      </c>
      <c r="F58" s="2" t="s">
        <v>156</v>
      </c>
      <c r="G58" s="93" t="s">
        <v>341</v>
      </c>
    </row>
    <row r="59" spans="1:7" x14ac:dyDescent="0.25">
      <c r="A59" s="2">
        <v>58</v>
      </c>
      <c r="B59" s="100" t="s">
        <v>715</v>
      </c>
      <c r="C59" s="42">
        <v>39</v>
      </c>
      <c r="D59" s="52" t="s">
        <v>413</v>
      </c>
      <c r="E59" s="73" t="s">
        <v>556</v>
      </c>
      <c r="F59" s="2" t="s">
        <v>156</v>
      </c>
      <c r="G59" s="96" t="s">
        <v>341</v>
      </c>
    </row>
    <row r="60" spans="1:7" x14ac:dyDescent="0.25">
      <c r="A60" s="2">
        <v>59</v>
      </c>
      <c r="B60" s="100" t="s">
        <v>715</v>
      </c>
      <c r="C60" s="42">
        <v>22</v>
      </c>
      <c r="D60" s="52" t="s">
        <v>622</v>
      </c>
      <c r="E60" s="73" t="s">
        <v>556</v>
      </c>
      <c r="F60" s="2" t="s">
        <v>156</v>
      </c>
      <c r="G60" s="96" t="s">
        <v>341</v>
      </c>
    </row>
    <row r="61" spans="1:7" x14ac:dyDescent="0.25">
      <c r="A61" s="2">
        <v>60</v>
      </c>
      <c r="B61" s="100" t="s">
        <v>715</v>
      </c>
      <c r="C61" s="42">
        <v>79</v>
      </c>
      <c r="D61" s="52" t="s">
        <v>623</v>
      </c>
      <c r="E61" s="73" t="s">
        <v>556</v>
      </c>
      <c r="F61" s="2" t="s">
        <v>156</v>
      </c>
      <c r="G61" s="96" t="s">
        <v>341</v>
      </c>
    </row>
    <row r="62" spans="1:7" x14ac:dyDescent="0.25">
      <c r="A62" s="2">
        <v>61</v>
      </c>
      <c r="B62" s="100" t="s">
        <v>715</v>
      </c>
      <c r="C62" s="42">
        <v>131</v>
      </c>
      <c r="D62" s="52" t="s">
        <v>624</v>
      </c>
      <c r="E62" s="73" t="s">
        <v>556</v>
      </c>
      <c r="F62" s="2" t="s">
        <v>156</v>
      </c>
      <c r="G62" s="96" t="s">
        <v>341</v>
      </c>
    </row>
    <row r="63" spans="1:7" x14ac:dyDescent="0.25">
      <c r="A63" s="2">
        <v>62</v>
      </c>
      <c r="B63" s="100" t="s">
        <v>715</v>
      </c>
      <c r="C63" s="42">
        <v>51</v>
      </c>
      <c r="D63" s="52" t="s">
        <v>625</v>
      </c>
      <c r="E63" s="58" t="s">
        <v>557</v>
      </c>
      <c r="F63" s="2" t="s">
        <v>156</v>
      </c>
      <c r="G63" s="97" t="s">
        <v>341</v>
      </c>
    </row>
    <row r="64" spans="1:7" x14ac:dyDescent="0.25">
      <c r="A64" s="2">
        <v>63</v>
      </c>
      <c r="B64" s="100" t="s">
        <v>544</v>
      </c>
      <c r="C64" s="42">
        <v>35</v>
      </c>
      <c r="D64" s="52" t="s">
        <v>626</v>
      </c>
      <c r="E64" s="58" t="s">
        <v>555</v>
      </c>
      <c r="F64" s="2" t="s">
        <v>156</v>
      </c>
      <c r="G64" s="97" t="s">
        <v>341</v>
      </c>
    </row>
    <row r="65" spans="1:9" x14ac:dyDescent="0.25">
      <c r="A65" s="2">
        <v>64</v>
      </c>
      <c r="B65" s="100" t="s">
        <v>544</v>
      </c>
      <c r="C65" s="42">
        <v>74</v>
      </c>
      <c r="D65" s="52" t="s">
        <v>627</v>
      </c>
      <c r="E65" s="58" t="s">
        <v>556</v>
      </c>
      <c r="F65" s="2" t="s">
        <v>156</v>
      </c>
      <c r="G65" s="99" t="s">
        <v>341</v>
      </c>
    </row>
    <row r="66" spans="1:9" x14ac:dyDescent="0.25">
      <c r="A66" s="2">
        <v>65</v>
      </c>
      <c r="B66" s="100" t="s">
        <v>544</v>
      </c>
      <c r="C66" s="42">
        <v>34</v>
      </c>
      <c r="D66" s="52" t="s">
        <v>628</v>
      </c>
      <c r="E66" s="58" t="s">
        <v>556</v>
      </c>
      <c r="F66" s="2" t="s">
        <v>156</v>
      </c>
      <c r="G66" s="99" t="s">
        <v>341</v>
      </c>
      <c r="H66" s="127" t="s">
        <v>744</v>
      </c>
      <c r="I66" s="124">
        <v>45432</v>
      </c>
    </row>
    <row r="67" spans="1:9" x14ac:dyDescent="0.25">
      <c r="A67" s="2">
        <v>66</v>
      </c>
      <c r="B67" s="100" t="s">
        <v>544</v>
      </c>
      <c r="C67" s="42">
        <v>33</v>
      </c>
      <c r="D67" s="52" t="s">
        <v>629</v>
      </c>
      <c r="E67" s="58" t="s">
        <v>556</v>
      </c>
      <c r="F67" s="2" t="s">
        <v>156</v>
      </c>
      <c r="G67" s="99" t="s">
        <v>341</v>
      </c>
    </row>
    <row r="68" spans="1:9" x14ac:dyDescent="0.25">
      <c r="A68" s="2">
        <v>67</v>
      </c>
      <c r="B68" s="100" t="s">
        <v>544</v>
      </c>
      <c r="C68" s="42">
        <v>153</v>
      </c>
      <c r="D68" s="52" t="s">
        <v>630</v>
      </c>
      <c r="E68" s="58" t="s">
        <v>556</v>
      </c>
      <c r="F68" s="2" t="s">
        <v>156</v>
      </c>
      <c r="G68" s="99" t="s">
        <v>341</v>
      </c>
    </row>
    <row r="69" spans="1:9" x14ac:dyDescent="0.25">
      <c r="A69" s="2">
        <v>68</v>
      </c>
      <c r="B69" s="100" t="s">
        <v>544</v>
      </c>
      <c r="C69" s="42">
        <v>4</v>
      </c>
      <c r="D69" s="52" t="s">
        <v>631</v>
      </c>
      <c r="E69" s="58" t="s">
        <v>557</v>
      </c>
      <c r="F69" s="2" t="s">
        <v>156</v>
      </c>
      <c r="G69" s="100" t="s">
        <v>341</v>
      </c>
    </row>
    <row r="70" spans="1:9" x14ac:dyDescent="0.25">
      <c r="A70" s="2">
        <v>69</v>
      </c>
      <c r="B70" s="100" t="s">
        <v>716</v>
      </c>
      <c r="C70" s="42">
        <v>20</v>
      </c>
      <c r="D70" s="52" t="s">
        <v>374</v>
      </c>
      <c r="E70" s="58" t="s">
        <v>555</v>
      </c>
      <c r="F70" s="2" t="s">
        <v>156</v>
      </c>
      <c r="G70" s="100" t="s">
        <v>341</v>
      </c>
    </row>
    <row r="71" spans="1:9" x14ac:dyDescent="0.25">
      <c r="A71" s="2">
        <v>70</v>
      </c>
      <c r="B71" s="100" t="s">
        <v>716</v>
      </c>
      <c r="C71" s="42">
        <v>155</v>
      </c>
      <c r="D71" s="4" t="s">
        <v>632</v>
      </c>
      <c r="E71" s="58" t="s">
        <v>556</v>
      </c>
      <c r="F71" s="2" t="s">
        <v>156</v>
      </c>
      <c r="G71" s="109" t="s">
        <v>341</v>
      </c>
    </row>
    <row r="72" spans="1:9" x14ac:dyDescent="0.25">
      <c r="A72" s="2">
        <v>71</v>
      </c>
      <c r="B72" s="100" t="s">
        <v>716</v>
      </c>
      <c r="C72" s="42">
        <v>394</v>
      </c>
      <c r="D72" s="4" t="s">
        <v>633</v>
      </c>
      <c r="E72" s="58" t="s">
        <v>556</v>
      </c>
      <c r="F72" s="2" t="s">
        <v>156</v>
      </c>
      <c r="G72" s="109" t="s">
        <v>341</v>
      </c>
    </row>
    <row r="73" spans="1:9" x14ac:dyDescent="0.25">
      <c r="A73" s="2">
        <v>72</v>
      </c>
      <c r="B73" s="100" t="s">
        <v>716</v>
      </c>
      <c r="C73" s="42">
        <v>739</v>
      </c>
      <c r="D73" s="52" t="s">
        <v>488</v>
      </c>
      <c r="E73" s="73" t="s">
        <v>556</v>
      </c>
      <c r="F73" s="2" t="s">
        <v>156</v>
      </c>
      <c r="G73" s="109" t="s">
        <v>341</v>
      </c>
    </row>
    <row r="74" spans="1:9" x14ac:dyDescent="0.25">
      <c r="A74" s="2">
        <v>73</v>
      </c>
      <c r="B74" s="100" t="s">
        <v>716</v>
      </c>
      <c r="C74" s="42">
        <v>84</v>
      </c>
      <c r="D74" s="52" t="s">
        <v>492</v>
      </c>
      <c r="E74" s="73" t="s">
        <v>557</v>
      </c>
      <c r="F74" s="2" t="s">
        <v>156</v>
      </c>
      <c r="G74" s="109" t="s">
        <v>341</v>
      </c>
    </row>
    <row r="75" spans="1:9" x14ac:dyDescent="0.25">
      <c r="A75" s="2">
        <v>74</v>
      </c>
      <c r="B75" s="100" t="s">
        <v>717</v>
      </c>
      <c r="C75" s="42">
        <v>215</v>
      </c>
      <c r="D75" s="75" t="s">
        <v>634</v>
      </c>
      <c r="E75" s="73" t="s">
        <v>556</v>
      </c>
      <c r="F75" s="2" t="s">
        <v>156</v>
      </c>
      <c r="G75" s="109" t="s">
        <v>341</v>
      </c>
    </row>
    <row r="76" spans="1:9" x14ac:dyDescent="0.25">
      <c r="A76" s="2">
        <v>75</v>
      </c>
      <c r="B76" s="100" t="s">
        <v>717</v>
      </c>
      <c r="C76" s="42">
        <v>347</v>
      </c>
      <c r="D76" s="4" t="s">
        <v>635</v>
      </c>
      <c r="E76" s="73" t="s">
        <v>556</v>
      </c>
      <c r="F76" s="2" t="s">
        <v>156</v>
      </c>
      <c r="G76" s="109" t="s">
        <v>341</v>
      </c>
    </row>
    <row r="77" spans="1:9" x14ac:dyDescent="0.25">
      <c r="A77" s="2">
        <v>76</v>
      </c>
      <c r="B77" s="100" t="s">
        <v>717</v>
      </c>
      <c r="C77" s="42">
        <v>295</v>
      </c>
      <c r="D77" s="52" t="s">
        <v>636</v>
      </c>
      <c r="E77" s="73" t="s">
        <v>557</v>
      </c>
      <c r="F77" s="2" t="s">
        <v>156</v>
      </c>
      <c r="G77" s="109" t="s">
        <v>341</v>
      </c>
    </row>
    <row r="78" spans="1:9" x14ac:dyDescent="0.25">
      <c r="A78" s="2">
        <v>77</v>
      </c>
      <c r="B78" s="100" t="s">
        <v>167</v>
      </c>
      <c r="C78" s="42">
        <v>121</v>
      </c>
      <c r="D78" s="52" t="s">
        <v>471</v>
      </c>
      <c r="E78" s="73" t="s">
        <v>555</v>
      </c>
      <c r="F78" s="2" t="s">
        <v>156</v>
      </c>
      <c r="G78" s="109" t="s">
        <v>156</v>
      </c>
    </row>
    <row r="79" spans="1:9" x14ac:dyDescent="0.25">
      <c r="A79" s="2">
        <v>78</v>
      </c>
      <c r="B79" s="100" t="s">
        <v>167</v>
      </c>
      <c r="C79" s="42">
        <v>55</v>
      </c>
      <c r="D79" s="52" t="s">
        <v>431</v>
      </c>
      <c r="E79" s="73" t="s">
        <v>556</v>
      </c>
      <c r="F79" s="2" t="s">
        <v>156</v>
      </c>
      <c r="G79" s="109" t="s">
        <v>341</v>
      </c>
    </row>
    <row r="80" spans="1:9" x14ac:dyDescent="0.25">
      <c r="A80" s="2">
        <v>79</v>
      </c>
      <c r="B80" s="100" t="s">
        <v>167</v>
      </c>
      <c r="C80" s="42">
        <v>45</v>
      </c>
      <c r="D80" s="52" t="s">
        <v>637</v>
      </c>
      <c r="E80" s="73" t="s">
        <v>556</v>
      </c>
      <c r="F80" s="2" t="s">
        <v>156</v>
      </c>
      <c r="G80" s="109" t="s">
        <v>341</v>
      </c>
    </row>
    <row r="81" spans="1:7" x14ac:dyDescent="0.25">
      <c r="A81" s="2">
        <v>80</v>
      </c>
      <c r="B81" s="100" t="s">
        <v>167</v>
      </c>
      <c r="C81" s="42">
        <v>763</v>
      </c>
      <c r="D81" s="52" t="s">
        <v>441</v>
      </c>
      <c r="E81" s="73" t="s">
        <v>556</v>
      </c>
      <c r="F81" s="2" t="s">
        <v>156</v>
      </c>
      <c r="G81" s="115" t="s">
        <v>341</v>
      </c>
    </row>
    <row r="82" spans="1:7" x14ac:dyDescent="0.25">
      <c r="A82" s="2">
        <v>81</v>
      </c>
      <c r="B82" s="100" t="s">
        <v>168</v>
      </c>
      <c r="C82" s="42">
        <v>70</v>
      </c>
      <c r="D82" s="52" t="s">
        <v>447</v>
      </c>
      <c r="E82" s="73" t="s">
        <v>555</v>
      </c>
      <c r="F82" s="2" t="s">
        <v>156</v>
      </c>
      <c r="G82" s="115" t="s">
        <v>156</v>
      </c>
    </row>
    <row r="83" spans="1:7" x14ac:dyDescent="0.25">
      <c r="A83" s="2">
        <v>82</v>
      </c>
      <c r="B83" s="100" t="s">
        <v>168</v>
      </c>
      <c r="C83" s="42">
        <v>118</v>
      </c>
      <c r="D83" s="52" t="s">
        <v>638</v>
      </c>
      <c r="E83" s="73" t="s">
        <v>555</v>
      </c>
      <c r="F83" s="2" t="s">
        <v>156</v>
      </c>
      <c r="G83" s="115" t="s">
        <v>156</v>
      </c>
    </row>
    <row r="84" spans="1:7" x14ac:dyDescent="0.25">
      <c r="A84" s="2">
        <v>83</v>
      </c>
      <c r="B84" s="100" t="s">
        <v>168</v>
      </c>
      <c r="C84" s="42">
        <v>198</v>
      </c>
      <c r="D84" s="52" t="s">
        <v>468</v>
      </c>
      <c r="E84" s="73" t="s">
        <v>556</v>
      </c>
      <c r="F84" s="2" t="s">
        <v>156</v>
      </c>
      <c r="G84" s="115" t="s">
        <v>341</v>
      </c>
    </row>
    <row r="85" spans="1:7" x14ac:dyDescent="0.25">
      <c r="A85" s="2">
        <v>84</v>
      </c>
      <c r="B85" s="100" t="s">
        <v>168</v>
      </c>
      <c r="C85" s="42">
        <v>279</v>
      </c>
      <c r="D85" s="52" t="s">
        <v>464</v>
      </c>
      <c r="E85" s="73" t="s">
        <v>556</v>
      </c>
      <c r="F85" s="2" t="s">
        <v>156</v>
      </c>
      <c r="G85" s="115" t="s">
        <v>341</v>
      </c>
    </row>
    <row r="86" spans="1:7" x14ac:dyDescent="0.25">
      <c r="A86" s="2">
        <v>85</v>
      </c>
      <c r="B86" s="100" t="s">
        <v>168</v>
      </c>
      <c r="C86" s="42">
        <v>322</v>
      </c>
      <c r="D86" s="52" t="s">
        <v>463</v>
      </c>
      <c r="E86" s="73" t="s">
        <v>556</v>
      </c>
      <c r="F86" s="2" t="s">
        <v>156</v>
      </c>
      <c r="G86" s="115" t="s">
        <v>341</v>
      </c>
    </row>
    <row r="87" spans="1:7" x14ac:dyDescent="0.25">
      <c r="A87" s="2">
        <v>86</v>
      </c>
      <c r="B87" s="100" t="s">
        <v>168</v>
      </c>
      <c r="C87" s="42">
        <v>139</v>
      </c>
      <c r="D87" s="52" t="s">
        <v>639</v>
      </c>
      <c r="E87" s="73" t="s">
        <v>556</v>
      </c>
      <c r="F87" s="2" t="s">
        <v>156</v>
      </c>
      <c r="G87" s="115" t="s">
        <v>341</v>
      </c>
    </row>
    <row r="88" spans="1:7" x14ac:dyDescent="0.25">
      <c r="A88" s="2">
        <v>87</v>
      </c>
      <c r="B88" s="100" t="s">
        <v>168</v>
      </c>
      <c r="C88" s="42">
        <v>300</v>
      </c>
      <c r="D88" s="52" t="s">
        <v>640</v>
      </c>
      <c r="E88" s="73" t="s">
        <v>556</v>
      </c>
      <c r="F88" s="2" t="s">
        <v>156</v>
      </c>
      <c r="G88" s="115" t="s">
        <v>341</v>
      </c>
    </row>
    <row r="89" spans="1:7" x14ac:dyDescent="0.25">
      <c r="A89" s="2">
        <v>88</v>
      </c>
      <c r="B89" s="100" t="s">
        <v>168</v>
      </c>
      <c r="C89" s="42">
        <v>152</v>
      </c>
      <c r="D89" s="52" t="s">
        <v>641</v>
      </c>
      <c r="E89" s="73" t="s">
        <v>556</v>
      </c>
      <c r="F89" s="2" t="s">
        <v>156</v>
      </c>
      <c r="G89" s="119" t="s">
        <v>341</v>
      </c>
    </row>
    <row r="90" spans="1:7" x14ac:dyDescent="0.25">
      <c r="A90" s="2">
        <v>89</v>
      </c>
      <c r="B90" s="100" t="s">
        <v>168</v>
      </c>
      <c r="C90" s="42">
        <v>416</v>
      </c>
      <c r="D90" s="52" t="s">
        <v>455</v>
      </c>
      <c r="E90" s="73" t="s">
        <v>556</v>
      </c>
      <c r="F90" s="2" t="s">
        <v>156</v>
      </c>
      <c r="G90" s="119" t="s">
        <v>341</v>
      </c>
    </row>
    <row r="91" spans="1:7" x14ac:dyDescent="0.25">
      <c r="A91" s="2">
        <v>90</v>
      </c>
      <c r="B91" s="100" t="s">
        <v>168</v>
      </c>
      <c r="C91" s="42">
        <v>32</v>
      </c>
      <c r="D91" s="52" t="s">
        <v>642</v>
      </c>
      <c r="E91" s="73" t="s">
        <v>557</v>
      </c>
      <c r="F91" s="2" t="s">
        <v>156</v>
      </c>
      <c r="G91" s="119" t="s">
        <v>341</v>
      </c>
    </row>
    <row r="92" spans="1:7" x14ac:dyDescent="0.25">
      <c r="A92" s="2">
        <v>91</v>
      </c>
      <c r="B92" s="100" t="s">
        <v>719</v>
      </c>
      <c r="C92" s="42">
        <v>62</v>
      </c>
      <c r="D92" s="52" t="s">
        <v>449</v>
      </c>
      <c r="E92" s="73" t="s">
        <v>556</v>
      </c>
      <c r="F92" s="2" t="s">
        <v>156</v>
      </c>
      <c r="G92" s="119" t="s">
        <v>156</v>
      </c>
    </row>
    <row r="93" spans="1:7" x14ac:dyDescent="0.25">
      <c r="A93" s="2">
        <v>92</v>
      </c>
      <c r="B93" s="100" t="s">
        <v>719</v>
      </c>
      <c r="C93" s="42">
        <v>64</v>
      </c>
      <c r="D93" s="52" t="s">
        <v>643</v>
      </c>
      <c r="E93" s="73" t="s">
        <v>556</v>
      </c>
      <c r="F93" s="2" t="s">
        <v>156</v>
      </c>
      <c r="G93" s="119" t="s">
        <v>341</v>
      </c>
    </row>
    <row r="94" spans="1:7" x14ac:dyDescent="0.25">
      <c r="A94" s="2">
        <v>93</v>
      </c>
      <c r="B94" s="100" t="s">
        <v>719</v>
      </c>
      <c r="C94" s="42">
        <v>5</v>
      </c>
      <c r="D94" s="52" t="s">
        <v>644</v>
      </c>
      <c r="E94" s="73" t="s">
        <v>556</v>
      </c>
      <c r="F94" s="2" t="s">
        <v>156</v>
      </c>
      <c r="G94" s="119" t="s">
        <v>341</v>
      </c>
    </row>
    <row r="95" spans="1:7" x14ac:dyDescent="0.25">
      <c r="A95" s="2">
        <v>94</v>
      </c>
      <c r="B95" s="100" t="s">
        <v>719</v>
      </c>
      <c r="C95" s="42">
        <v>1143</v>
      </c>
      <c r="D95" s="52" t="s">
        <v>479</v>
      </c>
      <c r="E95" s="73" t="s">
        <v>556</v>
      </c>
      <c r="F95" s="2" t="s">
        <v>156</v>
      </c>
      <c r="G95" s="127" t="s">
        <v>341</v>
      </c>
    </row>
    <row r="96" spans="1:7" x14ac:dyDescent="0.25">
      <c r="A96" s="2">
        <v>95</v>
      </c>
      <c r="B96" s="100" t="s">
        <v>719</v>
      </c>
      <c r="C96" s="42">
        <v>72</v>
      </c>
      <c r="D96" s="52" t="s">
        <v>484</v>
      </c>
      <c r="E96" s="73" t="s">
        <v>556</v>
      </c>
      <c r="F96" s="2" t="s">
        <v>156</v>
      </c>
      <c r="G96" s="127" t="s">
        <v>341</v>
      </c>
    </row>
    <row r="97" spans="1:9" x14ac:dyDescent="0.25">
      <c r="A97" s="2">
        <v>96</v>
      </c>
      <c r="B97" s="100" t="s">
        <v>718</v>
      </c>
      <c r="C97" s="42">
        <v>136</v>
      </c>
      <c r="D97" s="52" t="s">
        <v>645</v>
      </c>
      <c r="E97" s="73" t="s">
        <v>555</v>
      </c>
      <c r="F97" s="2" t="s">
        <v>156</v>
      </c>
      <c r="G97" s="127" t="s">
        <v>341</v>
      </c>
    </row>
    <row r="98" spans="1:9" x14ac:dyDescent="0.25">
      <c r="A98" s="2">
        <v>97</v>
      </c>
      <c r="B98" s="100" t="s">
        <v>718</v>
      </c>
      <c r="C98" s="42">
        <v>169</v>
      </c>
      <c r="D98" s="52" t="s">
        <v>646</v>
      </c>
      <c r="E98" s="73" t="s">
        <v>555</v>
      </c>
      <c r="F98" s="2" t="s">
        <v>156</v>
      </c>
      <c r="G98" s="127" t="s">
        <v>341</v>
      </c>
    </row>
    <row r="99" spans="1:9" x14ac:dyDescent="0.25">
      <c r="A99" s="2">
        <v>98</v>
      </c>
      <c r="B99" s="100" t="s">
        <v>718</v>
      </c>
      <c r="C99" s="42">
        <v>75</v>
      </c>
      <c r="D99" s="52" t="s">
        <v>647</v>
      </c>
      <c r="E99" s="73" t="s">
        <v>556</v>
      </c>
      <c r="F99" s="2" t="s">
        <v>156</v>
      </c>
      <c r="G99" s="127" t="s">
        <v>341</v>
      </c>
    </row>
    <row r="100" spans="1:9" x14ac:dyDescent="0.25">
      <c r="A100" s="2">
        <v>99</v>
      </c>
      <c r="B100" s="100" t="s">
        <v>718</v>
      </c>
      <c r="C100" s="42">
        <v>31</v>
      </c>
      <c r="D100" s="52" t="s">
        <v>648</v>
      </c>
      <c r="E100" s="73" t="s">
        <v>556</v>
      </c>
      <c r="F100" s="2" t="s">
        <v>156</v>
      </c>
      <c r="G100" s="127" t="s">
        <v>341</v>
      </c>
    </row>
    <row r="101" spans="1:9" x14ac:dyDescent="0.25">
      <c r="A101" s="2">
        <v>100</v>
      </c>
      <c r="B101" s="100" t="s">
        <v>718</v>
      </c>
      <c r="C101" s="42">
        <v>287</v>
      </c>
      <c r="D101" s="52" t="s">
        <v>649</v>
      </c>
      <c r="E101" s="73" t="s">
        <v>556</v>
      </c>
      <c r="F101" s="2" t="s">
        <v>156</v>
      </c>
      <c r="G101" s="127" t="s">
        <v>341</v>
      </c>
      <c r="H101" s="127" t="s">
        <v>744</v>
      </c>
      <c r="I101" s="124">
        <v>45432</v>
      </c>
    </row>
  </sheetData>
  <phoneticPr fontId="1" type="noConversion"/>
  <conditionalFormatting sqref="G2:T6 H7:T21 J22:T22 H23:T27 J28:T28 H29:T32 I35:T36 H37:T65 J101:T101 H67:T100 J66:T66 H34:T34 J33:T33">
    <cfRule type="cellIs" dxfId="76" priority="36" operator="equal">
      <formula>"×"</formula>
    </cfRule>
  </conditionalFormatting>
  <conditionalFormatting sqref="G7:G14">
    <cfRule type="cellIs" dxfId="75" priority="35" operator="equal">
      <formula>"×"</formula>
    </cfRule>
  </conditionalFormatting>
  <conditionalFormatting sqref="G18">
    <cfRule type="cellIs" dxfId="74" priority="34" operator="equal">
      <formula>"×"</formula>
    </cfRule>
  </conditionalFormatting>
  <conditionalFormatting sqref="G19:G20">
    <cfRule type="cellIs" dxfId="73" priority="33" operator="equal">
      <formula>"×"</formula>
    </cfRule>
  </conditionalFormatting>
  <conditionalFormatting sqref="G21">
    <cfRule type="cellIs" dxfId="72" priority="32" operator="equal">
      <formula>"×"</formula>
    </cfRule>
  </conditionalFormatting>
  <conditionalFormatting sqref="E1:E31 E52:E1048576">
    <cfRule type="cellIs" dxfId="71" priority="29" operator="equal">
      <formula>"困难"</formula>
    </cfRule>
    <cfRule type="cellIs" dxfId="70" priority="30" operator="equal">
      <formula>"中等"</formula>
    </cfRule>
    <cfRule type="cellIs" dxfId="69" priority="31" operator="equal">
      <formula>"简单"</formula>
    </cfRule>
  </conditionalFormatting>
  <conditionalFormatting sqref="E32:E36">
    <cfRule type="cellIs" dxfId="68" priority="26" operator="equal">
      <formula>"困难"</formula>
    </cfRule>
    <cfRule type="cellIs" dxfId="67" priority="27" operator="equal">
      <formula>"中等"</formula>
    </cfRule>
    <cfRule type="cellIs" dxfId="66" priority="28" operator="equal">
      <formula>"简单"</formula>
    </cfRule>
  </conditionalFormatting>
  <conditionalFormatting sqref="G28:G29">
    <cfRule type="cellIs" dxfId="65" priority="25" operator="equal">
      <formula>"×"</formula>
    </cfRule>
  </conditionalFormatting>
  <conditionalFormatting sqref="E37:E51">
    <cfRule type="cellIs" dxfId="64" priority="22" operator="equal">
      <formula>"困难"</formula>
    </cfRule>
    <cfRule type="cellIs" dxfId="63" priority="23" operator="equal">
      <formula>"中等"</formula>
    </cfRule>
    <cfRule type="cellIs" dxfId="62" priority="24" operator="equal">
      <formula>"简单"</formula>
    </cfRule>
  </conditionalFormatting>
  <conditionalFormatting sqref="G31:G34">
    <cfRule type="cellIs" dxfId="61" priority="21" operator="equal">
      <formula>"×"</formula>
    </cfRule>
  </conditionalFormatting>
  <conditionalFormatting sqref="G35:G36">
    <cfRule type="cellIs" dxfId="60" priority="20" operator="equal">
      <formula>"×"</formula>
    </cfRule>
  </conditionalFormatting>
  <conditionalFormatting sqref="H35:H36">
    <cfRule type="cellIs" dxfId="59" priority="19" operator="equal">
      <formula>"×"</formula>
    </cfRule>
  </conditionalFormatting>
  <conditionalFormatting sqref="G41:G42">
    <cfRule type="cellIs" dxfId="58" priority="18" operator="equal">
      <formula>"×"</formula>
    </cfRule>
  </conditionalFormatting>
  <conditionalFormatting sqref="G37:G40">
    <cfRule type="cellIs" dxfId="57" priority="17" operator="equal">
      <formula>"×"</formula>
    </cfRule>
  </conditionalFormatting>
  <conditionalFormatting sqref="G43:G44">
    <cfRule type="cellIs" dxfId="56" priority="16" operator="equal">
      <formula>"×"</formula>
    </cfRule>
  </conditionalFormatting>
  <conditionalFormatting sqref="G45:G58">
    <cfRule type="cellIs" dxfId="55" priority="15" operator="equal">
      <formula>"×"</formula>
    </cfRule>
  </conditionalFormatting>
  <conditionalFormatting sqref="G59:G70">
    <cfRule type="cellIs" dxfId="54" priority="14" operator="equal">
      <formula>"×"</formula>
    </cfRule>
  </conditionalFormatting>
  <conditionalFormatting sqref="G71:G80">
    <cfRule type="cellIs" dxfId="53" priority="13" operator="equal">
      <formula>"×"</formula>
    </cfRule>
  </conditionalFormatting>
  <conditionalFormatting sqref="G81:G88">
    <cfRule type="cellIs" dxfId="52" priority="12" operator="equal">
      <formula>"×"</formula>
    </cfRule>
  </conditionalFormatting>
  <conditionalFormatting sqref="G89:G94">
    <cfRule type="cellIs" dxfId="51" priority="11" operator="equal">
      <formula>"×"</formula>
    </cfRule>
  </conditionalFormatting>
  <conditionalFormatting sqref="G95:G101">
    <cfRule type="cellIs" dxfId="50" priority="10" operator="equal">
      <formula>"×"</formula>
    </cfRule>
  </conditionalFormatting>
  <conditionalFormatting sqref="H101:I101">
    <cfRule type="cellIs" dxfId="49" priority="9" operator="equal">
      <formula>"×"</formula>
    </cfRule>
  </conditionalFormatting>
  <conditionalFormatting sqref="H101:I101">
    <cfRule type="cellIs" dxfId="48" priority="8" operator="equal">
      <formula>"×"</formula>
    </cfRule>
  </conditionalFormatting>
  <conditionalFormatting sqref="H101:I101">
    <cfRule type="cellIs" dxfId="47" priority="7" operator="equal">
      <formula>"×"</formula>
    </cfRule>
  </conditionalFormatting>
  <conditionalFormatting sqref="H66:I66">
    <cfRule type="cellIs" dxfId="46" priority="6" operator="equal">
      <formula>"×"</formula>
    </cfRule>
  </conditionalFormatting>
  <conditionalFormatting sqref="H66:I66">
    <cfRule type="cellIs" dxfId="45" priority="5" operator="equal">
      <formula>"×"</formula>
    </cfRule>
  </conditionalFormatting>
  <conditionalFormatting sqref="H66:I66">
    <cfRule type="cellIs" dxfId="44" priority="4" operator="equal">
      <formula>"×"</formula>
    </cfRule>
  </conditionalFormatting>
  <conditionalFormatting sqref="H33:I33">
    <cfRule type="cellIs" dxfId="43" priority="3" operator="equal">
      <formula>"×"</formula>
    </cfRule>
  </conditionalFormatting>
  <conditionalFormatting sqref="H33:I33">
    <cfRule type="cellIs" dxfId="42" priority="2" operator="equal">
      <formula>"×"</formula>
    </cfRule>
  </conditionalFormatting>
  <conditionalFormatting sqref="H33:I33">
    <cfRule type="cellIs" dxfId="41" priority="1" operator="equal">
      <formula>"×"</formula>
    </cfRule>
  </conditionalFormatting>
  <hyperlinks>
    <hyperlink ref="D2" r:id="rId1" xr:uid="{31DDCAFC-CF8C-4FA8-B0C0-44A3C6682AD7}"/>
    <hyperlink ref="D3" r:id="rId2" xr:uid="{CF3D766B-E9D8-4276-B38F-61810D68DDEA}"/>
    <hyperlink ref="D4" r:id="rId3" xr:uid="{90371315-7987-45E2-999E-6995BED2C4B2}"/>
    <hyperlink ref="D5" r:id="rId4" xr:uid="{921D373F-6E9F-4800-AC6A-95F670BCD6E1}"/>
    <hyperlink ref="D6" r:id="rId5" xr:uid="{B11EE94F-D243-4B3E-B243-78D0EE48AE48}"/>
    <hyperlink ref="D7" r:id="rId6" xr:uid="{A34C91AB-7884-4FCE-ADA8-E85FA8CF174F}"/>
    <hyperlink ref="D8" r:id="rId7" xr:uid="{1CED9BFC-6C95-45C5-893F-E2098B32571E}"/>
    <hyperlink ref="D9" r:id="rId8" xr:uid="{F9C1D923-6AD6-49C1-A66E-5BB5F13F3963}"/>
    <hyperlink ref="D10" r:id="rId9" xr:uid="{0A0AB8E2-A319-4883-9367-37DE5B538CF9}"/>
    <hyperlink ref="D11" r:id="rId10" xr:uid="{02A4C685-2F3D-4951-8E85-400DD58FFA8F}"/>
    <hyperlink ref="D12" r:id="rId11" xr:uid="{BF2DEDF4-6F2D-468C-9504-9248702DFA77}"/>
    <hyperlink ref="D13" r:id="rId12" xr:uid="{F78FB0FC-860D-422D-8965-944AD7A07CA1}"/>
    <hyperlink ref="D14" r:id="rId13" xr:uid="{96BD0A30-4197-4D0E-BFED-72C29BC6CC7A}"/>
    <hyperlink ref="D15" r:id="rId14" xr:uid="{B2BCB3A2-A760-476E-9F5F-3EB998543A69}"/>
    <hyperlink ref="D16" r:id="rId15" xr:uid="{B351CEAD-9798-437C-916C-79D32346CE01}"/>
    <hyperlink ref="D17" r:id="rId16" xr:uid="{4E310141-BEDE-4DD2-9ED7-D0A7A037491A}"/>
    <hyperlink ref="D18" r:id="rId17" xr:uid="{BBB48ED7-6C83-42FE-BF81-CB46FC03055D}"/>
    <hyperlink ref="D19" r:id="rId18" xr:uid="{4762E179-C042-44D5-B4E7-128F7589F7E4}"/>
    <hyperlink ref="D20" r:id="rId19" xr:uid="{49F74968-04F9-4AAA-9D2F-66D7E7386E29}"/>
    <hyperlink ref="D21" r:id="rId20" xr:uid="{83E4F982-1932-4512-8152-D5E25F48C2A7}"/>
    <hyperlink ref="D22" r:id="rId21" xr:uid="{5A8F2099-6203-4B89-A79F-4D7BA0C8D818}"/>
    <hyperlink ref="D23" r:id="rId22" xr:uid="{C4F882FC-807F-4564-A6B5-11A092CFE9F1}"/>
    <hyperlink ref="D24" r:id="rId23" xr:uid="{195C700D-95F8-4B5D-A1D0-370CE8D7249B}"/>
    <hyperlink ref="D25" r:id="rId24" xr:uid="{FF9C948F-58DE-4674-B8A1-F9AC81BA6AE0}"/>
    <hyperlink ref="D26" r:id="rId25" xr:uid="{22B649CA-EE21-4F1B-8B00-DE3B73B6F135}"/>
    <hyperlink ref="D27" r:id="rId26" xr:uid="{8CE1C8BA-7E1B-4984-9100-E0212F8EB4EA}"/>
    <hyperlink ref="D28" r:id="rId27" xr:uid="{F505B010-0A94-40A2-93B4-2448BF997BF3}"/>
    <hyperlink ref="D29" r:id="rId28" xr:uid="{C64CEF45-7C14-4964-AA39-E25D99482302}"/>
    <hyperlink ref="D30" r:id="rId29" xr:uid="{E3BECF60-0EC9-4E1E-92C0-1F73DB23E587}"/>
    <hyperlink ref="D31" r:id="rId30" xr:uid="{E1A7DA52-1E5A-4936-BA62-14C57D1FA44A}"/>
    <hyperlink ref="D32" r:id="rId31" xr:uid="{CB3A092A-7D16-4811-B7FE-B0F248E3E367}"/>
    <hyperlink ref="D33" r:id="rId32" xr:uid="{2495BE72-4EA6-445D-9B7C-9A73D652A3B8}"/>
    <hyperlink ref="D34" r:id="rId33" xr:uid="{F7DC15E8-5347-4BFE-A2C7-9F25D43A9569}"/>
    <hyperlink ref="D35" r:id="rId34" xr:uid="{0F3F0E59-B101-4122-82E5-F0EFF70F9BA8}"/>
    <hyperlink ref="D36" r:id="rId35" xr:uid="{19406770-08ED-4D7A-B77C-B712654EFD1D}"/>
    <hyperlink ref="D37" r:id="rId36" xr:uid="{9D9E6899-E295-45C3-948A-96E217DE62AE}"/>
    <hyperlink ref="D38" r:id="rId37" xr:uid="{C2F555A2-6159-4D93-BD8F-6B06951EF136}"/>
    <hyperlink ref="D39" r:id="rId38" xr:uid="{E52F881C-F7AA-4D00-9D12-8B4A7DAF2C7C}"/>
    <hyperlink ref="D40" r:id="rId39" xr:uid="{66AC0721-BC67-46CC-8D24-8CF38EF18E39}"/>
    <hyperlink ref="D41" r:id="rId40" xr:uid="{0420EBA1-F441-41F8-B0EB-6DC528AF88E7}"/>
    <hyperlink ref="D42" r:id="rId41" xr:uid="{677598C8-EA48-4C7A-8053-0696EFB44B9E}"/>
    <hyperlink ref="D43" r:id="rId42" xr:uid="{1D1E638B-AEA1-4C52-A526-933B2F17D374}"/>
    <hyperlink ref="D44" r:id="rId43" xr:uid="{A9141461-3454-4C4B-B36F-936A376DBC1C}"/>
    <hyperlink ref="D45" r:id="rId44" xr:uid="{D130120E-8882-4931-BFF2-F0F151D8A8FD}"/>
    <hyperlink ref="D46" r:id="rId45" xr:uid="{83749F96-30CB-4D6C-9B7E-9D73FDD702AE}"/>
    <hyperlink ref="D47" r:id="rId46" xr:uid="{C2B6C9C5-BC0D-4434-A29A-CDCE09E7D8C1}"/>
    <hyperlink ref="D48" r:id="rId47" xr:uid="{4FD2C20F-AA8E-4CD6-8592-5531C6A52075}"/>
    <hyperlink ref="D49" r:id="rId48" xr:uid="{4FAEA6BB-965C-4184-9AF4-C97B029263B2}"/>
    <hyperlink ref="D50" r:id="rId49" xr:uid="{944CCFCF-290D-456D-8F28-B5538E0F6C48}"/>
    <hyperlink ref="D51" r:id="rId50" xr:uid="{A5ECC2AF-1523-4F74-89A4-710981F3A27B}"/>
    <hyperlink ref="D52" r:id="rId51" xr:uid="{7D515011-0477-4CCC-AABA-B253B6D9DD5C}"/>
    <hyperlink ref="D53" r:id="rId52" xr:uid="{0EA1A89B-80FA-40D0-9F3D-FA1779209AFC}"/>
    <hyperlink ref="D54" r:id="rId53" xr:uid="{481F74B0-FC9A-4712-BF54-68C51ACCE537}"/>
    <hyperlink ref="D55" r:id="rId54" xr:uid="{7F5289AB-2860-4918-933D-239EB1306820}"/>
    <hyperlink ref="D56" r:id="rId55" xr:uid="{A3AC46BE-3313-4D8B-94C6-7EBBEDC474D5}"/>
    <hyperlink ref="D57" r:id="rId56" xr:uid="{A691B28A-8F77-47F2-9BB9-8F5DCC11140E}"/>
    <hyperlink ref="D58" r:id="rId57" xr:uid="{76B4F7D7-7B03-4E20-98EE-6D7D01E07603}"/>
    <hyperlink ref="D59" r:id="rId58" xr:uid="{725EB20A-F889-4D48-A06B-6587370B760A}"/>
    <hyperlink ref="D60" r:id="rId59" xr:uid="{4B3333B1-577E-47DE-8FEA-0CEEA274CDB0}"/>
    <hyperlink ref="D61" r:id="rId60" xr:uid="{196591FE-A522-416A-A667-5CE3DE3F4E9D}"/>
    <hyperlink ref="D62" r:id="rId61" xr:uid="{951A1542-A77F-4A0B-9110-925B554A1902}"/>
    <hyperlink ref="D63" r:id="rId62" xr:uid="{DE71DA95-64EF-46EC-A3D2-5EA0B778F42A}"/>
    <hyperlink ref="D64" r:id="rId63" xr:uid="{F7741D7E-34C1-4853-8443-0B9ADCD197C4}"/>
    <hyperlink ref="D65" r:id="rId64" xr:uid="{B3222E42-8C12-40CF-B500-4817C26763B6}"/>
    <hyperlink ref="D66" r:id="rId65" xr:uid="{9CADFC98-E53C-4F35-9ABB-DE6A95B24A5B}"/>
    <hyperlink ref="D67" r:id="rId66" xr:uid="{B242A7E4-4509-4361-B001-C2AC422ABE37}"/>
    <hyperlink ref="D68" r:id="rId67" xr:uid="{5E41E51C-93BD-4E2A-B729-0EC03CB794A4}"/>
    <hyperlink ref="D69" r:id="rId68" xr:uid="{C788F16D-BECC-482B-A403-E44BB97C4497}"/>
    <hyperlink ref="D70" r:id="rId69" xr:uid="{517D1864-8CF2-48F5-983A-7B8AF04F2512}"/>
    <hyperlink ref="D71" r:id="rId70" xr:uid="{CD26253D-0637-40F7-BC8B-25F05CE98173}"/>
    <hyperlink ref="D72" r:id="rId71" xr:uid="{864F725F-033D-4991-9580-1234D5331B6B}"/>
    <hyperlink ref="D73" r:id="rId72" xr:uid="{A9C8E85D-A870-4F82-A5F7-D5939D19DF7F}"/>
    <hyperlink ref="D74" r:id="rId73" xr:uid="{55FAE779-E304-499B-BBCA-A5B75556100E}"/>
    <hyperlink ref="D76" r:id="rId74" xr:uid="{DB9D6807-3ACD-4D1B-9EB8-7370513099B3}"/>
    <hyperlink ref="D75" r:id="rId75" xr:uid="{D3A110D0-55F7-403C-B8C6-ED28B291F0C1}"/>
    <hyperlink ref="D77" r:id="rId76" xr:uid="{9EC44CCC-AF9F-4EE4-9224-BEC911651DBC}"/>
    <hyperlink ref="D78" r:id="rId77" xr:uid="{612D59DC-0E35-4E30-8CA3-016A67BDAE9E}"/>
    <hyperlink ref="D79" r:id="rId78" xr:uid="{1493B204-27C3-4CDD-A66C-E3F7AF7EEAB4}"/>
    <hyperlink ref="D80" r:id="rId79" xr:uid="{C8D7EFBB-1131-40A6-B3B5-7062CD8FCB63}"/>
    <hyperlink ref="D81" r:id="rId80" xr:uid="{51FE5F21-D200-4359-964A-12071C2662F0}"/>
    <hyperlink ref="D82" r:id="rId81" xr:uid="{2FEB3CDB-C1A9-4659-910C-AE929274B169}"/>
    <hyperlink ref="D83" r:id="rId82" xr:uid="{DF23FC4D-0BAB-4B9A-BA90-59F68FB6E71C}"/>
    <hyperlink ref="D84" r:id="rId83" xr:uid="{40B722DF-7975-4F67-B58E-8CF6D89ACB7D}"/>
    <hyperlink ref="D85" r:id="rId84" xr:uid="{49654188-9381-4576-8A17-90BC2B7E8762}"/>
    <hyperlink ref="D86" r:id="rId85" xr:uid="{E406759D-0CA9-4E88-B977-7E551A1C5A09}"/>
    <hyperlink ref="D87" r:id="rId86" xr:uid="{36A252E2-3BEE-43D8-8248-5D9777C1A6F8}"/>
    <hyperlink ref="D88" r:id="rId87" xr:uid="{AA018329-A5F8-4A68-AF27-4416AEEA040C}"/>
    <hyperlink ref="D90" r:id="rId88" xr:uid="{857BB6D4-D3D5-40FF-BA84-D627E5AFF1C5}"/>
    <hyperlink ref="D89" r:id="rId89" xr:uid="{8542931B-9EF0-4F35-93EB-4077FFBE1537}"/>
    <hyperlink ref="D91" r:id="rId90" xr:uid="{EC3D5BB9-E903-41F3-B74C-E2201B80E215}"/>
    <hyperlink ref="D92" r:id="rId91" xr:uid="{76864A48-22ED-4953-B07D-21F8E5CD35EA}"/>
    <hyperlink ref="D93" r:id="rId92" xr:uid="{E9F423C3-B165-4206-B935-C41C911EFB23}"/>
    <hyperlink ref="D94" r:id="rId93" xr:uid="{2E40A55F-E211-4CD0-8CBB-6600D75215AD}"/>
    <hyperlink ref="D95" r:id="rId94" xr:uid="{445EB4ED-CED4-4D37-9585-D998E0051DF9}"/>
    <hyperlink ref="D96" r:id="rId95" xr:uid="{150EF2F5-9E4B-4D60-AC14-6D4FBB300A99}"/>
    <hyperlink ref="D97" r:id="rId96" xr:uid="{B762C82B-7F8A-4108-948A-4A4DFCBF467D}"/>
    <hyperlink ref="D98" r:id="rId97" xr:uid="{7E3F4FD2-27AC-4BC7-B497-D792C6B06287}"/>
    <hyperlink ref="D99" r:id="rId98" xr:uid="{F7C7037E-FF14-4AA6-9A4F-794FE3AEC745}"/>
    <hyperlink ref="D100" r:id="rId99" xr:uid="{E59151CE-60BF-4DDC-9F09-8E3C27110654}"/>
    <hyperlink ref="D101" r:id="rId100" xr:uid="{A4063CD3-8A47-4CF2-8DCE-370DF3317125}"/>
  </hyperlinks>
  <pageMargins left="0.7" right="0.7" top="0.75" bottom="0.75" header="0.3" footer="0.3"/>
  <pageSetup paperSize="9" orientation="portrait" r:id="rId10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FFC91-7E96-43ED-AAC5-5113D244AF8C}">
  <sheetPr>
    <pageSetUpPr fitToPage="1"/>
  </sheetPr>
  <dimension ref="A1:R107"/>
  <sheetViews>
    <sheetView zoomScaleNormal="100" workbookViewId="0">
      <pane ySplit="1" topLeftCell="A2" activePane="bottomLeft" state="frozen"/>
      <selection activeCell="H43" sqref="H43"/>
      <selection pane="bottomLeft" activeCell="P99" sqref="P99"/>
    </sheetView>
  </sheetViews>
  <sheetFormatPr defaultRowHeight="13.8" x14ac:dyDescent="0.25"/>
  <cols>
    <col min="1" max="1" width="8.88671875" style="2"/>
    <col min="2" max="2" width="13.88671875" style="95" customWidth="1"/>
    <col min="3" max="3" width="15.5546875" style="42" customWidth="1"/>
    <col min="4" max="4" width="42.5546875" style="3" customWidth="1"/>
    <col min="5" max="5" width="8.88671875" style="137" customWidth="1"/>
    <col min="6" max="15" width="8.88671875" style="2"/>
    <col min="16" max="16" width="10.109375" style="2" bestFit="1" customWidth="1"/>
  </cols>
  <sheetData>
    <row r="1" spans="1:18" x14ac:dyDescent="0.25">
      <c r="A1" s="2" t="s">
        <v>157</v>
      </c>
      <c r="B1" s="95" t="s">
        <v>709</v>
      </c>
      <c r="C1" s="42" t="s">
        <v>537</v>
      </c>
      <c r="D1" s="46" t="s">
        <v>542</v>
      </c>
      <c r="E1" s="137" t="s">
        <v>554</v>
      </c>
      <c r="F1" s="2" t="s">
        <v>340</v>
      </c>
      <c r="G1" s="44" t="s">
        <v>342</v>
      </c>
      <c r="H1" s="2">
        <v>1</v>
      </c>
      <c r="I1" s="2">
        <v>2</v>
      </c>
      <c r="J1" s="2">
        <v>4</v>
      </c>
      <c r="K1" s="2">
        <v>7</v>
      </c>
      <c r="L1" s="2">
        <v>15</v>
      </c>
      <c r="M1" s="2">
        <v>31</v>
      </c>
    </row>
    <row r="2" spans="1:18" x14ac:dyDescent="0.25">
      <c r="A2" s="2">
        <v>1</v>
      </c>
      <c r="B2" s="95" t="s">
        <v>710</v>
      </c>
      <c r="C2" s="42">
        <v>1</v>
      </c>
      <c r="D2" s="52" t="s">
        <v>530</v>
      </c>
      <c r="E2" s="137" t="s">
        <v>555</v>
      </c>
      <c r="F2" s="2" t="s">
        <v>156</v>
      </c>
      <c r="G2" s="45">
        <v>45384</v>
      </c>
      <c r="H2" s="51" t="s">
        <v>156</v>
      </c>
      <c r="I2" s="46" t="s">
        <v>156</v>
      </c>
      <c r="J2" s="51" t="s">
        <v>156</v>
      </c>
      <c r="K2" s="55" t="s">
        <v>156</v>
      </c>
      <c r="L2" s="66" t="s">
        <v>156</v>
      </c>
      <c r="M2" s="98" t="s">
        <v>156</v>
      </c>
      <c r="N2" s="39"/>
      <c r="O2" s="122" t="s">
        <v>744</v>
      </c>
      <c r="P2" s="124">
        <v>45432</v>
      </c>
    </row>
    <row r="3" spans="1:18" x14ac:dyDescent="0.25">
      <c r="A3" s="2">
        <v>2</v>
      </c>
      <c r="B3" s="95" t="s">
        <v>710</v>
      </c>
      <c r="C3" s="42">
        <v>49</v>
      </c>
      <c r="D3" s="52" t="s">
        <v>531</v>
      </c>
      <c r="E3" s="137" t="s">
        <v>556</v>
      </c>
      <c r="F3" s="2" t="s">
        <v>341</v>
      </c>
      <c r="G3" s="45">
        <v>45384</v>
      </c>
      <c r="H3" s="42" t="s">
        <v>156</v>
      </c>
      <c r="I3" s="46" t="s">
        <v>156</v>
      </c>
      <c r="J3" s="55" t="s">
        <v>156</v>
      </c>
      <c r="K3" s="55" t="s">
        <v>156</v>
      </c>
      <c r="L3" s="66" t="s">
        <v>156</v>
      </c>
      <c r="M3" s="98" t="s">
        <v>156</v>
      </c>
      <c r="O3" s="100" t="s">
        <v>724</v>
      </c>
      <c r="P3" s="100" t="s">
        <v>725</v>
      </c>
      <c r="Q3" s="100" t="s">
        <v>726</v>
      </c>
      <c r="R3" s="102" t="s">
        <v>736</v>
      </c>
    </row>
    <row r="4" spans="1:18" x14ac:dyDescent="0.25">
      <c r="A4" s="2">
        <v>3</v>
      </c>
      <c r="B4" s="95" t="s">
        <v>710</v>
      </c>
      <c r="C4" s="42">
        <v>128</v>
      </c>
      <c r="D4" s="52" t="s">
        <v>532</v>
      </c>
      <c r="E4" s="137" t="s">
        <v>556</v>
      </c>
      <c r="F4" s="2" t="s">
        <v>341</v>
      </c>
      <c r="G4" s="45">
        <v>45384</v>
      </c>
      <c r="H4" s="42" t="s">
        <v>341</v>
      </c>
      <c r="I4" s="46" t="s">
        <v>156</v>
      </c>
      <c r="J4" s="55" t="s">
        <v>156</v>
      </c>
      <c r="K4" s="55" t="s">
        <v>156</v>
      </c>
      <c r="L4" s="66" t="s">
        <v>156</v>
      </c>
      <c r="M4" s="98" t="s">
        <v>156</v>
      </c>
      <c r="O4" s="100">
        <f>COUNTIF(F$2:F$101, "√")</f>
        <v>22</v>
      </c>
      <c r="P4" s="100">
        <f>Q$4-O$4</f>
        <v>78</v>
      </c>
      <c r="Q4" s="100">
        <f>COUNTA($F$2:$F$101)</f>
        <v>100</v>
      </c>
      <c r="R4" s="102">
        <f>100-Q4</f>
        <v>0</v>
      </c>
    </row>
    <row r="5" spans="1:18" x14ac:dyDescent="0.25">
      <c r="A5" s="2">
        <v>4</v>
      </c>
      <c r="B5" s="95" t="s">
        <v>163</v>
      </c>
      <c r="C5" s="42">
        <v>283</v>
      </c>
      <c r="D5" s="52" t="s">
        <v>533</v>
      </c>
      <c r="E5" s="137" t="s">
        <v>555</v>
      </c>
      <c r="F5" s="42" t="s">
        <v>341</v>
      </c>
      <c r="G5" s="45">
        <v>45385</v>
      </c>
      <c r="H5" s="46" t="s">
        <v>156</v>
      </c>
      <c r="I5" s="47" t="s">
        <v>156</v>
      </c>
      <c r="J5" s="49" t="s">
        <v>156</v>
      </c>
      <c r="K5" s="56" t="s">
        <v>156</v>
      </c>
      <c r="L5" s="69" t="s">
        <v>156</v>
      </c>
      <c r="M5" s="99" t="s">
        <v>156</v>
      </c>
      <c r="O5" s="111" t="s">
        <v>740</v>
      </c>
      <c r="P5" s="111" t="s">
        <v>741</v>
      </c>
      <c r="Q5" s="111" t="s">
        <v>739</v>
      </c>
    </row>
    <row r="6" spans="1:18" x14ac:dyDescent="0.25">
      <c r="A6" s="2">
        <v>5</v>
      </c>
      <c r="B6" s="95" t="s">
        <v>163</v>
      </c>
      <c r="C6" s="42">
        <v>11</v>
      </c>
      <c r="D6" s="52" t="s">
        <v>534</v>
      </c>
      <c r="E6" s="137" t="s">
        <v>556</v>
      </c>
      <c r="F6" s="42" t="s">
        <v>341</v>
      </c>
      <c r="G6" s="45">
        <v>45385</v>
      </c>
      <c r="H6" s="46" t="s">
        <v>156</v>
      </c>
      <c r="I6" s="47" t="s">
        <v>156</v>
      </c>
      <c r="J6" s="49" t="s">
        <v>156</v>
      </c>
      <c r="K6" s="56" t="s">
        <v>156</v>
      </c>
      <c r="L6" s="69" t="s">
        <v>156</v>
      </c>
      <c r="M6" s="99" t="s">
        <v>156</v>
      </c>
      <c r="O6" s="111">
        <f>COUNTIF(M$2:M$101, "×")</f>
        <v>19</v>
      </c>
      <c r="P6" s="111">
        <f>COUNTIF(M$2:M$101, "×")+COUNTIF(M$2:M$101, "√")</f>
        <v>100</v>
      </c>
      <c r="Q6" s="113">
        <f>O6/P6</f>
        <v>0.19</v>
      </c>
    </row>
    <row r="7" spans="1:18" x14ac:dyDescent="0.25">
      <c r="A7" s="2">
        <v>6</v>
      </c>
      <c r="B7" s="95" t="s">
        <v>163</v>
      </c>
      <c r="C7" s="42">
        <v>15</v>
      </c>
      <c r="D7" s="52" t="s">
        <v>535</v>
      </c>
      <c r="E7" s="137" t="s">
        <v>556</v>
      </c>
      <c r="F7" s="46" t="s">
        <v>341</v>
      </c>
      <c r="G7" s="45">
        <v>45386</v>
      </c>
      <c r="H7" s="47" t="s">
        <v>156</v>
      </c>
      <c r="I7" s="48" t="s">
        <v>156</v>
      </c>
      <c r="J7" s="51" t="s">
        <v>156</v>
      </c>
      <c r="K7" s="58" t="s">
        <v>156</v>
      </c>
      <c r="L7" s="71" t="s">
        <v>341</v>
      </c>
      <c r="M7" s="100" t="s">
        <v>156</v>
      </c>
    </row>
    <row r="8" spans="1:18" x14ac:dyDescent="0.25">
      <c r="A8" s="2">
        <v>7</v>
      </c>
      <c r="B8" s="95" t="s">
        <v>163</v>
      </c>
      <c r="C8" s="42">
        <v>42</v>
      </c>
      <c r="D8" s="52" t="s">
        <v>536</v>
      </c>
      <c r="E8" s="137" t="s">
        <v>557</v>
      </c>
      <c r="F8" s="46" t="s">
        <v>341</v>
      </c>
      <c r="G8" s="45">
        <v>45386</v>
      </c>
      <c r="H8" s="47" t="s">
        <v>156</v>
      </c>
      <c r="I8" s="48" t="s">
        <v>156</v>
      </c>
      <c r="J8" s="51" t="s">
        <v>156</v>
      </c>
      <c r="K8" s="58" t="s">
        <v>341</v>
      </c>
      <c r="L8" s="71" t="s">
        <v>156</v>
      </c>
      <c r="M8" s="100" t="s">
        <v>156</v>
      </c>
    </row>
    <row r="9" spans="1:18" x14ac:dyDescent="0.25">
      <c r="A9" s="2">
        <v>8</v>
      </c>
      <c r="B9" s="95" t="s">
        <v>711</v>
      </c>
      <c r="C9" s="46">
        <v>3</v>
      </c>
      <c r="D9" s="52" t="s">
        <v>538</v>
      </c>
      <c r="E9" s="137" t="s">
        <v>556</v>
      </c>
      <c r="F9" s="47" t="s">
        <v>341</v>
      </c>
      <c r="G9" s="45">
        <v>45387</v>
      </c>
      <c r="H9" s="48" t="s">
        <v>341</v>
      </c>
      <c r="I9" s="49" t="s">
        <v>341</v>
      </c>
      <c r="J9" s="55" t="s">
        <v>156</v>
      </c>
      <c r="K9" s="59" t="s">
        <v>341</v>
      </c>
      <c r="L9" s="72" t="s">
        <v>156</v>
      </c>
      <c r="M9" s="102" t="s">
        <v>341</v>
      </c>
    </row>
    <row r="10" spans="1:18" x14ac:dyDescent="0.25">
      <c r="A10" s="2">
        <v>9</v>
      </c>
      <c r="B10" s="95" t="s">
        <v>711</v>
      </c>
      <c r="C10" s="46">
        <v>438</v>
      </c>
      <c r="D10" s="52" t="s">
        <v>539</v>
      </c>
      <c r="E10" s="137" t="s">
        <v>556</v>
      </c>
      <c r="F10" s="47" t="s">
        <v>341</v>
      </c>
      <c r="G10" s="45">
        <v>45387</v>
      </c>
      <c r="H10" s="48" t="s">
        <v>156</v>
      </c>
      <c r="I10" s="49" t="s">
        <v>156</v>
      </c>
      <c r="J10" s="55" t="s">
        <v>156</v>
      </c>
      <c r="K10" s="59" t="s">
        <v>156</v>
      </c>
      <c r="L10" s="72" t="s">
        <v>156</v>
      </c>
      <c r="M10" s="102" t="s">
        <v>156</v>
      </c>
    </row>
    <row r="11" spans="1:18" x14ac:dyDescent="0.25">
      <c r="A11" s="2">
        <v>10</v>
      </c>
      <c r="B11" s="95" t="s">
        <v>712</v>
      </c>
      <c r="C11" s="46">
        <v>560</v>
      </c>
      <c r="D11" s="52" t="s">
        <v>540</v>
      </c>
      <c r="E11" s="137" t="s">
        <v>556</v>
      </c>
      <c r="F11" s="48" t="s">
        <v>341</v>
      </c>
      <c r="G11" s="45">
        <v>45388</v>
      </c>
      <c r="H11" s="49" t="s">
        <v>156</v>
      </c>
      <c r="I11" s="51" t="s">
        <v>156</v>
      </c>
      <c r="J11" s="56" t="s">
        <v>341</v>
      </c>
      <c r="K11" s="61" t="s">
        <v>156</v>
      </c>
      <c r="L11" s="73" t="s">
        <v>156</v>
      </c>
      <c r="M11" s="104" t="s">
        <v>156</v>
      </c>
    </row>
    <row r="12" spans="1:18" x14ac:dyDescent="0.25">
      <c r="A12" s="2">
        <v>11</v>
      </c>
      <c r="B12" s="95" t="s">
        <v>712</v>
      </c>
      <c r="C12" s="46">
        <v>239</v>
      </c>
      <c r="D12" s="52" t="s">
        <v>541</v>
      </c>
      <c r="E12" s="137" t="s">
        <v>557</v>
      </c>
      <c r="F12" s="48" t="s">
        <v>341</v>
      </c>
      <c r="G12" s="45">
        <v>45388</v>
      </c>
      <c r="H12" s="49" t="s">
        <v>341</v>
      </c>
      <c r="I12" s="51" t="s">
        <v>156</v>
      </c>
      <c r="J12" s="56" t="s">
        <v>156</v>
      </c>
      <c r="K12" s="61" t="s">
        <v>156</v>
      </c>
      <c r="L12" s="73" t="s">
        <v>156</v>
      </c>
      <c r="M12" s="104" t="s">
        <v>341</v>
      </c>
    </row>
    <row r="13" spans="1:18" x14ac:dyDescent="0.25">
      <c r="A13" s="2">
        <v>12</v>
      </c>
      <c r="B13" s="95" t="s">
        <v>712</v>
      </c>
      <c r="C13" s="48">
        <v>76</v>
      </c>
      <c r="D13" s="52" t="s">
        <v>548</v>
      </c>
      <c r="E13" s="137" t="s">
        <v>557</v>
      </c>
      <c r="F13" s="49" t="s">
        <v>341</v>
      </c>
      <c r="G13" s="45">
        <v>45389</v>
      </c>
      <c r="H13" s="51" t="s">
        <v>341</v>
      </c>
      <c r="I13" s="55" t="s">
        <v>156</v>
      </c>
      <c r="J13" s="58" t="s">
        <v>156</v>
      </c>
      <c r="K13" s="62" t="s">
        <v>156</v>
      </c>
      <c r="L13" s="77" t="s">
        <v>156</v>
      </c>
      <c r="M13" s="105" t="s">
        <v>156</v>
      </c>
    </row>
    <row r="14" spans="1:18" x14ac:dyDescent="0.25">
      <c r="A14" s="2">
        <v>13</v>
      </c>
      <c r="B14" s="95" t="s">
        <v>713</v>
      </c>
      <c r="C14" s="48">
        <v>53</v>
      </c>
      <c r="D14" s="53" t="s">
        <v>549</v>
      </c>
      <c r="E14" s="137" t="s">
        <v>556</v>
      </c>
      <c r="F14" s="49" t="s">
        <v>341</v>
      </c>
      <c r="G14" s="45">
        <v>45389</v>
      </c>
      <c r="H14" s="51" t="s">
        <v>341</v>
      </c>
      <c r="I14" s="55" t="s">
        <v>156</v>
      </c>
      <c r="J14" s="58" t="s">
        <v>156</v>
      </c>
      <c r="K14" s="62" t="s">
        <v>156</v>
      </c>
      <c r="L14" s="77" t="s">
        <v>156</v>
      </c>
      <c r="M14" s="105" t="s">
        <v>156</v>
      </c>
    </row>
    <row r="15" spans="1:18" x14ac:dyDescent="0.25">
      <c r="A15" s="2">
        <v>14</v>
      </c>
      <c r="B15" s="95" t="s">
        <v>713</v>
      </c>
      <c r="C15" s="42">
        <v>56</v>
      </c>
      <c r="D15" s="52" t="s">
        <v>550</v>
      </c>
      <c r="E15" s="137" t="s">
        <v>556</v>
      </c>
      <c r="F15" s="51" t="s">
        <v>156</v>
      </c>
      <c r="G15" s="45">
        <v>45390</v>
      </c>
      <c r="H15" s="55" t="s">
        <v>156</v>
      </c>
      <c r="I15" s="56" t="s">
        <v>156</v>
      </c>
      <c r="J15" s="59" t="s">
        <v>156</v>
      </c>
      <c r="K15" s="63" t="s">
        <v>156</v>
      </c>
      <c r="L15" s="79" t="s">
        <v>156</v>
      </c>
      <c r="M15" s="108" t="s">
        <v>156</v>
      </c>
    </row>
    <row r="16" spans="1:18" x14ac:dyDescent="0.25">
      <c r="A16" s="2">
        <v>15</v>
      </c>
      <c r="B16" s="95" t="s">
        <v>713</v>
      </c>
      <c r="C16" s="42">
        <v>189</v>
      </c>
      <c r="D16" s="52" t="s">
        <v>551</v>
      </c>
      <c r="E16" s="137" t="s">
        <v>556</v>
      </c>
      <c r="F16" s="51" t="s">
        <v>156</v>
      </c>
      <c r="G16" s="45">
        <v>45390</v>
      </c>
      <c r="H16" s="55" t="s">
        <v>156</v>
      </c>
      <c r="I16" s="56" t="s">
        <v>156</v>
      </c>
      <c r="J16" s="59" t="s">
        <v>156</v>
      </c>
      <c r="K16" s="63" t="s">
        <v>156</v>
      </c>
      <c r="L16" s="79" t="s">
        <v>156</v>
      </c>
      <c r="M16" s="108" t="s">
        <v>156</v>
      </c>
    </row>
    <row r="17" spans="1:18" x14ac:dyDescent="0.25">
      <c r="A17" s="2">
        <v>16</v>
      </c>
      <c r="B17" s="95" t="s">
        <v>713</v>
      </c>
      <c r="C17" s="42">
        <v>238</v>
      </c>
      <c r="D17" s="52" t="s">
        <v>552</v>
      </c>
      <c r="E17" s="137" t="s">
        <v>556</v>
      </c>
      <c r="F17" s="55" t="s">
        <v>156</v>
      </c>
      <c r="G17" s="45">
        <v>45391</v>
      </c>
      <c r="H17" s="56" t="s">
        <v>156</v>
      </c>
      <c r="I17" s="58" t="s">
        <v>156</v>
      </c>
      <c r="J17" s="61" t="s">
        <v>156</v>
      </c>
      <c r="K17" s="65" t="s">
        <v>156</v>
      </c>
      <c r="L17" s="81" t="s">
        <v>156</v>
      </c>
      <c r="M17" s="109" t="s">
        <v>156</v>
      </c>
    </row>
    <row r="18" spans="1:18" x14ac:dyDescent="0.25">
      <c r="A18" s="2">
        <v>17</v>
      </c>
      <c r="B18" s="95" t="s">
        <v>713</v>
      </c>
      <c r="C18" s="42">
        <v>41</v>
      </c>
      <c r="D18" s="52" t="s">
        <v>553</v>
      </c>
      <c r="E18" s="137" t="s">
        <v>557</v>
      </c>
      <c r="F18" s="55" t="s">
        <v>341</v>
      </c>
      <c r="G18" s="45">
        <v>45391</v>
      </c>
      <c r="H18" s="56" t="s">
        <v>156</v>
      </c>
      <c r="I18" s="58" t="s">
        <v>156</v>
      </c>
      <c r="J18" s="61" t="s">
        <v>156</v>
      </c>
      <c r="K18" s="65" t="s">
        <v>156</v>
      </c>
      <c r="L18" s="81" t="s">
        <v>156</v>
      </c>
      <c r="M18" s="109" t="s">
        <v>341</v>
      </c>
    </row>
    <row r="19" spans="1:18" x14ac:dyDescent="0.25">
      <c r="A19" s="2">
        <v>18</v>
      </c>
      <c r="B19" s="95" t="s">
        <v>714</v>
      </c>
      <c r="C19" s="42">
        <v>73</v>
      </c>
      <c r="D19" s="52" t="s">
        <v>558</v>
      </c>
      <c r="E19" s="137" t="s">
        <v>556</v>
      </c>
      <c r="F19" s="56" t="s">
        <v>341</v>
      </c>
      <c r="G19" s="45">
        <v>45392</v>
      </c>
      <c r="H19" s="58" t="s">
        <v>341</v>
      </c>
      <c r="I19" s="59" t="s">
        <v>156</v>
      </c>
      <c r="J19" s="62" t="s">
        <v>341</v>
      </c>
      <c r="K19" s="66" t="s">
        <v>156</v>
      </c>
      <c r="L19" s="84" t="s">
        <v>156</v>
      </c>
      <c r="M19" s="110" t="s">
        <v>341</v>
      </c>
    </row>
    <row r="20" spans="1:18" x14ac:dyDescent="0.25">
      <c r="A20" s="2">
        <v>19</v>
      </c>
      <c r="B20" s="95" t="s">
        <v>714</v>
      </c>
      <c r="C20" s="42">
        <v>54</v>
      </c>
      <c r="D20" s="52" t="s">
        <v>559</v>
      </c>
      <c r="E20" s="137" t="s">
        <v>556</v>
      </c>
      <c r="F20" s="56" t="s">
        <v>341</v>
      </c>
      <c r="G20" s="45">
        <v>45392</v>
      </c>
      <c r="H20" s="58" t="s">
        <v>156</v>
      </c>
      <c r="I20" s="59" t="s">
        <v>156</v>
      </c>
      <c r="J20" s="62" t="s">
        <v>341</v>
      </c>
      <c r="K20" s="66" t="s">
        <v>156</v>
      </c>
      <c r="L20" s="84" t="s">
        <v>156</v>
      </c>
      <c r="M20" s="110" t="s">
        <v>341</v>
      </c>
    </row>
    <row r="21" spans="1:18" x14ac:dyDescent="0.25">
      <c r="A21" s="2">
        <v>20</v>
      </c>
      <c r="B21" s="95" t="s">
        <v>714</v>
      </c>
      <c r="C21" s="42">
        <v>48</v>
      </c>
      <c r="D21" s="52" t="s">
        <v>565</v>
      </c>
      <c r="E21" s="137" t="s">
        <v>556</v>
      </c>
      <c r="F21" s="58" t="s">
        <v>341</v>
      </c>
      <c r="G21" s="45">
        <v>45393</v>
      </c>
      <c r="H21" s="59" t="s">
        <v>156</v>
      </c>
      <c r="I21" s="61" t="s">
        <v>156</v>
      </c>
      <c r="J21" s="63" t="s">
        <v>156</v>
      </c>
      <c r="K21" s="69" t="s">
        <v>156</v>
      </c>
      <c r="L21" s="87" t="s">
        <v>156</v>
      </c>
      <c r="M21" s="112" t="s">
        <v>156</v>
      </c>
    </row>
    <row r="22" spans="1:18" x14ac:dyDescent="0.25">
      <c r="A22" s="2">
        <v>21</v>
      </c>
      <c r="B22" s="95" t="s">
        <v>714</v>
      </c>
      <c r="C22" s="42">
        <v>240</v>
      </c>
      <c r="D22" s="52" t="s">
        <v>566</v>
      </c>
      <c r="E22" s="137" t="s">
        <v>556</v>
      </c>
      <c r="F22" s="58" t="s">
        <v>156</v>
      </c>
      <c r="G22" s="45">
        <v>45393</v>
      </c>
      <c r="H22" s="59" t="s">
        <v>156</v>
      </c>
      <c r="I22" s="61" t="s">
        <v>156</v>
      </c>
      <c r="J22" s="63" t="s">
        <v>156</v>
      </c>
      <c r="K22" s="69" t="s">
        <v>156</v>
      </c>
      <c r="L22" s="87" t="s">
        <v>156</v>
      </c>
      <c r="M22" s="112" t="s">
        <v>156</v>
      </c>
    </row>
    <row r="23" spans="1:18" x14ac:dyDescent="0.25">
      <c r="A23" s="2">
        <v>22</v>
      </c>
      <c r="B23" s="95" t="s">
        <v>160</v>
      </c>
      <c r="C23" s="42">
        <v>160</v>
      </c>
      <c r="D23" s="52" t="s">
        <v>570</v>
      </c>
      <c r="E23" s="137" t="s">
        <v>555</v>
      </c>
      <c r="F23" s="59" t="s">
        <v>156</v>
      </c>
      <c r="G23" s="45">
        <v>45394</v>
      </c>
      <c r="H23" s="61" t="s">
        <v>156</v>
      </c>
      <c r="I23" s="62" t="s">
        <v>156</v>
      </c>
      <c r="J23" s="65" t="s">
        <v>156</v>
      </c>
      <c r="K23" s="71" t="s">
        <v>156</v>
      </c>
      <c r="L23" s="90" t="s">
        <v>156</v>
      </c>
      <c r="M23" s="114" t="s">
        <v>156</v>
      </c>
    </row>
    <row r="24" spans="1:18" x14ac:dyDescent="0.25">
      <c r="A24" s="2">
        <v>23</v>
      </c>
      <c r="B24" s="95" t="s">
        <v>160</v>
      </c>
      <c r="C24" s="42">
        <v>206</v>
      </c>
      <c r="D24" s="52" t="s">
        <v>571</v>
      </c>
      <c r="E24" s="137" t="s">
        <v>555</v>
      </c>
      <c r="F24" s="59" t="s">
        <v>156</v>
      </c>
      <c r="G24" s="45">
        <v>45394</v>
      </c>
      <c r="H24" s="61" t="s">
        <v>156</v>
      </c>
      <c r="I24" s="62" t="s">
        <v>156</v>
      </c>
      <c r="J24" s="65" t="s">
        <v>156</v>
      </c>
      <c r="K24" s="71" t="s">
        <v>156</v>
      </c>
      <c r="L24" s="90" t="s">
        <v>156</v>
      </c>
      <c r="M24" s="114" t="s">
        <v>156</v>
      </c>
    </row>
    <row r="25" spans="1:18" x14ac:dyDescent="0.25">
      <c r="A25" s="2">
        <v>24</v>
      </c>
      <c r="B25" s="95" t="s">
        <v>160</v>
      </c>
      <c r="C25" s="58">
        <v>234</v>
      </c>
      <c r="D25" s="52" t="s">
        <v>572</v>
      </c>
      <c r="E25" s="137" t="s">
        <v>555</v>
      </c>
      <c r="F25" s="61" t="s">
        <v>156</v>
      </c>
      <c r="G25" s="45">
        <v>45395</v>
      </c>
      <c r="H25" s="62" t="s">
        <v>156</v>
      </c>
      <c r="I25" s="63" t="s">
        <v>156</v>
      </c>
      <c r="J25" s="66" t="s">
        <v>341</v>
      </c>
      <c r="K25" s="72" t="s">
        <v>156</v>
      </c>
      <c r="L25" s="91" t="s">
        <v>156</v>
      </c>
      <c r="M25" s="115" t="s">
        <v>156</v>
      </c>
    </row>
    <row r="26" spans="1:18" x14ac:dyDescent="0.25">
      <c r="A26" s="2">
        <v>25</v>
      </c>
      <c r="B26" s="95" t="s">
        <v>160</v>
      </c>
      <c r="C26" s="58">
        <v>141</v>
      </c>
      <c r="D26" s="52" t="s">
        <v>573</v>
      </c>
      <c r="E26" s="137" t="s">
        <v>555</v>
      </c>
      <c r="F26" s="61" t="s">
        <v>156</v>
      </c>
      <c r="G26" s="45">
        <v>45395</v>
      </c>
      <c r="H26" s="62" t="s">
        <v>156</v>
      </c>
      <c r="I26" s="63" t="s">
        <v>156</v>
      </c>
      <c r="J26" s="66" t="s">
        <v>156</v>
      </c>
      <c r="K26" s="72" t="s">
        <v>156</v>
      </c>
      <c r="L26" s="91" t="s">
        <v>156</v>
      </c>
      <c r="M26" s="115" t="s">
        <v>156</v>
      </c>
    </row>
    <row r="27" spans="1:18" x14ac:dyDescent="0.25">
      <c r="A27" s="2">
        <v>26</v>
      </c>
      <c r="B27" s="95" t="s">
        <v>160</v>
      </c>
      <c r="C27" s="58">
        <v>142</v>
      </c>
      <c r="D27" s="52" t="s">
        <v>574</v>
      </c>
      <c r="E27" s="137" t="s">
        <v>556</v>
      </c>
      <c r="F27" s="62" t="s">
        <v>156</v>
      </c>
      <c r="G27" s="45">
        <v>45396</v>
      </c>
      <c r="H27" s="63" t="s">
        <v>156</v>
      </c>
      <c r="I27" s="65" t="s">
        <v>156</v>
      </c>
      <c r="J27" s="69" t="s">
        <v>156</v>
      </c>
      <c r="K27" s="73" t="s">
        <v>156</v>
      </c>
      <c r="L27" s="93" t="s">
        <v>156</v>
      </c>
      <c r="M27" s="117" t="s">
        <v>156</v>
      </c>
      <c r="O27" s="122" t="s">
        <v>744</v>
      </c>
      <c r="P27" s="124">
        <v>45432</v>
      </c>
    </row>
    <row r="28" spans="1:18" x14ac:dyDescent="0.25">
      <c r="A28" s="2">
        <v>27</v>
      </c>
      <c r="B28" s="95" t="s">
        <v>160</v>
      </c>
      <c r="C28" s="58">
        <v>21</v>
      </c>
      <c r="D28" s="52" t="s">
        <v>575</v>
      </c>
      <c r="E28" s="137" t="s">
        <v>555</v>
      </c>
      <c r="F28" s="62" t="s">
        <v>341</v>
      </c>
      <c r="G28" s="45">
        <v>45396</v>
      </c>
      <c r="H28" s="63" t="s">
        <v>341</v>
      </c>
      <c r="I28" s="65" t="s">
        <v>156</v>
      </c>
      <c r="J28" s="69" t="s">
        <v>156</v>
      </c>
      <c r="K28" s="73" t="s">
        <v>156</v>
      </c>
      <c r="L28" s="93" t="s">
        <v>156</v>
      </c>
      <c r="M28" s="117" t="s">
        <v>156</v>
      </c>
      <c r="O28" s="100" t="s">
        <v>724</v>
      </c>
      <c r="P28" s="100" t="s">
        <v>725</v>
      </c>
      <c r="Q28" s="100" t="s">
        <v>726</v>
      </c>
      <c r="R28" s="102" t="s">
        <v>736</v>
      </c>
    </row>
    <row r="29" spans="1:18" x14ac:dyDescent="0.25">
      <c r="A29" s="2">
        <v>28</v>
      </c>
      <c r="B29" s="95" t="s">
        <v>160</v>
      </c>
      <c r="C29" s="58">
        <v>2</v>
      </c>
      <c r="D29" s="52" t="s">
        <v>576</v>
      </c>
      <c r="E29" s="137" t="s">
        <v>556</v>
      </c>
      <c r="F29" s="2" t="s">
        <v>341</v>
      </c>
      <c r="G29" s="45">
        <v>45397</v>
      </c>
      <c r="H29" s="65" t="s">
        <v>341</v>
      </c>
      <c r="I29" s="66" t="s">
        <v>156</v>
      </c>
      <c r="J29" s="71" t="s">
        <v>156</v>
      </c>
      <c r="K29" s="77" t="s">
        <v>156</v>
      </c>
      <c r="L29" s="95" t="s">
        <v>156</v>
      </c>
      <c r="M29" s="118" t="s">
        <v>156</v>
      </c>
      <c r="O29" s="100">
        <f>COUNTIF(F$2:F$101, "√")</f>
        <v>22</v>
      </c>
      <c r="P29" s="100">
        <f>Q$4-O$4</f>
        <v>78</v>
      </c>
      <c r="Q29" s="100">
        <f>COUNTA($F$2:$F$101)</f>
        <v>100</v>
      </c>
      <c r="R29" s="102">
        <f>100-Q29</f>
        <v>0</v>
      </c>
    </row>
    <row r="30" spans="1:18" x14ac:dyDescent="0.25">
      <c r="A30" s="2">
        <v>29</v>
      </c>
      <c r="B30" s="95" t="s">
        <v>160</v>
      </c>
      <c r="C30" s="58">
        <v>19</v>
      </c>
      <c r="D30" s="52" t="s">
        <v>577</v>
      </c>
      <c r="E30" s="137" t="s">
        <v>556</v>
      </c>
      <c r="F30" s="63" t="s">
        <v>156</v>
      </c>
      <c r="G30" s="45">
        <v>45397</v>
      </c>
      <c r="H30" s="65" t="s">
        <v>156</v>
      </c>
      <c r="I30" s="66" t="s">
        <v>156</v>
      </c>
      <c r="J30" s="71" t="s">
        <v>156</v>
      </c>
      <c r="K30" s="77" t="s">
        <v>156</v>
      </c>
      <c r="L30" s="95" t="s">
        <v>156</v>
      </c>
      <c r="M30" s="118" t="s">
        <v>156</v>
      </c>
      <c r="O30" s="111" t="s">
        <v>740</v>
      </c>
      <c r="P30" s="111" t="s">
        <v>741</v>
      </c>
      <c r="Q30" s="111" t="s">
        <v>739</v>
      </c>
    </row>
    <row r="31" spans="1:18" x14ac:dyDescent="0.25">
      <c r="A31" s="2">
        <v>30</v>
      </c>
      <c r="B31" s="95" t="s">
        <v>160</v>
      </c>
      <c r="C31" s="58">
        <v>24</v>
      </c>
      <c r="D31" s="52" t="s">
        <v>578</v>
      </c>
      <c r="E31" s="137" t="s">
        <v>556</v>
      </c>
      <c r="F31" s="65" t="s">
        <v>341</v>
      </c>
      <c r="G31" s="45">
        <v>45398</v>
      </c>
      <c r="H31" s="66" t="s">
        <v>341</v>
      </c>
      <c r="I31" s="69" t="s">
        <v>156</v>
      </c>
      <c r="J31" s="72" t="s">
        <v>156</v>
      </c>
      <c r="K31" s="79" t="s">
        <v>156</v>
      </c>
      <c r="L31" s="96" t="s">
        <v>156</v>
      </c>
      <c r="M31" s="119" t="s">
        <v>341</v>
      </c>
      <c r="O31" s="111">
        <f>COUNTIF(M$2:M$101, "×")</f>
        <v>19</v>
      </c>
      <c r="P31" s="111">
        <f>COUNTIF(M$2:M$101, "×")+COUNTIF(M$2:M$101, "√")</f>
        <v>100</v>
      </c>
      <c r="Q31" s="113">
        <f>O31/P31</f>
        <v>0.19</v>
      </c>
    </row>
    <row r="32" spans="1:18" x14ac:dyDescent="0.25">
      <c r="A32" s="2">
        <v>31</v>
      </c>
      <c r="B32" s="95" t="s">
        <v>160</v>
      </c>
      <c r="C32" s="42">
        <v>25</v>
      </c>
      <c r="D32" s="52" t="s">
        <v>580</v>
      </c>
      <c r="E32" s="137" t="s">
        <v>557</v>
      </c>
      <c r="F32" s="65" t="s">
        <v>341</v>
      </c>
      <c r="G32" s="45">
        <v>45398</v>
      </c>
      <c r="H32" s="66" t="s">
        <v>341</v>
      </c>
      <c r="I32" s="69" t="s">
        <v>156</v>
      </c>
      <c r="J32" s="72" t="s">
        <v>156</v>
      </c>
      <c r="K32" s="79" t="s">
        <v>156</v>
      </c>
      <c r="L32" s="96" t="s">
        <v>156</v>
      </c>
      <c r="M32" s="119" t="s">
        <v>156</v>
      </c>
    </row>
    <row r="33" spans="1:13" x14ac:dyDescent="0.25">
      <c r="A33" s="2">
        <v>32</v>
      </c>
      <c r="B33" s="95" t="s">
        <v>160</v>
      </c>
      <c r="C33" s="42">
        <v>138</v>
      </c>
      <c r="D33" s="52" t="s">
        <v>581</v>
      </c>
      <c r="E33" s="137" t="s">
        <v>556</v>
      </c>
      <c r="F33" s="66" t="s">
        <v>341</v>
      </c>
      <c r="G33" s="45">
        <v>45399</v>
      </c>
      <c r="H33" s="69" t="s">
        <v>341</v>
      </c>
      <c r="I33" s="71" t="s">
        <v>341</v>
      </c>
      <c r="J33" s="73" t="s">
        <v>156</v>
      </c>
      <c r="K33" s="81" t="s">
        <v>156</v>
      </c>
      <c r="L33" s="97" t="s">
        <v>156</v>
      </c>
      <c r="M33" s="120" t="s">
        <v>156</v>
      </c>
    </row>
    <row r="34" spans="1:13" x14ac:dyDescent="0.25">
      <c r="A34" s="2">
        <v>33</v>
      </c>
      <c r="B34" s="95" t="s">
        <v>160</v>
      </c>
      <c r="C34" s="42">
        <v>148</v>
      </c>
      <c r="D34" s="52" t="s">
        <v>582</v>
      </c>
      <c r="E34" s="137" t="s">
        <v>556</v>
      </c>
      <c r="F34" s="66" t="s">
        <v>341</v>
      </c>
      <c r="G34" s="45">
        <v>45399</v>
      </c>
      <c r="H34" s="69" t="s">
        <v>156</v>
      </c>
      <c r="I34" s="71" t="s">
        <v>156</v>
      </c>
      <c r="J34" s="73" t="s">
        <v>341</v>
      </c>
      <c r="K34" s="81" t="s">
        <v>156</v>
      </c>
      <c r="L34" s="97" t="s">
        <v>341</v>
      </c>
      <c r="M34" s="120" t="s">
        <v>156</v>
      </c>
    </row>
    <row r="35" spans="1:13" x14ac:dyDescent="0.25">
      <c r="A35" s="2">
        <v>34</v>
      </c>
      <c r="B35" s="95" t="s">
        <v>160</v>
      </c>
      <c r="C35" s="42">
        <v>23</v>
      </c>
      <c r="D35" s="52" t="s">
        <v>583</v>
      </c>
      <c r="E35" s="137" t="s">
        <v>557</v>
      </c>
      <c r="F35" s="69" t="s">
        <v>341</v>
      </c>
      <c r="G35" s="45">
        <v>45400</v>
      </c>
      <c r="H35" s="71" t="s">
        <v>341</v>
      </c>
      <c r="I35" s="72" t="s">
        <v>341</v>
      </c>
      <c r="J35" s="77" t="s">
        <v>156</v>
      </c>
      <c r="K35" s="84" t="s">
        <v>156</v>
      </c>
      <c r="L35" s="98" t="s">
        <v>341</v>
      </c>
      <c r="M35" s="121" t="s">
        <v>156</v>
      </c>
    </row>
    <row r="36" spans="1:13" x14ac:dyDescent="0.25">
      <c r="A36" s="2">
        <v>35</v>
      </c>
      <c r="B36" s="95" t="s">
        <v>160</v>
      </c>
      <c r="C36" s="42">
        <v>146</v>
      </c>
      <c r="D36" s="4" t="s">
        <v>584</v>
      </c>
      <c r="E36" s="137" t="s">
        <v>556</v>
      </c>
      <c r="F36" s="69" t="s">
        <v>341</v>
      </c>
      <c r="G36" s="45">
        <v>45400</v>
      </c>
      <c r="H36" s="71" t="s">
        <v>341</v>
      </c>
      <c r="I36" s="72" t="s">
        <v>341</v>
      </c>
      <c r="J36" s="77" t="s">
        <v>341</v>
      </c>
      <c r="K36" s="84" t="s">
        <v>156</v>
      </c>
      <c r="L36" s="98" t="s">
        <v>156</v>
      </c>
      <c r="M36" s="121" t="s">
        <v>156</v>
      </c>
    </row>
    <row r="37" spans="1:13" x14ac:dyDescent="0.25">
      <c r="A37" s="2">
        <v>36</v>
      </c>
      <c r="B37" s="95" t="s">
        <v>165</v>
      </c>
      <c r="C37" s="42">
        <v>94</v>
      </c>
      <c r="D37" s="52" t="s">
        <v>592</v>
      </c>
      <c r="E37" s="137" t="s">
        <v>555</v>
      </c>
      <c r="F37" s="71" t="s">
        <v>156</v>
      </c>
      <c r="G37" s="45">
        <v>45401</v>
      </c>
      <c r="H37" s="72" t="s">
        <v>156</v>
      </c>
      <c r="I37" s="73" t="s">
        <v>156</v>
      </c>
      <c r="J37" s="79" t="s">
        <v>156</v>
      </c>
      <c r="K37" s="87" t="s">
        <v>156</v>
      </c>
      <c r="L37" s="99" t="s">
        <v>156</v>
      </c>
      <c r="M37" s="122" t="s">
        <v>156</v>
      </c>
    </row>
    <row r="38" spans="1:13" x14ac:dyDescent="0.25">
      <c r="A38" s="2">
        <v>37</v>
      </c>
      <c r="B38" s="95" t="s">
        <v>165</v>
      </c>
      <c r="C38" s="42">
        <v>104</v>
      </c>
      <c r="D38" s="52" t="s">
        <v>593</v>
      </c>
      <c r="E38" s="137" t="s">
        <v>555</v>
      </c>
      <c r="F38" s="71" t="s">
        <v>341</v>
      </c>
      <c r="G38" s="45">
        <v>45401</v>
      </c>
      <c r="H38" s="72" t="s">
        <v>156</v>
      </c>
      <c r="I38" s="73" t="s">
        <v>156</v>
      </c>
      <c r="J38" s="79" t="s">
        <v>156</v>
      </c>
      <c r="K38" s="87" t="s">
        <v>156</v>
      </c>
      <c r="L38" s="99" t="s">
        <v>156</v>
      </c>
      <c r="M38" s="122" t="s">
        <v>156</v>
      </c>
    </row>
    <row r="39" spans="1:13" x14ac:dyDescent="0.25">
      <c r="A39" s="2">
        <v>38</v>
      </c>
      <c r="B39" s="95" t="s">
        <v>165</v>
      </c>
      <c r="C39" s="42">
        <v>226</v>
      </c>
      <c r="D39" s="52" t="s">
        <v>594</v>
      </c>
      <c r="E39" s="137" t="s">
        <v>555</v>
      </c>
      <c r="F39" s="72" t="s">
        <v>156</v>
      </c>
      <c r="G39" s="45">
        <v>45402</v>
      </c>
      <c r="H39" s="73" t="s">
        <v>156</v>
      </c>
      <c r="I39" s="77" t="s">
        <v>156</v>
      </c>
      <c r="J39" s="81" t="s">
        <v>156</v>
      </c>
      <c r="K39" s="90" t="s">
        <v>156</v>
      </c>
      <c r="L39" s="100" t="s">
        <v>156</v>
      </c>
      <c r="M39" s="123" t="s">
        <v>156</v>
      </c>
    </row>
    <row r="40" spans="1:13" x14ac:dyDescent="0.25">
      <c r="A40" s="2">
        <v>39</v>
      </c>
      <c r="B40" s="95" t="s">
        <v>165</v>
      </c>
      <c r="C40" s="42">
        <v>101</v>
      </c>
      <c r="D40" s="52" t="s">
        <v>595</v>
      </c>
      <c r="E40" s="137" t="s">
        <v>555</v>
      </c>
      <c r="F40" s="2" t="s">
        <v>341</v>
      </c>
      <c r="G40" s="45">
        <v>45402</v>
      </c>
      <c r="H40" s="73" t="s">
        <v>156</v>
      </c>
      <c r="I40" s="77" t="s">
        <v>156</v>
      </c>
      <c r="J40" s="81" t="s">
        <v>156</v>
      </c>
      <c r="K40" s="90" t="s">
        <v>156</v>
      </c>
      <c r="L40" s="100" t="s">
        <v>156</v>
      </c>
      <c r="M40" s="123" t="s">
        <v>156</v>
      </c>
    </row>
    <row r="41" spans="1:13" x14ac:dyDescent="0.25">
      <c r="A41" s="2">
        <v>40</v>
      </c>
      <c r="B41" s="95" t="s">
        <v>165</v>
      </c>
      <c r="C41" s="42">
        <v>543</v>
      </c>
      <c r="D41" s="52" t="s">
        <v>596</v>
      </c>
      <c r="E41" s="137" t="s">
        <v>555</v>
      </c>
      <c r="F41" s="73" t="s">
        <v>341</v>
      </c>
      <c r="G41" s="45">
        <v>45403</v>
      </c>
      <c r="H41" s="77" t="s">
        <v>156</v>
      </c>
      <c r="I41" s="79" t="s">
        <v>156</v>
      </c>
      <c r="J41" s="84" t="s">
        <v>156</v>
      </c>
      <c r="K41" s="91" t="s">
        <v>156</v>
      </c>
      <c r="L41" s="102" t="s">
        <v>156</v>
      </c>
      <c r="M41" s="127" t="s">
        <v>156</v>
      </c>
    </row>
    <row r="42" spans="1:13" x14ac:dyDescent="0.25">
      <c r="A42" s="2">
        <v>41</v>
      </c>
      <c r="B42" s="95" t="s">
        <v>165</v>
      </c>
      <c r="C42" s="42">
        <v>102</v>
      </c>
      <c r="D42" s="52" t="s">
        <v>597</v>
      </c>
      <c r="E42" s="137" t="s">
        <v>556</v>
      </c>
      <c r="F42" s="73" t="s">
        <v>156</v>
      </c>
      <c r="G42" s="45">
        <v>45403</v>
      </c>
      <c r="H42" s="77" t="s">
        <v>156</v>
      </c>
      <c r="I42" s="79" t="s">
        <v>156</v>
      </c>
      <c r="J42" s="84" t="s">
        <v>156</v>
      </c>
      <c r="K42" s="91" t="s">
        <v>156</v>
      </c>
      <c r="L42" s="102" t="s">
        <v>156</v>
      </c>
      <c r="M42" s="127" t="s">
        <v>156</v>
      </c>
    </row>
    <row r="43" spans="1:13" x14ac:dyDescent="0.25">
      <c r="A43" s="2">
        <v>42</v>
      </c>
      <c r="B43" s="95" t="s">
        <v>165</v>
      </c>
      <c r="C43" s="73">
        <v>108</v>
      </c>
      <c r="D43" s="52" t="s">
        <v>598</v>
      </c>
      <c r="E43" s="137" t="s">
        <v>555</v>
      </c>
      <c r="F43" s="77" t="s">
        <v>341</v>
      </c>
      <c r="G43" s="45">
        <v>45404</v>
      </c>
      <c r="H43" s="79" t="s">
        <v>156</v>
      </c>
      <c r="I43" s="81" t="s">
        <v>156</v>
      </c>
      <c r="J43" s="87" t="s">
        <v>156</v>
      </c>
      <c r="K43" s="93" t="s">
        <v>156</v>
      </c>
      <c r="L43" s="104" t="s">
        <v>156</v>
      </c>
      <c r="M43" s="128" t="s">
        <v>156</v>
      </c>
    </row>
    <row r="44" spans="1:13" x14ac:dyDescent="0.25">
      <c r="A44" s="2">
        <v>43</v>
      </c>
      <c r="B44" s="95" t="s">
        <v>165</v>
      </c>
      <c r="C44" s="73">
        <v>98</v>
      </c>
      <c r="D44" s="52" t="s">
        <v>599</v>
      </c>
      <c r="E44" s="137" t="s">
        <v>556</v>
      </c>
      <c r="F44" s="77" t="s">
        <v>156</v>
      </c>
      <c r="G44" s="45">
        <v>45404</v>
      </c>
      <c r="H44" s="79" t="s">
        <v>156</v>
      </c>
      <c r="I44" s="81" t="s">
        <v>156</v>
      </c>
      <c r="J44" s="87" t="s">
        <v>156</v>
      </c>
      <c r="K44" s="93" t="s">
        <v>156</v>
      </c>
      <c r="L44" s="104" t="s">
        <v>156</v>
      </c>
      <c r="M44" s="128" t="s">
        <v>156</v>
      </c>
    </row>
    <row r="45" spans="1:13" x14ac:dyDescent="0.25">
      <c r="A45" s="2">
        <v>44</v>
      </c>
      <c r="B45" s="95" t="s">
        <v>165</v>
      </c>
      <c r="C45" s="73">
        <v>230</v>
      </c>
      <c r="D45" s="52" t="s">
        <v>600</v>
      </c>
      <c r="E45" s="137" t="s">
        <v>556</v>
      </c>
      <c r="F45" s="79" t="s">
        <v>341</v>
      </c>
      <c r="G45" s="45">
        <v>45405</v>
      </c>
      <c r="H45" s="81" t="s">
        <v>156</v>
      </c>
      <c r="I45" s="84" t="s">
        <v>156</v>
      </c>
      <c r="J45" s="90" t="s">
        <v>156</v>
      </c>
      <c r="K45" s="95" t="s">
        <v>156</v>
      </c>
      <c r="L45" s="105" t="s">
        <v>156</v>
      </c>
      <c r="M45" s="129" t="s">
        <v>156</v>
      </c>
    </row>
    <row r="46" spans="1:13" x14ac:dyDescent="0.25">
      <c r="A46" s="2">
        <v>45</v>
      </c>
      <c r="B46" s="95" t="s">
        <v>165</v>
      </c>
      <c r="C46" s="73">
        <v>199</v>
      </c>
      <c r="D46" s="52" t="s">
        <v>601</v>
      </c>
      <c r="E46" s="137" t="s">
        <v>556</v>
      </c>
      <c r="F46" s="79" t="s">
        <v>156</v>
      </c>
      <c r="G46" s="45">
        <v>45405</v>
      </c>
      <c r="H46" s="81" t="s">
        <v>156</v>
      </c>
      <c r="I46" s="84" t="s">
        <v>156</v>
      </c>
      <c r="J46" s="90" t="s">
        <v>156</v>
      </c>
      <c r="K46" s="95" t="s">
        <v>156</v>
      </c>
      <c r="L46" s="105" t="s">
        <v>156</v>
      </c>
      <c r="M46" s="129" t="s">
        <v>156</v>
      </c>
    </row>
    <row r="47" spans="1:13" x14ac:dyDescent="0.25">
      <c r="A47" s="2">
        <v>46</v>
      </c>
      <c r="B47" s="95" t="s">
        <v>165</v>
      </c>
      <c r="C47" s="73">
        <v>114</v>
      </c>
      <c r="D47" s="52" t="s">
        <v>602</v>
      </c>
      <c r="E47" s="137" t="s">
        <v>556</v>
      </c>
      <c r="F47" s="81" t="s">
        <v>341</v>
      </c>
      <c r="G47" s="45">
        <v>45406</v>
      </c>
      <c r="H47" s="84" t="s">
        <v>156</v>
      </c>
      <c r="I47" s="87" t="s">
        <v>156</v>
      </c>
      <c r="J47" s="91" t="s">
        <v>156</v>
      </c>
      <c r="K47" s="96" t="s">
        <v>156</v>
      </c>
      <c r="L47" s="108" t="s">
        <v>156</v>
      </c>
      <c r="M47" s="130" t="s">
        <v>156</v>
      </c>
    </row>
    <row r="48" spans="1:13" x14ac:dyDescent="0.25">
      <c r="A48" s="2">
        <v>47</v>
      </c>
      <c r="B48" s="95" t="s">
        <v>165</v>
      </c>
      <c r="C48" s="73">
        <v>105</v>
      </c>
      <c r="D48" s="52" t="s">
        <v>603</v>
      </c>
      <c r="E48" s="137" t="s">
        <v>556</v>
      </c>
      <c r="F48" s="81" t="s">
        <v>341</v>
      </c>
      <c r="G48" s="45">
        <v>45406</v>
      </c>
      <c r="H48" s="84" t="s">
        <v>156</v>
      </c>
      <c r="I48" s="87" t="s">
        <v>156</v>
      </c>
      <c r="J48" s="91" t="s">
        <v>156</v>
      </c>
      <c r="K48" s="96" t="s">
        <v>156</v>
      </c>
      <c r="L48" s="108" t="s">
        <v>156</v>
      </c>
      <c r="M48" s="130" t="s">
        <v>156</v>
      </c>
    </row>
    <row r="49" spans="1:18" x14ac:dyDescent="0.25">
      <c r="A49" s="2">
        <v>48</v>
      </c>
      <c r="B49" s="95" t="s">
        <v>165</v>
      </c>
      <c r="C49" s="73">
        <v>437</v>
      </c>
      <c r="D49" s="52" t="s">
        <v>604</v>
      </c>
      <c r="E49" s="137" t="s">
        <v>556</v>
      </c>
      <c r="F49" s="84" t="s">
        <v>341</v>
      </c>
      <c r="G49" s="45">
        <v>45407</v>
      </c>
      <c r="H49" s="87" t="s">
        <v>156</v>
      </c>
      <c r="I49" s="90" t="s">
        <v>156</v>
      </c>
      <c r="J49" s="93" t="s">
        <v>341</v>
      </c>
      <c r="K49" s="97" t="s">
        <v>341</v>
      </c>
      <c r="L49" s="109" t="s">
        <v>341</v>
      </c>
      <c r="M49" s="131" t="s">
        <v>341</v>
      </c>
    </row>
    <row r="50" spans="1:18" x14ac:dyDescent="0.25">
      <c r="A50" s="2">
        <v>49</v>
      </c>
      <c r="B50" s="95" t="s">
        <v>165</v>
      </c>
      <c r="C50" s="73">
        <v>236</v>
      </c>
      <c r="D50" s="52" t="s">
        <v>605</v>
      </c>
      <c r="E50" s="137" t="s">
        <v>556</v>
      </c>
      <c r="F50" s="84" t="s">
        <v>341</v>
      </c>
      <c r="G50" s="45">
        <v>45407</v>
      </c>
      <c r="H50" s="87" t="s">
        <v>156</v>
      </c>
      <c r="I50" s="90" t="s">
        <v>156</v>
      </c>
      <c r="J50" s="93" t="s">
        <v>341</v>
      </c>
      <c r="K50" s="97" t="s">
        <v>156</v>
      </c>
      <c r="L50" s="109" t="s">
        <v>156</v>
      </c>
      <c r="M50" s="131" t="s">
        <v>156</v>
      </c>
    </row>
    <row r="51" spans="1:18" x14ac:dyDescent="0.25">
      <c r="A51" s="2">
        <v>50</v>
      </c>
      <c r="B51" s="95" t="s">
        <v>165</v>
      </c>
      <c r="C51" s="73">
        <v>124</v>
      </c>
      <c r="D51" s="52" t="s">
        <v>606</v>
      </c>
      <c r="E51" s="137" t="s">
        <v>557</v>
      </c>
      <c r="F51" s="87" t="s">
        <v>156</v>
      </c>
      <c r="G51" s="45">
        <v>45408</v>
      </c>
      <c r="H51" s="90" t="s">
        <v>156</v>
      </c>
      <c r="I51" s="91" t="s">
        <v>156</v>
      </c>
      <c r="J51" s="95" t="s">
        <v>156</v>
      </c>
      <c r="K51" s="98" t="s">
        <v>156</v>
      </c>
      <c r="L51" s="109" t="s">
        <v>156</v>
      </c>
      <c r="M51" s="132" t="s">
        <v>156</v>
      </c>
    </row>
    <row r="52" spans="1:18" x14ac:dyDescent="0.25">
      <c r="A52" s="2">
        <v>51</v>
      </c>
      <c r="B52" s="95" t="s">
        <v>170</v>
      </c>
      <c r="C52" s="73">
        <v>200</v>
      </c>
      <c r="D52" s="52" t="s">
        <v>617</v>
      </c>
      <c r="E52" s="137" t="s">
        <v>556</v>
      </c>
      <c r="F52" s="87" t="s">
        <v>156</v>
      </c>
      <c r="G52" s="45">
        <v>45408</v>
      </c>
      <c r="H52" s="90" t="s">
        <v>156</v>
      </c>
      <c r="I52" s="91" t="s">
        <v>156</v>
      </c>
      <c r="J52" s="95" t="s">
        <v>156</v>
      </c>
      <c r="K52" s="98" t="s">
        <v>156</v>
      </c>
      <c r="L52" s="110" t="s">
        <v>156</v>
      </c>
      <c r="M52" s="132" t="s">
        <v>156</v>
      </c>
      <c r="O52" s="122" t="s">
        <v>744</v>
      </c>
      <c r="P52" s="124">
        <v>45432</v>
      </c>
    </row>
    <row r="53" spans="1:18" x14ac:dyDescent="0.25">
      <c r="A53" s="2">
        <v>52</v>
      </c>
      <c r="B53" s="95" t="s">
        <v>170</v>
      </c>
      <c r="C53" s="73">
        <v>994</v>
      </c>
      <c r="D53" s="52" t="s">
        <v>618</v>
      </c>
      <c r="E53" s="137" t="s">
        <v>556</v>
      </c>
      <c r="F53" s="90" t="s">
        <v>341</v>
      </c>
      <c r="G53" s="45">
        <v>45409</v>
      </c>
      <c r="H53" s="91" t="s">
        <v>156</v>
      </c>
      <c r="I53" s="93" t="s">
        <v>156</v>
      </c>
      <c r="J53" s="96" t="s">
        <v>156</v>
      </c>
      <c r="K53" s="99" t="s">
        <v>156</v>
      </c>
      <c r="L53" s="112" t="s">
        <v>156</v>
      </c>
      <c r="M53" s="133" t="s">
        <v>156</v>
      </c>
      <c r="O53" s="100" t="s">
        <v>724</v>
      </c>
      <c r="P53" s="100" t="s">
        <v>725</v>
      </c>
      <c r="Q53" s="100" t="s">
        <v>726</v>
      </c>
      <c r="R53" s="102" t="s">
        <v>736</v>
      </c>
    </row>
    <row r="54" spans="1:18" x14ac:dyDescent="0.25">
      <c r="A54" s="2">
        <v>53</v>
      </c>
      <c r="B54" s="95" t="s">
        <v>170</v>
      </c>
      <c r="C54" s="73">
        <v>207</v>
      </c>
      <c r="D54" s="52" t="s">
        <v>619</v>
      </c>
      <c r="E54" s="137" t="s">
        <v>556</v>
      </c>
      <c r="F54" s="90" t="s">
        <v>341</v>
      </c>
      <c r="G54" s="45">
        <v>45409</v>
      </c>
      <c r="H54" s="91" t="s">
        <v>341</v>
      </c>
      <c r="I54" s="93" t="s">
        <v>156</v>
      </c>
      <c r="J54" s="96" t="s">
        <v>156</v>
      </c>
      <c r="K54" s="99" t="s">
        <v>156</v>
      </c>
      <c r="L54" s="112" t="s">
        <v>156</v>
      </c>
      <c r="M54" s="133" t="s">
        <v>156</v>
      </c>
      <c r="O54" s="100">
        <f>COUNTIF(F$2:F$101, "√")</f>
        <v>22</v>
      </c>
      <c r="P54" s="100">
        <f>Q$4-O$4</f>
        <v>78</v>
      </c>
      <c r="Q54" s="100">
        <f>COUNTA($F$2:$F$101)</f>
        <v>100</v>
      </c>
      <c r="R54" s="102">
        <f>100-Q54</f>
        <v>0</v>
      </c>
    </row>
    <row r="55" spans="1:18" x14ac:dyDescent="0.25">
      <c r="A55" s="2">
        <v>54</v>
      </c>
      <c r="B55" s="95" t="s">
        <v>170</v>
      </c>
      <c r="C55" s="73">
        <v>208</v>
      </c>
      <c r="D55" s="52" t="s">
        <v>620</v>
      </c>
      <c r="E55" s="137" t="s">
        <v>556</v>
      </c>
      <c r="F55" s="91" t="s">
        <v>341</v>
      </c>
      <c r="G55" s="45">
        <v>45410</v>
      </c>
      <c r="H55" s="93" t="s">
        <v>156</v>
      </c>
      <c r="I55" s="95" t="s">
        <v>156</v>
      </c>
      <c r="J55" s="97" t="s">
        <v>156</v>
      </c>
      <c r="K55" s="100" t="s">
        <v>156</v>
      </c>
      <c r="L55" s="114" t="s">
        <v>156</v>
      </c>
      <c r="M55" s="133" t="s">
        <v>156</v>
      </c>
      <c r="O55" s="111" t="s">
        <v>740</v>
      </c>
      <c r="P55" s="111" t="s">
        <v>741</v>
      </c>
      <c r="Q55" s="111" t="s">
        <v>739</v>
      </c>
    </row>
    <row r="56" spans="1:18" x14ac:dyDescent="0.25">
      <c r="A56" s="2">
        <v>55</v>
      </c>
      <c r="B56" s="95" t="s">
        <v>715</v>
      </c>
      <c r="C56" s="73">
        <v>46</v>
      </c>
      <c r="D56" s="52" t="s">
        <v>420</v>
      </c>
      <c r="E56" s="137" t="s">
        <v>556</v>
      </c>
      <c r="F56" s="93" t="s">
        <v>341</v>
      </c>
      <c r="G56" s="45">
        <v>45410</v>
      </c>
      <c r="H56" s="93" t="s">
        <v>156</v>
      </c>
      <c r="I56" s="95" t="s">
        <v>156</v>
      </c>
      <c r="J56" s="97" t="s">
        <v>156</v>
      </c>
      <c r="K56" s="100" t="s">
        <v>156</v>
      </c>
      <c r="L56" s="114" t="s">
        <v>156</v>
      </c>
      <c r="M56" s="133" t="s">
        <v>156</v>
      </c>
      <c r="O56" s="111">
        <f>COUNTIF(M$2:M$101, "×")</f>
        <v>19</v>
      </c>
      <c r="P56" s="111">
        <f>COUNTIF(M$2:M$101, "×")+COUNTIF(M$2:M$101, "√")</f>
        <v>100</v>
      </c>
      <c r="Q56" s="113">
        <f>O56/P56</f>
        <v>0.19</v>
      </c>
    </row>
    <row r="57" spans="1:18" x14ac:dyDescent="0.25">
      <c r="A57" s="2">
        <v>56</v>
      </c>
      <c r="B57" s="95" t="s">
        <v>715</v>
      </c>
      <c r="C57" s="73">
        <v>78</v>
      </c>
      <c r="D57" s="52" t="s">
        <v>621</v>
      </c>
      <c r="E57" s="137" t="s">
        <v>556</v>
      </c>
      <c r="F57" s="93" t="s">
        <v>341</v>
      </c>
      <c r="G57" s="45">
        <v>45411</v>
      </c>
      <c r="H57" s="95" t="s">
        <v>156</v>
      </c>
      <c r="I57" s="96" t="s">
        <v>156</v>
      </c>
      <c r="J57" s="98" t="s">
        <v>156</v>
      </c>
      <c r="K57" s="102" t="s">
        <v>156</v>
      </c>
      <c r="L57" s="115" t="s">
        <v>156</v>
      </c>
      <c r="M57" s="134" t="s">
        <v>156</v>
      </c>
    </row>
    <row r="58" spans="1:18" x14ac:dyDescent="0.25">
      <c r="A58" s="2">
        <v>57</v>
      </c>
      <c r="B58" s="95" t="s">
        <v>715</v>
      </c>
      <c r="C58" s="73">
        <v>17</v>
      </c>
      <c r="D58" s="52" t="s">
        <v>412</v>
      </c>
      <c r="E58" s="137" t="s">
        <v>556</v>
      </c>
      <c r="F58" s="93" t="s">
        <v>341</v>
      </c>
      <c r="G58" s="45">
        <v>45411</v>
      </c>
      <c r="H58" s="95" t="s">
        <v>156</v>
      </c>
      <c r="I58" s="96" t="s">
        <v>156</v>
      </c>
      <c r="J58" s="98" t="s">
        <v>156</v>
      </c>
      <c r="K58" s="102" t="s">
        <v>156</v>
      </c>
      <c r="L58" s="115" t="s">
        <v>156</v>
      </c>
      <c r="M58" s="134" t="s">
        <v>156</v>
      </c>
    </row>
    <row r="59" spans="1:18" x14ac:dyDescent="0.25">
      <c r="A59" s="2">
        <v>58</v>
      </c>
      <c r="B59" s="95" t="s">
        <v>715</v>
      </c>
      <c r="C59" s="73">
        <v>39</v>
      </c>
      <c r="D59" s="52" t="s">
        <v>413</v>
      </c>
      <c r="E59" s="137" t="s">
        <v>556</v>
      </c>
      <c r="F59" s="95" t="s">
        <v>341</v>
      </c>
      <c r="G59" s="45">
        <v>45412</v>
      </c>
      <c r="H59" s="96" t="s">
        <v>156</v>
      </c>
      <c r="I59" s="97" t="s">
        <v>156</v>
      </c>
      <c r="J59" s="99" t="s">
        <v>156</v>
      </c>
      <c r="K59" s="104" t="s">
        <v>156</v>
      </c>
      <c r="L59" s="117" t="s">
        <v>156</v>
      </c>
      <c r="M59" s="136" t="s">
        <v>156</v>
      </c>
    </row>
    <row r="60" spans="1:18" x14ac:dyDescent="0.25">
      <c r="A60" s="2">
        <v>59</v>
      </c>
      <c r="B60" s="95" t="s">
        <v>715</v>
      </c>
      <c r="C60" s="73">
        <v>22</v>
      </c>
      <c r="D60" s="52" t="s">
        <v>622</v>
      </c>
      <c r="E60" s="137" t="s">
        <v>556</v>
      </c>
      <c r="F60" s="95" t="s">
        <v>341</v>
      </c>
      <c r="G60" s="45">
        <v>45412</v>
      </c>
      <c r="H60" s="96" t="s">
        <v>156</v>
      </c>
      <c r="I60" s="97" t="s">
        <v>156</v>
      </c>
      <c r="J60" s="99" t="s">
        <v>156</v>
      </c>
      <c r="K60" s="104" t="s">
        <v>156</v>
      </c>
      <c r="L60" s="117" t="s">
        <v>156</v>
      </c>
      <c r="M60" s="136" t="s">
        <v>156</v>
      </c>
    </row>
    <row r="61" spans="1:18" x14ac:dyDescent="0.25">
      <c r="A61" s="2">
        <v>60</v>
      </c>
      <c r="B61" s="95" t="s">
        <v>715</v>
      </c>
      <c r="C61" s="73">
        <v>79</v>
      </c>
      <c r="D61" s="52" t="s">
        <v>623</v>
      </c>
      <c r="E61" s="137" t="s">
        <v>556</v>
      </c>
      <c r="F61" s="96" t="s">
        <v>341</v>
      </c>
      <c r="G61" s="45">
        <v>45413</v>
      </c>
      <c r="H61" s="97" t="s">
        <v>156</v>
      </c>
      <c r="I61" s="98" t="s">
        <v>341</v>
      </c>
      <c r="J61" s="100" t="s">
        <v>156</v>
      </c>
      <c r="K61" s="105" t="s">
        <v>156</v>
      </c>
      <c r="L61" s="118" t="s">
        <v>156</v>
      </c>
      <c r="M61" s="137" t="s">
        <v>156</v>
      </c>
    </row>
    <row r="62" spans="1:18" x14ac:dyDescent="0.25">
      <c r="A62" s="2">
        <v>61</v>
      </c>
      <c r="B62" s="95" t="s">
        <v>715</v>
      </c>
      <c r="C62" s="73">
        <v>131</v>
      </c>
      <c r="D62" s="52" t="s">
        <v>624</v>
      </c>
      <c r="E62" s="137" t="s">
        <v>556</v>
      </c>
      <c r="F62" s="96" t="s">
        <v>341</v>
      </c>
      <c r="G62" s="45">
        <v>45413</v>
      </c>
      <c r="H62" s="97" t="s">
        <v>156</v>
      </c>
      <c r="I62" s="98" t="s">
        <v>156</v>
      </c>
      <c r="J62" s="100" t="s">
        <v>156</v>
      </c>
      <c r="K62" s="105" t="s">
        <v>156</v>
      </c>
      <c r="L62" s="118" t="s">
        <v>156</v>
      </c>
      <c r="M62" s="137" t="s">
        <v>156</v>
      </c>
    </row>
    <row r="63" spans="1:18" x14ac:dyDescent="0.25">
      <c r="A63" s="2">
        <v>62</v>
      </c>
      <c r="B63" s="95" t="s">
        <v>715</v>
      </c>
      <c r="C63" s="73">
        <v>51</v>
      </c>
      <c r="D63" s="52" t="s">
        <v>625</v>
      </c>
      <c r="E63" s="137" t="s">
        <v>557</v>
      </c>
      <c r="F63" s="97" t="s">
        <v>341</v>
      </c>
      <c r="G63" s="45">
        <v>45414</v>
      </c>
      <c r="H63" s="98" t="s">
        <v>156</v>
      </c>
      <c r="I63" s="99" t="s">
        <v>156</v>
      </c>
      <c r="J63" s="102" t="s">
        <v>156</v>
      </c>
      <c r="K63" s="108" t="s">
        <v>156</v>
      </c>
      <c r="L63" s="119" t="s">
        <v>156</v>
      </c>
      <c r="M63" s="137" t="s">
        <v>156</v>
      </c>
    </row>
    <row r="64" spans="1:18" x14ac:dyDescent="0.25">
      <c r="A64" s="2">
        <v>63</v>
      </c>
      <c r="B64" s="95" t="s">
        <v>544</v>
      </c>
      <c r="C64" s="73">
        <v>35</v>
      </c>
      <c r="D64" s="52" t="s">
        <v>626</v>
      </c>
      <c r="E64" s="137" t="s">
        <v>555</v>
      </c>
      <c r="F64" s="97" t="s">
        <v>341</v>
      </c>
      <c r="G64" s="45">
        <v>45414</v>
      </c>
      <c r="H64" s="98" t="s">
        <v>156</v>
      </c>
      <c r="I64" s="99" t="s">
        <v>156</v>
      </c>
      <c r="J64" s="102" t="s">
        <v>156</v>
      </c>
      <c r="K64" s="109" t="s">
        <v>156</v>
      </c>
      <c r="L64" s="119" t="s">
        <v>156</v>
      </c>
      <c r="M64" s="137" t="s">
        <v>156</v>
      </c>
    </row>
    <row r="65" spans="1:18" x14ac:dyDescent="0.25">
      <c r="A65" s="2">
        <v>64</v>
      </c>
      <c r="B65" s="95" t="s">
        <v>544</v>
      </c>
      <c r="C65" s="73">
        <v>74</v>
      </c>
      <c r="D65" s="52" t="s">
        <v>627</v>
      </c>
      <c r="E65" s="137" t="s">
        <v>556</v>
      </c>
      <c r="F65" s="98" t="s">
        <v>341</v>
      </c>
      <c r="G65" s="45">
        <v>45415</v>
      </c>
      <c r="H65" s="99" t="s">
        <v>156</v>
      </c>
      <c r="I65" s="100" t="s">
        <v>156</v>
      </c>
      <c r="J65" s="104" t="s">
        <v>156</v>
      </c>
      <c r="K65" s="109" t="s">
        <v>156</v>
      </c>
      <c r="L65" s="120" t="s">
        <v>156</v>
      </c>
      <c r="M65" s="138" t="s">
        <v>156</v>
      </c>
    </row>
    <row r="66" spans="1:18" x14ac:dyDescent="0.25">
      <c r="A66" s="2">
        <v>65</v>
      </c>
      <c r="B66" s="95" t="s">
        <v>544</v>
      </c>
      <c r="C66" s="73">
        <v>34</v>
      </c>
      <c r="D66" s="52" t="s">
        <v>628</v>
      </c>
      <c r="E66" s="137" t="s">
        <v>556</v>
      </c>
      <c r="F66" s="98" t="s">
        <v>341</v>
      </c>
      <c r="G66" s="45">
        <v>45415</v>
      </c>
      <c r="H66" s="99" t="s">
        <v>156</v>
      </c>
      <c r="I66" s="100" t="s">
        <v>156</v>
      </c>
      <c r="J66" s="104" t="s">
        <v>156</v>
      </c>
      <c r="K66" s="109" t="s">
        <v>156</v>
      </c>
      <c r="L66" s="120" t="s">
        <v>156</v>
      </c>
      <c r="M66" s="138" t="s">
        <v>156</v>
      </c>
    </row>
    <row r="67" spans="1:18" x14ac:dyDescent="0.25">
      <c r="A67" s="2">
        <v>66</v>
      </c>
      <c r="B67" s="95" t="s">
        <v>544</v>
      </c>
      <c r="C67" s="73">
        <v>33</v>
      </c>
      <c r="D67" s="52" t="s">
        <v>629</v>
      </c>
      <c r="E67" s="137" t="s">
        <v>556</v>
      </c>
      <c r="F67" s="99" t="s">
        <v>341</v>
      </c>
      <c r="G67" s="45">
        <v>45416</v>
      </c>
      <c r="H67" s="100" t="s">
        <v>156</v>
      </c>
      <c r="I67" s="102" t="s">
        <v>156</v>
      </c>
      <c r="J67" s="106" t="s">
        <v>156</v>
      </c>
      <c r="K67" s="111" t="s">
        <v>156</v>
      </c>
      <c r="L67" s="121" t="s">
        <v>156</v>
      </c>
      <c r="M67" s="139" t="s">
        <v>341</v>
      </c>
    </row>
    <row r="68" spans="1:18" x14ac:dyDescent="0.25">
      <c r="A68" s="2">
        <v>67</v>
      </c>
      <c r="B68" s="95" t="s">
        <v>544</v>
      </c>
      <c r="C68" s="73">
        <v>153</v>
      </c>
      <c r="D68" s="52" t="s">
        <v>630</v>
      </c>
      <c r="E68" s="137" t="s">
        <v>556</v>
      </c>
      <c r="F68" s="99" t="s">
        <v>341</v>
      </c>
      <c r="G68" s="45">
        <v>45416</v>
      </c>
      <c r="H68" s="100" t="s">
        <v>341</v>
      </c>
      <c r="I68" s="102" t="s">
        <v>156</v>
      </c>
      <c r="J68" s="106" t="s">
        <v>156</v>
      </c>
      <c r="K68" s="111" t="s">
        <v>156</v>
      </c>
      <c r="L68" s="121" t="s">
        <v>156</v>
      </c>
      <c r="M68" s="139" t="s">
        <v>341</v>
      </c>
    </row>
    <row r="69" spans="1:18" x14ac:dyDescent="0.25">
      <c r="A69" s="2">
        <v>68</v>
      </c>
      <c r="B69" s="95" t="s">
        <v>544</v>
      </c>
      <c r="C69" s="73">
        <v>4</v>
      </c>
      <c r="D69" s="52" t="s">
        <v>631</v>
      </c>
      <c r="E69" s="137" t="s">
        <v>557</v>
      </c>
      <c r="F69" s="100" t="s">
        <v>341</v>
      </c>
      <c r="G69" s="45">
        <v>45417</v>
      </c>
      <c r="H69" s="101" t="s">
        <v>156</v>
      </c>
      <c r="I69" s="104" t="s">
        <v>156</v>
      </c>
      <c r="J69" s="108" t="s">
        <v>156</v>
      </c>
      <c r="K69" s="112" t="s">
        <v>156</v>
      </c>
      <c r="L69" s="122" t="s">
        <v>156</v>
      </c>
      <c r="M69" s="141" t="s">
        <v>341</v>
      </c>
    </row>
    <row r="70" spans="1:18" x14ac:dyDescent="0.25">
      <c r="A70" s="2">
        <v>69</v>
      </c>
      <c r="B70" s="95" t="s">
        <v>716</v>
      </c>
      <c r="C70" s="73">
        <v>20</v>
      </c>
      <c r="D70" s="52" t="s">
        <v>374</v>
      </c>
      <c r="E70" s="137" t="s">
        <v>555</v>
      </c>
      <c r="F70" s="100" t="s">
        <v>341</v>
      </c>
      <c r="G70" s="45">
        <v>45417</v>
      </c>
      <c r="H70" s="101" t="s">
        <v>156</v>
      </c>
      <c r="I70" s="104" t="s">
        <v>156</v>
      </c>
      <c r="J70" s="109" t="s">
        <v>156</v>
      </c>
      <c r="K70" s="112" t="s">
        <v>156</v>
      </c>
      <c r="L70" s="122" t="s">
        <v>156</v>
      </c>
      <c r="M70" s="141" t="s">
        <v>156</v>
      </c>
    </row>
    <row r="71" spans="1:18" x14ac:dyDescent="0.25">
      <c r="A71" s="2">
        <v>70</v>
      </c>
      <c r="B71" s="95" t="s">
        <v>716</v>
      </c>
      <c r="C71" s="73">
        <v>155</v>
      </c>
      <c r="D71" s="4" t="s">
        <v>632</v>
      </c>
      <c r="E71" s="137" t="s">
        <v>556</v>
      </c>
      <c r="F71" s="102" t="s">
        <v>341</v>
      </c>
      <c r="G71" s="45">
        <v>45418</v>
      </c>
      <c r="H71" s="104" t="s">
        <v>341</v>
      </c>
      <c r="I71" s="106" t="s">
        <v>156</v>
      </c>
      <c r="J71" s="109" t="s">
        <v>156</v>
      </c>
      <c r="K71" s="114" t="s">
        <v>156</v>
      </c>
      <c r="L71" s="123" t="s">
        <v>156</v>
      </c>
      <c r="M71" s="144" t="s">
        <v>156</v>
      </c>
    </row>
    <row r="72" spans="1:18" x14ac:dyDescent="0.25">
      <c r="A72" s="2">
        <v>71</v>
      </c>
      <c r="B72" s="95" t="s">
        <v>716</v>
      </c>
      <c r="C72" s="73">
        <v>394</v>
      </c>
      <c r="D72" s="4" t="s">
        <v>633</v>
      </c>
      <c r="E72" s="137" t="s">
        <v>556</v>
      </c>
      <c r="F72" s="102" t="s">
        <v>341</v>
      </c>
      <c r="G72" s="45">
        <v>45418</v>
      </c>
      <c r="H72" s="104" t="s">
        <v>341</v>
      </c>
      <c r="I72" s="106" t="s">
        <v>156</v>
      </c>
      <c r="J72" s="109" t="s">
        <v>156</v>
      </c>
      <c r="K72" s="114" t="s">
        <v>156</v>
      </c>
      <c r="L72" s="123" t="s">
        <v>156</v>
      </c>
      <c r="M72" s="146" t="s">
        <v>156</v>
      </c>
    </row>
    <row r="73" spans="1:18" x14ac:dyDescent="0.25">
      <c r="A73" s="2">
        <v>72</v>
      </c>
      <c r="B73" s="95" t="s">
        <v>716</v>
      </c>
      <c r="C73" s="73">
        <v>739</v>
      </c>
      <c r="D73" s="52" t="s">
        <v>488</v>
      </c>
      <c r="E73" s="137" t="s">
        <v>556</v>
      </c>
      <c r="F73" s="104" t="s">
        <v>341</v>
      </c>
      <c r="G73" s="45">
        <v>45419</v>
      </c>
      <c r="H73" s="106" t="s">
        <v>341</v>
      </c>
      <c r="I73" s="108" t="s">
        <v>156</v>
      </c>
      <c r="J73" s="111" t="s">
        <v>156</v>
      </c>
      <c r="K73" s="115" t="s">
        <v>156</v>
      </c>
      <c r="L73" s="127" t="s">
        <v>156</v>
      </c>
      <c r="M73" s="146" t="s">
        <v>156</v>
      </c>
    </row>
    <row r="74" spans="1:18" x14ac:dyDescent="0.25">
      <c r="A74" s="2">
        <v>73</v>
      </c>
      <c r="B74" s="95" t="s">
        <v>716</v>
      </c>
      <c r="C74" s="73">
        <v>84</v>
      </c>
      <c r="D74" s="52" t="s">
        <v>492</v>
      </c>
      <c r="E74" s="137" t="s">
        <v>557</v>
      </c>
      <c r="F74" s="104" t="s">
        <v>341</v>
      </c>
      <c r="G74" s="45">
        <v>45419</v>
      </c>
      <c r="H74" s="106" t="s">
        <v>341</v>
      </c>
      <c r="I74" s="108" t="s">
        <v>156</v>
      </c>
      <c r="J74" s="111" t="s">
        <v>156</v>
      </c>
      <c r="K74" s="115" t="s">
        <v>156</v>
      </c>
      <c r="L74" s="127" t="s">
        <v>156</v>
      </c>
      <c r="M74" s="146" t="s">
        <v>341</v>
      </c>
    </row>
    <row r="75" spans="1:18" x14ac:dyDescent="0.25">
      <c r="A75" s="2">
        <v>74</v>
      </c>
      <c r="B75" s="95" t="s">
        <v>717</v>
      </c>
      <c r="C75" s="73">
        <v>215</v>
      </c>
      <c r="D75" s="75" t="s">
        <v>634</v>
      </c>
      <c r="E75" s="137" t="s">
        <v>556</v>
      </c>
      <c r="F75" s="106" t="s">
        <v>341</v>
      </c>
      <c r="G75" s="45">
        <v>45420</v>
      </c>
      <c r="H75" s="108" t="s">
        <v>156</v>
      </c>
      <c r="I75" s="109" t="s">
        <v>156</v>
      </c>
      <c r="J75" s="112" t="s">
        <v>156</v>
      </c>
      <c r="K75" s="117" t="s">
        <v>156</v>
      </c>
      <c r="L75" s="128" t="s">
        <v>156</v>
      </c>
      <c r="M75" s="147" t="s">
        <v>156</v>
      </c>
    </row>
    <row r="76" spans="1:18" x14ac:dyDescent="0.25">
      <c r="A76" s="2">
        <v>75</v>
      </c>
      <c r="B76" s="95" t="s">
        <v>717</v>
      </c>
      <c r="C76" s="73">
        <v>347</v>
      </c>
      <c r="D76" s="4" t="s">
        <v>635</v>
      </c>
      <c r="E76" s="137" t="s">
        <v>556</v>
      </c>
      <c r="F76" s="106" t="s">
        <v>341</v>
      </c>
      <c r="G76" s="45">
        <v>45420</v>
      </c>
      <c r="H76" s="108" t="s">
        <v>156</v>
      </c>
      <c r="I76" s="109" t="s">
        <v>341</v>
      </c>
      <c r="J76" s="112" t="s">
        <v>156</v>
      </c>
      <c r="K76" s="117" t="s">
        <v>156</v>
      </c>
      <c r="L76" s="128" t="s">
        <v>156</v>
      </c>
      <c r="M76" s="147" t="s">
        <v>156</v>
      </c>
    </row>
    <row r="77" spans="1:18" x14ac:dyDescent="0.25">
      <c r="A77" s="2">
        <v>76</v>
      </c>
      <c r="B77" s="95" t="s">
        <v>717</v>
      </c>
      <c r="C77" s="73">
        <v>295</v>
      </c>
      <c r="D77" s="52" t="s">
        <v>636</v>
      </c>
      <c r="E77" s="137" t="s">
        <v>557</v>
      </c>
      <c r="F77" s="108" t="s">
        <v>341</v>
      </c>
      <c r="G77" s="45">
        <v>45421</v>
      </c>
      <c r="H77" s="109" t="s">
        <v>156</v>
      </c>
      <c r="I77" s="111" t="s">
        <v>156</v>
      </c>
      <c r="J77" s="114" t="s">
        <v>156</v>
      </c>
      <c r="K77" s="118" t="s">
        <v>156</v>
      </c>
      <c r="L77" s="129" t="s">
        <v>156</v>
      </c>
      <c r="M77" s="147" t="s">
        <v>156</v>
      </c>
      <c r="O77" s="122" t="s">
        <v>744</v>
      </c>
      <c r="P77" s="124">
        <v>45432</v>
      </c>
    </row>
    <row r="78" spans="1:18" x14ac:dyDescent="0.25">
      <c r="A78" s="2">
        <v>77</v>
      </c>
      <c r="B78" s="95" t="s">
        <v>167</v>
      </c>
      <c r="C78" s="73">
        <v>121</v>
      </c>
      <c r="D78" s="52" t="s">
        <v>471</v>
      </c>
      <c r="E78" s="137" t="s">
        <v>555</v>
      </c>
      <c r="F78" s="108" t="s">
        <v>156</v>
      </c>
      <c r="G78" s="45">
        <v>45421</v>
      </c>
      <c r="H78" s="109" t="s">
        <v>156</v>
      </c>
      <c r="I78" s="111" t="s">
        <v>156</v>
      </c>
      <c r="J78" s="114" t="s">
        <v>156</v>
      </c>
      <c r="K78" s="118" t="s">
        <v>156</v>
      </c>
      <c r="L78" s="129" t="s">
        <v>156</v>
      </c>
      <c r="M78" s="147" t="s">
        <v>156</v>
      </c>
      <c r="O78" s="100" t="s">
        <v>724</v>
      </c>
      <c r="P78" s="100" t="s">
        <v>725</v>
      </c>
      <c r="Q78" s="100" t="s">
        <v>726</v>
      </c>
      <c r="R78" s="102" t="s">
        <v>736</v>
      </c>
    </row>
    <row r="79" spans="1:18" x14ac:dyDescent="0.25">
      <c r="A79" s="2">
        <v>78</v>
      </c>
      <c r="B79" s="95" t="s">
        <v>167</v>
      </c>
      <c r="C79" s="73">
        <v>55</v>
      </c>
      <c r="D79" s="52" t="s">
        <v>431</v>
      </c>
      <c r="E79" s="137" t="s">
        <v>556</v>
      </c>
      <c r="F79" s="109" t="s">
        <v>341</v>
      </c>
      <c r="G79" s="45">
        <v>45422</v>
      </c>
      <c r="H79" s="111" t="s">
        <v>156</v>
      </c>
      <c r="I79" s="112" t="s">
        <v>156</v>
      </c>
      <c r="J79" s="115" t="s">
        <v>156</v>
      </c>
      <c r="K79" s="119" t="s">
        <v>156</v>
      </c>
      <c r="L79" s="130" t="s">
        <v>156</v>
      </c>
      <c r="M79" s="148" t="s">
        <v>156</v>
      </c>
      <c r="O79" s="100">
        <f>COUNTIF(F$2:F$101, "√")</f>
        <v>22</v>
      </c>
      <c r="P79" s="100">
        <f>Q$4-O$4</f>
        <v>78</v>
      </c>
      <c r="Q79" s="100">
        <f>COUNTA($F$2:$F$101)</f>
        <v>100</v>
      </c>
      <c r="R79" s="102">
        <f>100-Q79</f>
        <v>0</v>
      </c>
    </row>
    <row r="80" spans="1:18" x14ac:dyDescent="0.25">
      <c r="A80" s="2">
        <v>79</v>
      </c>
      <c r="B80" s="95" t="s">
        <v>167</v>
      </c>
      <c r="C80" s="73">
        <v>45</v>
      </c>
      <c r="D80" s="52" t="s">
        <v>637</v>
      </c>
      <c r="E80" s="137" t="s">
        <v>556</v>
      </c>
      <c r="F80" s="109" t="s">
        <v>341</v>
      </c>
      <c r="G80" s="45">
        <v>45422</v>
      </c>
      <c r="H80" s="111" t="s">
        <v>156</v>
      </c>
      <c r="I80" s="112" t="s">
        <v>156</v>
      </c>
      <c r="J80" s="115" t="s">
        <v>156</v>
      </c>
      <c r="K80" s="119" t="s">
        <v>156</v>
      </c>
      <c r="L80" s="130" t="s">
        <v>156</v>
      </c>
      <c r="M80" s="148" t="s">
        <v>156</v>
      </c>
      <c r="O80" s="111" t="s">
        <v>740</v>
      </c>
      <c r="P80" s="111" t="s">
        <v>741</v>
      </c>
      <c r="Q80" s="111" t="s">
        <v>739</v>
      </c>
    </row>
    <row r="81" spans="1:17" x14ac:dyDescent="0.25">
      <c r="A81" s="2">
        <v>80</v>
      </c>
      <c r="B81" s="95" t="s">
        <v>167</v>
      </c>
      <c r="C81" s="73">
        <v>763</v>
      </c>
      <c r="D81" s="52" t="s">
        <v>441</v>
      </c>
      <c r="E81" s="137" t="s">
        <v>556</v>
      </c>
      <c r="F81" s="111" t="s">
        <v>341</v>
      </c>
      <c r="G81" s="45">
        <v>45423</v>
      </c>
      <c r="H81" s="114" t="s">
        <v>156</v>
      </c>
      <c r="I81" s="114" t="s">
        <v>156</v>
      </c>
      <c r="J81" s="117" t="s">
        <v>156</v>
      </c>
      <c r="K81" s="120" t="s">
        <v>156</v>
      </c>
      <c r="L81" s="131" t="s">
        <v>156</v>
      </c>
      <c r="M81" s="151" t="s">
        <v>341</v>
      </c>
      <c r="O81" s="111">
        <f>COUNTIF(M$2:M$101, "×")</f>
        <v>19</v>
      </c>
      <c r="P81" s="111">
        <f>COUNTIF(M$2:M$101, "×")+COUNTIF(M$2:M$101, "√")</f>
        <v>100</v>
      </c>
      <c r="Q81" s="113">
        <f>O81/P81</f>
        <v>0.19</v>
      </c>
    </row>
    <row r="82" spans="1:17" x14ac:dyDescent="0.25">
      <c r="A82" s="2">
        <v>81</v>
      </c>
      <c r="B82" s="95" t="s">
        <v>168</v>
      </c>
      <c r="C82" s="73">
        <v>70</v>
      </c>
      <c r="D82" s="52" t="s">
        <v>447</v>
      </c>
      <c r="E82" s="137" t="s">
        <v>555</v>
      </c>
      <c r="F82" s="111" t="s">
        <v>156</v>
      </c>
      <c r="G82" s="45">
        <v>45423</v>
      </c>
      <c r="H82" s="112" t="s">
        <v>156</v>
      </c>
      <c r="I82" s="114" t="s">
        <v>156</v>
      </c>
      <c r="J82" s="117" t="s">
        <v>156</v>
      </c>
      <c r="K82" s="120" t="s">
        <v>156</v>
      </c>
      <c r="L82" s="131" t="s">
        <v>156</v>
      </c>
      <c r="M82" s="151" t="s">
        <v>156</v>
      </c>
    </row>
    <row r="83" spans="1:17" x14ac:dyDescent="0.25">
      <c r="A83" s="2">
        <v>82</v>
      </c>
      <c r="B83" s="95" t="s">
        <v>168</v>
      </c>
      <c r="C83" s="73">
        <v>118</v>
      </c>
      <c r="D83" s="52" t="s">
        <v>638</v>
      </c>
      <c r="E83" s="137" t="s">
        <v>555</v>
      </c>
      <c r="F83" s="112" t="s">
        <v>156</v>
      </c>
      <c r="G83" s="45">
        <v>45424</v>
      </c>
      <c r="H83" s="114" t="s">
        <v>156</v>
      </c>
      <c r="I83" s="115" t="s">
        <v>156</v>
      </c>
      <c r="J83" s="118" t="s">
        <v>156</v>
      </c>
      <c r="K83" s="121" t="s">
        <v>156</v>
      </c>
      <c r="L83" s="132" t="s">
        <v>156</v>
      </c>
      <c r="M83" s="151" t="s">
        <v>156</v>
      </c>
    </row>
    <row r="84" spans="1:17" x14ac:dyDescent="0.25">
      <c r="A84" s="2">
        <v>83</v>
      </c>
      <c r="B84" s="95" t="s">
        <v>168</v>
      </c>
      <c r="C84" s="73">
        <v>198</v>
      </c>
      <c r="D84" s="52" t="s">
        <v>468</v>
      </c>
      <c r="E84" s="137" t="s">
        <v>556</v>
      </c>
      <c r="F84" s="112" t="s">
        <v>341</v>
      </c>
      <c r="G84" s="45">
        <v>45424</v>
      </c>
      <c r="H84" s="114" t="s">
        <v>341</v>
      </c>
      <c r="I84" s="115" t="s">
        <v>156</v>
      </c>
      <c r="J84" s="118" t="s">
        <v>156</v>
      </c>
      <c r="K84" s="121" t="s">
        <v>156</v>
      </c>
      <c r="L84" s="132" t="s">
        <v>156</v>
      </c>
      <c r="M84" s="151" t="s">
        <v>156</v>
      </c>
    </row>
    <row r="85" spans="1:17" x14ac:dyDescent="0.25">
      <c r="A85" s="2">
        <v>84</v>
      </c>
      <c r="B85" s="95" t="s">
        <v>168</v>
      </c>
      <c r="C85" s="73">
        <v>279</v>
      </c>
      <c r="D85" s="52" t="s">
        <v>464</v>
      </c>
      <c r="E85" s="137" t="s">
        <v>556</v>
      </c>
      <c r="F85" s="114" t="s">
        <v>341</v>
      </c>
      <c r="G85" s="45">
        <v>45425</v>
      </c>
      <c r="H85" s="115" t="s">
        <v>156</v>
      </c>
      <c r="I85" s="117" t="s">
        <v>156</v>
      </c>
      <c r="J85" s="119" t="s">
        <v>156</v>
      </c>
      <c r="K85" s="122" t="s">
        <v>156</v>
      </c>
      <c r="L85" s="133" t="s">
        <v>156</v>
      </c>
      <c r="M85" s="153" t="s">
        <v>341</v>
      </c>
      <c r="P85" s="62"/>
    </row>
    <row r="86" spans="1:17" x14ac:dyDescent="0.25">
      <c r="A86" s="2">
        <v>85</v>
      </c>
      <c r="B86" s="95" t="s">
        <v>168</v>
      </c>
      <c r="C86" s="73">
        <v>322</v>
      </c>
      <c r="D86" s="52" t="s">
        <v>463</v>
      </c>
      <c r="E86" s="137" t="s">
        <v>556</v>
      </c>
      <c r="F86" s="114" t="s">
        <v>341</v>
      </c>
      <c r="G86" s="45">
        <v>45425</v>
      </c>
      <c r="H86" s="115" t="s">
        <v>156</v>
      </c>
      <c r="I86" s="117" t="s">
        <v>156</v>
      </c>
      <c r="J86" s="119" t="s">
        <v>156</v>
      </c>
      <c r="K86" s="122" t="s">
        <v>156</v>
      </c>
      <c r="L86" s="133" t="s">
        <v>156</v>
      </c>
      <c r="M86" s="153" t="s">
        <v>156</v>
      </c>
      <c r="P86" s="62"/>
    </row>
    <row r="87" spans="1:17" x14ac:dyDescent="0.25">
      <c r="A87" s="2">
        <v>86</v>
      </c>
      <c r="B87" s="95" t="s">
        <v>168</v>
      </c>
      <c r="C87" s="73">
        <v>139</v>
      </c>
      <c r="D87" s="52" t="s">
        <v>639</v>
      </c>
      <c r="E87" s="137" t="s">
        <v>556</v>
      </c>
      <c r="F87" s="115" t="s">
        <v>341</v>
      </c>
      <c r="G87" s="45">
        <v>45426</v>
      </c>
      <c r="H87" s="117" t="s">
        <v>156</v>
      </c>
      <c r="I87" s="118" t="s">
        <v>156</v>
      </c>
      <c r="J87" s="120" t="s">
        <v>156</v>
      </c>
      <c r="K87" s="123" t="s">
        <v>156</v>
      </c>
      <c r="L87" s="133" t="s">
        <v>156</v>
      </c>
      <c r="M87" s="155" t="s">
        <v>341</v>
      </c>
      <c r="P87" s="62"/>
    </row>
    <row r="88" spans="1:17" x14ac:dyDescent="0.25">
      <c r="A88" s="2">
        <v>87</v>
      </c>
      <c r="B88" s="95" t="s">
        <v>168</v>
      </c>
      <c r="C88" s="73">
        <v>300</v>
      </c>
      <c r="D88" s="52" t="s">
        <v>640</v>
      </c>
      <c r="E88" s="137" t="s">
        <v>556</v>
      </c>
      <c r="F88" s="115" t="s">
        <v>341</v>
      </c>
      <c r="G88" s="45">
        <v>45426</v>
      </c>
      <c r="H88" s="117" t="s">
        <v>341</v>
      </c>
      <c r="I88" s="118" t="s">
        <v>156</v>
      </c>
      <c r="J88" s="120" t="s">
        <v>156</v>
      </c>
      <c r="K88" s="123" t="s">
        <v>156</v>
      </c>
      <c r="L88" s="133" t="s">
        <v>156</v>
      </c>
      <c r="M88" s="155" t="s">
        <v>341</v>
      </c>
      <c r="P88" s="62"/>
    </row>
    <row r="89" spans="1:17" x14ac:dyDescent="0.25">
      <c r="A89" s="2">
        <v>88</v>
      </c>
      <c r="B89" s="95" t="s">
        <v>168</v>
      </c>
      <c r="C89" s="73">
        <v>152</v>
      </c>
      <c r="D89" s="52" t="s">
        <v>641</v>
      </c>
      <c r="E89" s="137" t="s">
        <v>556</v>
      </c>
      <c r="F89" s="117" t="s">
        <v>341</v>
      </c>
      <c r="G89" s="45">
        <v>45427</v>
      </c>
      <c r="H89" s="118" t="s">
        <v>156</v>
      </c>
      <c r="I89" s="119" t="s">
        <v>156</v>
      </c>
      <c r="J89" s="121" t="s">
        <v>156</v>
      </c>
      <c r="K89" s="127" t="s">
        <v>156</v>
      </c>
      <c r="L89" s="134" t="s">
        <v>156</v>
      </c>
      <c r="M89" s="157" t="s">
        <v>156</v>
      </c>
      <c r="P89" s="62"/>
    </row>
    <row r="90" spans="1:17" x14ac:dyDescent="0.25">
      <c r="A90" s="2">
        <v>89</v>
      </c>
      <c r="B90" s="95" t="s">
        <v>168</v>
      </c>
      <c r="C90" s="73">
        <v>416</v>
      </c>
      <c r="D90" s="52" t="s">
        <v>455</v>
      </c>
      <c r="E90" s="137" t="s">
        <v>556</v>
      </c>
      <c r="F90" s="117" t="s">
        <v>341</v>
      </c>
      <c r="G90" s="45">
        <v>45427</v>
      </c>
      <c r="H90" s="118" t="s">
        <v>156</v>
      </c>
      <c r="I90" s="120" t="s">
        <v>156</v>
      </c>
      <c r="J90" s="121" t="s">
        <v>156</v>
      </c>
      <c r="K90" s="127" t="s">
        <v>156</v>
      </c>
      <c r="L90" s="134" t="s">
        <v>156</v>
      </c>
      <c r="M90" s="157" t="s">
        <v>156</v>
      </c>
      <c r="P90" s="62"/>
    </row>
    <row r="91" spans="1:17" x14ac:dyDescent="0.25">
      <c r="A91" s="2">
        <v>90</v>
      </c>
      <c r="B91" s="95" t="s">
        <v>168</v>
      </c>
      <c r="C91" s="73">
        <v>32</v>
      </c>
      <c r="D91" s="52" t="s">
        <v>642</v>
      </c>
      <c r="E91" s="137" t="s">
        <v>557</v>
      </c>
      <c r="F91" s="118" t="s">
        <v>341</v>
      </c>
      <c r="G91" s="45">
        <v>45428</v>
      </c>
      <c r="H91" s="119" t="s">
        <v>156</v>
      </c>
      <c r="I91" s="120" t="s">
        <v>156</v>
      </c>
      <c r="J91" s="122" t="s">
        <v>156</v>
      </c>
      <c r="K91" s="128" t="s">
        <v>341</v>
      </c>
      <c r="L91" s="136" t="s">
        <v>156</v>
      </c>
      <c r="M91" s="158" t="s">
        <v>156</v>
      </c>
      <c r="P91" s="62"/>
    </row>
    <row r="92" spans="1:17" x14ac:dyDescent="0.25">
      <c r="A92" s="2">
        <v>91</v>
      </c>
      <c r="B92" s="95" t="s">
        <v>719</v>
      </c>
      <c r="C92" s="73">
        <v>62</v>
      </c>
      <c r="D92" s="52" t="s">
        <v>449</v>
      </c>
      <c r="E92" s="137" t="s">
        <v>556</v>
      </c>
      <c r="F92" s="118" t="s">
        <v>156</v>
      </c>
      <c r="G92" s="45">
        <v>45428</v>
      </c>
      <c r="H92" s="119" t="s">
        <v>156</v>
      </c>
      <c r="I92" s="120" t="s">
        <v>156</v>
      </c>
      <c r="J92" s="122" t="s">
        <v>156</v>
      </c>
      <c r="K92" s="128" t="s">
        <v>156</v>
      </c>
      <c r="L92" s="136" t="s">
        <v>156</v>
      </c>
      <c r="M92" s="158" t="s">
        <v>156</v>
      </c>
      <c r="P92" s="62"/>
    </row>
    <row r="93" spans="1:17" x14ac:dyDescent="0.25">
      <c r="A93" s="2">
        <v>92</v>
      </c>
      <c r="B93" s="95" t="s">
        <v>719</v>
      </c>
      <c r="C93" s="73">
        <v>64</v>
      </c>
      <c r="D93" s="52" t="s">
        <v>643</v>
      </c>
      <c r="E93" s="137" t="s">
        <v>556</v>
      </c>
      <c r="F93" s="119" t="s">
        <v>341</v>
      </c>
      <c r="G93" s="45">
        <v>45429</v>
      </c>
      <c r="H93" s="120" t="s">
        <v>156</v>
      </c>
      <c r="I93" s="121" t="s">
        <v>156</v>
      </c>
      <c r="J93" s="123" t="s">
        <v>156</v>
      </c>
      <c r="K93" s="129" t="s">
        <v>156</v>
      </c>
      <c r="L93" s="137" t="s">
        <v>156</v>
      </c>
      <c r="M93" s="158" t="s">
        <v>156</v>
      </c>
      <c r="P93" s="62"/>
    </row>
    <row r="94" spans="1:17" x14ac:dyDescent="0.25">
      <c r="A94" s="2">
        <v>93</v>
      </c>
      <c r="B94" s="95" t="s">
        <v>719</v>
      </c>
      <c r="C94" s="73">
        <v>5</v>
      </c>
      <c r="D94" s="52" t="s">
        <v>644</v>
      </c>
      <c r="E94" s="137" t="s">
        <v>556</v>
      </c>
      <c r="F94" s="119" t="s">
        <v>341</v>
      </c>
      <c r="G94" s="45">
        <v>45429</v>
      </c>
      <c r="H94" s="121" t="s">
        <v>156</v>
      </c>
      <c r="I94" s="121" t="s">
        <v>156</v>
      </c>
      <c r="J94" s="123" t="s">
        <v>156</v>
      </c>
      <c r="K94" s="129" t="s">
        <v>156</v>
      </c>
      <c r="L94" s="137" t="s">
        <v>156</v>
      </c>
      <c r="M94" s="158" t="s">
        <v>156</v>
      </c>
      <c r="P94" s="62"/>
    </row>
    <row r="95" spans="1:17" x14ac:dyDescent="0.25">
      <c r="A95" s="2">
        <v>94</v>
      </c>
      <c r="B95" s="95" t="s">
        <v>719</v>
      </c>
      <c r="C95" s="73">
        <v>1143</v>
      </c>
      <c r="D95" s="52" t="s">
        <v>479</v>
      </c>
      <c r="E95" s="137" t="s">
        <v>556</v>
      </c>
      <c r="F95" s="120" t="s">
        <v>341</v>
      </c>
      <c r="G95" s="45">
        <v>45430</v>
      </c>
      <c r="H95" s="122" t="s">
        <v>156</v>
      </c>
      <c r="I95" s="122" t="s">
        <v>156</v>
      </c>
      <c r="J95" s="127" t="s">
        <v>156</v>
      </c>
      <c r="K95" s="130" t="s">
        <v>156</v>
      </c>
      <c r="L95" s="137" t="s">
        <v>156</v>
      </c>
      <c r="M95" s="159" t="s">
        <v>341</v>
      </c>
      <c r="P95" s="62"/>
    </row>
    <row r="96" spans="1:17" x14ac:dyDescent="0.25">
      <c r="A96" s="2">
        <v>95</v>
      </c>
      <c r="B96" s="95" t="s">
        <v>719</v>
      </c>
      <c r="C96" s="73">
        <v>72</v>
      </c>
      <c r="D96" s="52" t="s">
        <v>742</v>
      </c>
      <c r="E96" s="137" t="s">
        <v>556</v>
      </c>
      <c r="F96" s="120" t="s">
        <v>341</v>
      </c>
      <c r="G96" s="45">
        <v>45430</v>
      </c>
      <c r="H96" s="122" t="s">
        <v>156</v>
      </c>
      <c r="I96" s="122" t="s">
        <v>156</v>
      </c>
      <c r="J96" s="127" t="s">
        <v>156</v>
      </c>
      <c r="K96" s="130" t="s">
        <v>156</v>
      </c>
      <c r="L96" s="137" t="s">
        <v>341</v>
      </c>
      <c r="M96" s="159" t="s">
        <v>341</v>
      </c>
      <c r="P96" s="62"/>
    </row>
    <row r="97" spans="1:18" x14ac:dyDescent="0.25">
      <c r="A97" s="2">
        <v>96</v>
      </c>
      <c r="B97" s="95" t="s">
        <v>718</v>
      </c>
      <c r="C97" s="73">
        <v>136</v>
      </c>
      <c r="D97" s="52" t="s">
        <v>645</v>
      </c>
      <c r="E97" s="137" t="s">
        <v>555</v>
      </c>
      <c r="F97" s="121" t="s">
        <v>341</v>
      </c>
      <c r="G97" s="45">
        <v>45431</v>
      </c>
      <c r="H97" s="122" t="s">
        <v>341</v>
      </c>
      <c r="I97" s="123" t="s">
        <v>156</v>
      </c>
      <c r="J97" s="128" t="s">
        <v>156</v>
      </c>
      <c r="K97" s="131" t="s">
        <v>156</v>
      </c>
      <c r="L97" s="138" t="s">
        <v>156</v>
      </c>
      <c r="M97" s="159" t="s">
        <v>156</v>
      </c>
      <c r="O97" s="81" t="s">
        <v>744</v>
      </c>
      <c r="P97" s="124">
        <v>45432</v>
      </c>
    </row>
    <row r="98" spans="1:18" x14ac:dyDescent="0.25">
      <c r="A98" s="2">
        <v>97</v>
      </c>
      <c r="B98" s="95" t="s">
        <v>718</v>
      </c>
      <c r="C98" s="73">
        <v>169</v>
      </c>
      <c r="D98" s="52" t="s">
        <v>646</v>
      </c>
      <c r="E98" s="137" t="s">
        <v>555</v>
      </c>
      <c r="F98" s="121" t="s">
        <v>341</v>
      </c>
      <c r="G98" s="45">
        <v>45431</v>
      </c>
      <c r="H98" s="122" t="s">
        <v>156</v>
      </c>
      <c r="I98" s="123" t="s">
        <v>341</v>
      </c>
      <c r="J98" s="128" t="s">
        <v>156</v>
      </c>
      <c r="K98" s="131" t="s">
        <v>156</v>
      </c>
      <c r="L98" s="138" t="s">
        <v>156</v>
      </c>
      <c r="M98" s="159" t="s">
        <v>341</v>
      </c>
      <c r="O98" s="100" t="s">
        <v>724</v>
      </c>
      <c r="P98" s="100" t="s">
        <v>725</v>
      </c>
      <c r="Q98" s="100" t="s">
        <v>726</v>
      </c>
      <c r="R98" s="102" t="s">
        <v>736</v>
      </c>
    </row>
    <row r="99" spans="1:18" x14ac:dyDescent="0.25">
      <c r="A99" s="2">
        <v>98</v>
      </c>
      <c r="B99" s="95" t="s">
        <v>718</v>
      </c>
      <c r="C99" s="73">
        <v>75</v>
      </c>
      <c r="D99" s="52" t="s">
        <v>647</v>
      </c>
      <c r="E99" s="137" t="s">
        <v>556</v>
      </c>
      <c r="F99" s="121" t="s">
        <v>341</v>
      </c>
      <c r="G99" s="45">
        <v>45431</v>
      </c>
      <c r="H99" s="122" t="s">
        <v>156</v>
      </c>
      <c r="I99" s="123" t="s">
        <v>156</v>
      </c>
      <c r="J99" s="128" t="s">
        <v>156</v>
      </c>
      <c r="K99" s="131" t="s">
        <v>156</v>
      </c>
      <c r="L99" s="138" t="s">
        <v>156</v>
      </c>
      <c r="M99" s="159" t="s">
        <v>156</v>
      </c>
      <c r="O99" s="100">
        <f>COUNTIF(F$2:F$101, "√")</f>
        <v>22</v>
      </c>
      <c r="P99" s="100">
        <f>Q$4-O$4</f>
        <v>78</v>
      </c>
      <c r="Q99" s="100">
        <f>COUNTA($F$2:$F$101)</f>
        <v>100</v>
      </c>
      <c r="R99" s="102">
        <f>100-Q99</f>
        <v>0</v>
      </c>
    </row>
    <row r="100" spans="1:18" x14ac:dyDescent="0.25">
      <c r="A100" s="2">
        <v>99</v>
      </c>
      <c r="B100" s="95" t="s">
        <v>718</v>
      </c>
      <c r="C100" s="73">
        <v>31</v>
      </c>
      <c r="D100" s="52" t="s">
        <v>648</v>
      </c>
      <c r="E100" s="137" t="s">
        <v>556</v>
      </c>
      <c r="F100" s="122" t="s">
        <v>341</v>
      </c>
      <c r="G100" s="45">
        <v>45432</v>
      </c>
      <c r="H100" s="123" t="s">
        <v>156</v>
      </c>
      <c r="I100" s="127" t="s">
        <v>156</v>
      </c>
      <c r="J100" s="129" t="s">
        <v>156</v>
      </c>
      <c r="K100" s="132" t="s">
        <v>156</v>
      </c>
      <c r="L100" s="139" t="s">
        <v>156</v>
      </c>
      <c r="M100" s="159" t="s">
        <v>341</v>
      </c>
      <c r="O100" s="111" t="s">
        <v>740</v>
      </c>
      <c r="P100" s="111" t="s">
        <v>741</v>
      </c>
      <c r="Q100" s="111" t="s">
        <v>739</v>
      </c>
    </row>
    <row r="101" spans="1:18" x14ac:dyDescent="0.25">
      <c r="A101" s="2">
        <v>100</v>
      </c>
      <c r="B101" s="95" t="s">
        <v>718</v>
      </c>
      <c r="C101" s="73">
        <v>287</v>
      </c>
      <c r="D101" s="52" t="s">
        <v>649</v>
      </c>
      <c r="E101" s="137" t="s">
        <v>556</v>
      </c>
      <c r="F101" s="122" t="s">
        <v>341</v>
      </c>
      <c r="G101" s="45">
        <v>45432</v>
      </c>
      <c r="H101" s="123" t="s">
        <v>156</v>
      </c>
      <c r="I101" s="127" t="s">
        <v>156</v>
      </c>
      <c r="J101" s="129" t="s">
        <v>156</v>
      </c>
      <c r="K101" s="132" t="s">
        <v>156</v>
      </c>
      <c r="L101" s="139" t="s">
        <v>341</v>
      </c>
      <c r="M101" s="159" t="s">
        <v>156</v>
      </c>
      <c r="O101" s="111">
        <f>COUNTIF(M$2:M$101, "×")</f>
        <v>19</v>
      </c>
      <c r="P101" s="111">
        <f>COUNTIF(M$2:M$101, "×")+COUNTIF(M$2:M$101, "√")</f>
        <v>100</v>
      </c>
      <c r="Q101" s="113">
        <f>O101/P101</f>
        <v>0.19</v>
      </c>
    </row>
    <row r="102" spans="1:18" x14ac:dyDescent="0.25">
      <c r="A102" s="2">
        <v>101</v>
      </c>
      <c r="B102" s="95" t="s">
        <v>544</v>
      </c>
      <c r="C102" s="42">
        <v>162</v>
      </c>
      <c r="D102" s="52" t="s">
        <v>789</v>
      </c>
      <c r="E102" s="137" t="s">
        <v>556</v>
      </c>
      <c r="F102" s="137" t="s">
        <v>341</v>
      </c>
      <c r="G102" s="45">
        <v>45444</v>
      </c>
      <c r="H102" s="137" t="s">
        <v>156</v>
      </c>
      <c r="I102" s="138" t="s">
        <v>156</v>
      </c>
      <c r="J102" s="141" t="s">
        <v>156</v>
      </c>
      <c r="K102" s="147" t="s">
        <v>156</v>
      </c>
      <c r="L102" s="159" t="s">
        <v>341</v>
      </c>
      <c r="M102" s="39">
        <f>$G102+M$1</f>
        <v>45475</v>
      </c>
    </row>
    <row r="103" spans="1:18" x14ac:dyDescent="0.25">
      <c r="A103" s="2">
        <v>102</v>
      </c>
      <c r="B103" s="137" t="s">
        <v>544</v>
      </c>
      <c r="C103" s="42">
        <v>1901</v>
      </c>
      <c r="D103" s="52" t="s">
        <v>790</v>
      </c>
      <c r="E103" s="137" t="s">
        <v>556</v>
      </c>
      <c r="F103" s="137" t="s">
        <v>341</v>
      </c>
      <c r="G103" s="45">
        <v>45444</v>
      </c>
      <c r="H103" s="137" t="s">
        <v>341</v>
      </c>
      <c r="I103" s="138" t="s">
        <v>156</v>
      </c>
      <c r="J103" s="141" t="s">
        <v>156</v>
      </c>
      <c r="K103" s="147" t="s">
        <v>156</v>
      </c>
      <c r="L103" s="159" t="s">
        <v>341</v>
      </c>
      <c r="M103" s="39">
        <f>$G103+M$1</f>
        <v>45475</v>
      </c>
    </row>
    <row r="104" spans="1:18" x14ac:dyDescent="0.25">
      <c r="A104" s="2">
        <v>103</v>
      </c>
      <c r="B104" s="95" t="s">
        <v>792</v>
      </c>
      <c r="C104" s="42">
        <v>60</v>
      </c>
      <c r="D104" s="52" t="s">
        <v>791</v>
      </c>
      <c r="E104" s="137" t="s">
        <v>557</v>
      </c>
      <c r="F104" s="137" t="s">
        <v>341</v>
      </c>
      <c r="G104" s="45">
        <v>45445</v>
      </c>
      <c r="H104" s="138" t="s">
        <v>156</v>
      </c>
      <c r="I104" s="139" t="s">
        <v>156</v>
      </c>
      <c r="J104" s="146" t="s">
        <v>156</v>
      </c>
      <c r="K104" s="147" t="s">
        <v>156</v>
      </c>
      <c r="L104" s="159" t="s">
        <v>156</v>
      </c>
      <c r="M104" s="39">
        <f>$G104+M$1</f>
        <v>45476</v>
      </c>
      <c r="P104" s="62"/>
    </row>
    <row r="105" spans="1:18" x14ac:dyDescent="0.25">
      <c r="A105" s="138">
        <v>104</v>
      </c>
      <c r="B105" s="95" t="s">
        <v>794</v>
      </c>
      <c r="C105" s="42">
        <v>912</v>
      </c>
      <c r="D105" s="52" t="s">
        <v>793</v>
      </c>
      <c r="E105" s="138" t="s">
        <v>556</v>
      </c>
      <c r="F105" s="138" t="s">
        <v>341</v>
      </c>
      <c r="G105" s="45">
        <v>45446</v>
      </c>
      <c r="H105" s="139" t="s">
        <v>156</v>
      </c>
      <c r="I105" s="141" t="s">
        <v>341</v>
      </c>
      <c r="J105" s="146" t="s">
        <v>156</v>
      </c>
      <c r="K105" s="148" t="s">
        <v>156</v>
      </c>
      <c r="L105" s="159" t="s">
        <v>156</v>
      </c>
      <c r="M105" s="39">
        <f>$G105+M$1</f>
        <v>45477</v>
      </c>
      <c r="P105" s="62"/>
    </row>
    <row r="106" spans="1:18" x14ac:dyDescent="0.25">
      <c r="P106" s="62"/>
    </row>
    <row r="107" spans="1:18" x14ac:dyDescent="0.25">
      <c r="P107" s="62"/>
    </row>
  </sheetData>
  <phoneticPr fontId="1" type="noConversion"/>
  <conditionalFormatting sqref="F8:G8 F7:F8 Q23:T23 Q43:T43 P104:P107 F43:K44 F31:L32 H7:T8 F6:T6 F5:O5 Q5:T5 R30:T31 R55:T56 R80:T81 S99:T101 R97:R99 F9:T22 F23:N23 F30:N30 M31:N31 M32:T32 F24:T29 F2:T4 F33:T42 L43:N43 L44:T44 F79:K82 M82:T82 M81:N81 F45:T54 F55:N56 L79:L94 H102:I102 I103:I104 F57:T78 N80 N79:T79 J102:K105 M79:M88 F83:T98 F99:N101 L104:L105 L102:M102">
    <cfRule type="cellIs" dxfId="40" priority="42" operator="equal">
      <formula>"×"</formula>
    </cfRule>
  </conditionalFormatting>
  <conditionalFormatting sqref="G7">
    <cfRule type="cellIs" dxfId="39" priority="41" operator="equal">
      <formula>"×"</formula>
    </cfRule>
  </conditionalFormatting>
  <conditionalFormatting sqref="E1:E24 E32:E42 E102:E1048576">
    <cfRule type="cellIs" dxfId="38" priority="38" operator="equal">
      <formula>"困难"</formula>
    </cfRule>
    <cfRule type="cellIs" dxfId="37" priority="39" operator="equal">
      <formula>"中等"</formula>
    </cfRule>
    <cfRule type="cellIs" dxfId="36" priority="40" operator="equal">
      <formula>"简单"</formula>
    </cfRule>
  </conditionalFormatting>
  <conditionalFormatting sqref="E25:E31">
    <cfRule type="cellIs" dxfId="35" priority="35" operator="equal">
      <formula>"困难"</formula>
    </cfRule>
    <cfRule type="cellIs" dxfId="34" priority="36" operator="equal">
      <formula>"中等"</formula>
    </cfRule>
    <cfRule type="cellIs" dxfId="33" priority="37" operator="equal">
      <formula>"简单"</formula>
    </cfRule>
  </conditionalFormatting>
  <conditionalFormatting sqref="O52:P52">
    <cfRule type="cellIs" dxfId="32" priority="34" operator="equal">
      <formula>"×"</formula>
    </cfRule>
  </conditionalFormatting>
  <conditionalFormatting sqref="E52:E101">
    <cfRule type="cellIs" dxfId="31" priority="30" operator="equal">
      <formula>"困难"</formula>
    </cfRule>
    <cfRule type="cellIs" dxfId="30" priority="31" operator="equal">
      <formula>"中等"</formula>
    </cfRule>
    <cfRule type="cellIs" dxfId="29" priority="32" operator="equal">
      <formula>"简单"</formula>
    </cfRule>
  </conditionalFormatting>
  <conditionalFormatting sqref="E43:E51">
    <cfRule type="cellIs" dxfId="28" priority="27" operator="equal">
      <formula>"困难"</formula>
    </cfRule>
    <cfRule type="cellIs" dxfId="27" priority="28" operator="equal">
      <formula>"中等"</formula>
    </cfRule>
    <cfRule type="cellIs" dxfId="26" priority="29" operator="equal">
      <formula>"简单"</formula>
    </cfRule>
  </conditionalFormatting>
  <conditionalFormatting sqref="O27:P27">
    <cfRule type="cellIs" dxfId="25" priority="26" operator="equal">
      <formula>"×"</formula>
    </cfRule>
  </conditionalFormatting>
  <conditionalFormatting sqref="O2:P2">
    <cfRule type="cellIs" dxfId="24" priority="25" operator="equal">
      <formula>"×"</formula>
    </cfRule>
  </conditionalFormatting>
  <conditionalFormatting sqref="O77:P77">
    <cfRule type="cellIs" dxfId="23" priority="24" operator="equal">
      <formula>"×"</formula>
    </cfRule>
  </conditionalFormatting>
  <conditionalFormatting sqref="O97:P97">
    <cfRule type="cellIs" dxfId="22" priority="23" operator="equal">
      <formula>"×"</formula>
    </cfRule>
  </conditionalFormatting>
  <conditionalFormatting sqref="O97:P97">
    <cfRule type="cellIs" dxfId="21" priority="22" operator="equal">
      <formula>"×"</formula>
    </cfRule>
  </conditionalFormatting>
  <conditionalFormatting sqref="O98:Q99">
    <cfRule type="cellIs" dxfId="20" priority="21" operator="equal">
      <formula>"×"</formula>
    </cfRule>
  </conditionalFormatting>
  <conditionalFormatting sqref="O31:Q31 O30 Q30">
    <cfRule type="cellIs" dxfId="19" priority="20" operator="equal">
      <formula>"×"</formula>
    </cfRule>
  </conditionalFormatting>
  <conditionalFormatting sqref="O56:Q56 O55 Q55">
    <cfRule type="cellIs" dxfId="18" priority="19" operator="equal">
      <formula>"×"</formula>
    </cfRule>
  </conditionalFormatting>
  <conditionalFormatting sqref="O81:Q81 O80 Q80">
    <cfRule type="cellIs" dxfId="17" priority="18" operator="equal">
      <formula>"×"</formula>
    </cfRule>
  </conditionalFormatting>
  <conditionalFormatting sqref="O101:Q101 O100 Q100">
    <cfRule type="cellIs" dxfId="16" priority="17" operator="equal">
      <formula>"×"</formula>
    </cfRule>
  </conditionalFormatting>
  <conditionalFormatting sqref="O77:P77">
    <cfRule type="cellIs" dxfId="15" priority="16" operator="equal">
      <formula>"×"</formula>
    </cfRule>
  </conditionalFormatting>
  <conditionalFormatting sqref="O77:P77">
    <cfRule type="cellIs" dxfId="14" priority="15" operator="equal">
      <formula>"×"</formula>
    </cfRule>
  </conditionalFormatting>
  <conditionalFormatting sqref="O52:P52">
    <cfRule type="cellIs" dxfId="13" priority="14" operator="equal">
      <formula>"×"</formula>
    </cfRule>
  </conditionalFormatting>
  <conditionalFormatting sqref="O52:P52">
    <cfRule type="cellIs" dxfId="12" priority="13" operator="equal">
      <formula>"×"</formula>
    </cfRule>
  </conditionalFormatting>
  <conditionalFormatting sqref="O27:P27">
    <cfRule type="cellIs" dxfId="11" priority="12" operator="equal">
      <formula>"×"</formula>
    </cfRule>
  </conditionalFormatting>
  <conditionalFormatting sqref="O27:P27">
    <cfRule type="cellIs" dxfId="10" priority="11" operator="equal">
      <formula>"×"</formula>
    </cfRule>
  </conditionalFormatting>
  <conditionalFormatting sqref="O2:P2">
    <cfRule type="cellIs" dxfId="9" priority="10" operator="equal">
      <formula>"×"</formula>
    </cfRule>
  </conditionalFormatting>
  <conditionalFormatting sqref="O2:P2">
    <cfRule type="cellIs" dxfId="8" priority="9" operator="equal">
      <formula>"×"</formula>
    </cfRule>
  </conditionalFormatting>
  <conditionalFormatting sqref="F102">
    <cfRule type="cellIs" dxfId="7" priority="8" operator="equal">
      <formula>"×"</formula>
    </cfRule>
  </conditionalFormatting>
  <conditionalFormatting sqref="F103">
    <cfRule type="cellIs" dxfId="6" priority="7" operator="equal">
      <formula>"×"</formula>
    </cfRule>
  </conditionalFormatting>
  <conditionalFormatting sqref="F104:F105">
    <cfRule type="cellIs" dxfId="5" priority="6" operator="equal">
      <formula>"×"</formula>
    </cfRule>
  </conditionalFormatting>
  <conditionalFormatting sqref="M103:M105">
    <cfRule type="cellIs" dxfId="4" priority="5" operator="equal">
      <formula>"×"</formula>
    </cfRule>
  </conditionalFormatting>
  <conditionalFormatting sqref="H103">
    <cfRule type="cellIs" dxfId="3" priority="4" operator="equal">
      <formula>"×"</formula>
    </cfRule>
  </conditionalFormatting>
  <conditionalFormatting sqref="H104:H105">
    <cfRule type="cellIs" dxfId="2" priority="3" operator="equal">
      <formula>"×"</formula>
    </cfRule>
  </conditionalFormatting>
  <conditionalFormatting sqref="I105">
    <cfRule type="cellIs" dxfId="1" priority="2" operator="equal">
      <formula>"×"</formula>
    </cfRule>
  </conditionalFormatting>
  <conditionalFormatting sqref="L103">
    <cfRule type="cellIs" dxfId="0" priority="1" operator="equal">
      <formula>"×"</formula>
    </cfRule>
  </conditionalFormatting>
  <hyperlinks>
    <hyperlink ref="D2" r:id="rId1" xr:uid="{47446B6A-FF02-4415-8874-87954BE66739}"/>
    <hyperlink ref="D3" r:id="rId2" xr:uid="{54AD1DDC-E4DE-47A8-9DE0-32ADF94A6515}"/>
    <hyperlink ref="D4" r:id="rId3" xr:uid="{93551515-E13E-4F51-8880-37EA8D074214}"/>
    <hyperlink ref="D5" r:id="rId4" xr:uid="{C81A1E47-B003-4800-B32B-5383D13A3425}"/>
    <hyperlink ref="D6" r:id="rId5" xr:uid="{FF5805D7-6271-456C-B132-2316EC1F3797}"/>
    <hyperlink ref="D7" r:id="rId6" xr:uid="{876128D3-D381-4886-B1F9-19814B3D95BE}"/>
    <hyperlink ref="D8" r:id="rId7" xr:uid="{B5C65262-ADAA-4992-95D6-F3DB5BD62D1D}"/>
    <hyperlink ref="D9" r:id="rId8" xr:uid="{09AB58D3-3B7B-48BD-B9D0-65849D84F201}"/>
    <hyperlink ref="D10" r:id="rId9" xr:uid="{0BFE92C5-9674-496B-B6CB-E4D37FAA8A7D}"/>
    <hyperlink ref="D11" r:id="rId10" xr:uid="{0D8FECFE-2B27-4AD4-BAB0-7D717C3698CA}"/>
    <hyperlink ref="D12" r:id="rId11" xr:uid="{EC414C38-9AD8-4805-A651-12368FF1BF57}"/>
    <hyperlink ref="D13" r:id="rId12" xr:uid="{E9D7E77B-9A0D-417F-9162-A646C375E798}"/>
    <hyperlink ref="D14" r:id="rId13" xr:uid="{E1025F1C-AD7A-4725-AFBA-DDEB9E586968}"/>
    <hyperlink ref="D15" r:id="rId14" xr:uid="{0975ECDE-4DE3-4F9D-BE50-DB60F924EB9D}"/>
    <hyperlink ref="D16" r:id="rId15" xr:uid="{56E44258-2761-4CC3-9CE5-A94E47335522}"/>
    <hyperlink ref="D17" r:id="rId16" xr:uid="{C4EC538C-ED67-4CF0-891C-E8DEF071E127}"/>
    <hyperlink ref="D18" r:id="rId17" xr:uid="{8AD199E7-9023-4220-83F9-8E77596F3F32}"/>
    <hyperlink ref="D19" r:id="rId18" xr:uid="{E7E58A32-9C35-4D92-AE10-82796BD1F291}"/>
    <hyperlink ref="D20" r:id="rId19" xr:uid="{4BF6C99C-F37C-4BB3-84D8-8A8665CC9413}"/>
    <hyperlink ref="D21" r:id="rId20" xr:uid="{2E1E187F-82C1-4EC5-A491-61AE94A66342}"/>
    <hyperlink ref="D22" r:id="rId21" xr:uid="{48A74526-77FB-46E7-991F-0335707EA559}"/>
    <hyperlink ref="D23" r:id="rId22" xr:uid="{F558B8E8-02FA-48DA-8069-C93E7242C4E9}"/>
    <hyperlink ref="D24" r:id="rId23" xr:uid="{23923940-D1C9-4E8A-B1FC-A8DB2392742B}"/>
    <hyperlink ref="D25" r:id="rId24" xr:uid="{B622BBD2-6909-49A0-A83E-5E5CDD587B81}"/>
    <hyperlink ref="D26" r:id="rId25" xr:uid="{1B0444BE-2AA9-4220-A2D2-989AFA7E4097}"/>
    <hyperlink ref="D27" r:id="rId26" xr:uid="{E0866096-822A-461F-B278-AE815B69E30E}"/>
    <hyperlink ref="D28" r:id="rId27" xr:uid="{11BD5624-7EF6-4861-941C-2D1B83788338}"/>
    <hyperlink ref="D29" r:id="rId28" xr:uid="{26097499-BBDC-42BA-9442-E2E409B1793C}"/>
    <hyperlink ref="D30" r:id="rId29" xr:uid="{3EB16540-927F-4486-AC4D-FC8D87698AB1}"/>
    <hyperlink ref="D31" r:id="rId30" xr:uid="{AB50030C-C6E8-41AE-8F22-4A1FF169E869}"/>
    <hyperlink ref="D32" r:id="rId31" xr:uid="{DFB0D5F0-6572-4B21-90C5-DFEEDD924C2E}"/>
    <hyperlink ref="D33" r:id="rId32" xr:uid="{FD4D542D-2708-46C1-A90A-1F0D143D2BCD}"/>
    <hyperlink ref="D34" r:id="rId33" xr:uid="{460EDAED-E6FA-498F-A65F-E0B71DACBD3E}"/>
    <hyperlink ref="D35" r:id="rId34" xr:uid="{8215E1CF-3AC1-436F-9BD8-83CDEAB87305}"/>
    <hyperlink ref="D36" r:id="rId35" xr:uid="{E31F1581-38A7-4E68-9448-1110E6CEE489}"/>
    <hyperlink ref="D37" r:id="rId36" xr:uid="{90F8ED33-3F51-47FE-AF0A-E0AAF0291C40}"/>
    <hyperlink ref="D38" r:id="rId37" xr:uid="{DBF774E2-A950-4AF5-8575-426AB464E5B4}"/>
    <hyperlink ref="D39" r:id="rId38" xr:uid="{802CE5E5-74B6-48C1-AAE5-7A20724855BF}"/>
    <hyperlink ref="D40" r:id="rId39" xr:uid="{5CEC47AC-5716-44A5-93D4-4EEA27CC2105}"/>
    <hyperlink ref="D41" r:id="rId40" xr:uid="{8435CC58-056A-4D3B-A741-2C5A8B62E4ED}"/>
    <hyperlink ref="D42" r:id="rId41" xr:uid="{ECD296A2-A894-4095-80F7-0112AC642A9D}"/>
    <hyperlink ref="D43" r:id="rId42" xr:uid="{3C1199DA-81E8-4149-B1B1-17EE237CE6F6}"/>
    <hyperlink ref="D44" r:id="rId43" xr:uid="{410368B9-B910-4AF5-8406-836E6C3758E2}"/>
    <hyperlink ref="D45" r:id="rId44" xr:uid="{62A9423B-63C7-4745-9F72-EF6124865DFE}"/>
    <hyperlink ref="D46" r:id="rId45" xr:uid="{F4F89308-DB13-4CF1-AC05-5E0842D285F7}"/>
    <hyperlink ref="D47" r:id="rId46" xr:uid="{2ED5AB1B-9DEB-45BE-A9A6-4D03AE159BC5}"/>
    <hyperlink ref="D48" r:id="rId47" xr:uid="{EDE238D2-B6FB-41EE-8AF1-BFF58ECF10A0}"/>
    <hyperlink ref="D49" r:id="rId48" xr:uid="{F6B12D5A-C3A0-47E5-928F-94756444F334}"/>
    <hyperlink ref="D50" r:id="rId49" xr:uid="{F2DB7D3D-F6DA-4CA9-9B0C-899175AD508E}"/>
    <hyperlink ref="D51" r:id="rId50" xr:uid="{09D3DE17-CDC0-4C43-A5A4-8016F5876053}"/>
    <hyperlink ref="D52" r:id="rId51" xr:uid="{8C8A91B9-3187-4472-9115-B02F8C9548B7}"/>
    <hyperlink ref="D53" r:id="rId52" xr:uid="{D81365A4-1250-4F4C-ADF0-E40B1D14DFAD}"/>
    <hyperlink ref="D54" r:id="rId53" xr:uid="{A7E1FC0E-CE96-48A8-BA3F-0DA60623C481}"/>
    <hyperlink ref="D55" r:id="rId54" xr:uid="{2F632151-048A-48C2-BC16-4199A9BDE0B4}"/>
    <hyperlink ref="D56" r:id="rId55" xr:uid="{33D26A28-C23D-45B4-9C04-CF61CF763B21}"/>
    <hyperlink ref="D57" r:id="rId56" xr:uid="{2D64DF24-DDD9-4587-93A6-EBC3E6BB48FB}"/>
    <hyperlink ref="D58" r:id="rId57" xr:uid="{3768CEDE-ADC5-4312-88B8-286F411E9CD2}"/>
    <hyperlink ref="D59" r:id="rId58" xr:uid="{B7D4D82D-337B-40E0-8EEB-1BFC3703725F}"/>
    <hyperlink ref="D60" r:id="rId59" xr:uid="{F7CFD7BB-4B3B-4B28-B78A-5E2A1A97B00E}"/>
    <hyperlink ref="D61" r:id="rId60" xr:uid="{9372C240-E450-4A4B-9D25-C6C15FF77CB5}"/>
    <hyperlink ref="D62" r:id="rId61" xr:uid="{37794839-D25B-443E-A681-66F2FB6967FB}"/>
    <hyperlink ref="D63" r:id="rId62" xr:uid="{63D09F19-F4BE-4E66-A434-3A890F640532}"/>
    <hyperlink ref="D64" r:id="rId63" xr:uid="{0B5C2773-80C0-4CB6-9FCC-98C0D128EE01}"/>
    <hyperlink ref="D65" r:id="rId64" xr:uid="{A15420D7-2668-466F-8F62-CC1A69D6F818}"/>
    <hyperlink ref="D66" r:id="rId65" xr:uid="{ECE9B2D0-F2F0-4067-A9F3-8A7A0DCDF5EC}"/>
    <hyperlink ref="D67" r:id="rId66" xr:uid="{C0AD45B0-7335-4F42-A409-2989973077BA}"/>
    <hyperlink ref="D68" r:id="rId67" xr:uid="{A17C593A-EF67-489F-A371-85125FF64464}"/>
    <hyperlink ref="D69" r:id="rId68" xr:uid="{CFE5A293-78AB-45A5-86D8-37D662CF5C1C}"/>
    <hyperlink ref="D70" r:id="rId69" xr:uid="{A9D797E4-29AB-442E-BFF1-1A5EB0E77D89}"/>
    <hyperlink ref="D71" r:id="rId70" xr:uid="{DC1F6C77-2D36-468A-9476-3868FF5BD52F}"/>
    <hyperlink ref="D72" r:id="rId71" xr:uid="{D64A206D-6194-49AA-919D-49EDA42A33BA}"/>
    <hyperlink ref="D73" r:id="rId72" xr:uid="{F276163E-8414-4A4D-9A7C-9BFA88EA72C6}"/>
    <hyperlink ref="D74" r:id="rId73" xr:uid="{8B6B68AC-5315-4474-9863-816C54ADFD94}"/>
    <hyperlink ref="D76" r:id="rId74" xr:uid="{51F6BA6F-00B6-4157-84F3-84F90D6092D3}"/>
    <hyperlink ref="D75" r:id="rId75" xr:uid="{9F088C47-C8BE-4A6A-B020-5A1C40D5563B}"/>
    <hyperlink ref="D77" r:id="rId76" xr:uid="{016DEE62-6221-42AD-A3C0-11294F5EC5EE}"/>
    <hyperlink ref="D78" r:id="rId77" xr:uid="{1C094F62-83FC-46C9-853A-3DFAF0CF0E90}"/>
    <hyperlink ref="D79" r:id="rId78" xr:uid="{02ED07EA-0D36-422C-960A-A68AA0C7BED5}"/>
    <hyperlink ref="D80" r:id="rId79" xr:uid="{0ECF55FF-290E-4585-9F49-3C31C3EF1815}"/>
    <hyperlink ref="D81" r:id="rId80" xr:uid="{F3E47102-2418-47B9-A097-0A56459180D1}"/>
    <hyperlink ref="D82" r:id="rId81" xr:uid="{C8249A0B-BFC5-4E7F-89BB-82DB15E10AA7}"/>
    <hyperlink ref="D83" r:id="rId82" xr:uid="{A407E009-CE5B-49FB-B6AB-7B22DD1F494B}"/>
    <hyperlink ref="D84" r:id="rId83" xr:uid="{8479803E-2490-492C-89B3-E6760DDFE47C}"/>
    <hyperlink ref="D85" r:id="rId84" xr:uid="{5D1121E1-644D-4DAE-9306-326D69197204}"/>
    <hyperlink ref="D86" r:id="rId85" xr:uid="{E3590B3E-18E2-4AB6-8CF0-712D1ADC1B51}"/>
    <hyperlink ref="D87" r:id="rId86" xr:uid="{19D59D09-4165-4BB8-B65C-731EA042EB18}"/>
    <hyperlink ref="D88" r:id="rId87" xr:uid="{757DB7AF-AD66-47B5-8C7D-81706052E6AF}"/>
    <hyperlink ref="D90" r:id="rId88" xr:uid="{D0D57CB1-7B2E-4889-A947-67BA1216D47A}"/>
    <hyperlink ref="D89" r:id="rId89" xr:uid="{5E5AE76F-E974-464A-AC4A-DD475485BD81}"/>
    <hyperlink ref="D91" r:id="rId90" xr:uid="{918F32B5-E4FB-4E66-87C7-4ABE3A027331}"/>
    <hyperlink ref="D92" r:id="rId91" xr:uid="{B1A15843-DF6F-47F5-ACE0-963F1F18D62F}"/>
    <hyperlink ref="D93" r:id="rId92" xr:uid="{9E10B2F5-AB88-4978-9675-CA1D423C64EC}"/>
    <hyperlink ref="D94" r:id="rId93" xr:uid="{0620581A-BC81-4745-9618-2EAFAA218714}"/>
    <hyperlink ref="D95" r:id="rId94" xr:uid="{A5E0DFEF-9792-4AF6-B3A9-73F24831E6FF}"/>
    <hyperlink ref="D96" r:id="rId95" xr:uid="{03BA7D49-4D55-498A-BFFB-CE9987DF4DA0}"/>
    <hyperlink ref="D97" r:id="rId96" xr:uid="{A046F2B7-A11E-4A53-B5A6-F778095E1F1A}"/>
    <hyperlink ref="D98" r:id="rId97" xr:uid="{59A82FFC-CDEB-4BE0-ABE5-75194BCEE466}"/>
    <hyperlink ref="D99" r:id="rId98" xr:uid="{AACC76BD-5786-4EEE-ADEC-3803446E522C}"/>
    <hyperlink ref="D100" r:id="rId99" xr:uid="{BD8186FD-C7CF-4E54-84BB-93A4822E6865}"/>
    <hyperlink ref="D101" r:id="rId100" xr:uid="{E44EEE28-1D1E-420D-9C5A-82830EEF2545}"/>
    <hyperlink ref="D102" r:id="rId101" xr:uid="{5C17F880-FB2E-43D0-B06D-2A63374BBD2D}"/>
    <hyperlink ref="D103" r:id="rId102" xr:uid="{24949C37-05F6-4DD5-9784-338E3D2E8396}"/>
    <hyperlink ref="D104" r:id="rId103" xr:uid="{50AE963B-A997-4BEB-9366-649319A5627A}"/>
    <hyperlink ref="D105" r:id="rId104" xr:uid="{02C93383-A4EA-41B1-852B-96925EB9CAF0}"/>
  </hyperlinks>
  <pageMargins left="0.7" right="0.7" top="0.75" bottom="0.75" header="0.3" footer="0.3"/>
  <pageSetup paperSize="9" scale="62" fitToHeight="0" orientation="landscape" r:id="rId1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4737E-15F0-4E08-B7A7-B992AF375B89}">
  <dimension ref="A1:N19"/>
  <sheetViews>
    <sheetView showGridLines="0" tabSelected="1" topLeftCell="A19" zoomScale="70" zoomScaleNormal="70" workbookViewId="0">
      <pane xSplit="3" topLeftCell="F1" activePane="topRight" state="frozen"/>
      <selection pane="topRight" activeCell="I6" sqref="I6"/>
    </sheetView>
  </sheetViews>
  <sheetFormatPr defaultColWidth="9" defaultRowHeight="13.8" x14ac:dyDescent="0.25"/>
  <cols>
    <col min="1" max="1" width="9" style="20"/>
    <col min="2" max="2" width="19.109375" style="20" customWidth="1"/>
    <col min="3" max="3" width="25.6640625" style="20" customWidth="1"/>
    <col min="4" max="4" width="102.6640625" style="20" customWidth="1"/>
    <col min="5" max="5" width="118.6640625" style="20" customWidth="1"/>
    <col min="6" max="6" width="14.33203125" style="20" customWidth="1"/>
    <col min="7" max="7" width="12.6640625" style="20" customWidth="1"/>
    <col min="8" max="8" width="12.88671875" style="20" customWidth="1"/>
    <col min="9" max="9" width="60.5546875" style="20" customWidth="1"/>
    <col min="10" max="10" width="12.88671875" style="20" customWidth="1"/>
    <col min="11" max="11" width="58.109375" style="20" customWidth="1"/>
    <col min="12" max="13" width="12.88671875" style="20" customWidth="1"/>
    <col min="14" max="14" width="30.88671875" style="20" customWidth="1"/>
    <col min="15" max="16384" width="9" style="20"/>
  </cols>
  <sheetData>
    <row r="1" spans="1:14" ht="14.4" thickBot="1" x14ac:dyDescent="0.3"/>
    <row r="2" spans="1:14" ht="14.4" thickBot="1" x14ac:dyDescent="0.3">
      <c r="B2" s="36" t="s">
        <v>335</v>
      </c>
      <c r="C2" s="35" t="s">
        <v>334</v>
      </c>
      <c r="D2" s="35" t="s">
        <v>333</v>
      </c>
      <c r="E2" s="35" t="s">
        <v>332</v>
      </c>
      <c r="F2" s="35" t="s">
        <v>331</v>
      </c>
      <c r="G2" s="35" t="s">
        <v>330</v>
      </c>
      <c r="H2" s="35" t="s">
        <v>329</v>
      </c>
      <c r="I2" s="35" t="s">
        <v>328</v>
      </c>
      <c r="J2" s="35" t="s">
        <v>327</v>
      </c>
      <c r="K2" s="35" t="s">
        <v>326</v>
      </c>
      <c r="L2" s="35" t="s">
        <v>325</v>
      </c>
      <c r="M2" s="35" t="s">
        <v>324</v>
      </c>
      <c r="N2" s="34" t="s">
        <v>323</v>
      </c>
    </row>
    <row r="3" spans="1:14" ht="91.95" customHeight="1" x14ac:dyDescent="0.25">
      <c r="A3" s="20">
        <v>1</v>
      </c>
      <c r="B3" s="29" t="s">
        <v>269</v>
      </c>
      <c r="C3" s="29" t="s">
        <v>322</v>
      </c>
      <c r="D3" s="33" t="s">
        <v>321</v>
      </c>
      <c r="E3" s="33" t="s">
        <v>320</v>
      </c>
      <c r="F3" s="32">
        <v>45321</v>
      </c>
      <c r="G3" s="29" t="s">
        <v>289</v>
      </c>
      <c r="H3" s="31"/>
      <c r="I3" s="31"/>
      <c r="J3" s="31"/>
      <c r="K3" s="31"/>
      <c r="L3" s="31"/>
      <c r="M3" s="31"/>
      <c r="N3" s="31"/>
    </row>
    <row r="4" spans="1:14" ht="103.95" customHeight="1" x14ac:dyDescent="0.25">
      <c r="A4" s="20">
        <v>2</v>
      </c>
      <c r="B4" s="25" t="s">
        <v>273</v>
      </c>
      <c r="C4" s="25" t="s">
        <v>319</v>
      </c>
      <c r="D4" s="27" t="s">
        <v>318</v>
      </c>
      <c r="E4" s="27" t="s">
        <v>317</v>
      </c>
      <c r="F4" s="26">
        <v>45321</v>
      </c>
      <c r="G4" s="29" t="s">
        <v>289</v>
      </c>
      <c r="H4" s="21"/>
      <c r="I4" s="21"/>
      <c r="J4" s="21"/>
      <c r="K4" s="21"/>
      <c r="L4" s="21"/>
      <c r="M4" s="21"/>
      <c r="N4" s="21"/>
    </row>
    <row r="5" spans="1:14" ht="103.95" customHeight="1" x14ac:dyDescent="0.25">
      <c r="A5" s="20">
        <v>3</v>
      </c>
      <c r="B5" s="25" t="s">
        <v>280</v>
      </c>
      <c r="C5" s="25" t="s">
        <v>316</v>
      </c>
      <c r="D5" s="27" t="s">
        <v>315</v>
      </c>
      <c r="E5" s="27" t="s">
        <v>314</v>
      </c>
      <c r="F5" s="26">
        <v>45321</v>
      </c>
      <c r="G5" s="29" t="s">
        <v>289</v>
      </c>
      <c r="H5" s="21"/>
      <c r="I5" s="21"/>
      <c r="J5" s="21"/>
      <c r="K5" s="21"/>
      <c r="L5" s="21"/>
      <c r="M5" s="21"/>
      <c r="N5" s="21"/>
    </row>
    <row r="6" spans="1:14" ht="69" x14ac:dyDescent="0.25">
      <c r="A6" s="20">
        <v>4</v>
      </c>
      <c r="B6" s="25" t="s">
        <v>313</v>
      </c>
      <c r="C6" s="25" t="s">
        <v>312</v>
      </c>
      <c r="D6" s="27" t="s">
        <v>311</v>
      </c>
      <c r="E6" s="27" t="s">
        <v>310</v>
      </c>
      <c r="F6" s="26">
        <v>45321</v>
      </c>
      <c r="G6" s="29" t="s">
        <v>289</v>
      </c>
      <c r="H6" s="21"/>
      <c r="I6" s="21"/>
      <c r="J6" s="21"/>
      <c r="K6" s="21"/>
      <c r="L6" s="21"/>
      <c r="M6" s="21"/>
      <c r="N6" s="21"/>
    </row>
    <row r="7" spans="1:14" ht="82.8" x14ac:dyDescent="0.25">
      <c r="A7" s="20">
        <v>5</v>
      </c>
      <c r="B7" s="25" t="s">
        <v>309</v>
      </c>
      <c r="C7" s="25" t="s">
        <v>24</v>
      </c>
      <c r="D7" s="27" t="s">
        <v>308</v>
      </c>
      <c r="E7" s="27" t="s">
        <v>307</v>
      </c>
      <c r="F7" s="26">
        <v>45321</v>
      </c>
      <c r="G7" s="29" t="s">
        <v>289</v>
      </c>
      <c r="H7" s="21"/>
      <c r="I7" s="21"/>
      <c r="J7" s="21"/>
      <c r="K7" s="21"/>
      <c r="L7" s="21"/>
      <c r="M7" s="21"/>
      <c r="N7" s="21"/>
    </row>
    <row r="8" spans="1:14" ht="172.05" customHeight="1" x14ac:dyDescent="0.25">
      <c r="A8" s="20">
        <v>6</v>
      </c>
      <c r="B8" s="25" t="s">
        <v>306</v>
      </c>
      <c r="C8" s="25" t="s">
        <v>305</v>
      </c>
      <c r="D8" s="30" t="s">
        <v>304</v>
      </c>
      <c r="E8" s="30" t="s">
        <v>303</v>
      </c>
      <c r="F8" s="26">
        <v>45321</v>
      </c>
      <c r="G8" s="29" t="s">
        <v>289</v>
      </c>
      <c r="H8" s="21"/>
      <c r="I8" s="21"/>
      <c r="J8" s="21"/>
      <c r="K8" s="21"/>
      <c r="L8" s="21"/>
      <c r="M8" s="21"/>
      <c r="N8" s="21"/>
    </row>
    <row r="9" spans="1:14" ht="96.6" x14ac:dyDescent="0.25">
      <c r="A9" s="20">
        <v>7</v>
      </c>
      <c r="B9" s="25" t="s">
        <v>302</v>
      </c>
      <c r="C9" s="25" t="s">
        <v>301</v>
      </c>
      <c r="D9" s="27" t="s">
        <v>300</v>
      </c>
      <c r="E9" s="27" t="s">
        <v>299</v>
      </c>
      <c r="F9" s="26">
        <v>45322</v>
      </c>
      <c r="G9" s="29" t="s">
        <v>289</v>
      </c>
      <c r="H9" s="21"/>
      <c r="I9" s="21"/>
      <c r="J9" s="21"/>
      <c r="K9" s="21"/>
      <c r="L9" s="21"/>
      <c r="M9" s="21"/>
      <c r="N9" s="21"/>
    </row>
    <row r="10" spans="1:14" ht="346.05" customHeight="1" x14ac:dyDescent="0.25">
      <c r="A10" s="20">
        <v>8</v>
      </c>
      <c r="B10" s="25" t="s">
        <v>298</v>
      </c>
      <c r="C10" s="25" t="s">
        <v>24</v>
      </c>
      <c r="D10" s="27" t="s">
        <v>297</v>
      </c>
      <c r="E10" s="27" t="s">
        <v>296</v>
      </c>
      <c r="F10" s="26">
        <v>45322</v>
      </c>
      <c r="G10" s="26">
        <v>45323</v>
      </c>
      <c r="H10" s="26">
        <v>45326</v>
      </c>
      <c r="I10" s="28" t="s">
        <v>295</v>
      </c>
      <c r="J10" s="25" t="s">
        <v>294</v>
      </c>
      <c r="K10" s="24"/>
      <c r="L10" s="24"/>
      <c r="M10" s="24"/>
      <c r="N10" s="24"/>
    </row>
    <row r="11" spans="1:14" ht="82.8" x14ac:dyDescent="0.25">
      <c r="A11" s="20">
        <v>9</v>
      </c>
      <c r="B11" s="25" t="s">
        <v>293</v>
      </c>
      <c r="C11" s="25" t="s">
        <v>292</v>
      </c>
      <c r="D11" s="27" t="s">
        <v>291</v>
      </c>
      <c r="E11" s="27" t="s">
        <v>290</v>
      </c>
      <c r="F11" s="26">
        <v>45321</v>
      </c>
      <c r="G11" s="25" t="s">
        <v>289</v>
      </c>
      <c r="H11" s="21"/>
      <c r="I11" s="21"/>
      <c r="J11" s="21"/>
      <c r="K11" s="21"/>
      <c r="L11" s="21"/>
      <c r="M11" s="21"/>
      <c r="N11" s="21"/>
    </row>
    <row r="12" spans="1:14" ht="82.8" x14ac:dyDescent="0.25">
      <c r="A12" s="20">
        <v>10</v>
      </c>
      <c r="B12" s="21" t="s">
        <v>280</v>
      </c>
      <c r="C12" s="21" t="s">
        <v>288</v>
      </c>
      <c r="D12" s="22" t="s">
        <v>287</v>
      </c>
      <c r="E12" s="22" t="s">
        <v>286</v>
      </c>
      <c r="F12" s="23">
        <v>45340</v>
      </c>
      <c r="G12" s="21"/>
      <c r="H12" s="21"/>
      <c r="I12" s="21"/>
      <c r="J12" s="21"/>
      <c r="K12" s="21"/>
      <c r="L12" s="21"/>
      <c r="M12" s="21"/>
      <c r="N12" s="21"/>
    </row>
    <row r="13" spans="1:14" ht="110.4" x14ac:dyDescent="0.25">
      <c r="A13" s="20">
        <v>11</v>
      </c>
      <c r="B13" s="25" t="s">
        <v>285</v>
      </c>
      <c r="C13" s="25" t="s">
        <v>284</v>
      </c>
      <c r="D13" s="27" t="s">
        <v>283</v>
      </c>
      <c r="E13" s="27" t="s">
        <v>282</v>
      </c>
      <c r="F13" s="26">
        <v>45340</v>
      </c>
      <c r="G13" s="26">
        <v>45340</v>
      </c>
      <c r="H13" s="25" t="s">
        <v>281</v>
      </c>
      <c r="I13" s="24"/>
      <c r="J13" s="24"/>
      <c r="K13" s="24"/>
      <c r="L13" s="24"/>
      <c r="M13" s="24"/>
      <c r="N13" s="24"/>
    </row>
    <row r="14" spans="1:14" ht="124.2" x14ac:dyDescent="0.25">
      <c r="A14" s="20">
        <v>12</v>
      </c>
      <c r="B14" s="21" t="s">
        <v>280</v>
      </c>
      <c r="C14" s="21" t="s">
        <v>279</v>
      </c>
      <c r="D14" s="22" t="s">
        <v>278</v>
      </c>
      <c r="E14" s="22" t="s">
        <v>277</v>
      </c>
      <c r="F14" s="23">
        <v>45340</v>
      </c>
      <c r="G14" s="21"/>
      <c r="H14" s="21"/>
      <c r="I14" s="21"/>
      <c r="J14" s="21"/>
      <c r="K14" s="21"/>
      <c r="L14" s="21"/>
      <c r="M14" s="21"/>
      <c r="N14" s="21"/>
    </row>
    <row r="15" spans="1:14" ht="55.2" x14ac:dyDescent="0.25">
      <c r="A15" s="20">
        <v>13</v>
      </c>
      <c r="B15" s="21" t="s">
        <v>269</v>
      </c>
      <c r="C15" s="21" t="s">
        <v>276</v>
      </c>
      <c r="D15" s="22" t="s">
        <v>275</v>
      </c>
      <c r="E15" s="22" t="s">
        <v>274</v>
      </c>
      <c r="F15" s="23">
        <v>45340</v>
      </c>
      <c r="G15" s="21"/>
      <c r="H15" s="21"/>
      <c r="I15" s="21"/>
      <c r="J15" s="21"/>
      <c r="K15" s="21"/>
      <c r="L15" s="21"/>
      <c r="M15" s="21"/>
      <c r="N15" s="21"/>
    </row>
    <row r="16" spans="1:14" ht="82.8" x14ac:dyDescent="0.25">
      <c r="A16" s="20">
        <v>14</v>
      </c>
      <c r="B16" s="21" t="s">
        <v>273</v>
      </c>
      <c r="C16" s="21" t="s">
        <v>272</v>
      </c>
      <c r="D16" s="22" t="s">
        <v>271</v>
      </c>
      <c r="E16" s="22" t="s">
        <v>270</v>
      </c>
      <c r="F16" s="23">
        <v>45340</v>
      </c>
      <c r="G16" s="21"/>
      <c r="H16" s="21"/>
      <c r="I16" s="21"/>
      <c r="J16" s="21"/>
      <c r="K16" s="21"/>
      <c r="L16" s="21"/>
      <c r="M16" s="21"/>
      <c r="N16" s="21"/>
    </row>
    <row r="17" spans="1:14" ht="386.4" x14ac:dyDescent="0.25">
      <c r="A17" s="20">
        <v>15</v>
      </c>
      <c r="B17" s="21" t="s">
        <v>269</v>
      </c>
      <c r="C17" s="21" t="s">
        <v>24</v>
      </c>
      <c r="D17" s="22" t="s">
        <v>268</v>
      </c>
      <c r="E17" s="22" t="s">
        <v>267</v>
      </c>
      <c r="F17" s="23">
        <v>45341</v>
      </c>
      <c r="G17" s="23">
        <v>45363</v>
      </c>
      <c r="H17" s="23">
        <v>45363</v>
      </c>
      <c r="I17" s="22" t="s">
        <v>266</v>
      </c>
      <c r="J17" s="23">
        <v>45367</v>
      </c>
      <c r="K17" s="22" t="s">
        <v>265</v>
      </c>
      <c r="L17" s="21"/>
      <c r="M17" s="21"/>
      <c r="N17" s="21"/>
    </row>
    <row r="18" spans="1:14" ht="289.8" x14ac:dyDescent="0.25">
      <c r="A18" s="20">
        <v>16</v>
      </c>
      <c r="B18" s="21" t="s">
        <v>264</v>
      </c>
      <c r="C18" s="21" t="s">
        <v>263</v>
      </c>
      <c r="D18" s="21"/>
      <c r="E18" s="21"/>
      <c r="F18" s="21"/>
      <c r="G18" s="21"/>
      <c r="H18" s="23">
        <v>45365</v>
      </c>
      <c r="I18" s="22" t="s">
        <v>262</v>
      </c>
      <c r="J18" s="21"/>
      <c r="K18" s="21"/>
      <c r="L18" s="21"/>
      <c r="M18" s="21"/>
      <c r="N18" s="21"/>
    </row>
    <row r="19" spans="1:14" ht="151.80000000000001" x14ac:dyDescent="0.25">
      <c r="A19" s="20">
        <v>17</v>
      </c>
      <c r="B19" s="21" t="s">
        <v>261</v>
      </c>
      <c r="C19" s="21" t="s">
        <v>260</v>
      </c>
      <c r="D19" s="21"/>
      <c r="E19" s="21"/>
      <c r="F19" s="21"/>
      <c r="G19" s="21"/>
      <c r="H19" s="23">
        <v>45362</v>
      </c>
      <c r="I19" s="22" t="s">
        <v>259</v>
      </c>
      <c r="J19" s="21"/>
      <c r="K19" s="21"/>
      <c r="L19" s="21"/>
      <c r="M19" s="21"/>
      <c r="N19" s="21"/>
    </row>
  </sheetData>
  <phoneticPr fontId="1"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53711-B550-4AE5-84EA-623536F25706}">
  <dimension ref="A1:I98"/>
  <sheetViews>
    <sheetView zoomScale="70" zoomScaleNormal="70" workbookViewId="0">
      <pane ySplit="1" topLeftCell="A93" activePane="bottomLeft" state="frozen"/>
      <selection pane="bottomLeft" activeCell="A94" sqref="A94:E94"/>
    </sheetView>
  </sheetViews>
  <sheetFormatPr defaultRowHeight="13.8" x14ac:dyDescent="0.25"/>
  <cols>
    <col min="1" max="1" width="8.88671875" style="203"/>
    <col min="2" max="2" width="15" style="220" customWidth="1"/>
    <col min="3" max="3" width="10.77734375" style="195" customWidth="1"/>
    <col min="4" max="4" width="15" style="203" customWidth="1"/>
    <col min="5" max="5" width="52" customWidth="1"/>
    <col min="6" max="6" width="55.21875" customWidth="1"/>
    <col min="7" max="7" width="57.88671875" customWidth="1"/>
    <col min="8" max="8" width="12.109375" customWidth="1"/>
    <col min="9" max="9" width="80" customWidth="1"/>
  </cols>
  <sheetData>
    <row r="1" spans="1:9" s="220" customFormat="1" x14ac:dyDescent="0.25">
      <c r="A1" s="220" t="s">
        <v>751</v>
      </c>
      <c r="B1" s="220" t="s">
        <v>217</v>
      </c>
      <c r="C1" s="220" t="s">
        <v>232</v>
      </c>
      <c r="D1" s="220" t="s">
        <v>215</v>
      </c>
      <c r="E1" s="220" t="s">
        <v>216</v>
      </c>
      <c r="F1" s="220" t="s">
        <v>209</v>
      </c>
      <c r="G1" s="220" t="s">
        <v>210</v>
      </c>
      <c r="H1" s="220" t="s">
        <v>238</v>
      </c>
      <c r="I1" s="220" t="s">
        <v>247</v>
      </c>
    </row>
    <row r="2" spans="1:9" ht="138" x14ac:dyDescent="0.25">
      <c r="A2" s="203">
        <v>1</v>
      </c>
      <c r="B2" s="220" t="s">
        <v>42</v>
      </c>
      <c r="C2" s="195" t="s">
        <v>919</v>
      </c>
      <c r="D2" s="203" t="s">
        <v>16</v>
      </c>
      <c r="E2" t="s">
        <v>918</v>
      </c>
      <c r="F2" s="18" t="s">
        <v>916</v>
      </c>
      <c r="G2" s="18" t="s">
        <v>917</v>
      </c>
    </row>
    <row r="3" spans="1:9" ht="179.4" x14ac:dyDescent="0.25">
      <c r="A3" s="203">
        <v>2</v>
      </c>
      <c r="B3" s="220" t="s">
        <v>956</v>
      </c>
      <c r="C3" s="195">
        <v>2024.0717</v>
      </c>
      <c r="D3" s="203" t="s">
        <v>20</v>
      </c>
      <c r="E3" t="s">
        <v>952</v>
      </c>
      <c r="F3" s="18" t="s">
        <v>953</v>
      </c>
      <c r="G3" s="18" t="s">
        <v>954</v>
      </c>
    </row>
    <row r="4" spans="1:9" ht="151.80000000000001" x14ac:dyDescent="0.25">
      <c r="A4" s="203">
        <v>3</v>
      </c>
      <c r="B4" s="220" t="s">
        <v>43</v>
      </c>
      <c r="C4" s="203" t="s">
        <v>958</v>
      </c>
      <c r="D4" s="203" t="s">
        <v>20</v>
      </c>
      <c r="E4" t="s">
        <v>963</v>
      </c>
      <c r="F4" s="18" t="s">
        <v>964</v>
      </c>
      <c r="G4" s="18" t="s">
        <v>965</v>
      </c>
    </row>
    <row r="5" spans="1:9" ht="358.8" x14ac:dyDescent="0.25">
      <c r="A5" s="203">
        <v>4</v>
      </c>
      <c r="B5" s="220" t="s">
        <v>153</v>
      </c>
      <c r="C5" s="195" t="s">
        <v>958</v>
      </c>
      <c r="D5" s="203" t="s">
        <v>20</v>
      </c>
      <c r="E5" t="s">
        <v>968</v>
      </c>
      <c r="F5" s="18" t="s">
        <v>966</v>
      </c>
      <c r="G5" s="18" t="s">
        <v>967</v>
      </c>
    </row>
    <row r="6" spans="1:9" ht="207" x14ac:dyDescent="0.25">
      <c r="A6" s="203">
        <v>5</v>
      </c>
      <c r="B6" s="220" t="s">
        <v>973</v>
      </c>
      <c r="C6" s="195" t="s">
        <v>958</v>
      </c>
      <c r="D6" s="203" t="s">
        <v>20</v>
      </c>
      <c r="E6" t="s">
        <v>972</v>
      </c>
      <c r="F6" s="18" t="s">
        <v>970</v>
      </c>
      <c r="G6" s="18" t="s">
        <v>971</v>
      </c>
    </row>
    <row r="7" spans="1:9" ht="110.4" x14ac:dyDescent="0.25">
      <c r="A7" s="203">
        <v>6</v>
      </c>
      <c r="B7" s="220" t="s">
        <v>980</v>
      </c>
      <c r="C7" s="195" t="s">
        <v>979</v>
      </c>
      <c r="D7" s="203" t="s">
        <v>20</v>
      </c>
      <c r="E7" t="s">
        <v>976</v>
      </c>
      <c r="F7" s="18" t="s">
        <v>977</v>
      </c>
      <c r="G7" s="18" t="s">
        <v>978</v>
      </c>
    </row>
    <row r="8" spans="1:9" ht="82.8" x14ac:dyDescent="0.25">
      <c r="A8" s="203">
        <v>7</v>
      </c>
      <c r="B8" s="220" t="s">
        <v>982</v>
      </c>
      <c r="C8" s="206" t="s">
        <v>979</v>
      </c>
      <c r="D8" s="206" t="s">
        <v>20</v>
      </c>
      <c r="E8" t="s">
        <v>983</v>
      </c>
      <c r="F8" s="18" t="s">
        <v>984</v>
      </c>
      <c r="G8" s="18" t="s">
        <v>985</v>
      </c>
    </row>
    <row r="9" spans="1:9" ht="248.4" x14ac:dyDescent="0.25">
      <c r="A9" s="203">
        <v>8</v>
      </c>
      <c r="B9" s="220" t="s">
        <v>866</v>
      </c>
      <c r="C9" s="208" t="s">
        <v>959</v>
      </c>
      <c r="D9" s="203" t="s">
        <v>20</v>
      </c>
      <c r="E9" t="s">
        <v>995</v>
      </c>
      <c r="F9" s="18" t="s">
        <v>993</v>
      </c>
      <c r="G9" s="18" t="s">
        <v>994</v>
      </c>
    </row>
    <row r="10" spans="1:9" ht="165.6" x14ac:dyDescent="0.25">
      <c r="A10" s="203">
        <v>9</v>
      </c>
      <c r="B10" s="220" t="s">
        <v>55</v>
      </c>
      <c r="C10" s="195" t="s">
        <v>1002</v>
      </c>
      <c r="D10" s="203" t="s">
        <v>20</v>
      </c>
      <c r="E10" t="s">
        <v>1004</v>
      </c>
      <c r="F10" s="18" t="s">
        <v>1005</v>
      </c>
      <c r="G10" s="18" t="s">
        <v>1006</v>
      </c>
    </row>
    <row r="11" spans="1:9" ht="151.80000000000001" x14ac:dyDescent="0.25">
      <c r="A11" s="220">
        <v>10</v>
      </c>
      <c r="B11" s="220">
        <v>4399</v>
      </c>
      <c r="C11" s="220" t="s">
        <v>1037</v>
      </c>
      <c r="D11" s="220" t="s">
        <v>1019</v>
      </c>
      <c r="E11" t="s">
        <v>1036</v>
      </c>
      <c r="F11" s="18" t="s">
        <v>1034</v>
      </c>
      <c r="G11" s="18" t="s">
        <v>1035</v>
      </c>
    </row>
    <row r="12" spans="1:9" ht="110.4" x14ac:dyDescent="0.25">
      <c r="A12" s="220">
        <v>11</v>
      </c>
      <c r="B12" s="220" t="s">
        <v>1042</v>
      </c>
      <c r="C12" s="220" t="s">
        <v>1037</v>
      </c>
      <c r="D12" s="220" t="s">
        <v>16</v>
      </c>
      <c r="E12" t="s">
        <v>1041</v>
      </c>
      <c r="F12" s="18" t="s">
        <v>1039</v>
      </c>
      <c r="G12" s="18" t="s">
        <v>1040</v>
      </c>
    </row>
    <row r="13" spans="1:9" ht="82.8" x14ac:dyDescent="0.25">
      <c r="A13" s="203">
        <v>12</v>
      </c>
      <c r="B13" s="220" t="s">
        <v>188</v>
      </c>
      <c r="C13" s="220" t="s">
        <v>1037</v>
      </c>
      <c r="D13" s="203" t="s">
        <v>20</v>
      </c>
      <c r="E13" t="s">
        <v>1046</v>
      </c>
      <c r="F13" s="18" t="s">
        <v>1044</v>
      </c>
      <c r="G13" s="18" t="s">
        <v>1045</v>
      </c>
    </row>
    <row r="14" spans="1:9" ht="179.4" x14ac:dyDescent="0.25">
      <c r="A14" s="220">
        <v>13</v>
      </c>
      <c r="B14" s="220">
        <v>360</v>
      </c>
      <c r="C14" s="220" t="s">
        <v>1037</v>
      </c>
      <c r="D14" s="220" t="s">
        <v>16</v>
      </c>
      <c r="E14" t="s">
        <v>1049</v>
      </c>
      <c r="F14" s="18" t="s">
        <v>1047</v>
      </c>
      <c r="G14" s="18" t="s">
        <v>1048</v>
      </c>
    </row>
    <row r="15" spans="1:9" ht="138" x14ac:dyDescent="0.25">
      <c r="A15" s="220">
        <v>14</v>
      </c>
      <c r="B15" s="220" t="s">
        <v>1054</v>
      </c>
      <c r="C15" s="220" t="s">
        <v>1037</v>
      </c>
      <c r="D15" s="220" t="s">
        <v>616</v>
      </c>
      <c r="E15" s="18" t="s">
        <v>1051</v>
      </c>
      <c r="F15" s="18" t="s">
        <v>1052</v>
      </c>
      <c r="G15" s="18" t="s">
        <v>1053</v>
      </c>
    </row>
    <row r="16" spans="1:9" ht="179.4" x14ac:dyDescent="0.25">
      <c r="A16" s="220">
        <v>15</v>
      </c>
      <c r="B16" s="220" t="s">
        <v>42</v>
      </c>
      <c r="C16" s="220" t="s">
        <v>1037</v>
      </c>
      <c r="D16" s="220" t="s">
        <v>16</v>
      </c>
      <c r="E16" t="s">
        <v>1057</v>
      </c>
      <c r="F16" s="18" t="s">
        <v>1055</v>
      </c>
      <c r="G16" s="18" t="s">
        <v>1056</v>
      </c>
    </row>
    <row r="17" spans="1:7" ht="96.6" x14ac:dyDescent="0.25">
      <c r="A17" s="220">
        <v>16</v>
      </c>
      <c r="B17" s="226" t="s">
        <v>1063</v>
      </c>
      <c r="C17" s="226" t="s">
        <v>1067</v>
      </c>
      <c r="D17" s="226" t="s">
        <v>616</v>
      </c>
      <c r="E17" t="s">
        <v>1066</v>
      </c>
      <c r="F17" s="18" t="s">
        <v>1064</v>
      </c>
      <c r="G17" s="18" t="s">
        <v>1065</v>
      </c>
    </row>
    <row r="18" spans="1:7" ht="82.8" x14ac:dyDescent="0.25">
      <c r="A18" s="220">
        <v>17</v>
      </c>
      <c r="B18" s="220" t="s">
        <v>913</v>
      </c>
      <c r="C18" s="227" t="s">
        <v>1067</v>
      </c>
      <c r="D18" s="220" t="s">
        <v>20</v>
      </c>
      <c r="E18" t="s">
        <v>1073</v>
      </c>
      <c r="F18" s="18" t="s">
        <v>1071</v>
      </c>
      <c r="G18" s="18" t="s">
        <v>1072</v>
      </c>
    </row>
    <row r="19" spans="1:7" ht="262.2" x14ac:dyDescent="0.25">
      <c r="A19" s="229">
        <v>18</v>
      </c>
      <c r="B19" s="229" t="s">
        <v>866</v>
      </c>
      <c r="C19" s="229" t="s">
        <v>1077</v>
      </c>
      <c r="D19" s="229" t="s">
        <v>20</v>
      </c>
      <c r="E19" t="s">
        <v>995</v>
      </c>
      <c r="F19" s="18" t="s">
        <v>1076</v>
      </c>
      <c r="G19" s="18" t="s">
        <v>1075</v>
      </c>
    </row>
    <row r="20" spans="1:7" ht="248.4" x14ac:dyDescent="0.25">
      <c r="A20" s="232">
        <v>19</v>
      </c>
      <c r="B20" s="231" t="s">
        <v>1095</v>
      </c>
      <c r="C20" s="231" t="s">
        <v>1094</v>
      </c>
      <c r="D20" s="231" t="s">
        <v>1019</v>
      </c>
      <c r="E20" t="s">
        <v>1093</v>
      </c>
      <c r="F20" s="18" t="s">
        <v>1091</v>
      </c>
      <c r="G20" s="18" t="s">
        <v>1092</v>
      </c>
    </row>
    <row r="21" spans="1:7" ht="151.80000000000001" x14ac:dyDescent="0.25">
      <c r="A21" s="232">
        <v>20</v>
      </c>
      <c r="B21" s="231" t="s">
        <v>1105</v>
      </c>
      <c r="C21" s="195" t="s">
        <v>1099</v>
      </c>
      <c r="D21" s="231" t="s">
        <v>616</v>
      </c>
      <c r="E21" s="103" t="s">
        <v>1106</v>
      </c>
      <c r="F21" s="18" t="s">
        <v>1103</v>
      </c>
      <c r="G21" s="18" t="s">
        <v>1104</v>
      </c>
    </row>
    <row r="22" spans="1:7" ht="138" x14ac:dyDescent="0.25">
      <c r="A22" s="231">
        <v>21</v>
      </c>
      <c r="B22" s="231" t="s">
        <v>1108</v>
      </c>
      <c r="C22" s="232" t="s">
        <v>1099</v>
      </c>
      <c r="D22" s="231" t="s">
        <v>1019</v>
      </c>
      <c r="E22" s="103" t="s">
        <v>1110</v>
      </c>
      <c r="F22" s="18" t="s">
        <v>1111</v>
      </c>
      <c r="G22" s="18" t="s">
        <v>1112</v>
      </c>
    </row>
    <row r="23" spans="1:7" ht="124.2" x14ac:dyDescent="0.25">
      <c r="A23" s="229">
        <v>22</v>
      </c>
      <c r="B23" s="229" t="s">
        <v>62</v>
      </c>
      <c r="C23" s="233" t="s">
        <v>1121</v>
      </c>
      <c r="D23" s="229" t="s">
        <v>20</v>
      </c>
      <c r="E23" s="103" t="s">
        <v>1124</v>
      </c>
      <c r="F23" s="18" t="s">
        <v>1122</v>
      </c>
      <c r="G23" s="18" t="s">
        <v>1123</v>
      </c>
    </row>
    <row r="24" spans="1:7" x14ac:dyDescent="0.25">
      <c r="A24" s="233">
        <v>23</v>
      </c>
      <c r="B24" s="233" t="s">
        <v>1126</v>
      </c>
      <c r="C24" s="233" t="s">
        <v>1121</v>
      </c>
      <c r="D24" s="233" t="s">
        <v>1127</v>
      </c>
      <c r="E24" s="103" t="s">
        <v>1128</v>
      </c>
      <c r="F24" s="18"/>
      <c r="G24" s="18"/>
    </row>
    <row r="25" spans="1:7" ht="55.2" x14ac:dyDescent="0.25">
      <c r="A25" s="233">
        <v>24</v>
      </c>
      <c r="B25" s="233" t="s">
        <v>989</v>
      </c>
      <c r="C25" s="233" t="s">
        <v>1121</v>
      </c>
      <c r="D25" s="233" t="s">
        <v>20</v>
      </c>
      <c r="E25" t="s">
        <v>988</v>
      </c>
      <c r="F25" s="18" t="s">
        <v>986</v>
      </c>
      <c r="G25" s="18" t="s">
        <v>987</v>
      </c>
    </row>
    <row r="26" spans="1:7" ht="165.6" x14ac:dyDescent="0.25">
      <c r="A26" s="233">
        <v>25</v>
      </c>
      <c r="B26" s="233" t="s">
        <v>52</v>
      </c>
      <c r="C26" s="233" t="s">
        <v>1121</v>
      </c>
      <c r="D26" s="233" t="s">
        <v>616</v>
      </c>
      <c r="E26" t="s">
        <v>1133</v>
      </c>
      <c r="F26" s="18" t="s">
        <v>1135</v>
      </c>
      <c r="G26" s="18" t="s">
        <v>1136</v>
      </c>
    </row>
    <row r="27" spans="1:7" ht="165.6" x14ac:dyDescent="0.25">
      <c r="A27" s="233">
        <v>26</v>
      </c>
      <c r="B27" s="233" t="s">
        <v>52</v>
      </c>
      <c r="C27" s="233" t="s">
        <v>1121</v>
      </c>
      <c r="D27" s="233" t="s">
        <v>616</v>
      </c>
      <c r="E27" t="s">
        <v>1134</v>
      </c>
      <c r="F27" s="18" t="s">
        <v>1137</v>
      </c>
      <c r="G27" s="18" t="s">
        <v>1136</v>
      </c>
    </row>
    <row r="28" spans="1:7" ht="207" x14ac:dyDescent="0.25">
      <c r="A28" s="233">
        <v>27</v>
      </c>
      <c r="B28" s="233" t="s">
        <v>973</v>
      </c>
      <c r="C28" s="233" t="s">
        <v>1121</v>
      </c>
      <c r="D28" s="233" t="s">
        <v>20</v>
      </c>
      <c r="E28" s="103" t="s">
        <v>1140</v>
      </c>
      <c r="F28" s="18" t="s">
        <v>1141</v>
      </c>
      <c r="G28" s="18" t="s">
        <v>971</v>
      </c>
    </row>
    <row r="29" spans="1:7" ht="179.4" x14ac:dyDescent="0.25">
      <c r="A29" s="240">
        <v>28</v>
      </c>
      <c r="B29" s="233" t="s">
        <v>14</v>
      </c>
      <c r="C29" s="233" t="s">
        <v>1121</v>
      </c>
      <c r="D29" s="233" t="s">
        <v>10</v>
      </c>
      <c r="E29" s="236" t="s">
        <v>1144</v>
      </c>
      <c r="F29" s="18" t="s">
        <v>1145</v>
      </c>
      <c r="G29" s="18" t="s">
        <v>1146</v>
      </c>
    </row>
    <row r="30" spans="1:7" ht="96.6" x14ac:dyDescent="0.25">
      <c r="A30" s="240">
        <v>29</v>
      </c>
      <c r="B30" s="233" t="s">
        <v>1152</v>
      </c>
      <c r="C30" s="240" t="s">
        <v>1121</v>
      </c>
      <c r="D30" s="233" t="s">
        <v>1151</v>
      </c>
      <c r="E30" s="236" t="s">
        <v>1150</v>
      </c>
      <c r="F30" s="18" t="s">
        <v>1149</v>
      </c>
      <c r="G30" s="18" t="s">
        <v>1148</v>
      </c>
    </row>
    <row r="31" spans="1:7" ht="82.8" x14ac:dyDescent="0.25">
      <c r="A31" s="240">
        <v>30</v>
      </c>
      <c r="B31" s="240" t="s">
        <v>913</v>
      </c>
      <c r="C31" s="240" t="s">
        <v>1121</v>
      </c>
      <c r="D31" s="240" t="s">
        <v>20</v>
      </c>
      <c r="E31" s="242" t="s">
        <v>1154</v>
      </c>
      <c r="F31" s="18" t="s">
        <v>1071</v>
      </c>
      <c r="G31" s="18" t="s">
        <v>1072</v>
      </c>
    </row>
    <row r="32" spans="1:7" ht="82.8" x14ac:dyDescent="0.25">
      <c r="A32" s="240">
        <v>31</v>
      </c>
      <c r="B32" s="240" t="s">
        <v>913</v>
      </c>
      <c r="C32" s="240" t="s">
        <v>1121</v>
      </c>
      <c r="D32" s="240" t="s">
        <v>20</v>
      </c>
      <c r="E32" s="242" t="s">
        <v>1155</v>
      </c>
      <c r="F32" s="18" t="s">
        <v>1157</v>
      </c>
      <c r="G32" s="18" t="s">
        <v>1158</v>
      </c>
    </row>
    <row r="33" spans="1:7" ht="193.2" x14ac:dyDescent="0.25">
      <c r="A33" s="241">
        <v>32</v>
      </c>
      <c r="B33" s="241" t="s">
        <v>58</v>
      </c>
      <c r="C33" s="241" t="s">
        <v>1159</v>
      </c>
      <c r="D33" s="241" t="s">
        <v>20</v>
      </c>
      <c r="E33" s="237" t="s">
        <v>1160</v>
      </c>
      <c r="F33" s="18" t="s">
        <v>1162</v>
      </c>
      <c r="G33" s="18" t="s">
        <v>1163</v>
      </c>
    </row>
    <row r="34" spans="1:7" ht="151.80000000000001" x14ac:dyDescent="0.25">
      <c r="A34" s="241">
        <v>33</v>
      </c>
      <c r="B34" s="241" t="s">
        <v>58</v>
      </c>
      <c r="C34" s="241" t="s">
        <v>1159</v>
      </c>
      <c r="D34" s="241" t="s">
        <v>20</v>
      </c>
      <c r="E34" s="237" t="s">
        <v>1161</v>
      </c>
      <c r="F34" s="18" t="s">
        <v>1164</v>
      </c>
      <c r="G34" s="18" t="s">
        <v>1165</v>
      </c>
    </row>
    <row r="35" spans="1:7" ht="165.6" x14ac:dyDescent="0.25">
      <c r="A35" s="243">
        <v>34</v>
      </c>
      <c r="B35" s="243" t="s">
        <v>57</v>
      </c>
      <c r="C35" s="243" t="s">
        <v>1169</v>
      </c>
      <c r="D35" s="243" t="s">
        <v>20</v>
      </c>
      <c r="E35" s="237" t="s">
        <v>1168</v>
      </c>
      <c r="F35" s="247" t="s">
        <v>1166</v>
      </c>
      <c r="G35" s="247" t="s">
        <v>1167</v>
      </c>
    </row>
    <row r="36" spans="1:7" ht="165.6" x14ac:dyDescent="0.25">
      <c r="A36" s="344">
        <v>35</v>
      </c>
      <c r="B36" s="344" t="s">
        <v>57</v>
      </c>
      <c r="C36" s="344" t="s">
        <v>1169</v>
      </c>
      <c r="D36" s="344" t="s">
        <v>20</v>
      </c>
      <c r="E36" s="237" t="s">
        <v>1168</v>
      </c>
      <c r="F36" s="247" t="s">
        <v>1166</v>
      </c>
      <c r="G36" s="247" t="s">
        <v>1167</v>
      </c>
    </row>
    <row r="37" spans="1:7" ht="124.2" x14ac:dyDescent="0.25">
      <c r="A37" s="344">
        <v>36</v>
      </c>
      <c r="B37" s="220" t="s">
        <v>1008</v>
      </c>
      <c r="C37" s="243" t="s">
        <v>1169</v>
      </c>
      <c r="D37" s="203" t="s">
        <v>616</v>
      </c>
      <c r="E37" s="237" t="s">
        <v>1172</v>
      </c>
      <c r="F37" s="18" t="s">
        <v>1170</v>
      </c>
      <c r="G37" s="18" t="s">
        <v>1171</v>
      </c>
    </row>
    <row r="38" spans="1:7" ht="96.6" x14ac:dyDescent="0.25">
      <c r="A38" s="344">
        <v>37</v>
      </c>
      <c r="B38" s="16" t="s">
        <v>982</v>
      </c>
      <c r="C38" s="243" t="s">
        <v>1169</v>
      </c>
      <c r="D38" s="243" t="s">
        <v>20</v>
      </c>
      <c r="E38" s="237" t="s">
        <v>1173</v>
      </c>
      <c r="F38" s="18" t="s">
        <v>1174</v>
      </c>
      <c r="G38" s="18" t="s">
        <v>1175</v>
      </c>
    </row>
    <row r="39" spans="1:7" ht="151.80000000000001" x14ac:dyDescent="0.25">
      <c r="A39" s="344">
        <v>38</v>
      </c>
      <c r="B39" s="243" t="s">
        <v>56</v>
      </c>
      <c r="C39" s="243" t="s">
        <v>1169</v>
      </c>
      <c r="D39" s="243" t="s">
        <v>16</v>
      </c>
      <c r="E39" s="237" t="s">
        <v>839</v>
      </c>
      <c r="F39" s="18" t="s">
        <v>852</v>
      </c>
      <c r="G39" s="18" t="s">
        <v>1178</v>
      </c>
    </row>
    <row r="40" spans="1:7" ht="110.4" x14ac:dyDescent="0.25">
      <c r="A40" s="344">
        <v>39</v>
      </c>
      <c r="B40" s="243" t="s">
        <v>56</v>
      </c>
      <c r="C40" s="243" t="s">
        <v>1169</v>
      </c>
      <c r="D40" s="243" t="s">
        <v>1176</v>
      </c>
      <c r="E40" s="237" t="s">
        <v>147</v>
      </c>
      <c r="F40" s="18" t="s">
        <v>1179</v>
      </c>
      <c r="G40" s="18" t="s">
        <v>1180</v>
      </c>
    </row>
    <row r="41" spans="1:7" ht="110.4" x14ac:dyDescent="0.25">
      <c r="A41" s="344">
        <v>40</v>
      </c>
      <c r="B41" s="244" t="s">
        <v>1182</v>
      </c>
      <c r="C41" s="244" t="s">
        <v>1169</v>
      </c>
      <c r="D41" s="243" t="s">
        <v>10</v>
      </c>
      <c r="E41" s="237" t="s">
        <v>1185</v>
      </c>
      <c r="F41" s="18" t="s">
        <v>1183</v>
      </c>
      <c r="G41" s="18" t="s">
        <v>1184</v>
      </c>
    </row>
    <row r="42" spans="1:7" ht="179.4" x14ac:dyDescent="0.25">
      <c r="A42" s="344">
        <v>41</v>
      </c>
      <c r="B42" s="244" t="s">
        <v>1182</v>
      </c>
      <c r="C42" s="244" t="s">
        <v>1169</v>
      </c>
      <c r="D42" s="244" t="s">
        <v>16</v>
      </c>
      <c r="E42" s="237" t="s">
        <v>1188</v>
      </c>
      <c r="F42" s="18" t="s">
        <v>1186</v>
      </c>
      <c r="G42" s="18" t="s">
        <v>1187</v>
      </c>
    </row>
    <row r="43" spans="1:7" ht="110.4" x14ac:dyDescent="0.25">
      <c r="A43" s="344">
        <v>42</v>
      </c>
      <c r="B43" s="244" t="s">
        <v>611</v>
      </c>
      <c r="C43" s="244" t="s">
        <v>1169</v>
      </c>
      <c r="D43" s="244" t="s">
        <v>10</v>
      </c>
      <c r="E43" s="237" t="s">
        <v>731</v>
      </c>
      <c r="F43" s="18" t="s">
        <v>732</v>
      </c>
      <c r="G43" s="18" t="s">
        <v>733</v>
      </c>
    </row>
    <row r="44" spans="1:7" ht="138" x14ac:dyDescent="0.25">
      <c r="A44" s="344">
        <v>43</v>
      </c>
      <c r="B44" s="244" t="s">
        <v>611</v>
      </c>
      <c r="C44" s="244" t="s">
        <v>1169</v>
      </c>
      <c r="D44" s="244" t="s">
        <v>10</v>
      </c>
      <c r="E44" s="103" t="s">
        <v>1192</v>
      </c>
      <c r="F44" s="247" t="s">
        <v>1190</v>
      </c>
      <c r="G44" s="247" t="s">
        <v>1191</v>
      </c>
    </row>
    <row r="45" spans="1:7" ht="138" x14ac:dyDescent="0.25">
      <c r="A45" s="344">
        <v>44</v>
      </c>
      <c r="B45" s="244" t="s">
        <v>96</v>
      </c>
      <c r="C45" s="244" t="s">
        <v>1169</v>
      </c>
      <c r="D45" s="244" t="s">
        <v>10</v>
      </c>
      <c r="E45" s="103" t="s">
        <v>841</v>
      </c>
      <c r="F45" s="247" t="s">
        <v>1193</v>
      </c>
      <c r="G45" s="247" t="s">
        <v>1195</v>
      </c>
    </row>
    <row r="46" spans="1:7" ht="234.6" x14ac:dyDescent="0.25">
      <c r="A46" s="344">
        <v>45</v>
      </c>
      <c r="B46" s="244" t="s">
        <v>96</v>
      </c>
      <c r="C46" s="244" t="s">
        <v>1169</v>
      </c>
      <c r="D46" s="244" t="s">
        <v>10</v>
      </c>
      <c r="E46" s="103" t="s">
        <v>839</v>
      </c>
      <c r="F46" s="247" t="s">
        <v>1194</v>
      </c>
      <c r="G46" s="247" t="s">
        <v>847</v>
      </c>
    </row>
    <row r="47" spans="1:7" ht="138" x14ac:dyDescent="0.25">
      <c r="A47" s="344">
        <v>46</v>
      </c>
      <c r="B47" s="244" t="s">
        <v>173</v>
      </c>
      <c r="C47" s="244" t="s">
        <v>1169</v>
      </c>
      <c r="D47" s="244" t="s">
        <v>842</v>
      </c>
      <c r="E47" s="103" t="s">
        <v>1199</v>
      </c>
      <c r="F47" s="247" t="s">
        <v>1197</v>
      </c>
      <c r="G47" s="247" t="s">
        <v>1198</v>
      </c>
    </row>
    <row r="48" spans="1:7" ht="207" x14ac:dyDescent="0.25">
      <c r="A48" s="344">
        <v>47</v>
      </c>
      <c r="B48" s="244" t="s">
        <v>173</v>
      </c>
      <c r="C48" s="244" t="s">
        <v>1169</v>
      </c>
      <c r="D48" s="244" t="s">
        <v>842</v>
      </c>
      <c r="E48" s="103" t="s">
        <v>839</v>
      </c>
      <c r="F48" s="247" t="s">
        <v>1200</v>
      </c>
      <c r="G48" s="247" t="s">
        <v>1201</v>
      </c>
    </row>
    <row r="49" spans="1:7" ht="138" x14ac:dyDescent="0.25">
      <c r="A49" s="344">
        <v>48</v>
      </c>
      <c r="B49" s="244" t="s">
        <v>608</v>
      </c>
      <c r="C49" s="244" t="s">
        <v>1169</v>
      </c>
      <c r="D49" s="244" t="s">
        <v>10</v>
      </c>
      <c r="E49" s="103" t="s">
        <v>1196</v>
      </c>
      <c r="F49" s="247" t="s">
        <v>845</v>
      </c>
      <c r="G49" s="247" t="s">
        <v>848</v>
      </c>
    </row>
    <row r="50" spans="1:7" ht="234.6" x14ac:dyDescent="0.25">
      <c r="A50" s="344">
        <v>49</v>
      </c>
      <c r="B50" s="244" t="s">
        <v>608</v>
      </c>
      <c r="C50" s="244" t="s">
        <v>1169</v>
      </c>
      <c r="D50" s="244" t="s">
        <v>10</v>
      </c>
      <c r="E50" s="103" t="s">
        <v>839</v>
      </c>
      <c r="F50" s="247" t="s">
        <v>1194</v>
      </c>
      <c r="G50" s="247" t="s">
        <v>1203</v>
      </c>
    </row>
    <row r="51" spans="1:7" ht="262.2" x14ac:dyDescent="0.25">
      <c r="A51" s="344">
        <v>50</v>
      </c>
      <c r="B51" s="244" t="s">
        <v>61</v>
      </c>
      <c r="C51" s="244" t="s">
        <v>1169</v>
      </c>
      <c r="D51" s="244" t="s">
        <v>10</v>
      </c>
      <c r="E51" s="103" t="s">
        <v>1204</v>
      </c>
      <c r="F51" s="247" t="s">
        <v>1206</v>
      </c>
      <c r="G51" s="247" t="s">
        <v>1207</v>
      </c>
    </row>
    <row r="52" spans="1:7" ht="248.4" x14ac:dyDescent="0.25">
      <c r="A52" s="344">
        <v>51</v>
      </c>
      <c r="B52" s="244" t="s">
        <v>61</v>
      </c>
      <c r="C52" s="244" t="s">
        <v>1169</v>
      </c>
      <c r="D52" s="244" t="s">
        <v>20</v>
      </c>
      <c r="E52" s="103" t="s">
        <v>839</v>
      </c>
      <c r="F52" s="247" t="s">
        <v>1194</v>
      </c>
      <c r="G52" s="247" t="s">
        <v>1205</v>
      </c>
    </row>
    <row r="53" spans="1:7" ht="165.6" x14ac:dyDescent="0.25">
      <c r="A53" s="344">
        <v>52</v>
      </c>
      <c r="B53" s="244" t="s">
        <v>960</v>
      </c>
      <c r="C53" s="244" t="s">
        <v>1169</v>
      </c>
      <c r="D53" s="244" t="s">
        <v>20</v>
      </c>
      <c r="E53" s="103" t="s">
        <v>1208</v>
      </c>
      <c r="F53" s="247" t="s">
        <v>1212</v>
      </c>
      <c r="G53" s="247" t="s">
        <v>1213</v>
      </c>
    </row>
    <row r="54" spans="1:7" ht="234.6" x14ac:dyDescent="0.25">
      <c r="A54" s="344">
        <v>53</v>
      </c>
      <c r="B54" s="244" t="s">
        <v>960</v>
      </c>
      <c r="C54" s="244" t="s">
        <v>1169</v>
      </c>
      <c r="D54" s="244" t="s">
        <v>20</v>
      </c>
      <c r="E54" s="103" t="s">
        <v>1209</v>
      </c>
      <c r="F54" s="247" t="s">
        <v>1210</v>
      </c>
      <c r="G54" s="247" t="s">
        <v>1211</v>
      </c>
    </row>
    <row r="55" spans="1:7" ht="248.4" x14ac:dyDescent="0.25">
      <c r="A55" s="344">
        <v>54</v>
      </c>
      <c r="B55" s="233" t="s">
        <v>95</v>
      </c>
      <c r="C55" s="244" t="s">
        <v>1115</v>
      </c>
      <c r="D55" s="233" t="s">
        <v>16</v>
      </c>
      <c r="E55" s="103" t="s">
        <v>1216</v>
      </c>
      <c r="F55" s="247" t="s">
        <v>1215</v>
      </c>
      <c r="G55" s="247" t="s">
        <v>1214</v>
      </c>
    </row>
    <row r="56" spans="1:7" ht="179.4" x14ac:dyDescent="0.25">
      <c r="A56" s="344">
        <v>55</v>
      </c>
      <c r="B56" s="244" t="s">
        <v>757</v>
      </c>
      <c r="C56" s="244" t="s">
        <v>1115</v>
      </c>
      <c r="D56" s="244" t="s">
        <v>20</v>
      </c>
      <c r="E56" s="103" t="s">
        <v>1218</v>
      </c>
      <c r="F56" s="247" t="s">
        <v>1219</v>
      </c>
      <c r="G56" s="247" t="s">
        <v>1220</v>
      </c>
    </row>
    <row r="57" spans="1:7" ht="96.6" x14ac:dyDescent="0.25">
      <c r="A57" s="344">
        <v>56</v>
      </c>
      <c r="B57" s="244" t="s">
        <v>757</v>
      </c>
      <c r="C57" s="244" t="s">
        <v>1115</v>
      </c>
      <c r="D57" s="244" t="s">
        <v>20</v>
      </c>
      <c r="E57" s="103" t="s">
        <v>1217</v>
      </c>
      <c r="F57" s="247" t="s">
        <v>1221</v>
      </c>
      <c r="G57" s="247" t="s">
        <v>1222</v>
      </c>
    </row>
    <row r="58" spans="1:7" ht="151.80000000000001" x14ac:dyDescent="0.25">
      <c r="A58" s="344">
        <v>57</v>
      </c>
      <c r="B58" s="244" t="s">
        <v>26</v>
      </c>
      <c r="C58" s="244" t="s">
        <v>1115</v>
      </c>
      <c r="D58" s="244" t="s">
        <v>20</v>
      </c>
      <c r="E58" s="242" t="s">
        <v>1224</v>
      </c>
      <c r="F58" s="247" t="s">
        <v>1225</v>
      </c>
      <c r="G58" s="247" t="s">
        <v>697</v>
      </c>
    </row>
    <row r="59" spans="1:7" ht="386.4" x14ac:dyDescent="0.25">
      <c r="A59" s="344">
        <v>58</v>
      </c>
      <c r="B59" s="248" t="s">
        <v>59</v>
      </c>
      <c r="C59" s="248" t="s">
        <v>1115</v>
      </c>
      <c r="D59" s="248" t="s">
        <v>20</v>
      </c>
      <c r="E59" s="242" t="s">
        <v>1231</v>
      </c>
      <c r="F59" s="247" t="s">
        <v>1226</v>
      </c>
      <c r="G59" s="247" t="s">
        <v>1227</v>
      </c>
    </row>
    <row r="60" spans="1:7" ht="262.2" x14ac:dyDescent="0.25">
      <c r="A60" s="344">
        <v>59</v>
      </c>
      <c r="B60" s="248" t="s">
        <v>59</v>
      </c>
      <c r="C60" s="248" t="s">
        <v>1115</v>
      </c>
      <c r="D60" s="248" t="s">
        <v>20</v>
      </c>
      <c r="E60" s="242" t="s">
        <v>1230</v>
      </c>
      <c r="F60" s="247" t="s">
        <v>1228</v>
      </c>
      <c r="G60" s="247" t="s">
        <v>1229</v>
      </c>
    </row>
    <row r="61" spans="1:7" ht="151.80000000000001" x14ac:dyDescent="0.25">
      <c r="A61" s="344">
        <v>60</v>
      </c>
      <c r="B61" s="248" t="s">
        <v>43</v>
      </c>
      <c r="C61" s="248" t="s">
        <v>1115</v>
      </c>
      <c r="D61" s="248" t="s">
        <v>20</v>
      </c>
      <c r="E61" s="242" t="s">
        <v>1234</v>
      </c>
      <c r="F61" s="247" t="s">
        <v>1233</v>
      </c>
      <c r="G61" s="247" t="s">
        <v>965</v>
      </c>
    </row>
    <row r="62" spans="1:7" ht="165.6" x14ac:dyDescent="0.25">
      <c r="A62" s="344">
        <v>61</v>
      </c>
      <c r="B62" s="244" t="s">
        <v>961</v>
      </c>
      <c r="C62" s="248" t="s">
        <v>1115</v>
      </c>
      <c r="D62" s="244" t="s">
        <v>16</v>
      </c>
      <c r="E62" s="242" t="s">
        <v>1235</v>
      </c>
      <c r="F62" s="247" t="s">
        <v>1239</v>
      </c>
      <c r="G62" s="247" t="s">
        <v>1240</v>
      </c>
    </row>
    <row r="63" spans="1:7" ht="179.4" x14ac:dyDescent="0.25">
      <c r="A63" s="344">
        <v>62</v>
      </c>
      <c r="B63" s="248" t="s">
        <v>961</v>
      </c>
      <c r="C63" s="248" t="s">
        <v>1115</v>
      </c>
      <c r="D63" s="248" t="s">
        <v>16</v>
      </c>
      <c r="E63" s="242" t="s">
        <v>1236</v>
      </c>
      <c r="F63" s="247" t="s">
        <v>1237</v>
      </c>
      <c r="G63" s="247" t="s">
        <v>1238</v>
      </c>
    </row>
    <row r="64" spans="1:7" ht="96.6" x14ac:dyDescent="0.25">
      <c r="A64" s="344">
        <v>63</v>
      </c>
      <c r="B64" s="248" t="s">
        <v>256</v>
      </c>
      <c r="C64" s="248" t="s">
        <v>1115</v>
      </c>
      <c r="D64" s="248" t="s">
        <v>616</v>
      </c>
      <c r="E64" s="242" t="s">
        <v>1244</v>
      </c>
      <c r="F64" s="247" t="s">
        <v>1242</v>
      </c>
      <c r="G64" s="247" t="s">
        <v>1243</v>
      </c>
    </row>
    <row r="65" spans="1:7" ht="165.6" x14ac:dyDescent="0.25">
      <c r="A65" s="344">
        <v>64</v>
      </c>
      <c r="B65" s="248" t="s">
        <v>15</v>
      </c>
      <c r="C65" s="248" t="s">
        <v>1115</v>
      </c>
      <c r="D65" s="248" t="s">
        <v>20</v>
      </c>
      <c r="E65" s="242" t="s">
        <v>1248</v>
      </c>
      <c r="F65" s="247" t="s">
        <v>1247</v>
      </c>
      <c r="G65" s="247" t="s">
        <v>1246</v>
      </c>
    </row>
    <row r="66" spans="1:7" ht="193.2" x14ac:dyDescent="0.25">
      <c r="A66" s="344">
        <v>65</v>
      </c>
      <c r="B66" s="248" t="s">
        <v>15</v>
      </c>
      <c r="C66" s="248" t="s">
        <v>1115</v>
      </c>
      <c r="D66" s="248" t="s">
        <v>16</v>
      </c>
      <c r="E66" s="242" t="s">
        <v>1250</v>
      </c>
      <c r="F66" s="247" t="s">
        <v>1251</v>
      </c>
      <c r="G66" s="247" t="s">
        <v>1252</v>
      </c>
    </row>
    <row r="67" spans="1:7" ht="124.2" x14ac:dyDescent="0.25">
      <c r="A67" s="344">
        <v>66</v>
      </c>
      <c r="B67" s="248" t="s">
        <v>15</v>
      </c>
      <c r="C67" s="248" t="s">
        <v>1115</v>
      </c>
      <c r="D67" s="248" t="s">
        <v>20</v>
      </c>
      <c r="E67" s="242" t="s">
        <v>1253</v>
      </c>
      <c r="F67" s="247" t="s">
        <v>1254</v>
      </c>
      <c r="G67" s="247" t="s">
        <v>1255</v>
      </c>
    </row>
    <row r="68" spans="1:7" ht="165.6" x14ac:dyDescent="0.25">
      <c r="A68" s="344">
        <v>67</v>
      </c>
      <c r="B68" s="248" t="s">
        <v>47</v>
      </c>
      <c r="C68" s="250" t="s">
        <v>1115</v>
      </c>
      <c r="D68" s="248" t="s">
        <v>20</v>
      </c>
      <c r="E68" s="242" t="s">
        <v>1258</v>
      </c>
      <c r="F68" s="247" t="s">
        <v>1256</v>
      </c>
      <c r="G68" s="247" t="s">
        <v>1257</v>
      </c>
    </row>
    <row r="69" spans="1:7" ht="179.4" x14ac:dyDescent="0.25">
      <c r="A69" s="344">
        <v>68</v>
      </c>
      <c r="B69" s="244" t="s">
        <v>563</v>
      </c>
      <c r="C69" s="244" t="s">
        <v>1373</v>
      </c>
      <c r="D69" s="244" t="s">
        <v>16</v>
      </c>
      <c r="E69" s="242" t="s">
        <v>1372</v>
      </c>
      <c r="F69" s="247" t="s">
        <v>1370</v>
      </c>
      <c r="G69" s="247" t="s">
        <v>1371</v>
      </c>
    </row>
    <row r="70" spans="1:7" ht="207" x14ac:dyDescent="0.25">
      <c r="A70" s="344">
        <v>69</v>
      </c>
      <c r="B70" s="252" t="s">
        <v>64</v>
      </c>
      <c r="C70" s="252" t="s">
        <v>1373</v>
      </c>
      <c r="D70" s="252" t="s">
        <v>20</v>
      </c>
      <c r="E70" s="242" t="s">
        <v>1173</v>
      </c>
      <c r="F70" s="247" t="s">
        <v>1375</v>
      </c>
      <c r="G70" s="247" t="s">
        <v>1376</v>
      </c>
    </row>
    <row r="71" spans="1:7" ht="179.4" x14ac:dyDescent="0.25">
      <c r="A71" s="344">
        <v>70</v>
      </c>
      <c r="B71" s="252" t="s">
        <v>1382</v>
      </c>
      <c r="C71" s="252" t="s">
        <v>1373</v>
      </c>
      <c r="D71" s="252" t="s">
        <v>20</v>
      </c>
      <c r="E71" s="242" t="s">
        <v>1381</v>
      </c>
      <c r="F71" s="247" t="s">
        <v>1380</v>
      </c>
      <c r="G71" s="247" t="s">
        <v>1379</v>
      </c>
    </row>
    <row r="72" spans="1:7" ht="151.80000000000001" x14ac:dyDescent="0.25">
      <c r="A72" s="344">
        <v>71</v>
      </c>
      <c r="B72" s="252" t="s">
        <v>73</v>
      </c>
      <c r="C72" s="252" t="s">
        <v>1373</v>
      </c>
      <c r="D72" s="252" t="s">
        <v>16</v>
      </c>
      <c r="E72" s="103" t="s">
        <v>1383</v>
      </c>
      <c r="F72" s="247" t="s">
        <v>1384</v>
      </c>
      <c r="G72" s="247" t="s">
        <v>1385</v>
      </c>
    </row>
    <row r="73" spans="1:7" ht="96.6" x14ac:dyDescent="0.25">
      <c r="A73" s="344">
        <v>72</v>
      </c>
      <c r="B73" s="252" t="s">
        <v>213</v>
      </c>
      <c r="C73" s="252" t="s">
        <v>1373</v>
      </c>
      <c r="D73" s="252" t="s">
        <v>16</v>
      </c>
      <c r="E73" s="18" t="s">
        <v>1387</v>
      </c>
      <c r="F73" s="247" t="s">
        <v>1388</v>
      </c>
      <c r="G73" s="247" t="s">
        <v>1389</v>
      </c>
    </row>
    <row r="74" spans="1:7" ht="138" x14ac:dyDescent="0.25">
      <c r="A74" s="344">
        <v>73</v>
      </c>
      <c r="B74" s="252" t="s">
        <v>51</v>
      </c>
      <c r="C74" s="252" t="s">
        <v>1138</v>
      </c>
      <c r="D74" s="254" t="s">
        <v>20</v>
      </c>
      <c r="E74" s="103" t="s">
        <v>1110</v>
      </c>
      <c r="F74" s="247" t="s">
        <v>1392</v>
      </c>
      <c r="G74" s="247" t="s">
        <v>1393</v>
      </c>
    </row>
    <row r="75" spans="1:7" ht="207" x14ac:dyDescent="0.25">
      <c r="A75" s="344">
        <v>74</v>
      </c>
      <c r="B75" s="253" t="s">
        <v>1400</v>
      </c>
      <c r="C75" s="253" t="s">
        <v>1138</v>
      </c>
      <c r="D75" s="254" t="s">
        <v>10</v>
      </c>
      <c r="E75" s="103" t="s">
        <v>1399</v>
      </c>
      <c r="F75" s="247" t="s">
        <v>1397</v>
      </c>
      <c r="G75" s="247" t="s">
        <v>1398</v>
      </c>
    </row>
    <row r="76" spans="1:7" ht="138" x14ac:dyDescent="0.25">
      <c r="A76" s="344">
        <v>75</v>
      </c>
      <c r="B76" s="253" t="s">
        <v>1408</v>
      </c>
      <c r="C76" s="253" t="s">
        <v>1404</v>
      </c>
      <c r="D76" s="254" t="s">
        <v>20</v>
      </c>
      <c r="E76" s="103" t="s">
        <v>1407</v>
      </c>
      <c r="F76" s="247" t="s">
        <v>1405</v>
      </c>
      <c r="G76" s="247" t="s">
        <v>1406</v>
      </c>
    </row>
    <row r="77" spans="1:7" ht="165.6" x14ac:dyDescent="0.25">
      <c r="A77" s="344">
        <v>76</v>
      </c>
      <c r="B77" s="255" t="s">
        <v>42</v>
      </c>
      <c r="C77" s="255" t="s">
        <v>1404</v>
      </c>
      <c r="D77" s="254" t="s">
        <v>16</v>
      </c>
      <c r="E77" s="103" t="s">
        <v>1173</v>
      </c>
      <c r="F77" s="247" t="s">
        <v>1409</v>
      </c>
      <c r="G77" s="247" t="s">
        <v>1410</v>
      </c>
    </row>
    <row r="78" spans="1:7" ht="110.4" x14ac:dyDescent="0.25">
      <c r="A78" s="344">
        <v>77</v>
      </c>
      <c r="B78" s="255" t="s">
        <v>244</v>
      </c>
      <c r="C78" s="255" t="s">
        <v>1404</v>
      </c>
      <c r="D78" s="254" t="s">
        <v>16</v>
      </c>
      <c r="E78" s="103" t="s">
        <v>1413</v>
      </c>
      <c r="F78" s="247" t="s">
        <v>1422</v>
      </c>
      <c r="G78" s="247" t="s">
        <v>1423</v>
      </c>
    </row>
    <row r="79" spans="1:7" ht="151.80000000000001" x14ac:dyDescent="0.25">
      <c r="A79" s="344">
        <v>78</v>
      </c>
      <c r="B79" s="255" t="s">
        <v>680</v>
      </c>
      <c r="C79" s="255" t="s">
        <v>1404</v>
      </c>
      <c r="D79" s="254" t="s">
        <v>10</v>
      </c>
      <c r="E79" s="103" t="s">
        <v>1420</v>
      </c>
      <c r="F79" s="247" t="s">
        <v>1418</v>
      </c>
      <c r="G79" s="247" t="s">
        <v>1419</v>
      </c>
    </row>
    <row r="80" spans="1:7" ht="220.8" x14ac:dyDescent="0.25">
      <c r="A80" s="344">
        <v>79</v>
      </c>
      <c r="B80" s="258" t="s">
        <v>213</v>
      </c>
      <c r="C80" s="258" t="s">
        <v>1480</v>
      </c>
      <c r="D80" s="254" t="s">
        <v>16</v>
      </c>
      <c r="E80" s="18" t="s">
        <v>1477</v>
      </c>
      <c r="F80" s="247" t="s">
        <v>1478</v>
      </c>
      <c r="G80" s="247" t="s">
        <v>1479</v>
      </c>
    </row>
    <row r="81" spans="1:7" ht="207" x14ac:dyDescent="0.25">
      <c r="A81" s="344">
        <v>80</v>
      </c>
      <c r="B81" s="253" t="s">
        <v>1489</v>
      </c>
      <c r="C81" s="265" t="s">
        <v>1416</v>
      </c>
      <c r="D81" s="254" t="s">
        <v>20</v>
      </c>
      <c r="E81" s="103" t="s">
        <v>1493</v>
      </c>
      <c r="F81" s="247" t="s">
        <v>1491</v>
      </c>
      <c r="G81" s="247" t="s">
        <v>1492</v>
      </c>
    </row>
    <row r="82" spans="1:7" ht="138" x14ac:dyDescent="0.25">
      <c r="A82" s="344">
        <v>81</v>
      </c>
      <c r="B82" s="265" t="s">
        <v>1499</v>
      </c>
      <c r="C82" s="267" t="s">
        <v>1416</v>
      </c>
      <c r="D82" s="264" t="s">
        <v>616</v>
      </c>
      <c r="E82" s="103" t="s">
        <v>1496</v>
      </c>
      <c r="F82" s="247" t="s">
        <v>1497</v>
      </c>
      <c r="G82" s="247" t="s">
        <v>1498</v>
      </c>
    </row>
    <row r="83" spans="1:7" ht="96.6" x14ac:dyDescent="0.25">
      <c r="A83" s="344">
        <v>82</v>
      </c>
      <c r="B83" s="269" t="s">
        <v>1503</v>
      </c>
      <c r="C83" s="269" t="s">
        <v>1416</v>
      </c>
      <c r="D83" s="268" t="s">
        <v>16</v>
      </c>
      <c r="E83" s="103" t="s">
        <v>1502</v>
      </c>
      <c r="F83" s="247" t="s">
        <v>1504</v>
      </c>
      <c r="G83" s="247" t="s">
        <v>1505</v>
      </c>
    </row>
    <row r="84" spans="1:7" ht="124.2" x14ac:dyDescent="0.25">
      <c r="A84" s="344">
        <v>83</v>
      </c>
      <c r="B84" s="272" t="s">
        <v>1509</v>
      </c>
      <c r="C84" s="272" t="s">
        <v>1481</v>
      </c>
      <c r="D84" s="271" t="s">
        <v>20</v>
      </c>
      <c r="E84" s="103" t="s">
        <v>1508</v>
      </c>
      <c r="F84" s="247" t="s">
        <v>1506</v>
      </c>
      <c r="G84" s="247" t="s">
        <v>1507</v>
      </c>
    </row>
    <row r="85" spans="1:7" ht="138" x14ac:dyDescent="0.25">
      <c r="A85" s="344">
        <v>84</v>
      </c>
      <c r="B85" s="272" t="s">
        <v>65</v>
      </c>
      <c r="C85" s="275" t="s">
        <v>1514</v>
      </c>
      <c r="D85" s="274" t="s">
        <v>20</v>
      </c>
      <c r="E85" s="103" t="s">
        <v>1511</v>
      </c>
      <c r="F85" s="247" t="s">
        <v>1513</v>
      </c>
      <c r="G85" s="247" t="s">
        <v>1512</v>
      </c>
    </row>
    <row r="86" spans="1:7" ht="165.6" x14ac:dyDescent="0.25">
      <c r="A86" s="344">
        <v>85</v>
      </c>
      <c r="B86" s="282" t="s">
        <v>55</v>
      </c>
      <c r="C86" s="291" t="s">
        <v>1514</v>
      </c>
      <c r="D86" s="282" t="s">
        <v>20</v>
      </c>
      <c r="E86" s="284" t="s">
        <v>1532</v>
      </c>
      <c r="F86" s="247" t="s">
        <v>1533</v>
      </c>
      <c r="G86" s="247" t="s">
        <v>1534</v>
      </c>
    </row>
    <row r="87" spans="1:7" ht="165.6" x14ac:dyDescent="0.25">
      <c r="A87" s="344">
        <v>86</v>
      </c>
      <c r="B87" s="300" t="s">
        <v>42</v>
      </c>
      <c r="C87" s="299" t="s">
        <v>1516</v>
      </c>
      <c r="D87" s="300" t="s">
        <v>16</v>
      </c>
      <c r="E87" s="302" t="s">
        <v>1173</v>
      </c>
      <c r="F87" s="247" t="s">
        <v>1409</v>
      </c>
      <c r="G87" s="247" t="s">
        <v>1410</v>
      </c>
    </row>
    <row r="88" spans="1:7" ht="151.80000000000001" x14ac:dyDescent="0.25">
      <c r="A88" s="344">
        <v>87</v>
      </c>
      <c r="B88" s="281" t="s">
        <v>1536</v>
      </c>
      <c r="C88" s="281" t="s">
        <v>1518</v>
      </c>
      <c r="D88" s="280" t="s">
        <v>20</v>
      </c>
      <c r="E88" s="103" t="s">
        <v>1244</v>
      </c>
      <c r="F88" s="247" t="s">
        <v>1537</v>
      </c>
      <c r="G88" s="247" t="s">
        <v>1538</v>
      </c>
    </row>
    <row r="89" spans="1:7" ht="207" x14ac:dyDescent="0.25">
      <c r="A89" s="344">
        <v>88</v>
      </c>
      <c r="B89" s="295" t="s">
        <v>53</v>
      </c>
      <c r="C89" s="295" t="s">
        <v>1543</v>
      </c>
      <c r="D89" s="295" t="s">
        <v>20</v>
      </c>
      <c r="E89" t="s">
        <v>1544</v>
      </c>
      <c r="F89" s="247" t="s">
        <v>1545</v>
      </c>
      <c r="G89" s="247" t="s">
        <v>1546</v>
      </c>
    </row>
    <row r="90" spans="1:7" ht="400.2" x14ac:dyDescent="0.25">
      <c r="A90" s="344">
        <v>89</v>
      </c>
      <c r="B90" s="304" t="s">
        <v>153</v>
      </c>
      <c r="C90" s="304" t="s">
        <v>1559</v>
      </c>
      <c r="D90" s="304" t="s">
        <v>20</v>
      </c>
      <c r="E90" t="s">
        <v>1562</v>
      </c>
      <c r="F90" s="247" t="s">
        <v>1561</v>
      </c>
      <c r="G90" s="247" t="s">
        <v>1560</v>
      </c>
    </row>
    <row r="91" spans="1:7" ht="82.8" x14ac:dyDescent="0.25">
      <c r="A91" s="344">
        <v>90</v>
      </c>
      <c r="B91" s="295" t="s">
        <v>66</v>
      </c>
      <c r="C91" s="295" t="s">
        <v>1587</v>
      </c>
      <c r="D91" s="295" t="s">
        <v>20</v>
      </c>
      <c r="E91" t="s">
        <v>1586</v>
      </c>
      <c r="F91" s="247" t="s">
        <v>1584</v>
      </c>
      <c r="G91" s="247" t="s">
        <v>1585</v>
      </c>
    </row>
    <row r="92" spans="1:7" ht="110.4" x14ac:dyDescent="0.25">
      <c r="A92" s="344">
        <v>91</v>
      </c>
      <c r="B92" s="325" t="s">
        <v>1012</v>
      </c>
      <c r="C92" s="325" t="s">
        <v>1604</v>
      </c>
      <c r="D92" s="325" t="s">
        <v>20</v>
      </c>
      <c r="E92" s="103" t="s">
        <v>1606</v>
      </c>
      <c r="F92" s="247" t="s">
        <v>1608</v>
      </c>
      <c r="G92" s="247" t="s">
        <v>1609</v>
      </c>
    </row>
    <row r="93" spans="1:7" ht="151.80000000000001" x14ac:dyDescent="0.25">
      <c r="A93" s="344">
        <v>92</v>
      </c>
      <c r="B93" s="325" t="s">
        <v>1012</v>
      </c>
      <c r="C93" s="325" t="s">
        <v>1604</v>
      </c>
      <c r="D93" s="325" t="s">
        <v>20</v>
      </c>
      <c r="E93" s="103" t="s">
        <v>1605</v>
      </c>
      <c r="F93" s="247" t="s">
        <v>1610</v>
      </c>
      <c r="G93" s="247" t="s">
        <v>1611</v>
      </c>
    </row>
    <row r="94" spans="1:7" ht="151.80000000000001" x14ac:dyDescent="0.25">
      <c r="A94" s="344">
        <v>93</v>
      </c>
      <c r="B94" s="344" t="s">
        <v>1631</v>
      </c>
      <c r="C94" s="344" t="s">
        <v>1632</v>
      </c>
      <c r="D94" s="344" t="s">
        <v>20</v>
      </c>
      <c r="E94" s="18" t="s">
        <v>1633</v>
      </c>
      <c r="F94" s="247" t="s">
        <v>1634</v>
      </c>
      <c r="G94" s="247" t="s">
        <v>1635</v>
      </c>
    </row>
    <row r="95" spans="1:7" x14ac:dyDescent="0.25">
      <c r="A95" s="344"/>
      <c r="B95" s="344"/>
      <c r="C95" s="344"/>
      <c r="D95" s="344"/>
      <c r="E95" s="103"/>
      <c r="F95" s="247"/>
      <c r="G95" s="247"/>
    </row>
    <row r="96" spans="1:7" x14ac:dyDescent="0.25">
      <c r="A96" s="233"/>
      <c r="B96" s="233"/>
      <c r="C96" s="233"/>
      <c r="D96" s="233"/>
      <c r="E96" s="103"/>
      <c r="F96" s="249"/>
      <c r="G96" s="249"/>
    </row>
    <row r="97" spans="2:7" ht="110.4" x14ac:dyDescent="0.25">
      <c r="B97" s="220" t="s">
        <v>1061</v>
      </c>
      <c r="C97" s="220" t="s">
        <v>1037</v>
      </c>
      <c r="D97" s="220" t="s">
        <v>616</v>
      </c>
      <c r="E97" t="s">
        <v>1060</v>
      </c>
      <c r="F97" s="18" t="s">
        <v>1059</v>
      </c>
      <c r="G97" s="18" t="s">
        <v>1058</v>
      </c>
    </row>
    <row r="98" spans="2:7" ht="207" x14ac:dyDescent="0.25">
      <c r="B98" s="233" t="s">
        <v>973</v>
      </c>
      <c r="C98" s="233" t="s">
        <v>1121</v>
      </c>
      <c r="D98" s="233" t="s">
        <v>20</v>
      </c>
      <c r="E98" s="236" t="s">
        <v>1139</v>
      </c>
      <c r="F98" s="18" t="s">
        <v>1142</v>
      </c>
      <c r="G98" s="18" t="s">
        <v>1143</v>
      </c>
    </row>
  </sheetData>
  <phoneticPr fontId="1" type="noConversion"/>
  <conditionalFormatting sqref="D55:D57 D96:D1048576 D1:D36">
    <cfRule type="cellIs" dxfId="1404" priority="16" operator="equal">
      <formula>"上海"</formula>
    </cfRule>
  </conditionalFormatting>
  <conditionalFormatting sqref="D38">
    <cfRule type="cellIs" dxfId="1403" priority="13" operator="equal">
      <formula>"上海"</formula>
    </cfRule>
  </conditionalFormatting>
  <conditionalFormatting sqref="D39">
    <cfRule type="cellIs" dxfId="1402" priority="12" operator="equal">
      <formula>"上海"</formula>
    </cfRule>
  </conditionalFormatting>
  <conditionalFormatting sqref="D40">
    <cfRule type="cellIs" dxfId="1401" priority="11" operator="equal">
      <formula>"上海"</formula>
    </cfRule>
  </conditionalFormatting>
  <conditionalFormatting sqref="D51:D52">
    <cfRule type="cellIs" dxfId="1400" priority="10" operator="equal">
      <formula>"上海"</formula>
    </cfRule>
  </conditionalFormatting>
  <conditionalFormatting sqref="D53:D54">
    <cfRule type="cellIs" dxfId="1399" priority="9" operator="equal">
      <formula>"上海"</formula>
    </cfRule>
  </conditionalFormatting>
  <conditionalFormatting sqref="D58:D71">
    <cfRule type="cellIs" dxfId="1398" priority="8" operator="equal">
      <formula>"上海"</formula>
    </cfRule>
  </conditionalFormatting>
  <conditionalFormatting sqref="D72:D77 D79:D82">
    <cfRule type="cellIs" dxfId="1397" priority="7" operator="equal">
      <formula>"上海"</formula>
    </cfRule>
  </conditionalFormatting>
  <conditionalFormatting sqref="D78">
    <cfRule type="cellIs" dxfId="1396" priority="6" operator="equal">
      <formula>"上海"</formula>
    </cfRule>
  </conditionalFormatting>
  <conditionalFormatting sqref="D83:D85 D88">
    <cfRule type="cellIs" dxfId="1395" priority="5" operator="equal">
      <formula>"上海"</formula>
    </cfRule>
  </conditionalFormatting>
  <conditionalFormatting sqref="D86">
    <cfRule type="cellIs" dxfId="1394" priority="4" operator="equal">
      <formula>"上海"</formula>
    </cfRule>
  </conditionalFormatting>
  <conditionalFormatting sqref="D89:D91">
    <cfRule type="cellIs" dxfId="1393" priority="3" operator="equal">
      <formula>"上海"</formula>
    </cfRule>
  </conditionalFormatting>
  <conditionalFormatting sqref="D87">
    <cfRule type="cellIs" dxfId="1392" priority="2" operator="equal">
      <formula>"上海"</formula>
    </cfRule>
  </conditionalFormatting>
  <conditionalFormatting sqref="D92:E95">
    <cfRule type="cellIs" dxfId="1391" priority="1" operator="equal">
      <formula>"上海"</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6050B-A1C0-4F65-B5A2-AFCCEF5EAC27}">
  <sheetPr>
    <pageSetUpPr fitToPage="1"/>
  </sheetPr>
  <dimension ref="A1:S39"/>
  <sheetViews>
    <sheetView topLeftCell="A28" zoomScaleNormal="100" workbookViewId="0">
      <selection activeCell="G4" sqref="G4"/>
    </sheetView>
  </sheetViews>
  <sheetFormatPr defaultRowHeight="13.8" x14ac:dyDescent="0.25"/>
  <cols>
    <col min="1" max="7" width="8.88671875" style="256"/>
    <col min="8" max="8" width="9.109375" style="256" bestFit="1" customWidth="1"/>
    <col min="9" max="19" width="8.88671875" style="256"/>
  </cols>
  <sheetData>
    <row r="1" spans="1:11" s="256" customFormat="1" ht="27.6" x14ac:dyDescent="0.25">
      <c r="A1" s="254" t="s">
        <v>1437</v>
      </c>
      <c r="B1" s="254" t="s">
        <v>1438</v>
      </c>
      <c r="C1" s="254" t="s">
        <v>1439</v>
      </c>
      <c r="D1" s="254" t="s">
        <v>1440</v>
      </c>
      <c r="E1" s="254" t="s">
        <v>1441</v>
      </c>
      <c r="F1" s="254" t="s">
        <v>1442</v>
      </c>
      <c r="G1" s="254" t="s">
        <v>1443</v>
      </c>
      <c r="H1" s="278" t="s">
        <v>1521</v>
      </c>
      <c r="I1" s="278">
        <f>COUNTIF(A:G, "*测评*")</f>
        <v>15</v>
      </c>
    </row>
    <row r="2" spans="1:11" s="256" customFormat="1" ht="35.1" customHeight="1" x14ac:dyDescent="0.25">
      <c r="A2" s="352" t="s">
        <v>1436</v>
      </c>
      <c r="B2" s="350"/>
      <c r="C2" s="350"/>
      <c r="D2" s="350"/>
      <c r="E2" s="350"/>
      <c r="F2" s="350"/>
      <c r="G2" s="350"/>
      <c r="H2" s="278" t="s">
        <v>1522</v>
      </c>
      <c r="I2" s="278">
        <f>COUNTIF(A:G, "*笔试*")-K2</f>
        <v>15</v>
      </c>
      <c r="J2" s="281" t="s">
        <v>258</v>
      </c>
      <c r="K2" s="299">
        <f>COUNTIF(A:G, "*拒*")</f>
        <v>5</v>
      </c>
    </row>
    <row r="3" spans="1:11" s="294" customFormat="1" ht="35.1" customHeight="1" x14ac:dyDescent="0.25">
      <c r="A3" s="352"/>
      <c r="B3" s="350"/>
      <c r="C3" s="350"/>
      <c r="D3" s="350"/>
      <c r="E3" s="350"/>
      <c r="F3" s="350"/>
      <c r="G3" s="350"/>
      <c r="H3" s="277" t="s">
        <v>1523</v>
      </c>
      <c r="I3" s="278">
        <f>COUNTIF(A:G, "*面试*")</f>
        <v>5</v>
      </c>
    </row>
    <row r="4" spans="1:11" s="256" customFormat="1" ht="27.6" customHeight="1" x14ac:dyDescent="0.25">
      <c r="A4" s="257" t="s">
        <v>1450</v>
      </c>
      <c r="B4" s="257" t="s">
        <v>1449</v>
      </c>
      <c r="C4" s="257" t="s">
        <v>1448</v>
      </c>
      <c r="D4" s="257" t="s">
        <v>1447</v>
      </c>
      <c r="E4" s="257" t="s">
        <v>1446</v>
      </c>
      <c r="F4" s="257" t="s">
        <v>1445</v>
      </c>
      <c r="G4" s="257" t="s">
        <v>1444</v>
      </c>
    </row>
    <row r="5" spans="1:11" s="256" customFormat="1" ht="35.1" customHeight="1" x14ac:dyDescent="0.25">
      <c r="A5" s="257"/>
      <c r="G5" s="254" t="s">
        <v>1427</v>
      </c>
    </row>
    <row r="6" spans="1:11" s="256" customFormat="1" ht="27.6" customHeight="1" x14ac:dyDescent="0.25">
      <c r="A6" s="257" t="s">
        <v>1451</v>
      </c>
      <c r="B6" s="257" t="s">
        <v>1452</v>
      </c>
      <c r="C6" s="257" t="s">
        <v>1453</v>
      </c>
      <c r="D6" s="257" t="s">
        <v>1454</v>
      </c>
      <c r="E6" s="257" t="s">
        <v>1455</v>
      </c>
      <c r="F6" s="257" t="s">
        <v>1456</v>
      </c>
      <c r="G6" s="257" t="s">
        <v>1457</v>
      </c>
    </row>
    <row r="7" spans="1:11" s="256" customFormat="1" ht="35.1" customHeight="1" x14ac:dyDescent="0.25">
      <c r="A7" s="352" t="s">
        <v>1425</v>
      </c>
      <c r="B7" s="350"/>
      <c r="C7" s="350"/>
      <c r="D7" s="348" t="s">
        <v>1485</v>
      </c>
      <c r="E7" s="254" t="s">
        <v>1430</v>
      </c>
      <c r="F7" s="348" t="s">
        <v>1484</v>
      </c>
      <c r="G7" s="348" t="s">
        <v>1432</v>
      </c>
    </row>
    <row r="8" spans="1:11" s="256" customFormat="1" ht="35.1" customHeight="1" x14ac:dyDescent="0.25">
      <c r="A8" s="352"/>
      <c r="B8" s="350"/>
      <c r="C8" s="350"/>
      <c r="D8" s="348"/>
      <c r="E8" s="254" t="s">
        <v>1431</v>
      </c>
      <c r="F8" s="348"/>
      <c r="G8" s="348"/>
    </row>
    <row r="9" spans="1:11" s="294" customFormat="1" ht="35.1" customHeight="1" x14ac:dyDescent="0.25">
      <c r="A9" s="350"/>
      <c r="B9" s="350"/>
      <c r="C9" s="350"/>
      <c r="D9" s="254" t="s">
        <v>1429</v>
      </c>
      <c r="E9" s="350"/>
      <c r="F9" s="348" t="s">
        <v>1426</v>
      </c>
      <c r="G9" s="348" t="s">
        <v>1428</v>
      </c>
    </row>
    <row r="10" spans="1:11" s="294" customFormat="1" ht="35.1" customHeight="1" x14ac:dyDescent="0.25">
      <c r="A10" s="350"/>
      <c r="B10" s="350"/>
      <c r="C10" s="350"/>
      <c r="D10" s="293"/>
      <c r="E10" s="350"/>
      <c r="F10" s="348"/>
      <c r="G10" s="348"/>
    </row>
    <row r="11" spans="1:11" s="256" customFormat="1" ht="27.6" x14ac:dyDescent="0.25">
      <c r="A11" s="254" t="s">
        <v>1464</v>
      </c>
      <c r="B11" s="254" t="s">
        <v>1463</v>
      </c>
      <c r="C11" s="254" t="s">
        <v>1462</v>
      </c>
      <c r="D11" s="254" t="s">
        <v>1461</v>
      </c>
      <c r="E11" s="254" t="s">
        <v>1460</v>
      </c>
      <c r="F11" s="254" t="s">
        <v>1459</v>
      </c>
      <c r="G11" s="254" t="s">
        <v>1458</v>
      </c>
      <c r="H11" s="256" t="s">
        <v>1521</v>
      </c>
      <c r="I11" s="278">
        <f>COUNTIF(A:G, "*测评*")</f>
        <v>15</v>
      </c>
    </row>
    <row r="12" spans="1:11" s="256" customFormat="1" ht="35.1" customHeight="1" x14ac:dyDescent="0.25">
      <c r="A12" s="348"/>
      <c r="B12" s="348" t="s">
        <v>1433</v>
      </c>
      <c r="C12" s="348"/>
      <c r="D12" s="254" t="s">
        <v>1435</v>
      </c>
      <c r="E12" s="347" t="s">
        <v>1434</v>
      </c>
      <c r="F12" s="351" t="s">
        <v>1488</v>
      </c>
      <c r="G12" s="347" t="s">
        <v>1483</v>
      </c>
      <c r="H12" s="278" t="s">
        <v>1522</v>
      </c>
      <c r="I12" s="281">
        <f>COUNTIF(A:G, "*笔试*")-K12</f>
        <v>15</v>
      </c>
      <c r="J12" s="256" t="s">
        <v>258</v>
      </c>
      <c r="K12" s="299">
        <f>COUNTIF(A:G, "*拒*")</f>
        <v>5</v>
      </c>
    </row>
    <row r="13" spans="1:11" s="260" customFormat="1" ht="35.1" customHeight="1" x14ac:dyDescent="0.25">
      <c r="A13" s="348"/>
      <c r="B13" s="348"/>
      <c r="C13" s="348"/>
      <c r="D13" s="254" t="s">
        <v>1472</v>
      </c>
      <c r="E13" s="347"/>
      <c r="F13" s="351"/>
      <c r="G13" s="347"/>
      <c r="H13" s="254" t="s">
        <v>1523</v>
      </c>
      <c r="I13" s="278">
        <f>COUNTIF(A:G, "*面试*")</f>
        <v>5</v>
      </c>
    </row>
    <row r="14" spans="1:11" s="256" customFormat="1" ht="35.1" customHeight="1" x14ac:dyDescent="0.25">
      <c r="A14" s="348"/>
      <c r="B14" s="348"/>
      <c r="C14" s="348"/>
      <c r="D14" s="254" t="s">
        <v>1482</v>
      </c>
      <c r="E14" s="353" t="s">
        <v>1554</v>
      </c>
      <c r="F14" s="347" t="s">
        <v>1474</v>
      </c>
      <c r="G14" s="348"/>
    </row>
    <row r="15" spans="1:11" s="294" customFormat="1" ht="35.1" customHeight="1" x14ac:dyDescent="0.25">
      <c r="A15" s="348"/>
      <c r="B15" s="348"/>
      <c r="C15" s="348"/>
      <c r="D15" s="293"/>
      <c r="E15" s="353"/>
      <c r="F15" s="347"/>
      <c r="G15" s="348"/>
    </row>
    <row r="16" spans="1:11" s="262" customFormat="1" ht="35.1" customHeight="1" x14ac:dyDescent="0.25">
      <c r="A16" s="348"/>
      <c r="B16" s="348"/>
      <c r="C16" s="348"/>
      <c r="D16" s="348"/>
      <c r="E16" s="270" t="s">
        <v>1487</v>
      </c>
      <c r="F16" s="348"/>
      <c r="G16" s="348"/>
      <c r="H16" s="261"/>
    </row>
    <row r="17" spans="1:19" s="265" customFormat="1" ht="35.1" customHeight="1" x14ac:dyDescent="0.25">
      <c r="A17" s="348"/>
      <c r="B17" s="348"/>
      <c r="C17" s="348"/>
      <c r="D17" s="348"/>
      <c r="E17" s="270" t="s">
        <v>1495</v>
      </c>
      <c r="F17" s="348"/>
      <c r="G17" s="348"/>
      <c r="H17" s="264"/>
    </row>
    <row r="18" spans="1:19" ht="27.6" x14ac:dyDescent="0.25">
      <c r="A18" s="254" t="s">
        <v>1465</v>
      </c>
      <c r="B18" s="254" t="s">
        <v>1466</v>
      </c>
      <c r="C18" s="254" t="s">
        <v>1467</v>
      </c>
      <c r="D18" s="254" t="s">
        <v>1468</v>
      </c>
      <c r="E18" s="254" t="s">
        <v>1469</v>
      </c>
      <c r="F18" s="254" t="s">
        <v>1470</v>
      </c>
      <c r="G18" s="254" t="s">
        <v>1471</v>
      </c>
      <c r="H18" s="278" t="s">
        <v>1521</v>
      </c>
      <c r="I18" s="278">
        <f>COUNTIF(A:G, "*测评*")</f>
        <v>15</v>
      </c>
    </row>
    <row r="19" spans="1:19" ht="35.1" customHeight="1" x14ac:dyDescent="0.25">
      <c r="A19" s="347" t="s">
        <v>1486</v>
      </c>
      <c r="B19" s="254" t="s">
        <v>1519</v>
      </c>
      <c r="C19" s="347" t="s">
        <v>1550</v>
      </c>
      <c r="D19" s="349" t="s">
        <v>1555</v>
      </c>
      <c r="E19" s="347" t="s">
        <v>1517</v>
      </c>
      <c r="F19" s="348"/>
      <c r="G19" s="348"/>
      <c r="H19" s="278" t="s">
        <v>1522</v>
      </c>
      <c r="I19" s="281">
        <f>COUNTIF(A:G, "*笔试*")-K19</f>
        <v>15</v>
      </c>
      <c r="J19" s="281" t="s">
        <v>258</v>
      </c>
      <c r="K19" s="299">
        <f>COUNTIF(A:G, "*拒*")</f>
        <v>5</v>
      </c>
      <c r="L19" s="259"/>
      <c r="M19" s="259"/>
      <c r="N19" s="259"/>
      <c r="O19" s="259"/>
      <c r="P19" s="259"/>
      <c r="Q19" s="259"/>
      <c r="R19" s="259"/>
      <c r="S19" s="259"/>
    </row>
    <row r="20" spans="1:19" ht="35.1" customHeight="1" x14ac:dyDescent="0.25">
      <c r="A20" s="347"/>
      <c r="B20" s="276" t="s">
        <v>1520</v>
      </c>
      <c r="C20" s="347"/>
      <c r="D20" s="349"/>
      <c r="E20" s="347"/>
      <c r="F20" s="348"/>
      <c r="G20" s="348"/>
      <c r="H20" s="277" t="s">
        <v>1523</v>
      </c>
      <c r="I20" s="278">
        <f>COUNTIF(A:G, "*面试*")</f>
        <v>5</v>
      </c>
    </row>
    <row r="21" spans="1:19" ht="35.1" customHeight="1" x14ac:dyDescent="0.25">
      <c r="A21" s="348"/>
      <c r="B21" s="348"/>
      <c r="C21" s="348"/>
      <c r="D21" s="348" t="s">
        <v>1551</v>
      </c>
      <c r="E21" s="347" t="s">
        <v>1541</v>
      </c>
      <c r="F21" s="348"/>
      <c r="G21" s="348"/>
      <c r="H21" s="289"/>
      <c r="I21" s="290"/>
      <c r="J21" s="290"/>
      <c r="K21" s="290"/>
      <c r="L21" s="290"/>
      <c r="M21" s="290"/>
      <c r="N21" s="290"/>
      <c r="O21" s="290"/>
      <c r="P21" s="290"/>
      <c r="Q21" s="290"/>
      <c r="R21" s="290"/>
      <c r="S21" s="290"/>
    </row>
    <row r="22" spans="1:19" ht="35.1" customHeight="1" x14ac:dyDescent="0.25">
      <c r="A22" s="348"/>
      <c r="B22" s="348"/>
      <c r="C22" s="348"/>
      <c r="D22" s="348"/>
      <c r="E22" s="347"/>
      <c r="F22" s="348"/>
      <c r="G22" s="348"/>
      <c r="H22" s="293"/>
      <c r="I22" s="294"/>
      <c r="J22" s="294"/>
      <c r="K22" s="294"/>
      <c r="L22" s="294"/>
      <c r="M22" s="294"/>
      <c r="N22" s="294"/>
      <c r="O22" s="294"/>
      <c r="P22" s="294"/>
      <c r="Q22" s="294"/>
      <c r="R22" s="294"/>
      <c r="S22" s="294"/>
    </row>
    <row r="23" spans="1:19" ht="27.6" customHeight="1" x14ac:dyDescent="0.25">
      <c r="A23" s="277" t="s">
        <v>1524</v>
      </c>
      <c r="B23" s="277" t="s">
        <v>1525</v>
      </c>
      <c r="C23" s="277" t="s">
        <v>1526</v>
      </c>
      <c r="D23" s="277" t="s">
        <v>1527</v>
      </c>
      <c r="E23" s="277" t="s">
        <v>1528</v>
      </c>
      <c r="F23" s="277" t="s">
        <v>1529</v>
      </c>
      <c r="G23" s="277" t="s">
        <v>1530</v>
      </c>
    </row>
    <row r="24" spans="1:19" ht="35.1" customHeight="1" x14ac:dyDescent="0.25">
      <c r="A24" s="348"/>
      <c r="B24" s="297" t="s">
        <v>1547</v>
      </c>
      <c r="C24" s="348"/>
      <c r="D24" s="347" t="s">
        <v>1553</v>
      </c>
    </row>
    <row r="25" spans="1:19" ht="35.1" customHeight="1" x14ac:dyDescent="0.25">
      <c r="A25" s="348"/>
      <c r="C25" s="348"/>
      <c r="D25" s="347"/>
    </row>
    <row r="26" spans="1:19" ht="35.1" customHeight="1" x14ac:dyDescent="0.25">
      <c r="A26" s="348"/>
      <c r="B26" s="348"/>
      <c r="C26" s="348"/>
      <c r="D26" s="347" t="s">
        <v>1558</v>
      </c>
      <c r="E26" s="301"/>
      <c r="F26" s="301"/>
      <c r="G26" s="301"/>
      <c r="H26" s="301"/>
      <c r="I26" s="301"/>
      <c r="J26" s="301"/>
      <c r="K26" s="301"/>
      <c r="L26" s="301"/>
      <c r="M26" s="301"/>
      <c r="N26" s="301"/>
      <c r="O26" s="301"/>
      <c r="P26" s="301"/>
      <c r="Q26" s="301"/>
      <c r="R26" s="301"/>
      <c r="S26" s="301"/>
    </row>
    <row r="27" spans="1:19" ht="35.1" customHeight="1" x14ac:dyDescent="0.25">
      <c r="A27" s="348"/>
      <c r="B27" s="348"/>
      <c r="C27" s="348"/>
      <c r="D27" s="347"/>
      <c r="E27" s="301"/>
      <c r="F27" s="301"/>
      <c r="G27" s="301"/>
      <c r="H27" s="301"/>
      <c r="I27" s="301"/>
      <c r="J27" s="301"/>
      <c r="K27" s="301"/>
      <c r="L27" s="301"/>
      <c r="M27" s="301"/>
      <c r="N27" s="301"/>
      <c r="O27" s="301"/>
      <c r="P27" s="301"/>
      <c r="Q27" s="301"/>
      <c r="R27" s="301"/>
      <c r="S27" s="301"/>
    </row>
    <row r="28" spans="1:19" ht="35.1" customHeight="1" x14ac:dyDescent="0.25">
      <c r="A28" s="348"/>
      <c r="B28" s="348"/>
      <c r="C28" s="348"/>
      <c r="D28" s="349" t="s">
        <v>1557</v>
      </c>
      <c r="E28" s="298"/>
      <c r="F28" s="298"/>
      <c r="G28" s="298"/>
      <c r="H28" s="298"/>
      <c r="I28" s="298"/>
      <c r="J28" s="298"/>
      <c r="K28" s="298"/>
      <c r="L28" s="298"/>
      <c r="M28" s="298"/>
      <c r="N28" s="298"/>
      <c r="O28" s="298"/>
      <c r="P28" s="298"/>
      <c r="Q28" s="298"/>
      <c r="R28" s="298"/>
      <c r="S28" s="298"/>
    </row>
    <row r="29" spans="1:19" ht="35.1" customHeight="1" x14ac:dyDescent="0.25">
      <c r="A29" s="348"/>
      <c r="B29" s="348"/>
      <c r="C29" s="348"/>
      <c r="D29" s="349"/>
      <c r="E29" s="298"/>
      <c r="F29" s="298"/>
      <c r="G29" s="298"/>
      <c r="H29" s="298"/>
      <c r="I29" s="298"/>
      <c r="J29" s="298"/>
      <c r="K29" s="298"/>
      <c r="L29" s="298"/>
      <c r="M29" s="298"/>
      <c r="N29" s="298"/>
      <c r="O29" s="298"/>
      <c r="P29" s="298"/>
      <c r="Q29" s="298"/>
      <c r="R29" s="298"/>
      <c r="S29" s="298"/>
    </row>
    <row r="30" spans="1:19" ht="35.1" customHeight="1" x14ac:dyDescent="0.25">
      <c r="A30" s="348"/>
      <c r="B30" s="348"/>
      <c r="C30" s="348"/>
      <c r="D30" s="347" t="s">
        <v>1552</v>
      </c>
      <c r="E30" s="298"/>
      <c r="F30" s="298"/>
      <c r="G30" s="298"/>
      <c r="H30" s="298"/>
      <c r="I30" s="298"/>
      <c r="J30" s="298"/>
      <c r="K30" s="298"/>
      <c r="L30" s="298"/>
      <c r="M30" s="298"/>
      <c r="N30" s="298"/>
      <c r="O30" s="298"/>
      <c r="P30" s="298"/>
      <c r="Q30" s="298"/>
      <c r="R30" s="298"/>
      <c r="S30" s="298"/>
    </row>
    <row r="31" spans="1:19" ht="35.1" customHeight="1" x14ac:dyDescent="0.25">
      <c r="A31" s="348"/>
      <c r="B31" s="348"/>
      <c r="C31" s="348"/>
      <c r="D31" s="347"/>
      <c r="E31" s="298"/>
      <c r="F31" s="298"/>
      <c r="G31" s="298"/>
      <c r="H31" s="298"/>
      <c r="I31" s="298"/>
      <c r="J31" s="298"/>
      <c r="K31" s="298"/>
      <c r="L31" s="298"/>
      <c r="M31" s="298"/>
      <c r="N31" s="298"/>
      <c r="O31" s="298"/>
      <c r="P31" s="298"/>
      <c r="Q31" s="298"/>
      <c r="R31" s="298"/>
      <c r="S31" s="298"/>
    </row>
    <row r="32" spans="1:19" ht="35.1" customHeight="1" x14ac:dyDescent="0.25">
      <c r="A32" s="348"/>
      <c r="B32" s="348"/>
      <c r="C32" s="348"/>
      <c r="D32" s="349" t="s">
        <v>1556</v>
      </c>
      <c r="E32" s="348"/>
      <c r="F32" s="348"/>
      <c r="G32" s="348"/>
      <c r="H32" s="299"/>
      <c r="I32" s="299"/>
      <c r="J32" s="299"/>
      <c r="K32" s="299"/>
      <c r="L32" s="299"/>
      <c r="M32" s="299"/>
      <c r="N32" s="299"/>
      <c r="O32" s="299"/>
      <c r="P32" s="299"/>
      <c r="Q32" s="299"/>
      <c r="R32" s="299"/>
      <c r="S32" s="299"/>
    </row>
    <row r="33" spans="1:19" ht="35.1" customHeight="1" x14ac:dyDescent="0.25">
      <c r="A33" s="348"/>
      <c r="B33" s="348"/>
      <c r="C33" s="348"/>
      <c r="D33" s="349"/>
      <c r="E33" s="348"/>
      <c r="F33" s="348"/>
      <c r="G33" s="348"/>
      <c r="H33" s="299"/>
      <c r="I33" s="299"/>
      <c r="J33" s="299"/>
      <c r="K33" s="299"/>
      <c r="L33" s="299"/>
      <c r="M33" s="299"/>
      <c r="N33" s="299"/>
      <c r="O33" s="299"/>
      <c r="P33" s="299"/>
      <c r="Q33" s="299"/>
      <c r="R33" s="299"/>
      <c r="S33" s="299"/>
    </row>
    <row r="34" spans="1:19" ht="27.6" x14ac:dyDescent="0.25">
      <c r="A34" s="277" t="s">
        <v>1566</v>
      </c>
      <c r="B34" s="277" t="s">
        <v>1567</v>
      </c>
      <c r="C34" s="277" t="s">
        <v>1568</v>
      </c>
      <c r="D34" s="277" t="s">
        <v>1569</v>
      </c>
      <c r="E34" s="277" t="s">
        <v>1570</v>
      </c>
      <c r="F34" s="277" t="s">
        <v>1571</v>
      </c>
      <c r="G34" s="277" t="s">
        <v>1572</v>
      </c>
      <c r="H34" s="278" t="s">
        <v>1521</v>
      </c>
      <c r="I34" s="278">
        <f>COUNTIF(A:G, "*测评*")</f>
        <v>15</v>
      </c>
    </row>
    <row r="35" spans="1:19" ht="35.1" customHeight="1" x14ac:dyDescent="0.25">
      <c r="A35" s="350"/>
      <c r="B35" s="350"/>
      <c r="C35" s="350"/>
      <c r="D35" s="350"/>
      <c r="E35" s="347" t="s">
        <v>1581</v>
      </c>
      <c r="F35" s="347" t="s">
        <v>1580</v>
      </c>
      <c r="G35" s="350"/>
      <c r="H35" s="278" t="s">
        <v>1522</v>
      </c>
      <c r="I35" s="281">
        <f>COUNTIF(A:G, "*笔试*")-K35</f>
        <v>15</v>
      </c>
      <c r="J35" s="281" t="s">
        <v>258</v>
      </c>
      <c r="K35" s="299">
        <f>COUNTIF(A:G, "*拒*")</f>
        <v>5</v>
      </c>
    </row>
    <row r="36" spans="1:19" ht="35.1" customHeight="1" x14ac:dyDescent="0.25">
      <c r="A36" s="350"/>
      <c r="B36" s="350"/>
      <c r="C36" s="350"/>
      <c r="D36" s="350"/>
      <c r="E36" s="347"/>
      <c r="F36" s="347"/>
      <c r="G36" s="350"/>
      <c r="H36" s="277" t="s">
        <v>1523</v>
      </c>
      <c r="I36" s="278">
        <f>COUNTIF(A:G, "*面试*")</f>
        <v>5</v>
      </c>
    </row>
    <row r="37" spans="1:19" ht="27.6" x14ac:dyDescent="0.25">
      <c r="A37" s="305" t="s">
        <v>1573</v>
      </c>
      <c r="B37" s="305" t="s">
        <v>1574</v>
      </c>
      <c r="C37" s="305" t="s">
        <v>1575</v>
      </c>
      <c r="D37" s="305" t="s">
        <v>1576</v>
      </c>
      <c r="E37" s="305" t="s">
        <v>1577</v>
      </c>
      <c r="F37" s="305" t="s">
        <v>1578</v>
      </c>
      <c r="G37" s="305" t="s">
        <v>1579</v>
      </c>
      <c r="H37" s="306" t="s">
        <v>1521</v>
      </c>
      <c r="I37" s="306">
        <f>COUNTIF(A:G, "*测评*")</f>
        <v>15</v>
      </c>
      <c r="J37" s="306"/>
      <c r="K37" s="306"/>
    </row>
    <row r="38" spans="1:19" ht="35.1" customHeight="1" x14ac:dyDescent="0.25">
      <c r="A38" s="350"/>
      <c r="B38" s="350"/>
      <c r="C38" s="350"/>
      <c r="D38" s="349" t="s">
        <v>1557</v>
      </c>
      <c r="E38" s="354" t="s">
        <v>1582</v>
      </c>
      <c r="F38" s="306"/>
      <c r="G38" s="306"/>
      <c r="H38" s="306" t="s">
        <v>1522</v>
      </c>
      <c r="I38" s="306">
        <f>COUNTIF(A:G, "*笔试*")-K38</f>
        <v>15</v>
      </c>
      <c r="J38" s="306" t="s">
        <v>258</v>
      </c>
      <c r="K38" s="306">
        <f>COUNTIF(A:G, "*拒*")</f>
        <v>5</v>
      </c>
    </row>
    <row r="39" spans="1:19" ht="35.1" customHeight="1" x14ac:dyDescent="0.25">
      <c r="A39" s="350"/>
      <c r="B39" s="350"/>
      <c r="C39" s="350"/>
      <c r="D39" s="349"/>
      <c r="E39" s="346"/>
      <c r="F39" s="306"/>
      <c r="G39" s="306"/>
      <c r="H39" s="305" t="s">
        <v>1523</v>
      </c>
      <c r="I39" s="306">
        <f>COUNTIF(A:G, "*面试*")</f>
        <v>5</v>
      </c>
      <c r="J39" s="306"/>
      <c r="K39" s="306"/>
    </row>
  </sheetData>
  <mergeCells count="84">
    <mergeCell ref="E38:E39"/>
    <mergeCell ref="A35:A36"/>
    <mergeCell ref="B35:B36"/>
    <mergeCell ref="C35:C36"/>
    <mergeCell ref="D35:D36"/>
    <mergeCell ref="A38:A39"/>
    <mergeCell ref="B38:B39"/>
    <mergeCell ref="C38:C39"/>
    <mergeCell ref="D38:D39"/>
    <mergeCell ref="D26:D27"/>
    <mergeCell ref="A26:A27"/>
    <mergeCell ref="B26:B27"/>
    <mergeCell ref="C26:C27"/>
    <mergeCell ref="A9:A10"/>
    <mergeCell ref="B9:B10"/>
    <mergeCell ref="C9:C10"/>
    <mergeCell ref="A16:A17"/>
    <mergeCell ref="B16:B17"/>
    <mergeCell ref="C16:C17"/>
    <mergeCell ref="D16:D17"/>
    <mergeCell ref="D24:D25"/>
    <mergeCell ref="A24:A25"/>
    <mergeCell ref="C24:C25"/>
    <mergeCell ref="E9:E10"/>
    <mergeCell ref="E14:E15"/>
    <mergeCell ref="C14:C15"/>
    <mergeCell ref="B14:B15"/>
    <mergeCell ref="A14:A15"/>
    <mergeCell ref="C12:C13"/>
    <mergeCell ref="A12:A13"/>
    <mergeCell ref="B12:B13"/>
    <mergeCell ref="E12:E13"/>
    <mergeCell ref="E2:E3"/>
    <mergeCell ref="F2:F3"/>
    <mergeCell ref="G2:G3"/>
    <mergeCell ref="B7:B8"/>
    <mergeCell ref="C7:C8"/>
    <mergeCell ref="D7:D8"/>
    <mergeCell ref="A7:A8"/>
    <mergeCell ref="A2:A3"/>
    <mergeCell ref="B2:B3"/>
    <mergeCell ref="C2:C3"/>
    <mergeCell ref="D2:D3"/>
    <mergeCell ref="F21:F22"/>
    <mergeCell ref="G21:G22"/>
    <mergeCell ref="F7:F8"/>
    <mergeCell ref="G7:G8"/>
    <mergeCell ref="F9:F10"/>
    <mergeCell ref="G9:G10"/>
    <mergeCell ref="F14:F15"/>
    <mergeCell ref="G12:G13"/>
    <mergeCell ref="G14:G15"/>
    <mergeCell ref="F16:F17"/>
    <mergeCell ref="G16:G17"/>
    <mergeCell ref="F19:F20"/>
    <mergeCell ref="G19:G20"/>
    <mergeCell ref="F12:F13"/>
    <mergeCell ref="E19:E20"/>
    <mergeCell ref="A19:A20"/>
    <mergeCell ref="C19:C20"/>
    <mergeCell ref="D19:D20"/>
    <mergeCell ref="E21:E22"/>
    <mergeCell ref="C21:C22"/>
    <mergeCell ref="B21:B22"/>
    <mergeCell ref="A21:A22"/>
    <mergeCell ref="D21:D22"/>
    <mergeCell ref="A30:A31"/>
    <mergeCell ref="B30:B31"/>
    <mergeCell ref="C30:C31"/>
    <mergeCell ref="D30:D31"/>
    <mergeCell ref="D28:D29"/>
    <mergeCell ref="A28:A29"/>
    <mergeCell ref="B28:B29"/>
    <mergeCell ref="C28:C29"/>
    <mergeCell ref="F35:F36"/>
    <mergeCell ref="E35:E36"/>
    <mergeCell ref="G32:G33"/>
    <mergeCell ref="D32:D33"/>
    <mergeCell ref="A32:A33"/>
    <mergeCell ref="B32:B33"/>
    <mergeCell ref="C32:C33"/>
    <mergeCell ref="E32:E33"/>
    <mergeCell ref="F32:F33"/>
    <mergeCell ref="G35:G36"/>
  </mergeCells>
  <phoneticPr fontId="1" type="noConversion"/>
  <pageMargins left="0.70866141732283472" right="0" top="0.74803149606299213" bottom="0.74803149606299213" header="0.31496062992125984" footer="0.31496062992125984"/>
  <pageSetup paperSize="9" scale="71" fitToWidth="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3D31F-1066-429B-B278-F3777E599F0C}">
  <dimension ref="A1:I206"/>
  <sheetViews>
    <sheetView workbookViewId="0">
      <pane ySplit="1" topLeftCell="A164" activePane="bottomLeft" state="frozen"/>
      <selection pane="bottomLeft" activeCell="I181" sqref="I181"/>
    </sheetView>
  </sheetViews>
  <sheetFormatPr defaultRowHeight="13.8" x14ac:dyDescent="0.25"/>
  <cols>
    <col min="1" max="3" width="8.88671875" style="2"/>
    <col min="4" max="4" width="15.5546875" style="46" customWidth="1"/>
    <col min="5" max="5" width="33" style="3" customWidth="1"/>
    <col min="6" max="6" width="10.6640625" style="3" customWidth="1"/>
    <col min="7" max="7" width="8.88671875" style="2"/>
    <col min="9" max="9" width="9.44140625" style="78" bestFit="1" customWidth="1"/>
  </cols>
  <sheetData>
    <row r="1" spans="1:9" x14ac:dyDescent="0.25">
      <c r="A1" s="2" t="s">
        <v>154</v>
      </c>
      <c r="B1" s="2" t="s">
        <v>158</v>
      </c>
      <c r="C1" s="2" t="s">
        <v>155</v>
      </c>
      <c r="D1" s="46" t="s">
        <v>537</v>
      </c>
      <c r="F1" s="2" t="s">
        <v>520</v>
      </c>
    </row>
    <row r="2" spans="1:9" x14ac:dyDescent="0.25">
      <c r="A2" s="2">
        <v>1</v>
      </c>
      <c r="B2" s="350" t="s">
        <v>159</v>
      </c>
      <c r="C2" s="2">
        <v>1</v>
      </c>
      <c r="E2" s="3" t="s">
        <v>543</v>
      </c>
      <c r="G2" s="2" t="s">
        <v>156</v>
      </c>
      <c r="H2" s="77">
        <f>($A$205-COUNTA($G$2:$G$205))/2</f>
        <v>0.5</v>
      </c>
      <c r="I2" s="78">
        <f ca="1">TODAY()+$H2</f>
        <v>45611.5</v>
      </c>
    </row>
    <row r="3" spans="1:9" x14ac:dyDescent="0.25">
      <c r="A3" s="2">
        <v>2</v>
      </c>
      <c r="B3" s="350"/>
      <c r="C3" s="2">
        <v>2</v>
      </c>
      <c r="D3" s="46">
        <v>704</v>
      </c>
      <c r="E3" s="3" t="s">
        <v>544</v>
      </c>
      <c r="G3" s="2" t="s">
        <v>156</v>
      </c>
    </row>
    <row r="4" spans="1:9" x14ac:dyDescent="0.25">
      <c r="A4" s="2">
        <v>3</v>
      </c>
      <c r="B4" s="350"/>
      <c r="C4" s="2">
        <v>3</v>
      </c>
      <c r="D4" s="46">
        <v>27</v>
      </c>
      <c r="E4" t="s">
        <v>343</v>
      </c>
      <c r="F4" t="s">
        <v>509</v>
      </c>
      <c r="G4" s="2" t="s">
        <v>156</v>
      </c>
    </row>
    <row r="5" spans="1:9" x14ac:dyDescent="0.25">
      <c r="A5" s="2">
        <v>4</v>
      </c>
      <c r="B5" s="350"/>
      <c r="C5" s="2">
        <v>4</v>
      </c>
      <c r="D5" s="46">
        <v>977</v>
      </c>
      <c r="E5" t="s">
        <v>344</v>
      </c>
      <c r="F5"/>
      <c r="G5" s="2" t="s">
        <v>156</v>
      </c>
    </row>
    <row r="6" spans="1:9" x14ac:dyDescent="0.25">
      <c r="A6" s="2">
        <v>5</v>
      </c>
      <c r="B6" s="350"/>
      <c r="C6" s="2">
        <v>5</v>
      </c>
      <c r="D6" s="46">
        <v>209</v>
      </c>
      <c r="E6" t="s">
        <v>345</v>
      </c>
      <c r="F6"/>
      <c r="G6" s="2" t="s">
        <v>156</v>
      </c>
    </row>
    <row r="7" spans="1:9" ht="14.4" thickBot="1" x14ac:dyDescent="0.3">
      <c r="A7" s="2">
        <v>6</v>
      </c>
      <c r="B7" s="356"/>
      <c r="C7" s="11">
        <v>6</v>
      </c>
      <c r="D7" s="46">
        <v>54</v>
      </c>
      <c r="E7" t="s">
        <v>346</v>
      </c>
      <c r="F7"/>
      <c r="G7" s="2" t="s">
        <v>156</v>
      </c>
    </row>
    <row r="8" spans="1:9" ht="14.4" thickTop="1" x14ac:dyDescent="0.25">
      <c r="A8" s="2">
        <v>7</v>
      </c>
      <c r="B8" s="355" t="s">
        <v>160</v>
      </c>
      <c r="C8" s="2">
        <v>1</v>
      </c>
      <c r="E8" t="s">
        <v>347</v>
      </c>
      <c r="F8"/>
      <c r="G8" s="2" t="s">
        <v>156</v>
      </c>
      <c r="H8" s="77">
        <f>($A$205-COUNTA($G$2:$G$205))/2</f>
        <v>0.5</v>
      </c>
      <c r="I8" s="78">
        <f ca="1">TODAY()+$H8</f>
        <v>45611.5</v>
      </c>
    </row>
    <row r="9" spans="1:9" x14ac:dyDescent="0.25">
      <c r="A9" s="2">
        <v>8</v>
      </c>
      <c r="B9" s="350"/>
      <c r="C9" s="2">
        <v>2</v>
      </c>
      <c r="D9" s="46">
        <v>203</v>
      </c>
      <c r="E9" t="s">
        <v>348</v>
      </c>
      <c r="F9"/>
      <c r="G9" s="2" t="s">
        <v>156</v>
      </c>
    </row>
    <row r="10" spans="1:9" x14ac:dyDescent="0.25">
      <c r="A10" s="2">
        <v>9</v>
      </c>
      <c r="B10" s="350"/>
      <c r="C10" s="2">
        <v>3</v>
      </c>
      <c r="D10" s="46">
        <v>707</v>
      </c>
      <c r="E10" t="s">
        <v>349</v>
      </c>
      <c r="F10"/>
      <c r="G10" s="2" t="s">
        <v>156</v>
      </c>
    </row>
    <row r="11" spans="1:9" x14ac:dyDescent="0.25">
      <c r="A11" s="2">
        <v>10</v>
      </c>
      <c r="B11" s="350"/>
      <c r="C11" s="2">
        <v>4</v>
      </c>
      <c r="D11" s="46">
        <v>206</v>
      </c>
      <c r="E11" t="s">
        <v>350</v>
      </c>
      <c r="F11" t="s">
        <v>510</v>
      </c>
      <c r="G11" s="2" t="s">
        <v>156</v>
      </c>
    </row>
    <row r="12" spans="1:9" x14ac:dyDescent="0.25">
      <c r="A12" s="2">
        <v>11</v>
      </c>
      <c r="B12" s="350"/>
      <c r="C12" s="2">
        <v>5</v>
      </c>
      <c r="D12" s="46">
        <v>24</v>
      </c>
      <c r="E12" t="s">
        <v>351</v>
      </c>
      <c r="F12"/>
      <c r="G12" s="2" t="s">
        <v>156</v>
      </c>
    </row>
    <row r="13" spans="1:9" x14ac:dyDescent="0.25">
      <c r="A13" s="2">
        <v>12</v>
      </c>
      <c r="B13" s="350"/>
      <c r="C13" s="2">
        <v>6</v>
      </c>
      <c r="D13" s="46">
        <v>19</v>
      </c>
      <c r="E13" t="s">
        <v>352</v>
      </c>
      <c r="F13" t="s">
        <v>511</v>
      </c>
      <c r="G13" s="2" t="s">
        <v>156</v>
      </c>
    </row>
    <row r="14" spans="1:9" x14ac:dyDescent="0.25">
      <c r="A14" s="2">
        <v>13</v>
      </c>
      <c r="B14" s="350"/>
      <c r="C14" s="2">
        <v>7</v>
      </c>
      <c r="D14" s="46">
        <v>160</v>
      </c>
      <c r="E14" t="s">
        <v>353</v>
      </c>
      <c r="F14" t="s">
        <v>512</v>
      </c>
      <c r="G14" s="2" t="s">
        <v>156</v>
      </c>
    </row>
    <row r="15" spans="1:9" ht="14.4" thickBot="1" x14ac:dyDescent="0.3">
      <c r="A15" s="2">
        <v>14</v>
      </c>
      <c r="B15" s="356"/>
      <c r="C15" s="11">
        <v>8</v>
      </c>
      <c r="D15" s="46">
        <v>142</v>
      </c>
      <c r="E15" t="s">
        <v>354</v>
      </c>
      <c r="F15" t="s">
        <v>513</v>
      </c>
      <c r="G15" s="2" t="s">
        <v>156</v>
      </c>
    </row>
    <row r="16" spans="1:9" ht="14.4" thickTop="1" x14ac:dyDescent="0.25">
      <c r="A16" s="2">
        <v>15</v>
      </c>
      <c r="B16" s="355" t="s">
        <v>161</v>
      </c>
      <c r="C16" s="2">
        <v>1</v>
      </c>
      <c r="E16" t="s">
        <v>355</v>
      </c>
      <c r="F16"/>
      <c r="G16" s="2" t="s">
        <v>156</v>
      </c>
      <c r="H16" s="77">
        <f>($A$205-COUNTA($G$2:$G$205))/2</f>
        <v>0.5</v>
      </c>
      <c r="I16" s="78">
        <f ca="1">TODAY()+$H16</f>
        <v>45611.5</v>
      </c>
    </row>
    <row r="17" spans="1:9" x14ac:dyDescent="0.25">
      <c r="A17" s="2">
        <v>16</v>
      </c>
      <c r="B17" s="350"/>
      <c r="C17" s="2">
        <v>2</v>
      </c>
      <c r="D17" s="46">
        <v>242</v>
      </c>
      <c r="E17" t="s">
        <v>356</v>
      </c>
      <c r="F17"/>
      <c r="G17" s="2" t="s">
        <v>156</v>
      </c>
    </row>
    <row r="18" spans="1:9" x14ac:dyDescent="0.25">
      <c r="A18" s="2">
        <v>17</v>
      </c>
      <c r="B18" s="350"/>
      <c r="C18" s="2">
        <v>3</v>
      </c>
      <c r="D18" s="46">
        <v>349</v>
      </c>
      <c r="E18" t="s">
        <v>357</v>
      </c>
      <c r="F18"/>
      <c r="G18" s="2" t="s">
        <v>156</v>
      </c>
    </row>
    <row r="19" spans="1:9" x14ac:dyDescent="0.25">
      <c r="A19" s="2">
        <v>18</v>
      </c>
      <c r="B19" s="350"/>
      <c r="C19" s="2">
        <v>4</v>
      </c>
      <c r="D19" s="46">
        <v>202</v>
      </c>
      <c r="E19" t="s">
        <v>358</v>
      </c>
      <c r="F19"/>
      <c r="G19" s="2" t="s">
        <v>156</v>
      </c>
    </row>
    <row r="20" spans="1:9" x14ac:dyDescent="0.25">
      <c r="A20" s="2">
        <v>19</v>
      </c>
      <c r="B20" s="350"/>
      <c r="C20" s="2">
        <v>5</v>
      </c>
      <c r="D20" s="46">
        <v>1</v>
      </c>
      <c r="E20" t="s">
        <v>359</v>
      </c>
      <c r="F20"/>
      <c r="G20" s="2" t="s">
        <v>156</v>
      </c>
    </row>
    <row r="21" spans="1:9" x14ac:dyDescent="0.25">
      <c r="A21" s="2">
        <v>20</v>
      </c>
      <c r="B21" s="350"/>
      <c r="C21" s="2">
        <v>6</v>
      </c>
      <c r="D21" s="46">
        <v>454</v>
      </c>
      <c r="E21" t="s">
        <v>360</v>
      </c>
      <c r="F21"/>
      <c r="G21" s="2" t="s">
        <v>156</v>
      </c>
    </row>
    <row r="22" spans="1:9" x14ac:dyDescent="0.25">
      <c r="A22" s="2">
        <v>21</v>
      </c>
      <c r="B22" s="350"/>
      <c r="C22" s="2">
        <v>7</v>
      </c>
      <c r="D22" s="46">
        <v>383</v>
      </c>
      <c r="E22" t="s">
        <v>361</v>
      </c>
      <c r="F22"/>
      <c r="G22" s="2" t="s">
        <v>156</v>
      </c>
    </row>
    <row r="23" spans="1:9" x14ac:dyDescent="0.25">
      <c r="A23" s="2">
        <v>22</v>
      </c>
      <c r="B23" s="350"/>
      <c r="C23" s="2">
        <v>8</v>
      </c>
      <c r="D23" s="46">
        <v>15</v>
      </c>
      <c r="E23" t="s">
        <v>362</v>
      </c>
      <c r="F23" t="s">
        <v>514</v>
      </c>
      <c r="G23" s="2" t="s">
        <v>156</v>
      </c>
    </row>
    <row r="24" spans="1:9" ht="14.4" thickBot="1" x14ac:dyDescent="0.3">
      <c r="A24" s="12">
        <v>23</v>
      </c>
      <c r="B24" s="357"/>
      <c r="C24" s="12">
        <v>9</v>
      </c>
      <c r="D24" s="46">
        <v>18</v>
      </c>
      <c r="E24" t="s">
        <v>363</v>
      </c>
      <c r="F24" t="s">
        <v>515</v>
      </c>
      <c r="G24" s="2" t="s">
        <v>156</v>
      </c>
    </row>
    <row r="25" spans="1:9" ht="14.4" thickTop="1" x14ac:dyDescent="0.25">
      <c r="A25" s="2">
        <v>24</v>
      </c>
      <c r="B25" s="358" t="s">
        <v>162</v>
      </c>
      <c r="C25" s="2">
        <v>1</v>
      </c>
      <c r="D25" s="46">
        <v>344</v>
      </c>
      <c r="E25" t="s">
        <v>364</v>
      </c>
      <c r="F25" t="s">
        <v>516</v>
      </c>
      <c r="G25" s="2" t="s">
        <v>156</v>
      </c>
      <c r="H25" s="77">
        <f>($A$205-COUNTA($G$2:$G$205))/2</f>
        <v>0.5</v>
      </c>
      <c r="I25" s="78">
        <f ca="1">TODAY()+$H25</f>
        <v>45611.5</v>
      </c>
    </row>
    <row r="26" spans="1:9" x14ac:dyDescent="0.25">
      <c r="A26" s="2">
        <v>25</v>
      </c>
      <c r="B26" s="350"/>
      <c r="C26" s="2">
        <v>2</v>
      </c>
      <c r="D26" s="46">
        <v>541</v>
      </c>
      <c r="E26" t="s">
        <v>365</v>
      </c>
      <c r="F26"/>
      <c r="G26" s="2" t="s">
        <v>156</v>
      </c>
    </row>
    <row r="27" spans="1:9" x14ac:dyDescent="0.25">
      <c r="A27" s="2">
        <v>26</v>
      </c>
      <c r="B27" s="350"/>
      <c r="C27" s="2">
        <v>3</v>
      </c>
      <c r="D27" s="46" t="s">
        <v>545</v>
      </c>
      <c r="E27" t="s">
        <v>366</v>
      </c>
      <c r="F27" t="s">
        <v>517</v>
      </c>
      <c r="G27" s="2" t="s">
        <v>156</v>
      </c>
    </row>
    <row r="28" spans="1:9" x14ac:dyDescent="0.25">
      <c r="A28" s="2">
        <v>27</v>
      </c>
      <c r="B28" s="350"/>
      <c r="C28" s="2">
        <v>4</v>
      </c>
      <c r="D28" s="46">
        <v>151</v>
      </c>
      <c r="E28" t="s">
        <v>367</v>
      </c>
      <c r="F28" t="s">
        <v>518</v>
      </c>
      <c r="G28" s="2" t="s">
        <v>156</v>
      </c>
    </row>
    <row r="29" spans="1:9" x14ac:dyDescent="0.25">
      <c r="A29" s="2">
        <v>28</v>
      </c>
      <c r="B29" s="350"/>
      <c r="C29" s="2">
        <v>5</v>
      </c>
      <c r="D29" s="46" t="s">
        <v>546</v>
      </c>
      <c r="E29" t="s">
        <v>368</v>
      </c>
      <c r="F29"/>
      <c r="G29" s="2" t="s">
        <v>156</v>
      </c>
    </row>
    <row r="30" spans="1:9" x14ac:dyDescent="0.25">
      <c r="A30" s="2">
        <v>29</v>
      </c>
      <c r="B30" s="350"/>
      <c r="C30" s="2">
        <v>6</v>
      </c>
      <c r="D30" s="46">
        <v>28</v>
      </c>
      <c r="E30" t="s">
        <v>369</v>
      </c>
      <c r="F30"/>
      <c r="G30" s="43" t="s">
        <v>156</v>
      </c>
    </row>
    <row r="31" spans="1:9" ht="14.4" thickBot="1" x14ac:dyDescent="0.3">
      <c r="A31" s="2">
        <v>30</v>
      </c>
      <c r="B31" s="356"/>
      <c r="C31" s="11">
        <v>7</v>
      </c>
      <c r="D31" s="46">
        <v>459</v>
      </c>
      <c r="E31" t="s">
        <v>370</v>
      </c>
      <c r="F31"/>
      <c r="G31" s="46" t="s">
        <v>156</v>
      </c>
    </row>
    <row r="32" spans="1:9" ht="14.4" thickTop="1" x14ac:dyDescent="0.25">
      <c r="A32" s="2">
        <v>31</v>
      </c>
      <c r="B32" s="355" t="s">
        <v>163</v>
      </c>
      <c r="C32" s="2">
        <v>1</v>
      </c>
      <c r="D32" s="46">
        <v>27</v>
      </c>
      <c r="E32" t="s">
        <v>343</v>
      </c>
      <c r="F32" t="s">
        <v>509</v>
      </c>
      <c r="G32" s="46" t="s">
        <v>156</v>
      </c>
      <c r="H32" s="77">
        <f>($A$205-COUNTA($G$2:$G$205))/2</f>
        <v>0.5</v>
      </c>
      <c r="I32" s="78">
        <f ca="1">TODAY()+$H32</f>
        <v>45611.5</v>
      </c>
    </row>
    <row r="33" spans="1:9" x14ac:dyDescent="0.25">
      <c r="A33" s="2">
        <v>32</v>
      </c>
      <c r="B33" s="350"/>
      <c r="C33" s="2">
        <v>2</v>
      </c>
      <c r="D33" s="46">
        <v>344</v>
      </c>
      <c r="E33" t="s">
        <v>364</v>
      </c>
      <c r="F33" t="s">
        <v>516</v>
      </c>
      <c r="G33" s="46" t="s">
        <v>156</v>
      </c>
    </row>
    <row r="34" spans="1:9" x14ac:dyDescent="0.25">
      <c r="A34" s="2">
        <v>33</v>
      </c>
      <c r="B34" s="350"/>
      <c r="C34" s="2">
        <v>3</v>
      </c>
      <c r="D34" s="46" t="s">
        <v>545</v>
      </c>
      <c r="E34" t="s">
        <v>366</v>
      </c>
      <c r="F34" t="s">
        <v>517</v>
      </c>
      <c r="G34" s="46" t="s">
        <v>156</v>
      </c>
    </row>
    <row r="35" spans="1:9" x14ac:dyDescent="0.25">
      <c r="A35" s="2">
        <v>34</v>
      </c>
      <c r="B35" s="350"/>
      <c r="C35" s="2">
        <v>4</v>
      </c>
      <c r="D35" s="46">
        <v>151</v>
      </c>
      <c r="E35" t="s">
        <v>367</v>
      </c>
      <c r="F35" t="s">
        <v>518</v>
      </c>
      <c r="G35" s="46" t="s">
        <v>156</v>
      </c>
    </row>
    <row r="36" spans="1:9" x14ac:dyDescent="0.25">
      <c r="A36" s="2">
        <v>35</v>
      </c>
      <c r="B36" s="350"/>
      <c r="C36" s="2">
        <v>5</v>
      </c>
      <c r="D36" s="46">
        <v>206</v>
      </c>
      <c r="E36" t="s">
        <v>350</v>
      </c>
      <c r="F36" t="s">
        <v>510</v>
      </c>
      <c r="G36" s="46" t="s">
        <v>156</v>
      </c>
    </row>
    <row r="37" spans="1:9" x14ac:dyDescent="0.25">
      <c r="A37" s="2">
        <v>36</v>
      </c>
      <c r="B37" s="350"/>
      <c r="C37" s="40">
        <v>6</v>
      </c>
      <c r="D37" s="46">
        <v>19</v>
      </c>
      <c r="E37" t="s">
        <v>352</v>
      </c>
      <c r="F37" t="s">
        <v>511</v>
      </c>
      <c r="G37" s="47" t="s">
        <v>156</v>
      </c>
    </row>
    <row r="38" spans="1:9" x14ac:dyDescent="0.25">
      <c r="A38" s="2">
        <v>37</v>
      </c>
      <c r="B38" s="350"/>
      <c r="C38" s="40">
        <v>7</v>
      </c>
      <c r="D38" s="46">
        <v>160</v>
      </c>
      <c r="E38" t="s">
        <v>353</v>
      </c>
      <c r="F38" t="s">
        <v>512</v>
      </c>
      <c r="G38" s="47" t="s">
        <v>156</v>
      </c>
    </row>
    <row r="39" spans="1:9" x14ac:dyDescent="0.25">
      <c r="A39" s="2">
        <v>38</v>
      </c>
      <c r="B39" s="350"/>
      <c r="C39" s="40">
        <v>8</v>
      </c>
      <c r="D39" s="46">
        <v>142</v>
      </c>
      <c r="E39" t="s">
        <v>354</v>
      </c>
      <c r="F39" t="s">
        <v>513</v>
      </c>
      <c r="G39" s="47" t="s">
        <v>156</v>
      </c>
    </row>
    <row r="40" spans="1:9" x14ac:dyDescent="0.25">
      <c r="A40" s="2">
        <v>39</v>
      </c>
      <c r="B40" s="350"/>
      <c r="C40" s="40">
        <v>9</v>
      </c>
      <c r="D40" s="46">
        <v>15</v>
      </c>
      <c r="E40" t="s">
        <v>362</v>
      </c>
      <c r="F40" t="s">
        <v>514</v>
      </c>
      <c r="G40" s="47" t="s">
        <v>156</v>
      </c>
    </row>
    <row r="41" spans="1:9" ht="14.4" thickBot="1" x14ac:dyDescent="0.3">
      <c r="A41" s="2">
        <v>40</v>
      </c>
      <c r="B41" s="356"/>
      <c r="C41" s="41">
        <v>10</v>
      </c>
      <c r="D41" s="46">
        <v>18</v>
      </c>
      <c r="E41" t="s">
        <v>363</v>
      </c>
      <c r="F41" t="s">
        <v>515</v>
      </c>
      <c r="G41" s="47" t="s">
        <v>156</v>
      </c>
    </row>
    <row r="42" spans="1:9" ht="14.4" thickTop="1" x14ac:dyDescent="0.25">
      <c r="A42" s="2">
        <v>41</v>
      </c>
      <c r="B42" s="355" t="s">
        <v>164</v>
      </c>
      <c r="C42" s="2">
        <v>1</v>
      </c>
      <c r="E42" t="s">
        <v>371</v>
      </c>
      <c r="F42"/>
      <c r="G42" s="48" t="s">
        <v>156</v>
      </c>
      <c r="H42" s="77">
        <f>($A$205-COUNTA($G$2:$G$205))/2</f>
        <v>0.5</v>
      </c>
      <c r="I42" s="78">
        <f ca="1">TODAY()+$H42</f>
        <v>45611.5</v>
      </c>
    </row>
    <row r="43" spans="1:9" x14ac:dyDescent="0.25">
      <c r="A43" s="2">
        <v>42</v>
      </c>
      <c r="B43" s="350"/>
      <c r="C43" s="2">
        <v>2</v>
      </c>
      <c r="D43" s="46">
        <v>232</v>
      </c>
      <c r="E43" t="s">
        <v>372</v>
      </c>
      <c r="F43"/>
      <c r="G43" s="48" t="s">
        <v>156</v>
      </c>
    </row>
    <row r="44" spans="1:9" x14ac:dyDescent="0.25">
      <c r="A44" s="2">
        <v>43</v>
      </c>
      <c r="B44" s="350"/>
      <c r="C44" s="2">
        <v>3</v>
      </c>
      <c r="D44" s="46">
        <v>225</v>
      </c>
      <c r="E44" t="s">
        <v>373</v>
      </c>
      <c r="F44"/>
      <c r="G44" s="48" t="s">
        <v>156</v>
      </c>
    </row>
    <row r="45" spans="1:9" x14ac:dyDescent="0.25">
      <c r="A45" s="2">
        <v>44</v>
      </c>
      <c r="B45" s="350"/>
      <c r="C45" s="2">
        <v>4</v>
      </c>
      <c r="D45" s="46">
        <v>20</v>
      </c>
      <c r="E45" t="s">
        <v>374</v>
      </c>
      <c r="F45"/>
      <c r="G45" s="48" t="s">
        <v>156</v>
      </c>
    </row>
    <row r="46" spans="1:9" x14ac:dyDescent="0.25">
      <c r="A46" s="2">
        <v>45</v>
      </c>
      <c r="B46" s="350"/>
      <c r="C46" s="2">
        <v>5</v>
      </c>
      <c r="D46" s="46">
        <v>1047</v>
      </c>
      <c r="E46" t="s">
        <v>375</v>
      </c>
      <c r="F46"/>
      <c r="G46" s="50" t="s">
        <v>156</v>
      </c>
    </row>
    <row r="47" spans="1:9" x14ac:dyDescent="0.25">
      <c r="A47" s="2">
        <v>46</v>
      </c>
      <c r="B47" s="350"/>
      <c r="C47" s="2">
        <v>6</v>
      </c>
      <c r="D47" s="46">
        <v>150</v>
      </c>
      <c r="E47" t="s">
        <v>376</v>
      </c>
      <c r="F47"/>
      <c r="G47" s="50" t="s">
        <v>156</v>
      </c>
    </row>
    <row r="48" spans="1:9" x14ac:dyDescent="0.25">
      <c r="A48" s="2">
        <v>47</v>
      </c>
      <c r="B48" s="350"/>
      <c r="C48" s="2">
        <v>7</v>
      </c>
      <c r="D48" s="46">
        <v>239</v>
      </c>
      <c r="E48" t="s">
        <v>377</v>
      </c>
      <c r="F48"/>
      <c r="G48" s="50" t="s">
        <v>156</v>
      </c>
    </row>
    <row r="49" spans="1:9" ht="14.4" thickBot="1" x14ac:dyDescent="0.3">
      <c r="A49" s="2">
        <v>48</v>
      </c>
      <c r="B49" s="357"/>
      <c r="C49" s="12">
        <v>8</v>
      </c>
      <c r="D49" s="46">
        <v>347</v>
      </c>
      <c r="E49" t="s">
        <v>378</v>
      </c>
      <c r="F49"/>
      <c r="G49" s="51" t="s">
        <v>156</v>
      </c>
    </row>
    <row r="50" spans="1:9" ht="14.4" thickTop="1" x14ac:dyDescent="0.25">
      <c r="A50" s="2">
        <v>49</v>
      </c>
      <c r="B50" s="358" t="s">
        <v>165</v>
      </c>
      <c r="C50" s="2">
        <v>1</v>
      </c>
      <c r="E50" t="s">
        <v>379</v>
      </c>
      <c r="F50"/>
      <c r="G50" s="54" t="s">
        <v>156</v>
      </c>
      <c r="H50" s="77">
        <f>($A$205-COUNTA($G$2:$G$205))/2</f>
        <v>0.5</v>
      </c>
      <c r="I50" s="78">
        <f ca="1">TODAY()+$H50</f>
        <v>45611.5</v>
      </c>
    </row>
    <row r="51" spans="1:9" x14ac:dyDescent="0.25">
      <c r="A51" s="2">
        <v>50</v>
      </c>
      <c r="B51" s="350"/>
      <c r="C51" s="2">
        <v>2</v>
      </c>
      <c r="D51" s="46" t="s">
        <v>585</v>
      </c>
      <c r="E51" t="s">
        <v>380</v>
      </c>
      <c r="F51"/>
      <c r="G51" s="54" t="s">
        <v>156</v>
      </c>
    </row>
    <row r="52" spans="1:9" x14ac:dyDescent="0.25">
      <c r="A52" s="2">
        <v>51</v>
      </c>
      <c r="B52" s="350"/>
      <c r="C52" s="2">
        <v>3</v>
      </c>
      <c r="D52" s="62" t="s">
        <v>585</v>
      </c>
      <c r="E52" t="s">
        <v>381</v>
      </c>
      <c r="F52"/>
      <c r="G52" s="55" t="s">
        <v>156</v>
      </c>
    </row>
    <row r="53" spans="1:9" x14ac:dyDescent="0.25">
      <c r="A53" s="2">
        <v>52</v>
      </c>
      <c r="B53" s="350"/>
      <c r="C53" s="2">
        <v>4</v>
      </c>
      <c r="D53" s="46">
        <v>102</v>
      </c>
      <c r="E53" t="s">
        <v>382</v>
      </c>
      <c r="F53"/>
      <c r="G53" s="55" t="s">
        <v>156</v>
      </c>
    </row>
    <row r="54" spans="1:9" x14ac:dyDescent="0.25">
      <c r="A54" s="2">
        <v>53</v>
      </c>
      <c r="B54" s="350"/>
      <c r="C54" s="2">
        <v>5</v>
      </c>
      <c r="D54" s="46" t="s">
        <v>586</v>
      </c>
      <c r="E54" t="s">
        <v>383</v>
      </c>
      <c r="F54"/>
      <c r="G54" s="56" t="s">
        <v>156</v>
      </c>
    </row>
    <row r="55" spans="1:9" x14ac:dyDescent="0.25">
      <c r="A55" s="2">
        <v>54</v>
      </c>
      <c r="B55" s="350"/>
      <c r="C55" s="2">
        <v>6</v>
      </c>
      <c r="E55" t="s">
        <v>384</v>
      </c>
      <c r="F55"/>
      <c r="G55" s="57" t="s">
        <v>156</v>
      </c>
    </row>
    <row r="56" spans="1:9" x14ac:dyDescent="0.25">
      <c r="A56" s="71"/>
      <c r="B56" s="350"/>
      <c r="C56" s="2">
        <v>7</v>
      </c>
      <c r="D56" s="71"/>
      <c r="E56"/>
      <c r="F56"/>
      <c r="G56" s="71"/>
    </row>
    <row r="57" spans="1:9" x14ac:dyDescent="0.25">
      <c r="A57" s="2">
        <v>55</v>
      </c>
      <c r="B57" s="350"/>
      <c r="C57" s="2">
        <v>8</v>
      </c>
      <c r="E57" t="s">
        <v>385</v>
      </c>
      <c r="F57"/>
      <c r="G57" s="58" t="s">
        <v>156</v>
      </c>
    </row>
    <row r="58" spans="1:9" x14ac:dyDescent="0.25">
      <c r="A58" s="2">
        <v>56</v>
      </c>
      <c r="B58" s="350"/>
      <c r="C58" s="2">
        <v>9</v>
      </c>
      <c r="E58" t="s">
        <v>386</v>
      </c>
      <c r="F58"/>
      <c r="G58" s="58" t="s">
        <v>156</v>
      </c>
    </row>
    <row r="59" spans="1:9" x14ac:dyDescent="0.25">
      <c r="A59" s="2">
        <v>57</v>
      </c>
      <c r="B59" s="350"/>
      <c r="C59" s="2">
        <v>10</v>
      </c>
      <c r="E59" t="s">
        <v>387</v>
      </c>
      <c r="F59"/>
      <c r="G59" s="58" t="s">
        <v>156</v>
      </c>
    </row>
    <row r="60" spans="1:9" x14ac:dyDescent="0.25">
      <c r="A60" s="2">
        <v>58</v>
      </c>
      <c r="B60" s="350"/>
      <c r="C60" s="2">
        <v>11</v>
      </c>
      <c r="E60" t="s">
        <v>388</v>
      </c>
      <c r="F60"/>
      <c r="G60" s="60" t="s">
        <v>156</v>
      </c>
    </row>
    <row r="61" spans="1:9" x14ac:dyDescent="0.25">
      <c r="A61" s="2">
        <v>59</v>
      </c>
      <c r="B61" s="350"/>
      <c r="C61" s="2">
        <v>12</v>
      </c>
      <c r="E61" t="s">
        <v>389</v>
      </c>
      <c r="F61"/>
      <c r="G61" s="60" t="s">
        <v>156</v>
      </c>
    </row>
    <row r="62" spans="1:9" x14ac:dyDescent="0.25">
      <c r="A62" s="2">
        <v>60</v>
      </c>
      <c r="B62" s="350"/>
      <c r="C62" s="2">
        <v>13</v>
      </c>
      <c r="E62" t="s">
        <v>390</v>
      </c>
      <c r="F62"/>
      <c r="G62" s="60" t="s">
        <v>156</v>
      </c>
    </row>
    <row r="63" spans="1:9" x14ac:dyDescent="0.25">
      <c r="A63" s="71"/>
      <c r="B63" s="350"/>
      <c r="C63" s="2">
        <v>14</v>
      </c>
      <c r="D63" s="71"/>
      <c r="E63"/>
      <c r="F63"/>
      <c r="G63" s="71"/>
    </row>
    <row r="64" spans="1:9" x14ac:dyDescent="0.25">
      <c r="A64" s="2">
        <v>61</v>
      </c>
      <c r="B64" s="350"/>
      <c r="C64" s="2">
        <v>15</v>
      </c>
      <c r="E64" t="s">
        <v>391</v>
      </c>
      <c r="F64"/>
      <c r="G64" s="61" t="s">
        <v>156</v>
      </c>
    </row>
    <row r="65" spans="1:8" x14ac:dyDescent="0.25">
      <c r="A65" s="2">
        <v>62</v>
      </c>
      <c r="B65" s="350"/>
      <c r="C65" s="2">
        <v>16</v>
      </c>
      <c r="E65" t="s">
        <v>392</v>
      </c>
      <c r="F65"/>
      <c r="G65" s="61" t="s">
        <v>156</v>
      </c>
    </row>
    <row r="66" spans="1:8" x14ac:dyDescent="0.25">
      <c r="A66" s="2">
        <v>63</v>
      </c>
      <c r="B66" s="350"/>
      <c r="C66" s="2">
        <v>17</v>
      </c>
      <c r="E66" t="s">
        <v>393</v>
      </c>
      <c r="F66"/>
      <c r="G66" s="62" t="s">
        <v>156</v>
      </c>
    </row>
    <row r="67" spans="1:8" x14ac:dyDescent="0.25">
      <c r="A67" s="2">
        <v>64</v>
      </c>
      <c r="B67" s="350"/>
      <c r="C67" s="2">
        <v>18</v>
      </c>
      <c r="E67" t="s">
        <v>394</v>
      </c>
      <c r="F67"/>
      <c r="G67" s="62" t="s">
        <v>156</v>
      </c>
    </row>
    <row r="68" spans="1:8" x14ac:dyDescent="0.25">
      <c r="A68" s="2">
        <v>65</v>
      </c>
      <c r="B68" s="350"/>
      <c r="C68" s="2">
        <v>19</v>
      </c>
      <c r="E68" t="s">
        <v>395</v>
      </c>
      <c r="F68"/>
      <c r="G68" s="63" t="s">
        <v>156</v>
      </c>
    </row>
    <row r="69" spans="1:8" x14ac:dyDescent="0.25">
      <c r="A69" s="71"/>
      <c r="B69" s="350"/>
      <c r="C69" s="2">
        <v>20</v>
      </c>
      <c r="D69" s="71"/>
      <c r="E69"/>
      <c r="F69"/>
      <c r="G69" s="71"/>
    </row>
    <row r="70" spans="1:8" x14ac:dyDescent="0.25">
      <c r="A70" s="2">
        <v>66</v>
      </c>
      <c r="B70" s="350"/>
      <c r="C70" s="2">
        <v>21</v>
      </c>
      <c r="E70" t="s">
        <v>396</v>
      </c>
      <c r="F70"/>
      <c r="G70" s="63" t="s">
        <v>156</v>
      </c>
    </row>
    <row r="71" spans="1:8" x14ac:dyDescent="0.25">
      <c r="A71" s="2">
        <v>67</v>
      </c>
      <c r="B71" s="350"/>
      <c r="C71" s="2">
        <v>22</v>
      </c>
      <c r="E71" t="s">
        <v>397</v>
      </c>
      <c r="F71"/>
      <c r="G71" s="65" t="s">
        <v>156</v>
      </c>
    </row>
    <row r="72" spans="1:8" x14ac:dyDescent="0.25">
      <c r="A72" s="2">
        <v>68</v>
      </c>
      <c r="B72" s="350"/>
      <c r="C72" s="2">
        <v>23</v>
      </c>
      <c r="E72" t="s">
        <v>398</v>
      </c>
      <c r="F72"/>
      <c r="G72" s="65" t="s">
        <v>156</v>
      </c>
    </row>
    <row r="73" spans="1:8" x14ac:dyDescent="0.25">
      <c r="A73" s="2">
        <v>69</v>
      </c>
      <c r="B73" s="350"/>
      <c r="C73" s="2">
        <v>24</v>
      </c>
      <c r="E73" t="s">
        <v>399</v>
      </c>
      <c r="F73"/>
      <c r="G73" s="67" t="s">
        <v>156</v>
      </c>
    </row>
    <row r="74" spans="1:8" x14ac:dyDescent="0.25">
      <c r="A74" s="2">
        <v>70</v>
      </c>
      <c r="B74" s="350"/>
      <c r="C74" s="2">
        <v>25</v>
      </c>
      <c r="E74" t="s">
        <v>400</v>
      </c>
      <c r="F74"/>
      <c r="G74" s="68" t="s">
        <v>156</v>
      </c>
    </row>
    <row r="75" spans="1:8" x14ac:dyDescent="0.25">
      <c r="A75" s="2">
        <v>71</v>
      </c>
      <c r="B75" s="350"/>
      <c r="C75" s="2">
        <v>26</v>
      </c>
      <c r="E75" t="s">
        <v>401</v>
      </c>
      <c r="F75"/>
      <c r="G75" s="70" t="s">
        <v>156</v>
      </c>
    </row>
    <row r="76" spans="1:8" x14ac:dyDescent="0.25">
      <c r="A76" s="2">
        <v>72</v>
      </c>
      <c r="B76" s="350"/>
      <c r="C76" s="71">
        <v>27</v>
      </c>
      <c r="F76"/>
    </row>
    <row r="77" spans="1:8" x14ac:dyDescent="0.25">
      <c r="A77" s="71"/>
      <c r="B77" s="350"/>
      <c r="C77" s="71">
        <v>28</v>
      </c>
      <c r="D77" s="71"/>
      <c r="E77" t="s">
        <v>402</v>
      </c>
      <c r="F77"/>
      <c r="G77" s="70" t="s">
        <v>156</v>
      </c>
    </row>
    <row r="78" spans="1:8" x14ac:dyDescent="0.25">
      <c r="A78" s="2">
        <v>73</v>
      </c>
      <c r="B78" s="350"/>
      <c r="C78" s="71">
        <v>29</v>
      </c>
      <c r="E78" t="s">
        <v>403</v>
      </c>
      <c r="F78"/>
      <c r="G78" s="71" t="s">
        <v>156</v>
      </c>
      <c r="H78" s="54"/>
    </row>
    <row r="79" spans="1:8" x14ac:dyDescent="0.25">
      <c r="A79" s="2">
        <v>74</v>
      </c>
      <c r="B79" s="350"/>
      <c r="C79" s="71">
        <v>30</v>
      </c>
      <c r="E79" t="s">
        <v>404</v>
      </c>
      <c r="F79"/>
      <c r="G79" s="71" t="s">
        <v>156</v>
      </c>
    </row>
    <row r="80" spans="1:8" x14ac:dyDescent="0.25">
      <c r="A80" s="2">
        <v>75</v>
      </c>
      <c r="B80" s="350"/>
      <c r="C80" s="71">
        <v>31</v>
      </c>
      <c r="E80" t="s">
        <v>405</v>
      </c>
      <c r="F80"/>
      <c r="G80" s="72" t="s">
        <v>156</v>
      </c>
    </row>
    <row r="81" spans="1:9" x14ac:dyDescent="0.25">
      <c r="A81" s="2">
        <v>76</v>
      </c>
      <c r="B81" s="350"/>
      <c r="C81" s="71">
        <v>32</v>
      </c>
      <c r="E81" t="s">
        <v>406</v>
      </c>
      <c r="F81"/>
      <c r="G81" s="72" t="s">
        <v>156</v>
      </c>
    </row>
    <row r="82" spans="1:9" x14ac:dyDescent="0.25">
      <c r="A82" s="71"/>
      <c r="B82" s="350"/>
      <c r="C82" s="71">
        <v>33</v>
      </c>
      <c r="D82" s="71"/>
      <c r="E82" t="s">
        <v>407</v>
      </c>
      <c r="F82"/>
      <c r="G82" s="73" t="s">
        <v>156</v>
      </c>
    </row>
    <row r="83" spans="1:9" ht="14.4" thickBot="1" x14ac:dyDescent="0.3">
      <c r="A83" s="2">
        <v>77</v>
      </c>
      <c r="B83" s="356"/>
      <c r="C83" s="11">
        <v>34</v>
      </c>
      <c r="F83"/>
    </row>
    <row r="84" spans="1:9" ht="14.4" thickTop="1" x14ac:dyDescent="0.25">
      <c r="A84" s="2">
        <v>78</v>
      </c>
      <c r="B84" s="355" t="s">
        <v>166</v>
      </c>
      <c r="C84" s="2">
        <v>1</v>
      </c>
      <c r="E84" t="s">
        <v>408</v>
      </c>
      <c r="F84"/>
      <c r="G84" s="95" t="s">
        <v>156</v>
      </c>
      <c r="H84" s="77">
        <f>($A$205-COUNTA($G$2:$G$205))/2</f>
        <v>0.5</v>
      </c>
      <c r="I84" s="78">
        <f ca="1">TODAY()+$H84</f>
        <v>45611.5</v>
      </c>
    </row>
    <row r="85" spans="1:9" x14ac:dyDescent="0.25">
      <c r="A85" s="2">
        <v>79</v>
      </c>
      <c r="B85" s="359"/>
      <c r="C85" s="2">
        <v>2</v>
      </c>
      <c r="E85" t="s">
        <v>409</v>
      </c>
      <c r="F85"/>
      <c r="G85" s="95" t="s">
        <v>156</v>
      </c>
    </row>
    <row r="86" spans="1:9" x14ac:dyDescent="0.25">
      <c r="A86" s="2">
        <v>80</v>
      </c>
      <c r="B86" s="359"/>
      <c r="C86" s="2">
        <v>3</v>
      </c>
      <c r="E86" t="s">
        <v>410</v>
      </c>
      <c r="F86"/>
      <c r="G86" s="96" t="s">
        <v>156</v>
      </c>
    </row>
    <row r="87" spans="1:9" x14ac:dyDescent="0.25">
      <c r="A87" s="2">
        <v>81</v>
      </c>
      <c r="B87" s="359"/>
      <c r="C87" s="2">
        <v>4</v>
      </c>
      <c r="E87" t="s">
        <v>411</v>
      </c>
      <c r="F87"/>
      <c r="G87" s="96" t="s">
        <v>156</v>
      </c>
    </row>
    <row r="88" spans="1:9" x14ac:dyDescent="0.25">
      <c r="A88" s="2">
        <v>82</v>
      </c>
      <c r="B88" s="359"/>
      <c r="C88" s="2">
        <v>5</v>
      </c>
      <c r="E88" t="s">
        <v>412</v>
      </c>
      <c r="F88"/>
      <c r="G88" s="97" t="s">
        <v>156</v>
      </c>
    </row>
    <row r="89" spans="1:9" x14ac:dyDescent="0.25">
      <c r="A89" s="97"/>
      <c r="B89" s="359"/>
      <c r="C89" s="97"/>
      <c r="D89" s="97"/>
      <c r="E89"/>
      <c r="F89"/>
      <c r="G89" s="97"/>
    </row>
    <row r="90" spans="1:9" x14ac:dyDescent="0.25">
      <c r="A90" s="2">
        <v>83</v>
      </c>
      <c r="B90" s="359"/>
      <c r="C90" s="2">
        <v>6</v>
      </c>
      <c r="E90" t="s">
        <v>413</v>
      </c>
      <c r="F90"/>
      <c r="G90" s="97" t="s">
        <v>156</v>
      </c>
    </row>
    <row r="91" spans="1:9" x14ac:dyDescent="0.25">
      <c r="A91" s="2">
        <v>84</v>
      </c>
      <c r="B91" s="359"/>
      <c r="C91" s="2">
        <v>7</v>
      </c>
      <c r="E91" t="s">
        <v>414</v>
      </c>
      <c r="F91"/>
      <c r="G91" s="98" t="s">
        <v>156</v>
      </c>
    </row>
    <row r="92" spans="1:9" x14ac:dyDescent="0.25">
      <c r="A92" s="2">
        <v>85</v>
      </c>
      <c r="B92" s="359"/>
      <c r="C92" s="2">
        <v>8</v>
      </c>
      <c r="E92" t="s">
        <v>415</v>
      </c>
      <c r="F92"/>
      <c r="G92" s="98" t="s">
        <v>156</v>
      </c>
    </row>
    <row r="93" spans="1:9" x14ac:dyDescent="0.25">
      <c r="A93" s="2">
        <v>86</v>
      </c>
      <c r="B93" s="359"/>
      <c r="C93" s="2">
        <v>9</v>
      </c>
      <c r="E93" t="s">
        <v>416</v>
      </c>
      <c r="F93"/>
      <c r="G93" s="99" t="s">
        <v>156</v>
      </c>
    </row>
    <row r="94" spans="1:9" x14ac:dyDescent="0.25">
      <c r="A94" s="2">
        <v>87</v>
      </c>
      <c r="B94" s="359"/>
      <c r="C94" s="2">
        <v>10</v>
      </c>
      <c r="E94" t="s">
        <v>417</v>
      </c>
      <c r="F94"/>
      <c r="G94" s="99" t="s">
        <v>156</v>
      </c>
    </row>
    <row r="95" spans="1:9" x14ac:dyDescent="0.25">
      <c r="A95" s="100"/>
      <c r="B95" s="359"/>
      <c r="C95" s="100"/>
      <c r="D95" s="100"/>
      <c r="E95"/>
      <c r="F95"/>
    </row>
    <row r="96" spans="1:9" x14ac:dyDescent="0.25">
      <c r="A96" s="2">
        <v>88</v>
      </c>
      <c r="B96" s="359"/>
      <c r="C96" s="2">
        <v>11</v>
      </c>
      <c r="E96" t="s">
        <v>418</v>
      </c>
      <c r="F96"/>
      <c r="G96" s="100" t="s">
        <v>156</v>
      </c>
    </row>
    <row r="97" spans="1:9" x14ac:dyDescent="0.25">
      <c r="A97" s="2">
        <v>89</v>
      </c>
      <c r="B97" s="359"/>
      <c r="C97" s="2">
        <v>12</v>
      </c>
      <c r="E97" t="s">
        <v>419</v>
      </c>
      <c r="F97"/>
      <c r="G97" s="100" t="s">
        <v>156</v>
      </c>
    </row>
    <row r="98" spans="1:9" x14ac:dyDescent="0.25">
      <c r="A98" s="2">
        <v>90</v>
      </c>
      <c r="B98" s="359"/>
      <c r="C98" s="2">
        <v>13</v>
      </c>
      <c r="E98" t="s">
        <v>420</v>
      </c>
      <c r="F98"/>
      <c r="G98" s="102" t="s">
        <v>156</v>
      </c>
    </row>
    <row r="99" spans="1:9" x14ac:dyDescent="0.25">
      <c r="A99" s="2">
        <v>91</v>
      </c>
      <c r="B99" s="359"/>
      <c r="C99" s="2">
        <v>14</v>
      </c>
      <c r="E99" t="s">
        <v>421</v>
      </c>
      <c r="F99"/>
      <c r="G99" s="102" t="s">
        <v>156</v>
      </c>
    </row>
    <row r="100" spans="1:9" x14ac:dyDescent="0.25">
      <c r="A100" s="100"/>
      <c r="B100" s="359"/>
      <c r="C100" s="100"/>
      <c r="D100" s="100"/>
      <c r="E100"/>
      <c r="F100"/>
    </row>
    <row r="101" spans="1:9" x14ac:dyDescent="0.25">
      <c r="A101" s="2">
        <v>92</v>
      </c>
      <c r="B101" s="359"/>
      <c r="C101" s="2">
        <v>15</v>
      </c>
      <c r="E101" t="s">
        <v>422</v>
      </c>
      <c r="F101"/>
      <c r="G101" s="104" t="s">
        <v>156</v>
      </c>
    </row>
    <row r="102" spans="1:9" x14ac:dyDescent="0.25">
      <c r="A102" s="2">
        <v>93</v>
      </c>
      <c r="B102" s="359"/>
      <c r="C102" s="2">
        <v>16</v>
      </c>
      <c r="E102" t="s">
        <v>423</v>
      </c>
      <c r="F102"/>
      <c r="G102" s="104" t="s">
        <v>156</v>
      </c>
    </row>
    <row r="103" spans="1:9" x14ac:dyDescent="0.25">
      <c r="A103" s="2">
        <v>94</v>
      </c>
      <c r="B103" s="359"/>
      <c r="C103" s="2">
        <v>17</v>
      </c>
      <c r="E103" t="s">
        <v>424</v>
      </c>
      <c r="F103"/>
      <c r="G103" s="106" t="s">
        <v>156</v>
      </c>
    </row>
    <row r="104" spans="1:9" x14ac:dyDescent="0.25">
      <c r="A104" s="2">
        <v>95</v>
      </c>
      <c r="B104" s="359"/>
      <c r="C104" s="2">
        <v>18</v>
      </c>
      <c r="E104" t="s">
        <v>425</v>
      </c>
      <c r="F104"/>
      <c r="G104" s="106" t="s">
        <v>156</v>
      </c>
    </row>
    <row r="105" spans="1:9" ht="14.4" thickBot="1" x14ac:dyDescent="0.3">
      <c r="A105" s="100"/>
      <c r="B105" s="356"/>
      <c r="C105" s="11"/>
      <c r="D105" s="100"/>
      <c r="E105"/>
      <c r="F105"/>
    </row>
    <row r="106" spans="1:9" ht="14.4" thickTop="1" x14ac:dyDescent="0.25">
      <c r="A106" s="2">
        <v>96</v>
      </c>
      <c r="B106" s="355" t="s">
        <v>167</v>
      </c>
      <c r="C106" s="2">
        <v>1</v>
      </c>
      <c r="E106" t="s">
        <v>426</v>
      </c>
      <c r="F106"/>
      <c r="G106" s="109" t="s">
        <v>156</v>
      </c>
      <c r="H106" s="77">
        <f>($A$205-COUNTA($G$2:$G$205))/2</f>
        <v>0.5</v>
      </c>
      <c r="I106" s="78">
        <f ca="1">TODAY()+$H106</f>
        <v>45611.5</v>
      </c>
    </row>
    <row r="107" spans="1:9" x14ac:dyDescent="0.25">
      <c r="A107" s="2">
        <v>97</v>
      </c>
      <c r="B107" s="359"/>
      <c r="C107" s="2">
        <v>2</v>
      </c>
      <c r="E107" t="s">
        <v>427</v>
      </c>
      <c r="F107"/>
      <c r="G107" s="109" t="s">
        <v>156</v>
      </c>
    </row>
    <row r="108" spans="1:9" x14ac:dyDescent="0.25">
      <c r="A108" s="2">
        <v>98</v>
      </c>
      <c r="B108" s="359"/>
      <c r="C108" s="2">
        <v>3</v>
      </c>
      <c r="E108" t="s">
        <v>428</v>
      </c>
      <c r="F108"/>
      <c r="G108" s="111" t="s">
        <v>156</v>
      </c>
    </row>
    <row r="109" spans="1:9" x14ac:dyDescent="0.25">
      <c r="A109" s="2">
        <v>99</v>
      </c>
      <c r="B109" s="359"/>
      <c r="C109" s="2">
        <v>4</v>
      </c>
      <c r="E109" t="s">
        <v>429</v>
      </c>
      <c r="F109" t="s">
        <v>519</v>
      </c>
      <c r="G109" s="111" t="s">
        <v>156</v>
      </c>
    </row>
    <row r="110" spans="1:9" x14ac:dyDescent="0.25">
      <c r="A110" s="106"/>
      <c r="B110" s="359"/>
      <c r="C110" s="106"/>
      <c r="D110" s="106"/>
      <c r="E110"/>
      <c r="F110"/>
    </row>
    <row r="111" spans="1:9" x14ac:dyDescent="0.25">
      <c r="A111" s="2">
        <v>100</v>
      </c>
      <c r="B111" s="359"/>
      <c r="C111" s="2">
        <v>5</v>
      </c>
      <c r="E111" t="s">
        <v>430</v>
      </c>
      <c r="F111" t="s">
        <v>951</v>
      </c>
      <c r="G111" s="112" t="s">
        <v>156</v>
      </c>
    </row>
    <row r="112" spans="1:9" x14ac:dyDescent="0.25">
      <c r="A112" s="2">
        <v>101</v>
      </c>
      <c r="B112" s="359"/>
      <c r="C112" s="2">
        <v>6</v>
      </c>
      <c r="E112" t="s">
        <v>431</v>
      </c>
      <c r="F112"/>
      <c r="G112" s="112" t="s">
        <v>156</v>
      </c>
    </row>
    <row r="113" spans="1:7" x14ac:dyDescent="0.25">
      <c r="A113" s="2">
        <v>102</v>
      </c>
      <c r="B113" s="359"/>
      <c r="C113" s="2">
        <v>7</v>
      </c>
      <c r="E113" t="s">
        <v>432</v>
      </c>
      <c r="F113"/>
      <c r="G113" s="114" t="s">
        <v>156</v>
      </c>
    </row>
    <row r="114" spans="1:7" x14ac:dyDescent="0.25">
      <c r="A114" s="2">
        <v>103</v>
      </c>
      <c r="B114" s="359"/>
      <c r="C114" s="2">
        <v>8</v>
      </c>
      <c r="E114" t="s">
        <v>433</v>
      </c>
      <c r="F114"/>
      <c r="G114" s="114" t="s">
        <v>156</v>
      </c>
    </row>
    <row r="115" spans="1:7" x14ac:dyDescent="0.25">
      <c r="A115" s="106"/>
      <c r="B115" s="359"/>
      <c r="C115" s="106"/>
      <c r="D115" s="106"/>
      <c r="E115"/>
      <c r="F115"/>
    </row>
    <row r="116" spans="1:7" x14ac:dyDescent="0.25">
      <c r="A116" s="2">
        <v>104</v>
      </c>
      <c r="B116" s="359"/>
      <c r="C116" s="2">
        <v>9</v>
      </c>
      <c r="E116" t="s">
        <v>434</v>
      </c>
      <c r="F116"/>
      <c r="G116" s="116" t="s">
        <v>156</v>
      </c>
    </row>
    <row r="117" spans="1:7" x14ac:dyDescent="0.25">
      <c r="A117" s="2">
        <v>105</v>
      </c>
      <c r="B117" s="359"/>
      <c r="C117" s="2">
        <v>10</v>
      </c>
      <c r="E117" t="s">
        <v>435</v>
      </c>
      <c r="F117"/>
      <c r="G117" s="116" t="s">
        <v>156</v>
      </c>
    </row>
    <row r="118" spans="1:7" x14ac:dyDescent="0.25">
      <c r="A118" s="2">
        <v>106</v>
      </c>
      <c r="B118" s="359"/>
      <c r="C118" s="2">
        <v>11</v>
      </c>
      <c r="E118" t="s">
        <v>436</v>
      </c>
      <c r="F118"/>
      <c r="G118" s="117" t="s">
        <v>156</v>
      </c>
    </row>
    <row r="119" spans="1:7" x14ac:dyDescent="0.25">
      <c r="A119" s="2">
        <v>107</v>
      </c>
      <c r="B119" s="359"/>
      <c r="C119" s="2">
        <v>12</v>
      </c>
      <c r="E119" t="s">
        <v>437</v>
      </c>
      <c r="F119"/>
      <c r="G119" s="117" t="s">
        <v>156</v>
      </c>
    </row>
    <row r="120" spans="1:7" x14ac:dyDescent="0.25">
      <c r="A120" s="106"/>
      <c r="B120" s="359"/>
      <c r="C120" s="106"/>
      <c r="D120" s="106"/>
      <c r="E120"/>
      <c r="F120"/>
      <c r="G120" s="106"/>
    </row>
    <row r="121" spans="1:7" x14ac:dyDescent="0.25">
      <c r="A121" s="2">
        <v>108</v>
      </c>
      <c r="B121" s="359"/>
      <c r="C121" s="2">
        <v>13</v>
      </c>
      <c r="E121" t="s">
        <v>438</v>
      </c>
      <c r="F121"/>
      <c r="G121" s="118" t="s">
        <v>156</v>
      </c>
    </row>
    <row r="122" spans="1:7" x14ac:dyDescent="0.25">
      <c r="A122" s="2">
        <v>109</v>
      </c>
      <c r="B122" s="359"/>
      <c r="C122" s="2">
        <v>14</v>
      </c>
      <c r="E122" t="s">
        <v>439</v>
      </c>
      <c r="F122"/>
      <c r="G122" s="118" t="s">
        <v>156</v>
      </c>
    </row>
    <row r="123" spans="1:7" x14ac:dyDescent="0.25">
      <c r="A123" s="2">
        <v>110</v>
      </c>
      <c r="B123" s="359"/>
      <c r="C123" s="2">
        <v>15</v>
      </c>
      <c r="E123" t="s">
        <v>440</v>
      </c>
      <c r="F123"/>
      <c r="G123" s="125" t="s">
        <v>156</v>
      </c>
    </row>
    <row r="124" spans="1:7" x14ac:dyDescent="0.25">
      <c r="A124" s="2">
        <v>111</v>
      </c>
      <c r="B124" s="359"/>
      <c r="C124" s="2">
        <v>16</v>
      </c>
      <c r="E124" t="s">
        <v>441</v>
      </c>
      <c r="F124"/>
      <c r="G124" s="125" t="s">
        <v>156</v>
      </c>
    </row>
    <row r="125" spans="1:7" x14ac:dyDescent="0.25">
      <c r="A125" s="2">
        <v>112</v>
      </c>
      <c r="B125" s="359"/>
      <c r="C125" s="2">
        <v>17</v>
      </c>
      <c r="E125" t="s">
        <v>442</v>
      </c>
      <c r="F125"/>
      <c r="G125" s="125" t="s">
        <v>156</v>
      </c>
    </row>
    <row r="126" spans="1:7" x14ac:dyDescent="0.25">
      <c r="A126" s="106"/>
      <c r="B126" s="359"/>
      <c r="C126" s="106"/>
      <c r="D126" s="106"/>
      <c r="E126"/>
      <c r="F126"/>
    </row>
    <row r="127" spans="1:7" x14ac:dyDescent="0.25">
      <c r="A127" s="2">
        <v>113</v>
      </c>
      <c r="B127" s="359"/>
      <c r="C127" s="2">
        <v>18</v>
      </c>
      <c r="E127" t="s">
        <v>443</v>
      </c>
      <c r="F127"/>
      <c r="G127" s="127" t="s">
        <v>156</v>
      </c>
    </row>
    <row r="128" spans="1:7" x14ac:dyDescent="0.25">
      <c r="A128" s="2">
        <v>114</v>
      </c>
      <c r="B128" s="359"/>
      <c r="C128" s="106">
        <v>19</v>
      </c>
      <c r="E128" t="s">
        <v>444</v>
      </c>
      <c r="F128"/>
      <c r="G128" s="142" t="s">
        <v>156</v>
      </c>
    </row>
    <row r="129" spans="1:9" ht="14.4" thickBot="1" x14ac:dyDescent="0.3">
      <c r="A129" s="106"/>
      <c r="B129" s="356"/>
      <c r="C129" s="107"/>
      <c r="D129" s="106"/>
      <c r="E129"/>
      <c r="F129"/>
      <c r="G129" s="106"/>
    </row>
    <row r="130" spans="1:9" ht="14.4" thickTop="1" x14ac:dyDescent="0.25">
      <c r="A130" s="2">
        <v>115</v>
      </c>
      <c r="B130" s="355" t="s">
        <v>168</v>
      </c>
      <c r="C130" s="2">
        <v>1</v>
      </c>
      <c r="E130" s="4" t="s">
        <v>445</v>
      </c>
      <c r="F130"/>
      <c r="G130" s="142" t="s">
        <v>156</v>
      </c>
      <c r="H130" s="77">
        <f>($A$205-COUNTA($G$2:$G$205))/2</f>
        <v>0.5</v>
      </c>
      <c r="I130" s="78">
        <f ca="1">TODAY()+$H130</f>
        <v>45611.5</v>
      </c>
    </row>
    <row r="131" spans="1:9" x14ac:dyDescent="0.25">
      <c r="A131" s="2">
        <v>116</v>
      </c>
      <c r="B131" s="359"/>
      <c r="C131" s="2">
        <v>2</v>
      </c>
      <c r="E131" s="4" t="s">
        <v>446</v>
      </c>
      <c r="F131"/>
      <c r="G131" s="142" t="s">
        <v>156</v>
      </c>
    </row>
    <row r="132" spans="1:9" x14ac:dyDescent="0.25">
      <c r="A132" s="2">
        <v>117</v>
      </c>
      <c r="B132" s="359"/>
      <c r="C132" s="2">
        <v>3</v>
      </c>
      <c r="E132" s="4" t="s">
        <v>447</v>
      </c>
      <c r="F132"/>
      <c r="G132" s="142" t="s">
        <v>156</v>
      </c>
    </row>
    <row r="133" spans="1:9" x14ac:dyDescent="0.25">
      <c r="A133" s="2">
        <v>118</v>
      </c>
      <c r="B133" s="359"/>
      <c r="C133" s="2">
        <v>4</v>
      </c>
      <c r="E133" s="4" t="s">
        <v>448</v>
      </c>
      <c r="F133"/>
      <c r="G133" s="142" t="s">
        <v>156</v>
      </c>
    </row>
    <row r="134" spans="1:9" x14ac:dyDescent="0.25">
      <c r="A134" s="106"/>
      <c r="B134" s="359"/>
      <c r="C134" s="181">
        <v>5</v>
      </c>
      <c r="D134" s="106"/>
      <c r="E134" s="4" t="s">
        <v>819</v>
      </c>
      <c r="F134"/>
      <c r="G134" s="106"/>
    </row>
    <row r="135" spans="1:9" x14ac:dyDescent="0.25">
      <c r="A135" s="2">
        <v>119</v>
      </c>
      <c r="B135" s="359"/>
      <c r="C135" s="181">
        <v>6</v>
      </c>
      <c r="E135" s="4" t="s">
        <v>449</v>
      </c>
      <c r="F135"/>
      <c r="G135" s="144" t="s">
        <v>156</v>
      </c>
    </row>
    <row r="136" spans="1:9" x14ac:dyDescent="0.25">
      <c r="A136" s="2">
        <v>120</v>
      </c>
      <c r="B136" s="359"/>
      <c r="C136" s="181">
        <v>7</v>
      </c>
      <c r="E136" s="4" t="s">
        <v>450</v>
      </c>
      <c r="F136"/>
      <c r="G136" s="144" t="s">
        <v>156</v>
      </c>
    </row>
    <row r="137" spans="1:9" x14ac:dyDescent="0.25">
      <c r="A137" s="2">
        <v>121</v>
      </c>
      <c r="B137" s="359"/>
      <c r="C137" s="181">
        <v>8</v>
      </c>
      <c r="E137" s="4" t="s">
        <v>451</v>
      </c>
      <c r="F137"/>
      <c r="G137" s="147" t="s">
        <v>156</v>
      </c>
    </row>
    <row r="138" spans="1:9" x14ac:dyDescent="0.25">
      <c r="A138" s="2">
        <v>122</v>
      </c>
      <c r="B138" s="359"/>
      <c r="C138" s="181">
        <v>9</v>
      </c>
      <c r="E138" s="4" t="s">
        <v>452</v>
      </c>
      <c r="F138"/>
      <c r="G138" s="147" t="s">
        <v>156</v>
      </c>
    </row>
    <row r="139" spans="1:9" x14ac:dyDescent="0.25">
      <c r="A139" s="106"/>
      <c r="B139" s="359"/>
      <c r="C139" s="181">
        <v>10</v>
      </c>
      <c r="D139" s="106"/>
      <c r="E139"/>
      <c r="F139"/>
      <c r="G139" s="106"/>
    </row>
    <row r="140" spans="1:9" x14ac:dyDescent="0.25">
      <c r="A140" s="2">
        <v>123</v>
      </c>
      <c r="B140" s="359"/>
      <c r="C140" s="181">
        <v>11</v>
      </c>
      <c r="E140" s="4" t="s">
        <v>453</v>
      </c>
      <c r="F140"/>
      <c r="G140" s="148" t="s">
        <v>156</v>
      </c>
    </row>
    <row r="141" spans="1:9" x14ac:dyDescent="0.25">
      <c r="A141" s="2">
        <v>124</v>
      </c>
      <c r="B141" s="359"/>
      <c r="C141" s="181">
        <v>12</v>
      </c>
      <c r="E141" s="4" t="s">
        <v>454</v>
      </c>
      <c r="F141"/>
      <c r="G141" s="148" t="s">
        <v>156</v>
      </c>
    </row>
    <row r="142" spans="1:9" x14ac:dyDescent="0.25">
      <c r="A142" s="2">
        <v>125</v>
      </c>
      <c r="B142" s="359"/>
      <c r="C142" s="181">
        <v>13</v>
      </c>
      <c r="E142" s="4" t="s">
        <v>455</v>
      </c>
      <c r="F142"/>
      <c r="G142" s="148" t="s">
        <v>156</v>
      </c>
    </row>
    <row r="143" spans="1:9" x14ac:dyDescent="0.25">
      <c r="A143" s="2">
        <v>126</v>
      </c>
      <c r="B143" s="359"/>
      <c r="C143" s="181">
        <v>14</v>
      </c>
      <c r="E143" s="4" t="s">
        <v>456</v>
      </c>
      <c r="F143"/>
      <c r="G143" s="160" t="s">
        <v>156</v>
      </c>
    </row>
    <row r="144" spans="1:9" x14ac:dyDescent="0.25">
      <c r="A144" s="106"/>
      <c r="B144" s="359"/>
      <c r="C144" s="181">
        <v>15</v>
      </c>
      <c r="D144" s="106"/>
      <c r="E144"/>
      <c r="F144"/>
      <c r="G144" s="106"/>
    </row>
    <row r="145" spans="1:7" x14ac:dyDescent="0.25">
      <c r="A145" s="2">
        <v>127</v>
      </c>
      <c r="B145" s="359"/>
      <c r="C145" s="181">
        <v>16</v>
      </c>
      <c r="E145" s="4" t="s">
        <v>457</v>
      </c>
      <c r="F145"/>
      <c r="G145" s="160" t="s">
        <v>156</v>
      </c>
    </row>
    <row r="146" spans="1:7" x14ac:dyDescent="0.25">
      <c r="A146" s="2">
        <v>128</v>
      </c>
      <c r="B146" s="359"/>
      <c r="C146" s="181">
        <v>17</v>
      </c>
      <c r="E146" s="4" t="s">
        <v>458</v>
      </c>
      <c r="F146"/>
      <c r="G146" s="165" t="s">
        <v>156</v>
      </c>
    </row>
    <row r="147" spans="1:7" x14ac:dyDescent="0.25">
      <c r="A147" s="2">
        <v>129</v>
      </c>
      <c r="B147" s="359"/>
      <c r="C147" s="181">
        <v>18</v>
      </c>
      <c r="E147" s="4" t="s">
        <v>459</v>
      </c>
      <c r="F147"/>
      <c r="G147" s="165" t="s">
        <v>156</v>
      </c>
    </row>
    <row r="148" spans="1:7" x14ac:dyDescent="0.25">
      <c r="A148" s="2">
        <v>130</v>
      </c>
      <c r="B148" s="359"/>
      <c r="C148" s="181">
        <v>19</v>
      </c>
      <c r="E148" s="4" t="s">
        <v>460</v>
      </c>
      <c r="F148"/>
      <c r="G148" s="166" t="s">
        <v>156</v>
      </c>
    </row>
    <row r="149" spans="1:7" x14ac:dyDescent="0.25">
      <c r="A149" s="106"/>
      <c r="B149" s="359"/>
      <c r="C149" s="181">
        <v>20</v>
      </c>
      <c r="D149" s="106"/>
      <c r="E149" s="4" t="s">
        <v>819</v>
      </c>
      <c r="F149"/>
      <c r="G149" s="106"/>
    </row>
    <row r="150" spans="1:7" x14ac:dyDescent="0.25">
      <c r="A150" s="2">
        <v>131</v>
      </c>
      <c r="B150" s="359"/>
      <c r="C150" s="181">
        <v>21</v>
      </c>
      <c r="E150" s="4" t="s">
        <v>461</v>
      </c>
      <c r="F150"/>
      <c r="G150" s="167" t="s">
        <v>156</v>
      </c>
    </row>
    <row r="151" spans="1:7" x14ac:dyDescent="0.25">
      <c r="A151" s="2">
        <v>132</v>
      </c>
      <c r="B151" s="359"/>
      <c r="C151" s="181">
        <v>22</v>
      </c>
      <c r="E151" s="4" t="s">
        <v>462</v>
      </c>
      <c r="F151"/>
      <c r="G151" s="170" t="s">
        <v>156</v>
      </c>
    </row>
    <row r="152" spans="1:7" x14ac:dyDescent="0.25">
      <c r="A152" s="2">
        <v>133</v>
      </c>
      <c r="B152" s="359"/>
      <c r="C152" s="181">
        <v>23</v>
      </c>
      <c r="E152" s="4" t="s">
        <v>463</v>
      </c>
      <c r="F152"/>
      <c r="G152" s="170" t="s">
        <v>156</v>
      </c>
    </row>
    <row r="153" spans="1:7" x14ac:dyDescent="0.25">
      <c r="A153" s="2">
        <v>134</v>
      </c>
      <c r="B153" s="359"/>
      <c r="C153" s="181">
        <v>24</v>
      </c>
      <c r="E153" s="4" t="s">
        <v>464</v>
      </c>
      <c r="F153"/>
      <c r="G153" s="173" t="s">
        <v>156</v>
      </c>
    </row>
    <row r="154" spans="1:7" x14ac:dyDescent="0.25">
      <c r="A154" s="106"/>
      <c r="B154" s="359"/>
      <c r="C154" s="181">
        <v>25</v>
      </c>
      <c r="D154" s="106"/>
      <c r="E154" s="4" t="s">
        <v>819</v>
      </c>
      <c r="F154"/>
      <c r="G154" s="106"/>
    </row>
    <row r="155" spans="1:7" x14ac:dyDescent="0.25">
      <c r="A155" s="2">
        <v>135</v>
      </c>
      <c r="B155" s="359"/>
      <c r="C155" s="181">
        <v>26</v>
      </c>
      <c r="E155" s="4" t="s">
        <v>465</v>
      </c>
      <c r="F155"/>
      <c r="G155" s="173" t="s">
        <v>156</v>
      </c>
    </row>
    <row r="156" spans="1:7" x14ac:dyDescent="0.25">
      <c r="A156" s="2">
        <v>136</v>
      </c>
      <c r="B156" s="359"/>
      <c r="C156" s="181">
        <v>27</v>
      </c>
      <c r="E156" s="4" t="s">
        <v>466</v>
      </c>
      <c r="F156"/>
      <c r="G156" s="181" t="s">
        <v>156</v>
      </c>
    </row>
    <row r="157" spans="1:7" x14ac:dyDescent="0.25">
      <c r="A157" s="2">
        <v>137</v>
      </c>
      <c r="B157" s="359"/>
      <c r="C157" s="181">
        <v>28</v>
      </c>
      <c r="E157" s="4" t="s">
        <v>467</v>
      </c>
      <c r="F157"/>
      <c r="G157" s="181" t="s">
        <v>156</v>
      </c>
    </row>
    <row r="158" spans="1:7" x14ac:dyDescent="0.25">
      <c r="A158" s="2">
        <v>138</v>
      </c>
      <c r="B158" s="359"/>
      <c r="C158" s="181">
        <v>29</v>
      </c>
      <c r="E158" s="4" t="s">
        <v>468</v>
      </c>
      <c r="F158"/>
      <c r="G158" s="181" t="s">
        <v>156</v>
      </c>
    </row>
    <row r="159" spans="1:7" x14ac:dyDescent="0.25">
      <c r="A159" s="2">
        <v>139</v>
      </c>
      <c r="B159" s="359"/>
      <c r="C159" s="181">
        <v>30</v>
      </c>
      <c r="E159" s="4" t="s">
        <v>469</v>
      </c>
      <c r="F159"/>
      <c r="G159" s="189" t="s">
        <v>156</v>
      </c>
    </row>
    <row r="160" spans="1:7" x14ac:dyDescent="0.25">
      <c r="A160" s="2">
        <v>140</v>
      </c>
      <c r="B160" s="359"/>
      <c r="C160" s="181">
        <v>31</v>
      </c>
      <c r="E160" s="4" t="s">
        <v>470</v>
      </c>
      <c r="F160"/>
      <c r="G160" s="189" t="s">
        <v>156</v>
      </c>
    </row>
    <row r="161" spans="1:9" x14ac:dyDescent="0.25">
      <c r="A161" s="2">
        <v>141</v>
      </c>
      <c r="B161" s="359"/>
      <c r="C161" s="181">
        <v>32</v>
      </c>
      <c r="E161" s="4" t="s">
        <v>471</v>
      </c>
      <c r="F161"/>
      <c r="G161" s="194" t="s">
        <v>156</v>
      </c>
    </row>
    <row r="162" spans="1:9" x14ac:dyDescent="0.25">
      <c r="A162" s="106"/>
      <c r="B162" s="359"/>
      <c r="C162" s="181">
        <v>33</v>
      </c>
      <c r="D162" s="106"/>
      <c r="E162" s="4" t="s">
        <v>819</v>
      </c>
      <c r="F162"/>
      <c r="G162" s="106"/>
    </row>
    <row r="163" spans="1:9" x14ac:dyDescent="0.25">
      <c r="A163" s="2">
        <v>142</v>
      </c>
      <c r="B163" s="359"/>
      <c r="C163" s="181">
        <v>34</v>
      </c>
      <c r="E163" s="4" t="s">
        <v>430</v>
      </c>
      <c r="F163" t="s">
        <v>950</v>
      </c>
      <c r="G163" s="194" t="s">
        <v>156</v>
      </c>
    </row>
    <row r="164" spans="1:9" x14ac:dyDescent="0.25">
      <c r="A164" s="2">
        <v>143</v>
      </c>
      <c r="B164" s="359"/>
      <c r="C164" s="181">
        <v>35</v>
      </c>
      <c r="E164" s="4" t="s">
        <v>472</v>
      </c>
      <c r="F164"/>
      <c r="G164" s="199" t="s">
        <v>156</v>
      </c>
    </row>
    <row r="165" spans="1:9" x14ac:dyDescent="0.25">
      <c r="A165" s="2">
        <v>144</v>
      </c>
      <c r="B165" s="359"/>
      <c r="C165" s="181">
        <v>36</v>
      </c>
      <c r="E165" s="4" t="s">
        <v>473</v>
      </c>
      <c r="F165"/>
      <c r="G165" s="199" t="s">
        <v>156</v>
      </c>
    </row>
    <row r="166" spans="1:9" x14ac:dyDescent="0.25">
      <c r="A166" s="2">
        <v>145</v>
      </c>
      <c r="B166" s="359"/>
      <c r="C166" s="181">
        <v>37</v>
      </c>
      <c r="E166" s="4" t="s">
        <v>474</v>
      </c>
      <c r="F166"/>
      <c r="G166" s="199" t="s">
        <v>156</v>
      </c>
    </row>
    <row r="167" spans="1:9" x14ac:dyDescent="0.25">
      <c r="A167" s="106"/>
      <c r="B167" s="359"/>
      <c r="C167" s="181">
        <v>38</v>
      </c>
      <c r="D167" s="106"/>
      <c r="E167" s="4" t="s">
        <v>819</v>
      </c>
      <c r="F167"/>
      <c r="G167" s="106"/>
    </row>
    <row r="168" spans="1:9" x14ac:dyDescent="0.25">
      <c r="A168" s="2">
        <v>146</v>
      </c>
      <c r="B168" s="359"/>
      <c r="C168" s="181">
        <v>39</v>
      </c>
      <c r="E168" s="4" t="s">
        <v>475</v>
      </c>
      <c r="F168"/>
      <c r="G168" s="207" t="s">
        <v>156</v>
      </c>
    </row>
    <row r="169" spans="1:9" x14ac:dyDescent="0.25">
      <c r="A169" s="2">
        <v>147</v>
      </c>
      <c r="B169" s="359"/>
      <c r="C169" s="181">
        <v>40</v>
      </c>
      <c r="E169" s="4" t="s">
        <v>476</v>
      </c>
      <c r="F169"/>
      <c r="G169" s="207" t="s">
        <v>156</v>
      </c>
    </row>
    <row r="170" spans="1:9" x14ac:dyDescent="0.25">
      <c r="A170" s="2">
        <v>148</v>
      </c>
      <c r="B170" s="359"/>
      <c r="C170" s="181">
        <v>41</v>
      </c>
      <c r="E170" s="4" t="s">
        <v>477</v>
      </c>
      <c r="F170"/>
      <c r="G170" s="207" t="s">
        <v>156</v>
      </c>
    </row>
    <row r="171" spans="1:9" x14ac:dyDescent="0.25">
      <c r="A171" s="2">
        <v>149</v>
      </c>
      <c r="B171" s="359"/>
      <c r="C171" s="181">
        <v>42</v>
      </c>
      <c r="E171" s="4" t="s">
        <v>894</v>
      </c>
      <c r="F171"/>
      <c r="G171" s="207" t="s">
        <v>156</v>
      </c>
    </row>
    <row r="172" spans="1:9" x14ac:dyDescent="0.25">
      <c r="A172" s="2">
        <v>150</v>
      </c>
      <c r="B172" s="359"/>
      <c r="C172" s="181">
        <v>43</v>
      </c>
      <c r="E172" s="4" t="s">
        <v>478</v>
      </c>
      <c r="F172"/>
      <c r="G172" s="211" t="s">
        <v>156</v>
      </c>
      <c r="H172" s="212">
        <f>($A$205-COUNTA($G$2:$G$205))/2</f>
        <v>0.5</v>
      </c>
      <c r="I172" s="78">
        <f ca="1">TODAY()+$H172</f>
        <v>45611.5</v>
      </c>
    </row>
    <row r="173" spans="1:9" x14ac:dyDescent="0.25">
      <c r="A173" s="2">
        <v>151</v>
      </c>
      <c r="B173" s="359"/>
      <c r="C173" s="181">
        <v>44</v>
      </c>
      <c r="E173" s="4" t="s">
        <v>479</v>
      </c>
      <c r="F173"/>
      <c r="G173" s="211" t="s">
        <v>156</v>
      </c>
    </row>
    <row r="174" spans="1:9" x14ac:dyDescent="0.25">
      <c r="A174" s="2">
        <v>152</v>
      </c>
      <c r="B174" s="359"/>
      <c r="C174" s="181">
        <v>45</v>
      </c>
      <c r="E174" s="4" t="s">
        <v>480</v>
      </c>
      <c r="F174"/>
      <c r="G174" s="212" t="s">
        <v>156</v>
      </c>
    </row>
    <row r="175" spans="1:9" x14ac:dyDescent="0.25">
      <c r="A175" s="2">
        <v>153</v>
      </c>
      <c r="B175" s="359"/>
      <c r="C175" s="181">
        <v>46</v>
      </c>
      <c r="E175" s="4" t="s">
        <v>429</v>
      </c>
      <c r="F175" t="s">
        <v>519</v>
      </c>
      <c r="G175" s="212" t="s">
        <v>156</v>
      </c>
    </row>
    <row r="176" spans="1:9" x14ac:dyDescent="0.25">
      <c r="A176" s="2">
        <v>154</v>
      </c>
      <c r="B176" s="359"/>
      <c r="C176" s="181">
        <v>47</v>
      </c>
      <c r="E176" s="4" t="s">
        <v>481</v>
      </c>
      <c r="F176"/>
      <c r="G176" s="213" t="s">
        <v>156</v>
      </c>
    </row>
    <row r="177" spans="1:9" x14ac:dyDescent="0.25">
      <c r="A177" s="2">
        <v>155</v>
      </c>
      <c r="B177" s="359"/>
      <c r="C177" s="181">
        <v>48</v>
      </c>
      <c r="E177" s="4" t="s">
        <v>482</v>
      </c>
      <c r="F177"/>
      <c r="G177" s="213" t="s">
        <v>156</v>
      </c>
    </row>
    <row r="178" spans="1:9" x14ac:dyDescent="0.25">
      <c r="A178" s="2">
        <v>156</v>
      </c>
      <c r="B178" s="359"/>
      <c r="C178" s="181">
        <v>49</v>
      </c>
      <c r="E178" s="4" t="s">
        <v>483</v>
      </c>
      <c r="F178"/>
      <c r="G178" s="214" t="s">
        <v>156</v>
      </c>
    </row>
    <row r="179" spans="1:9" x14ac:dyDescent="0.25">
      <c r="A179" s="2">
        <v>157</v>
      </c>
      <c r="B179" s="359"/>
      <c r="C179" s="181">
        <v>50</v>
      </c>
      <c r="E179" s="4" t="s">
        <v>484</v>
      </c>
      <c r="F179"/>
      <c r="G179" s="214" t="s">
        <v>156</v>
      </c>
    </row>
    <row r="180" spans="1:9" x14ac:dyDescent="0.25">
      <c r="A180" s="2">
        <v>158</v>
      </c>
      <c r="B180" s="359"/>
      <c r="C180" s="181">
        <v>51</v>
      </c>
      <c r="E180" s="4" t="s">
        <v>485</v>
      </c>
      <c r="F180"/>
      <c r="G180" s="214" t="s">
        <v>156</v>
      </c>
    </row>
    <row r="181" spans="1:9" x14ac:dyDescent="0.25">
      <c r="A181" s="2">
        <v>159</v>
      </c>
      <c r="B181" s="359"/>
      <c r="C181" s="181">
        <v>52</v>
      </c>
      <c r="E181" s="4" t="s">
        <v>486</v>
      </c>
      <c r="F181"/>
      <c r="G181" s="217" t="s">
        <v>156</v>
      </c>
    </row>
    <row r="182" spans="1:9" x14ac:dyDescent="0.25">
      <c r="A182" s="2">
        <v>160</v>
      </c>
      <c r="B182" s="359"/>
      <c r="C182" s="181">
        <v>53</v>
      </c>
      <c r="E182" s="4" t="s">
        <v>487</v>
      </c>
      <c r="F182"/>
      <c r="G182" s="217" t="s">
        <v>156</v>
      </c>
    </row>
    <row r="183" spans="1:9" ht="14.4" thickBot="1" x14ac:dyDescent="0.3">
      <c r="A183" s="106"/>
      <c r="B183" s="356"/>
      <c r="C183" s="107">
        <v>54</v>
      </c>
      <c r="D183" s="106"/>
      <c r="E183" s="4" t="s">
        <v>909</v>
      </c>
      <c r="F183"/>
      <c r="G183" s="106"/>
    </row>
    <row r="184" spans="1:9" ht="14.4" thickTop="1" x14ac:dyDescent="0.25">
      <c r="A184" s="2">
        <v>161</v>
      </c>
      <c r="B184" s="355" t="s">
        <v>169</v>
      </c>
      <c r="C184" s="2">
        <v>1</v>
      </c>
      <c r="E184" t="s">
        <v>488</v>
      </c>
      <c r="F184"/>
      <c r="G184" s="73" t="s">
        <v>156</v>
      </c>
      <c r="H184" s="77">
        <f>($A$205-COUNTA($G$2:$G$205))/2</f>
        <v>0.5</v>
      </c>
      <c r="I184" s="78">
        <f ca="1">TODAY()+$H184</f>
        <v>45611.5</v>
      </c>
    </row>
    <row r="185" spans="1:9" x14ac:dyDescent="0.25">
      <c r="A185" s="2">
        <v>162</v>
      </c>
      <c r="B185" s="350"/>
      <c r="C185" s="2">
        <v>2</v>
      </c>
      <c r="E185" t="s">
        <v>489</v>
      </c>
      <c r="F185"/>
      <c r="G185" s="108" t="s">
        <v>156</v>
      </c>
    </row>
    <row r="186" spans="1:9" x14ac:dyDescent="0.25">
      <c r="A186" s="2">
        <v>163</v>
      </c>
      <c r="B186" s="350"/>
      <c r="C186" s="2">
        <v>3</v>
      </c>
      <c r="E186" t="s">
        <v>490</v>
      </c>
      <c r="F186"/>
      <c r="G186" s="108" t="s">
        <v>156</v>
      </c>
    </row>
    <row r="187" spans="1:9" x14ac:dyDescent="0.25">
      <c r="A187" s="2">
        <v>164</v>
      </c>
      <c r="B187" s="350"/>
      <c r="C187" s="2">
        <v>4</v>
      </c>
      <c r="E187" t="s">
        <v>491</v>
      </c>
      <c r="F187"/>
      <c r="G187" s="104" t="s">
        <v>156</v>
      </c>
    </row>
    <row r="188" spans="1:9" ht="14.4" thickBot="1" x14ac:dyDescent="0.3">
      <c r="A188" s="2">
        <v>165</v>
      </c>
      <c r="B188" s="356"/>
      <c r="C188" s="11">
        <v>5</v>
      </c>
      <c r="E188" t="s">
        <v>492</v>
      </c>
      <c r="F188"/>
      <c r="G188" s="104" t="s">
        <v>156</v>
      </c>
    </row>
    <row r="189" spans="1:9" ht="14.4" thickTop="1" x14ac:dyDescent="0.25">
      <c r="A189" s="2">
        <v>166</v>
      </c>
      <c r="B189" s="355" t="s">
        <v>170</v>
      </c>
      <c r="C189" s="2">
        <v>1</v>
      </c>
      <c r="E189" t="s">
        <v>493</v>
      </c>
      <c r="H189" s="77">
        <f>($A$205-COUNTA($G$2:$G$205))/2</f>
        <v>0.5</v>
      </c>
      <c r="I189" s="78">
        <f ca="1">TODAY()+$H189</f>
        <v>45611.5</v>
      </c>
    </row>
    <row r="190" spans="1:9" x14ac:dyDescent="0.25">
      <c r="A190" s="2">
        <v>167</v>
      </c>
      <c r="B190" s="350"/>
      <c r="C190" s="2">
        <v>2</v>
      </c>
      <c r="E190" t="s">
        <v>494</v>
      </c>
      <c r="F190"/>
      <c r="G190" s="77" t="s">
        <v>156</v>
      </c>
    </row>
    <row r="191" spans="1:9" x14ac:dyDescent="0.25">
      <c r="A191" s="2">
        <v>168</v>
      </c>
      <c r="B191" s="350"/>
      <c r="C191" s="2">
        <v>3</v>
      </c>
      <c r="E191" t="s">
        <v>579</v>
      </c>
      <c r="F191"/>
      <c r="G191" s="77" t="s">
        <v>156</v>
      </c>
    </row>
    <row r="192" spans="1:9" x14ac:dyDescent="0.25">
      <c r="A192" s="2">
        <v>169</v>
      </c>
      <c r="B192" s="350"/>
      <c r="C192" s="2">
        <v>4</v>
      </c>
      <c r="E192" t="s">
        <v>495</v>
      </c>
      <c r="F192"/>
      <c r="G192" s="79" t="s">
        <v>156</v>
      </c>
    </row>
    <row r="193" spans="1:7" x14ac:dyDescent="0.25">
      <c r="A193" s="2">
        <v>170</v>
      </c>
      <c r="B193" s="350"/>
      <c r="C193" s="2">
        <v>5</v>
      </c>
      <c r="E193" t="s">
        <v>496</v>
      </c>
      <c r="F193"/>
      <c r="G193" s="80" t="s">
        <v>156</v>
      </c>
    </row>
    <row r="194" spans="1:7" x14ac:dyDescent="0.25">
      <c r="A194" s="2">
        <v>171</v>
      </c>
      <c r="B194" s="350"/>
      <c r="C194" s="2">
        <v>6</v>
      </c>
      <c r="E194" t="s">
        <v>497</v>
      </c>
      <c r="F194"/>
      <c r="G194" s="81" t="s">
        <v>156</v>
      </c>
    </row>
    <row r="195" spans="1:7" x14ac:dyDescent="0.25">
      <c r="A195" s="2">
        <v>172</v>
      </c>
      <c r="B195" s="350"/>
      <c r="C195" s="2">
        <v>7</v>
      </c>
      <c r="E195" t="s">
        <v>498</v>
      </c>
      <c r="F195"/>
      <c r="G195" s="81" t="s">
        <v>156</v>
      </c>
    </row>
    <row r="196" spans="1:7" x14ac:dyDescent="0.25">
      <c r="A196" s="2">
        <v>173</v>
      </c>
      <c r="B196" s="350"/>
      <c r="C196" s="2">
        <v>8</v>
      </c>
      <c r="E196" t="s">
        <v>499</v>
      </c>
      <c r="F196"/>
      <c r="G196" s="84" t="s">
        <v>156</v>
      </c>
    </row>
    <row r="197" spans="1:7" x14ac:dyDescent="0.25">
      <c r="A197" s="2">
        <v>174</v>
      </c>
      <c r="B197" s="350"/>
      <c r="C197" s="2">
        <v>9</v>
      </c>
      <c r="E197" t="s">
        <v>500</v>
      </c>
      <c r="F197"/>
      <c r="G197" s="84" t="s">
        <v>156</v>
      </c>
    </row>
    <row r="198" spans="1:7" x14ac:dyDescent="0.25">
      <c r="A198" s="2">
        <v>175</v>
      </c>
      <c r="B198" s="350"/>
      <c r="C198" s="2">
        <v>10</v>
      </c>
      <c r="E198" t="s">
        <v>501</v>
      </c>
      <c r="F198"/>
      <c r="G198" s="88" t="s">
        <v>156</v>
      </c>
    </row>
    <row r="199" spans="1:7" x14ac:dyDescent="0.25">
      <c r="A199" s="2">
        <v>176</v>
      </c>
      <c r="B199" s="350"/>
      <c r="C199" s="2">
        <v>11</v>
      </c>
      <c r="E199" t="s">
        <v>502</v>
      </c>
      <c r="F199"/>
      <c r="G199" s="88" t="s">
        <v>156</v>
      </c>
    </row>
    <row r="200" spans="1:7" x14ac:dyDescent="0.25">
      <c r="A200" s="2">
        <v>177</v>
      </c>
      <c r="B200" s="350"/>
      <c r="C200" s="2">
        <v>12</v>
      </c>
      <c r="E200" t="s">
        <v>503</v>
      </c>
      <c r="F200"/>
      <c r="G200" s="90" t="s">
        <v>156</v>
      </c>
    </row>
    <row r="201" spans="1:7" x14ac:dyDescent="0.25">
      <c r="A201" s="2">
        <v>178</v>
      </c>
      <c r="B201" s="350"/>
      <c r="C201" s="2">
        <v>13</v>
      </c>
      <c r="E201" t="s">
        <v>504</v>
      </c>
      <c r="F201"/>
      <c r="G201" s="90" t="s">
        <v>156</v>
      </c>
    </row>
    <row r="202" spans="1:7" x14ac:dyDescent="0.25">
      <c r="A202" s="2">
        <v>179</v>
      </c>
      <c r="B202" s="350"/>
      <c r="C202" s="2">
        <v>14</v>
      </c>
      <c r="E202" t="s">
        <v>505</v>
      </c>
      <c r="F202"/>
      <c r="G202" s="92" t="s">
        <v>156</v>
      </c>
    </row>
    <row r="203" spans="1:7" x14ac:dyDescent="0.25">
      <c r="A203" s="2">
        <v>180</v>
      </c>
      <c r="B203" s="350"/>
      <c r="C203" s="2">
        <v>15</v>
      </c>
      <c r="E203" t="s">
        <v>506</v>
      </c>
      <c r="F203"/>
      <c r="G203" s="92" t="s">
        <v>156</v>
      </c>
    </row>
    <row r="204" spans="1:7" x14ac:dyDescent="0.25">
      <c r="A204" s="2">
        <v>181</v>
      </c>
      <c r="B204" s="350"/>
      <c r="C204" s="2">
        <v>16</v>
      </c>
      <c r="E204" t="s">
        <v>507</v>
      </c>
      <c r="F204"/>
      <c r="G204" s="93" t="s">
        <v>156</v>
      </c>
    </row>
    <row r="205" spans="1:7" ht="14.4" thickBot="1" x14ac:dyDescent="0.3">
      <c r="A205" s="2">
        <v>182</v>
      </c>
      <c r="B205" s="356"/>
      <c r="C205" s="11">
        <v>17</v>
      </c>
      <c r="E205" t="s">
        <v>508</v>
      </c>
      <c r="F205"/>
      <c r="G205" s="93" t="s">
        <v>156</v>
      </c>
    </row>
    <row r="206" spans="1:7" ht="14.4" thickTop="1" x14ac:dyDescent="0.25"/>
  </sheetData>
  <mergeCells count="12">
    <mergeCell ref="B189:B205"/>
    <mergeCell ref="B2:B7"/>
    <mergeCell ref="B8:B15"/>
    <mergeCell ref="B16:B24"/>
    <mergeCell ref="B25:B31"/>
    <mergeCell ref="B32:B41"/>
    <mergeCell ref="B42:B49"/>
    <mergeCell ref="B50:B83"/>
    <mergeCell ref="B184:B188"/>
    <mergeCell ref="B84:B105"/>
    <mergeCell ref="B106:B129"/>
    <mergeCell ref="B130:B183"/>
  </mergeCells>
  <phoneticPr fontId="1" type="noConversion"/>
  <hyperlinks>
    <hyperlink ref="E130" r:id="rId1" xr:uid="{4A426EBD-DFCA-408F-A724-EF814F298E3E}"/>
    <hyperlink ref="E131" r:id="rId2" xr:uid="{6D13BBD2-F3B5-4F2C-91F8-14E826C8C645}"/>
    <hyperlink ref="E132" r:id="rId3" xr:uid="{EC741E57-37E4-46D2-979C-6AE727F9DA64}"/>
    <hyperlink ref="E133" r:id="rId4" xr:uid="{3670B46A-7029-4195-9493-8DF58D45CCD4}"/>
    <hyperlink ref="E134" r:id="rId5" xr:uid="{F856C10D-5B4D-49C2-9F9B-53D7A6B2F3FA}"/>
    <hyperlink ref="E135" r:id="rId6" xr:uid="{D1D9FCDA-ACB3-450F-821A-887FAAF3BA32}"/>
    <hyperlink ref="E136" r:id="rId7" xr:uid="{6BF331AD-2200-4447-9F52-E92685995C4C}"/>
    <hyperlink ref="E137" r:id="rId8" xr:uid="{4653CAC4-BDB8-4E91-9CC2-46066D9773FD}"/>
    <hyperlink ref="E138" r:id="rId9" xr:uid="{B2D79DC4-DFC6-4A98-859F-044484D81116}"/>
    <hyperlink ref="E143" r:id="rId10" location="%E5%85%B6%E4%BB%96%E8%AF%AD%E8%A8%80%E7%89%88%E6%9C%AC" xr:uid="{477750AF-2026-4949-B0BA-3246325DCF6D}"/>
    <hyperlink ref="E142" r:id="rId11" location="%E7%AE%97%E6%B3%95%E5%85%AC%E5%BC%80%E8%AF%BE" xr:uid="{B9BD6154-CA2D-4364-9815-7F201D8AAD80}"/>
    <hyperlink ref="E141" r:id="rId12" xr:uid="{2317E799-912E-42F8-8DF4-B33619DF09A5}"/>
    <hyperlink ref="E140" r:id="rId13" xr:uid="{72FA3E1B-9028-4B7C-88CC-EEEBE6CC3AAE}"/>
    <hyperlink ref="E145" r:id="rId14" location="%E6%80%9D%E8%B7%AF" xr:uid="{C33DB8F9-0208-481D-81E7-047720064806}"/>
    <hyperlink ref="E146" r:id="rId15" location="%E7%AE%97%E6%B3%95%E5%85%AC%E5%BC%80%E8%AF%BE" xr:uid="{074ACE11-3E49-4C1E-A371-0B54E750EE1A}"/>
    <hyperlink ref="E147" r:id="rId16" location="%E6%80%9D%E8%B7%AF" xr:uid="{D910043B-F545-4DCE-9372-3924133926FE}"/>
    <hyperlink ref="E148" r:id="rId17" xr:uid="{F8539BD8-8733-4FEB-8A10-14FBC37BFCAA}"/>
    <hyperlink ref="E149" r:id="rId18" xr:uid="{CB287BF6-9C8C-4742-AC91-95920BFE4708}"/>
    <hyperlink ref="E150" r:id="rId19" location="%E7%AE%97%E6%B3%95%E5%85%AC%E5%BC%80%E8%AF%BE" xr:uid="{587E0101-4319-47D6-8931-28038002D2E5}"/>
    <hyperlink ref="E152" r:id="rId20" location="%E7%AE%97%E6%B3%95%E5%85%AC%E5%BC%80%E8%AF%BE" xr:uid="{85092B5C-FDF8-449A-994A-261D4CF048A9}"/>
    <hyperlink ref="E151" r:id="rId21" location="%E6%80%9D%E8%B7%AF" xr:uid="{4DE511C3-44F3-421D-9B4A-940B4C8DE701}"/>
    <hyperlink ref="E153" r:id="rId22" location="%E7%AE%97%E6%B3%95%E5%85%AC%E5%BC%80%E8%AF%BE" xr:uid="{2F52F98E-0DAA-41E8-9536-A5F5902735EA}"/>
    <hyperlink ref="E154" r:id="rId23" xr:uid="{3A9C7176-886A-4A59-AACC-7E85D898242B}"/>
    <hyperlink ref="E155" r:id="rId24" xr:uid="{919A2C2D-B7BA-47D9-9028-66A49735DB39}"/>
    <hyperlink ref="E156" r:id="rId25" xr:uid="{9DDFF296-72BD-461C-B794-D457AC94335B}"/>
    <hyperlink ref="E157" r:id="rId26" xr:uid="{F89420A2-DBB5-498A-84D9-0794AAE8BF33}"/>
    <hyperlink ref="E158" r:id="rId27" xr:uid="{171DD2B5-E986-43D7-A822-D52BBF8D231C}"/>
    <hyperlink ref="E159" r:id="rId28" xr:uid="{4E1B9C1A-B4BE-411F-9640-46E5A5B93600}"/>
    <hyperlink ref="E160" r:id="rId29" xr:uid="{C9BCC6DA-9FD7-4966-A00D-5B4A48140E18}"/>
    <hyperlink ref="E161" r:id="rId30" xr:uid="{E4E322A6-9E93-4705-8D74-52275CBB83C7}"/>
    <hyperlink ref="E162" r:id="rId31" xr:uid="{B49E7572-D8DF-442A-8556-857113DB42DD}"/>
    <hyperlink ref="E163" r:id="rId32" xr:uid="{147862CF-68CD-45EA-BA93-3F2FE320997A}"/>
    <hyperlink ref="E164" r:id="rId33" xr:uid="{49E2847C-549A-4DB1-83D8-FB23319825CB}"/>
    <hyperlink ref="E165" r:id="rId34" xr:uid="{20CE7F09-BC25-4A48-9FAA-789235494D87}"/>
    <hyperlink ref="E166" r:id="rId35" xr:uid="{62DF1632-051B-429E-BFB8-A582CE64C7AF}"/>
    <hyperlink ref="E167" r:id="rId36" xr:uid="{CA54CA46-2855-4EE3-96F5-97B3711E1F26}"/>
    <hyperlink ref="E168" r:id="rId37" xr:uid="{B4EA4D46-357D-4C5A-A6E6-477E751B1FAC}"/>
    <hyperlink ref="E169" r:id="rId38" xr:uid="{17A0DEA9-5270-496D-B089-256E0A4FF756}"/>
    <hyperlink ref="E170" r:id="rId39" xr:uid="{64EE2B3B-044A-443B-948C-8C557F9807F0}"/>
    <hyperlink ref="E171" r:id="rId40" xr:uid="{DEAD4820-83C9-41F1-8A1E-D356893F43CB}"/>
    <hyperlink ref="E172" r:id="rId41" xr:uid="{608B070E-5A8C-4CD5-93C9-3769223A7DAA}"/>
    <hyperlink ref="E173" r:id="rId42" xr:uid="{DFFA16DD-D2D8-4839-9EE9-6ED0CB809C1C}"/>
    <hyperlink ref="E174" r:id="rId43" xr:uid="{60DFF82A-4A65-4B5C-9DCB-0372A7791AFD}"/>
    <hyperlink ref="E175" r:id="rId44" xr:uid="{1A803514-58F5-4A5A-A8B3-4CE44EBB4FB6}"/>
    <hyperlink ref="E176" r:id="rId45" xr:uid="{4A6F4BBE-D159-4825-9F2A-B6FBA94B1DF9}"/>
    <hyperlink ref="E177" r:id="rId46" xr:uid="{1FC08ECF-4E6B-48F0-A519-849385BEDC58}"/>
    <hyperlink ref="E178" r:id="rId47" xr:uid="{E0D0623D-52D6-4409-9418-95A5E7D146B1}"/>
    <hyperlink ref="E179" r:id="rId48" xr:uid="{2A814FE2-C632-40FC-839D-AC702FA0E573}"/>
    <hyperlink ref="E180" r:id="rId49" xr:uid="{3E1B8B6C-B635-4559-B1B7-89BC4018D505}"/>
    <hyperlink ref="E181" r:id="rId50" xr:uid="{7E41E531-DD2C-4C34-BB94-E587190CBF2E}"/>
    <hyperlink ref="E182" r:id="rId51" xr:uid="{AD215B18-26D8-425D-8D10-6C8018482DF7}"/>
    <hyperlink ref="E183" r:id="rId52" xr:uid="{D2755C80-FA25-45EE-8F75-7A78BA926593}"/>
  </hyperlinks>
  <pageMargins left="0.7" right="0.7" top="0.75" bottom="0.75" header="0.3" footer="0.3"/>
  <pageSetup paperSize="9" orientation="portrait" r:id="rId5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A4B3B-A578-4573-86D7-E5D48E32105C}">
  <dimension ref="A1:AB109"/>
  <sheetViews>
    <sheetView zoomScaleNormal="100" workbookViewId="0">
      <pane ySplit="1" topLeftCell="A5" activePane="bottomLeft" state="frozen"/>
      <selection activeCell="H43" sqref="H43"/>
      <selection pane="bottomLeft" activeCell="Y105" sqref="Y105"/>
    </sheetView>
  </sheetViews>
  <sheetFormatPr defaultRowHeight="13.8" x14ac:dyDescent="0.25"/>
  <cols>
    <col min="1" max="1" width="8.88671875" style="331"/>
    <col min="2" max="2" width="13.88671875" style="331" customWidth="1"/>
    <col min="3" max="3" width="15.5546875" style="331" customWidth="1"/>
    <col min="4" max="4" width="42.5546875" style="3" customWidth="1"/>
    <col min="5" max="5" width="8.88671875" style="331" customWidth="1"/>
    <col min="6" max="6" width="8.88671875" style="331"/>
    <col min="7" max="12" width="0" style="331" hidden="1" customWidth="1"/>
    <col min="13" max="14" width="8.88671875" style="331"/>
    <col min="15" max="15" width="0" style="331" hidden="1" customWidth="1"/>
    <col min="16" max="16" width="8.88671875" style="331"/>
    <col min="17" max="17" width="0" style="331" hidden="1" customWidth="1"/>
    <col min="18" max="18" width="8.88671875" style="331"/>
    <col min="19" max="19" width="0" style="331" hidden="1" customWidth="1"/>
    <col min="20" max="20" width="8.88671875" style="331"/>
    <col min="21" max="23" width="0" hidden="1" customWidth="1"/>
    <col min="24" max="25" width="8.88671875" style="331"/>
  </cols>
  <sheetData>
    <row r="1" spans="1:25" x14ac:dyDescent="0.25">
      <c r="A1" s="331" t="s">
        <v>157</v>
      </c>
      <c r="B1" s="331" t="s">
        <v>709</v>
      </c>
      <c r="C1" s="331" t="s">
        <v>537</v>
      </c>
      <c r="D1" s="331" t="s">
        <v>542</v>
      </c>
      <c r="E1" s="331" t="s">
        <v>554</v>
      </c>
      <c r="F1" s="331" t="s">
        <v>339</v>
      </c>
      <c r="G1" s="332" t="s">
        <v>342</v>
      </c>
      <c r="H1" s="331">
        <v>1</v>
      </c>
      <c r="I1" s="331">
        <v>2</v>
      </c>
      <c r="J1" s="331">
        <v>4</v>
      </c>
      <c r="K1" s="331">
        <v>7</v>
      </c>
      <c r="L1" s="331">
        <v>15</v>
      </c>
      <c r="M1" s="44" t="s">
        <v>340</v>
      </c>
      <c r="N1" s="331" t="s">
        <v>882</v>
      </c>
      <c r="O1" s="331" t="s">
        <v>342</v>
      </c>
      <c r="P1" s="223" t="s">
        <v>975</v>
      </c>
      <c r="Q1" s="331" t="s">
        <v>342</v>
      </c>
      <c r="R1" s="331" t="s">
        <v>1007</v>
      </c>
      <c r="S1" s="44"/>
      <c r="T1" s="225" t="s">
        <v>1062</v>
      </c>
      <c r="X1" s="223" t="s">
        <v>1583</v>
      </c>
      <c r="Y1" s="223" t="s">
        <v>1618</v>
      </c>
    </row>
    <row r="2" spans="1:25" x14ac:dyDescent="0.25">
      <c r="A2" s="331">
        <v>1</v>
      </c>
      <c r="B2" s="331" t="s">
        <v>710</v>
      </c>
      <c r="C2" s="331">
        <v>1</v>
      </c>
      <c r="D2" s="52" t="s">
        <v>530</v>
      </c>
      <c r="E2" s="331" t="s">
        <v>555</v>
      </c>
      <c r="F2" s="331" t="s">
        <v>156</v>
      </c>
      <c r="G2" s="164">
        <v>45384</v>
      </c>
      <c r="H2" s="331" t="s">
        <v>156</v>
      </c>
      <c r="I2" s="331" t="s">
        <v>156</v>
      </c>
      <c r="J2" s="331" t="s">
        <v>156</v>
      </c>
      <c r="K2" s="331" t="s">
        <v>156</v>
      </c>
      <c r="L2" s="331" t="s">
        <v>156</v>
      </c>
      <c r="M2" s="44" t="s">
        <v>156</v>
      </c>
      <c r="N2" s="45" t="s">
        <v>156</v>
      </c>
      <c r="O2" s="39">
        <v>45465</v>
      </c>
      <c r="P2" s="39"/>
      <c r="Q2" s="39"/>
      <c r="R2" s="224"/>
      <c r="S2" s="45"/>
      <c r="T2" s="224" t="s">
        <v>156</v>
      </c>
      <c r="X2" s="44" t="s">
        <v>156</v>
      </c>
      <c r="Y2" s="223" t="s">
        <v>156</v>
      </c>
    </row>
    <row r="3" spans="1:25" x14ac:dyDescent="0.25">
      <c r="A3" s="331">
        <v>2</v>
      </c>
      <c r="B3" s="331" t="s">
        <v>710</v>
      </c>
      <c r="C3" s="331">
        <v>49</v>
      </c>
      <c r="D3" s="52" t="s">
        <v>531</v>
      </c>
      <c r="E3" s="331" t="s">
        <v>556</v>
      </c>
      <c r="F3" s="331" t="s">
        <v>341</v>
      </c>
      <c r="G3" s="164">
        <v>45384</v>
      </c>
      <c r="H3" s="331" t="s">
        <v>156</v>
      </c>
      <c r="I3" s="331" t="s">
        <v>156</v>
      </c>
      <c r="J3" s="331" t="s">
        <v>156</v>
      </c>
      <c r="K3" s="331" t="s">
        <v>156</v>
      </c>
      <c r="L3" s="331" t="s">
        <v>156</v>
      </c>
      <c r="M3" s="44" t="s">
        <v>156</v>
      </c>
      <c r="N3" s="45" t="s">
        <v>156</v>
      </c>
      <c r="O3" s="39">
        <v>45465</v>
      </c>
      <c r="P3" s="39"/>
      <c r="Q3" s="39"/>
      <c r="R3" s="224"/>
      <c r="S3" s="45"/>
      <c r="T3" s="223" t="s">
        <v>156</v>
      </c>
      <c r="X3" s="44" t="s">
        <v>156</v>
      </c>
      <c r="Y3" s="223" t="s">
        <v>156</v>
      </c>
    </row>
    <row r="4" spans="1:25" ht="14.4" thickBot="1" x14ac:dyDescent="0.3">
      <c r="A4" s="331">
        <v>3</v>
      </c>
      <c r="B4" s="331" t="s">
        <v>710</v>
      </c>
      <c r="C4" s="331">
        <v>128</v>
      </c>
      <c r="D4" s="52" t="s">
        <v>532</v>
      </c>
      <c r="E4" s="331" t="s">
        <v>556</v>
      </c>
      <c r="F4" s="331" t="s">
        <v>341</v>
      </c>
      <c r="G4" s="164">
        <v>45384</v>
      </c>
      <c r="H4" s="331" t="s">
        <v>341</v>
      </c>
      <c r="I4" s="331" t="s">
        <v>156</v>
      </c>
      <c r="J4" s="331" t="s">
        <v>156</v>
      </c>
      <c r="K4" s="331" t="s">
        <v>156</v>
      </c>
      <c r="L4" s="331" t="s">
        <v>156</v>
      </c>
      <c r="M4" s="44" t="s">
        <v>156</v>
      </c>
      <c r="N4" s="44" t="s">
        <v>341</v>
      </c>
      <c r="O4" s="171">
        <v>45465</v>
      </c>
      <c r="P4" s="331" t="s">
        <v>156</v>
      </c>
      <c r="Q4" s="164">
        <v>45493</v>
      </c>
      <c r="R4" s="224"/>
      <c r="S4" s="45"/>
      <c r="T4" s="223" t="s">
        <v>156</v>
      </c>
      <c r="X4" s="44" t="s">
        <v>156</v>
      </c>
      <c r="Y4" s="223" t="s">
        <v>156</v>
      </c>
    </row>
    <row r="5" spans="1:25" ht="14.4" thickTop="1" x14ac:dyDescent="0.25">
      <c r="A5" s="331">
        <v>4</v>
      </c>
      <c r="B5" s="331" t="s">
        <v>163</v>
      </c>
      <c r="C5" s="331">
        <v>283</v>
      </c>
      <c r="D5" s="52" t="s">
        <v>533</v>
      </c>
      <c r="E5" s="331" t="s">
        <v>555</v>
      </c>
      <c r="F5" s="331" t="s">
        <v>341</v>
      </c>
      <c r="G5" s="164">
        <v>45385</v>
      </c>
      <c r="H5" s="331" t="s">
        <v>156</v>
      </c>
      <c r="I5" s="331" t="s">
        <v>156</v>
      </c>
      <c r="J5" s="331" t="s">
        <v>156</v>
      </c>
      <c r="K5" s="331" t="s">
        <v>156</v>
      </c>
      <c r="L5" s="331" t="s">
        <v>156</v>
      </c>
      <c r="M5" s="44" t="s">
        <v>156</v>
      </c>
      <c r="N5" s="44" t="s">
        <v>156</v>
      </c>
      <c r="O5" s="39">
        <v>45466</v>
      </c>
      <c r="P5" s="39"/>
      <c r="Q5" s="39"/>
      <c r="R5" s="224"/>
      <c r="S5" s="45"/>
      <c r="T5" s="223" t="s">
        <v>156</v>
      </c>
      <c r="X5" s="44" t="s">
        <v>156</v>
      </c>
      <c r="Y5" s="223" t="s">
        <v>156</v>
      </c>
    </row>
    <row r="6" spans="1:25" x14ac:dyDescent="0.25">
      <c r="A6" s="331">
        <v>5</v>
      </c>
      <c r="B6" s="331" t="s">
        <v>163</v>
      </c>
      <c r="C6" s="331">
        <v>11</v>
      </c>
      <c r="D6" s="52" t="s">
        <v>534</v>
      </c>
      <c r="E6" s="331" t="s">
        <v>556</v>
      </c>
      <c r="F6" s="331" t="s">
        <v>341</v>
      </c>
      <c r="G6" s="164">
        <v>45385</v>
      </c>
      <c r="H6" s="331" t="s">
        <v>156</v>
      </c>
      <c r="I6" s="331" t="s">
        <v>156</v>
      </c>
      <c r="J6" s="331" t="s">
        <v>156</v>
      </c>
      <c r="K6" s="331" t="s">
        <v>156</v>
      </c>
      <c r="L6" s="331" t="s">
        <v>156</v>
      </c>
      <c r="M6" s="44" t="s">
        <v>156</v>
      </c>
      <c r="N6" s="44" t="s">
        <v>156</v>
      </c>
      <c r="O6" s="39">
        <v>45466</v>
      </c>
      <c r="P6" s="39"/>
      <c r="Q6" s="39"/>
      <c r="R6" s="224"/>
      <c r="S6" s="45"/>
      <c r="T6" s="223" t="s">
        <v>156</v>
      </c>
      <c r="X6" s="44" t="s">
        <v>156</v>
      </c>
      <c r="Y6" s="223" t="s">
        <v>156</v>
      </c>
    </row>
    <row r="7" spans="1:25" x14ac:dyDescent="0.25">
      <c r="A7" s="331">
        <v>6</v>
      </c>
      <c r="B7" s="331" t="s">
        <v>163</v>
      </c>
      <c r="C7" s="331">
        <v>15</v>
      </c>
      <c r="D7" s="52" t="s">
        <v>535</v>
      </c>
      <c r="E7" s="331" t="s">
        <v>556</v>
      </c>
      <c r="F7" s="331" t="s">
        <v>341</v>
      </c>
      <c r="G7" s="164">
        <v>45386</v>
      </c>
      <c r="H7" s="331" t="s">
        <v>156</v>
      </c>
      <c r="I7" s="331" t="s">
        <v>156</v>
      </c>
      <c r="J7" s="331" t="s">
        <v>156</v>
      </c>
      <c r="K7" s="331" t="s">
        <v>156</v>
      </c>
      <c r="L7" s="331" t="s">
        <v>341</v>
      </c>
      <c r="M7" s="44" t="s">
        <v>156</v>
      </c>
      <c r="N7" s="44" t="s">
        <v>156</v>
      </c>
      <c r="O7" s="39">
        <v>45466</v>
      </c>
      <c r="P7" s="39"/>
      <c r="Q7" s="39"/>
      <c r="R7" s="224"/>
      <c r="S7" s="45"/>
      <c r="T7" s="223" t="s">
        <v>341</v>
      </c>
      <c r="X7" s="44" t="s">
        <v>156</v>
      </c>
      <c r="Y7" s="223" t="s">
        <v>156</v>
      </c>
    </row>
    <row r="8" spans="1:25" x14ac:dyDescent="0.25">
      <c r="A8" s="331">
        <v>7</v>
      </c>
      <c r="B8" s="331" t="s">
        <v>163</v>
      </c>
      <c r="C8" s="331">
        <v>42</v>
      </c>
      <c r="D8" s="52" t="s">
        <v>536</v>
      </c>
      <c r="E8" s="331" t="s">
        <v>557</v>
      </c>
      <c r="F8" s="331" t="s">
        <v>341</v>
      </c>
      <c r="G8" s="164">
        <v>45386</v>
      </c>
      <c r="H8" s="331" t="s">
        <v>156</v>
      </c>
      <c r="I8" s="331" t="s">
        <v>156</v>
      </c>
      <c r="J8" s="331" t="s">
        <v>156</v>
      </c>
      <c r="K8" s="331" t="s">
        <v>341</v>
      </c>
      <c r="L8" s="331" t="s">
        <v>156</v>
      </c>
      <c r="M8" s="44" t="s">
        <v>156</v>
      </c>
      <c r="N8" s="44" t="s">
        <v>156</v>
      </c>
      <c r="O8" s="39">
        <v>45466</v>
      </c>
      <c r="P8" s="39"/>
      <c r="Q8" s="39"/>
      <c r="R8" s="224"/>
      <c r="S8" s="45"/>
      <c r="T8" s="223" t="s">
        <v>156</v>
      </c>
      <c r="X8" s="44" t="s">
        <v>156</v>
      </c>
      <c r="Y8" s="223" t="s">
        <v>156</v>
      </c>
    </row>
    <row r="9" spans="1:25" ht="14.4" thickBot="1" x14ac:dyDescent="0.3">
      <c r="A9" s="331">
        <v>8</v>
      </c>
      <c r="B9" s="331" t="s">
        <v>711</v>
      </c>
      <c r="C9" s="331">
        <v>3</v>
      </c>
      <c r="D9" s="52" t="s">
        <v>538</v>
      </c>
      <c r="E9" s="331" t="s">
        <v>556</v>
      </c>
      <c r="F9" s="331" t="s">
        <v>341</v>
      </c>
      <c r="G9" s="164">
        <v>45387</v>
      </c>
      <c r="H9" s="331" t="s">
        <v>341</v>
      </c>
      <c r="I9" s="331" t="s">
        <v>341</v>
      </c>
      <c r="J9" s="331" t="s">
        <v>156</v>
      </c>
      <c r="K9" s="331" t="s">
        <v>341</v>
      </c>
      <c r="L9" s="331" t="s">
        <v>156</v>
      </c>
      <c r="M9" s="44" t="s">
        <v>341</v>
      </c>
      <c r="N9" s="44" t="s">
        <v>156</v>
      </c>
      <c r="O9" s="171">
        <v>45466</v>
      </c>
      <c r="P9" s="164"/>
      <c r="Q9" s="164"/>
      <c r="R9" s="224"/>
      <c r="S9" s="45"/>
      <c r="T9" s="223" t="s">
        <v>341</v>
      </c>
      <c r="X9" s="44" t="s">
        <v>156</v>
      </c>
      <c r="Y9" s="223" t="s">
        <v>156</v>
      </c>
    </row>
    <row r="10" spans="1:25" ht="14.4" thickTop="1" x14ac:dyDescent="0.25">
      <c r="A10" s="331">
        <v>9</v>
      </c>
      <c r="B10" s="331" t="s">
        <v>711</v>
      </c>
      <c r="C10" s="331">
        <v>438</v>
      </c>
      <c r="D10" s="52" t="s">
        <v>539</v>
      </c>
      <c r="E10" s="331" t="s">
        <v>556</v>
      </c>
      <c r="F10" s="331" t="s">
        <v>341</v>
      </c>
      <c r="G10" s="164">
        <v>45387</v>
      </c>
      <c r="H10" s="331" t="s">
        <v>156</v>
      </c>
      <c r="I10" s="331" t="s">
        <v>156</v>
      </c>
      <c r="J10" s="331" t="s">
        <v>156</v>
      </c>
      <c r="K10" s="331" t="s">
        <v>156</v>
      </c>
      <c r="L10" s="331" t="s">
        <v>156</v>
      </c>
      <c r="M10" s="44" t="s">
        <v>156</v>
      </c>
      <c r="N10" s="44" t="s">
        <v>156</v>
      </c>
      <c r="O10" s="39">
        <v>45467</v>
      </c>
      <c r="P10" s="39"/>
      <c r="Q10" s="39"/>
      <c r="R10" s="224"/>
      <c r="S10" s="45"/>
      <c r="T10" s="223" t="s">
        <v>341</v>
      </c>
      <c r="X10" s="44" t="s">
        <v>156</v>
      </c>
      <c r="Y10" s="223" t="s">
        <v>156</v>
      </c>
    </row>
    <row r="11" spans="1:25" x14ac:dyDescent="0.25">
      <c r="A11" s="331">
        <v>10</v>
      </c>
      <c r="B11" s="331" t="s">
        <v>712</v>
      </c>
      <c r="C11" s="331">
        <v>560</v>
      </c>
      <c r="D11" s="52" t="s">
        <v>540</v>
      </c>
      <c r="E11" s="331" t="s">
        <v>556</v>
      </c>
      <c r="F11" s="331" t="s">
        <v>341</v>
      </c>
      <c r="G11" s="164">
        <v>45388</v>
      </c>
      <c r="H11" s="331" t="s">
        <v>156</v>
      </c>
      <c r="I11" s="331" t="s">
        <v>156</v>
      </c>
      <c r="J11" s="331" t="s">
        <v>341</v>
      </c>
      <c r="K11" s="331" t="s">
        <v>156</v>
      </c>
      <c r="L11" s="331" t="s">
        <v>156</v>
      </c>
      <c r="M11" s="44" t="s">
        <v>156</v>
      </c>
      <c r="N11" s="44" t="s">
        <v>341</v>
      </c>
      <c r="O11" s="39">
        <v>45467</v>
      </c>
      <c r="P11" s="331" t="s">
        <v>156</v>
      </c>
      <c r="Q11" s="164">
        <v>45493</v>
      </c>
      <c r="R11" s="224"/>
      <c r="S11" s="45"/>
      <c r="T11" s="223" t="s">
        <v>156</v>
      </c>
      <c r="X11" s="44" t="s">
        <v>156</v>
      </c>
      <c r="Y11" s="223" t="s">
        <v>156</v>
      </c>
    </row>
    <row r="12" spans="1:25" x14ac:dyDescent="0.25">
      <c r="A12" s="331">
        <v>11</v>
      </c>
      <c r="B12" s="331" t="s">
        <v>712</v>
      </c>
      <c r="C12" s="331">
        <v>239</v>
      </c>
      <c r="D12" s="52" t="s">
        <v>541</v>
      </c>
      <c r="E12" s="331" t="s">
        <v>557</v>
      </c>
      <c r="F12" s="331" t="s">
        <v>341</v>
      </c>
      <c r="G12" s="164">
        <v>45388</v>
      </c>
      <c r="H12" s="331" t="s">
        <v>341</v>
      </c>
      <c r="I12" s="331" t="s">
        <v>156</v>
      </c>
      <c r="J12" s="331" t="s">
        <v>156</v>
      </c>
      <c r="K12" s="331" t="s">
        <v>156</v>
      </c>
      <c r="L12" s="331" t="s">
        <v>156</v>
      </c>
      <c r="M12" s="44" t="s">
        <v>341</v>
      </c>
      <c r="N12" s="44" t="s">
        <v>341</v>
      </c>
      <c r="O12" s="39">
        <v>45467</v>
      </c>
      <c r="P12" s="331" t="s">
        <v>341</v>
      </c>
      <c r="Q12" s="164">
        <v>45493</v>
      </c>
      <c r="R12" s="224" t="s">
        <v>156</v>
      </c>
      <c r="S12" s="45">
        <v>45508</v>
      </c>
      <c r="T12" s="223" t="s">
        <v>156</v>
      </c>
      <c r="X12" s="44" t="s">
        <v>156</v>
      </c>
      <c r="Y12" s="223" t="s">
        <v>156</v>
      </c>
    </row>
    <row r="13" spans="1:25" ht="14.4" thickBot="1" x14ac:dyDescent="0.3">
      <c r="A13" s="331">
        <v>12</v>
      </c>
      <c r="B13" s="331" t="s">
        <v>712</v>
      </c>
      <c r="C13" s="331">
        <v>76</v>
      </c>
      <c r="D13" s="52" t="s">
        <v>548</v>
      </c>
      <c r="E13" s="331" t="s">
        <v>557</v>
      </c>
      <c r="F13" s="331" t="s">
        <v>341</v>
      </c>
      <c r="G13" s="164">
        <v>45389</v>
      </c>
      <c r="H13" s="331" t="s">
        <v>341</v>
      </c>
      <c r="I13" s="331" t="s">
        <v>156</v>
      </c>
      <c r="J13" s="331" t="s">
        <v>156</v>
      </c>
      <c r="K13" s="331" t="s">
        <v>156</v>
      </c>
      <c r="L13" s="331" t="s">
        <v>156</v>
      </c>
      <c r="M13" s="44" t="s">
        <v>156</v>
      </c>
      <c r="N13" s="44" t="s">
        <v>156</v>
      </c>
      <c r="O13" s="171">
        <v>45467</v>
      </c>
      <c r="P13" s="164"/>
      <c r="Q13" s="164"/>
      <c r="R13" s="224"/>
      <c r="S13" s="45"/>
      <c r="T13" s="223" t="s">
        <v>341</v>
      </c>
      <c r="X13" s="44" t="s">
        <v>156</v>
      </c>
      <c r="Y13" s="223" t="s">
        <v>156</v>
      </c>
    </row>
    <row r="14" spans="1:25" ht="14.4" thickTop="1" x14ac:dyDescent="0.25">
      <c r="A14" s="331">
        <v>13</v>
      </c>
      <c r="B14" s="331" t="s">
        <v>713</v>
      </c>
      <c r="C14" s="331">
        <v>53</v>
      </c>
      <c r="D14" s="53" t="s">
        <v>549</v>
      </c>
      <c r="E14" s="331" t="s">
        <v>556</v>
      </c>
      <c r="F14" s="331" t="s">
        <v>341</v>
      </c>
      <c r="G14" s="164">
        <v>45389</v>
      </c>
      <c r="H14" s="331" t="s">
        <v>341</v>
      </c>
      <c r="I14" s="331" t="s">
        <v>156</v>
      </c>
      <c r="J14" s="331" t="s">
        <v>156</v>
      </c>
      <c r="K14" s="331" t="s">
        <v>156</v>
      </c>
      <c r="L14" s="331" t="s">
        <v>156</v>
      </c>
      <c r="M14" s="44" t="s">
        <v>156</v>
      </c>
      <c r="N14" s="44" t="s">
        <v>156</v>
      </c>
      <c r="O14" s="39">
        <v>45468</v>
      </c>
      <c r="P14" s="39"/>
      <c r="Q14" s="39"/>
      <c r="R14" s="224"/>
      <c r="S14" s="45"/>
      <c r="T14" s="223" t="s">
        <v>156</v>
      </c>
      <c r="X14" s="44" t="s">
        <v>156</v>
      </c>
      <c r="Y14" s="223" t="s">
        <v>156</v>
      </c>
    </row>
    <row r="15" spans="1:25" x14ac:dyDescent="0.25">
      <c r="A15" s="331">
        <v>14</v>
      </c>
      <c r="B15" s="331" t="s">
        <v>713</v>
      </c>
      <c r="C15" s="331">
        <v>56</v>
      </c>
      <c r="D15" s="52" t="s">
        <v>550</v>
      </c>
      <c r="E15" s="331" t="s">
        <v>556</v>
      </c>
      <c r="F15" s="331" t="s">
        <v>156</v>
      </c>
      <c r="G15" s="164">
        <v>45390</v>
      </c>
      <c r="H15" s="331" t="s">
        <v>156</v>
      </c>
      <c r="I15" s="331" t="s">
        <v>156</v>
      </c>
      <c r="J15" s="331" t="s">
        <v>156</v>
      </c>
      <c r="K15" s="331" t="s">
        <v>156</v>
      </c>
      <c r="L15" s="331" t="s">
        <v>156</v>
      </c>
      <c r="M15" s="44" t="s">
        <v>156</v>
      </c>
      <c r="N15" s="44" t="s">
        <v>156</v>
      </c>
      <c r="O15" s="39">
        <v>45468</v>
      </c>
      <c r="P15" s="39"/>
      <c r="Q15" s="39"/>
      <c r="R15" s="224"/>
      <c r="S15" s="45"/>
      <c r="T15" s="223" t="s">
        <v>156</v>
      </c>
      <c r="X15" s="44" t="s">
        <v>156</v>
      </c>
      <c r="Y15" s="223" t="s">
        <v>156</v>
      </c>
    </row>
    <row r="16" spans="1:25" x14ac:dyDescent="0.25">
      <c r="A16" s="331">
        <v>15</v>
      </c>
      <c r="B16" s="331" t="s">
        <v>713</v>
      </c>
      <c r="C16" s="331">
        <v>189</v>
      </c>
      <c r="D16" s="52" t="s">
        <v>551</v>
      </c>
      <c r="E16" s="331" t="s">
        <v>556</v>
      </c>
      <c r="F16" s="331" t="s">
        <v>156</v>
      </c>
      <c r="G16" s="164">
        <v>45390</v>
      </c>
      <c r="H16" s="331" t="s">
        <v>156</v>
      </c>
      <c r="I16" s="331" t="s">
        <v>156</v>
      </c>
      <c r="J16" s="331" t="s">
        <v>156</v>
      </c>
      <c r="K16" s="331" t="s">
        <v>156</v>
      </c>
      <c r="L16" s="331" t="s">
        <v>156</v>
      </c>
      <c r="M16" s="44" t="s">
        <v>156</v>
      </c>
      <c r="N16" s="44" t="s">
        <v>156</v>
      </c>
      <c r="O16" s="39">
        <v>45468</v>
      </c>
      <c r="P16" s="39"/>
      <c r="Q16" s="39"/>
      <c r="R16" s="224"/>
      <c r="S16" s="45"/>
      <c r="T16" s="223" t="s">
        <v>156</v>
      </c>
      <c r="X16" s="44" t="s">
        <v>156</v>
      </c>
      <c r="Y16" s="223" t="s">
        <v>156</v>
      </c>
    </row>
    <row r="17" spans="1:28" x14ac:dyDescent="0.25">
      <c r="A17" s="331">
        <v>16</v>
      </c>
      <c r="B17" s="331" t="s">
        <v>713</v>
      </c>
      <c r="C17" s="331">
        <v>238</v>
      </c>
      <c r="D17" s="52" t="s">
        <v>1619</v>
      </c>
      <c r="E17" s="331" t="s">
        <v>556</v>
      </c>
      <c r="F17" s="331" t="s">
        <v>156</v>
      </c>
      <c r="G17" s="164">
        <v>45391</v>
      </c>
      <c r="H17" s="331" t="s">
        <v>156</v>
      </c>
      <c r="I17" s="331" t="s">
        <v>156</v>
      </c>
      <c r="J17" s="331" t="s">
        <v>156</v>
      </c>
      <c r="K17" s="331" t="s">
        <v>156</v>
      </c>
      <c r="L17" s="331" t="s">
        <v>156</v>
      </c>
      <c r="M17" s="44" t="s">
        <v>156</v>
      </c>
      <c r="N17" s="44" t="s">
        <v>156</v>
      </c>
      <c r="O17" s="39">
        <v>45468</v>
      </c>
      <c r="P17" s="39"/>
      <c r="Q17" s="39"/>
      <c r="R17" s="224"/>
      <c r="S17" s="45"/>
      <c r="T17" s="223" t="s">
        <v>156</v>
      </c>
      <c r="X17" s="44" t="s">
        <v>156</v>
      </c>
      <c r="Y17" s="223" t="s">
        <v>156</v>
      </c>
    </row>
    <row r="18" spans="1:28" x14ac:dyDescent="0.25">
      <c r="A18" s="331">
        <v>17</v>
      </c>
      <c r="B18" s="331" t="s">
        <v>713</v>
      </c>
      <c r="C18" s="331">
        <v>41</v>
      </c>
      <c r="D18" s="52" t="s">
        <v>553</v>
      </c>
      <c r="E18" s="331" t="s">
        <v>557</v>
      </c>
      <c r="F18" s="331" t="s">
        <v>341</v>
      </c>
      <c r="G18" s="164">
        <v>45391</v>
      </c>
      <c r="H18" s="331" t="s">
        <v>156</v>
      </c>
      <c r="I18" s="331" t="s">
        <v>156</v>
      </c>
      <c r="J18" s="331" t="s">
        <v>156</v>
      </c>
      <c r="K18" s="331" t="s">
        <v>156</v>
      </c>
      <c r="L18" s="331" t="s">
        <v>156</v>
      </c>
      <c r="M18" s="44" t="s">
        <v>341</v>
      </c>
      <c r="N18" s="44" t="s">
        <v>156</v>
      </c>
      <c r="O18" s="39">
        <v>45468</v>
      </c>
      <c r="P18" s="39"/>
      <c r="Q18" s="39"/>
      <c r="R18" s="224"/>
      <c r="S18" s="45"/>
      <c r="T18" s="223" t="s">
        <v>156</v>
      </c>
      <c r="X18" s="44" t="s">
        <v>156</v>
      </c>
      <c r="Y18" s="223" t="s">
        <v>156</v>
      </c>
    </row>
    <row r="19" spans="1:28" x14ac:dyDescent="0.25">
      <c r="A19" s="331">
        <v>18</v>
      </c>
      <c r="B19" s="331" t="s">
        <v>714</v>
      </c>
      <c r="C19" s="331">
        <v>73</v>
      </c>
      <c r="D19" s="52" t="s">
        <v>558</v>
      </c>
      <c r="E19" s="331" t="s">
        <v>556</v>
      </c>
      <c r="F19" s="331" t="s">
        <v>341</v>
      </c>
      <c r="G19" s="164">
        <v>45392</v>
      </c>
      <c r="H19" s="331" t="s">
        <v>341</v>
      </c>
      <c r="I19" s="331" t="s">
        <v>156</v>
      </c>
      <c r="J19" s="331" t="s">
        <v>341</v>
      </c>
      <c r="K19" s="331" t="s">
        <v>156</v>
      </c>
      <c r="L19" s="331" t="s">
        <v>156</v>
      </c>
      <c r="M19" s="44" t="s">
        <v>341</v>
      </c>
      <c r="N19" s="44" t="s">
        <v>156</v>
      </c>
      <c r="O19" s="39">
        <v>45468</v>
      </c>
      <c r="P19" s="39"/>
      <c r="Q19" s="39"/>
      <c r="R19" s="224"/>
      <c r="S19" s="45"/>
      <c r="T19" s="223" t="s">
        <v>156</v>
      </c>
      <c r="X19" s="44" t="s">
        <v>156</v>
      </c>
      <c r="Y19" s="223" t="s">
        <v>156</v>
      </c>
      <c r="Z19" s="333" t="s">
        <v>1622</v>
      </c>
    </row>
    <row r="20" spans="1:28" x14ac:dyDescent="0.25">
      <c r="A20" s="331">
        <v>19</v>
      </c>
      <c r="B20" s="331" t="s">
        <v>714</v>
      </c>
      <c r="C20" s="331">
        <v>54</v>
      </c>
      <c r="D20" s="52" t="s">
        <v>559</v>
      </c>
      <c r="E20" s="331" t="s">
        <v>556</v>
      </c>
      <c r="F20" s="331" t="s">
        <v>341</v>
      </c>
      <c r="G20" s="164">
        <v>45392</v>
      </c>
      <c r="H20" s="331" t="s">
        <v>156</v>
      </c>
      <c r="I20" s="331" t="s">
        <v>156</v>
      </c>
      <c r="J20" s="331" t="s">
        <v>341</v>
      </c>
      <c r="K20" s="331" t="s">
        <v>156</v>
      </c>
      <c r="L20" s="331" t="s">
        <v>156</v>
      </c>
      <c r="M20" s="44" t="s">
        <v>341</v>
      </c>
      <c r="N20" s="44" t="s">
        <v>156</v>
      </c>
      <c r="O20" s="39">
        <v>45468</v>
      </c>
      <c r="P20" s="39"/>
      <c r="Q20" s="39"/>
      <c r="R20" s="224"/>
      <c r="S20" s="45"/>
      <c r="T20" s="223" t="s">
        <v>156</v>
      </c>
      <c r="X20" s="44" t="s">
        <v>156</v>
      </c>
      <c r="Y20" s="223" t="s">
        <v>156</v>
      </c>
      <c r="Z20" s="333">
        <f>Z24/15</f>
        <v>0</v>
      </c>
    </row>
    <row r="21" spans="1:28" ht="14.4" thickBot="1" x14ac:dyDescent="0.3">
      <c r="A21" s="331">
        <v>20</v>
      </c>
      <c r="B21" s="331" t="s">
        <v>714</v>
      </c>
      <c r="C21" s="331">
        <v>48</v>
      </c>
      <c r="D21" s="52" t="s">
        <v>565</v>
      </c>
      <c r="E21" s="331" t="s">
        <v>556</v>
      </c>
      <c r="F21" s="331" t="s">
        <v>341</v>
      </c>
      <c r="G21" s="164">
        <v>45393</v>
      </c>
      <c r="H21" s="331" t="s">
        <v>156</v>
      </c>
      <c r="I21" s="331" t="s">
        <v>156</v>
      </c>
      <c r="J21" s="331" t="s">
        <v>156</v>
      </c>
      <c r="K21" s="331" t="s">
        <v>156</v>
      </c>
      <c r="L21" s="331" t="s">
        <v>156</v>
      </c>
      <c r="M21" s="44" t="s">
        <v>156</v>
      </c>
      <c r="N21" s="44" t="s">
        <v>341</v>
      </c>
      <c r="O21" s="171">
        <v>45468</v>
      </c>
      <c r="P21" s="331" t="s">
        <v>341</v>
      </c>
      <c r="Q21" s="164">
        <v>45493</v>
      </c>
      <c r="R21" s="224" t="s">
        <v>156</v>
      </c>
      <c r="S21" s="45">
        <v>45508</v>
      </c>
      <c r="T21" s="223" t="s">
        <v>156</v>
      </c>
      <c r="U21" s="331" t="s">
        <v>726</v>
      </c>
      <c r="V21" s="331" t="s">
        <v>724</v>
      </c>
      <c r="W21" s="331" t="s">
        <v>725</v>
      </c>
      <c r="X21" s="44" t="s">
        <v>156</v>
      </c>
      <c r="Y21" s="223" t="s">
        <v>156</v>
      </c>
      <c r="Z21" s="333" t="s">
        <v>726</v>
      </c>
      <c r="AA21" s="333" t="s">
        <v>724</v>
      </c>
      <c r="AB21" s="333" t="s">
        <v>725</v>
      </c>
    </row>
    <row r="22" spans="1:28" ht="14.4" thickTop="1" x14ac:dyDescent="0.25">
      <c r="A22" s="331">
        <v>21</v>
      </c>
      <c r="B22" s="331" t="s">
        <v>714</v>
      </c>
      <c r="C22" s="331">
        <v>240</v>
      </c>
      <c r="D22" s="52" t="s">
        <v>566</v>
      </c>
      <c r="E22" s="331" t="s">
        <v>556</v>
      </c>
      <c r="F22" s="331" t="s">
        <v>156</v>
      </c>
      <c r="G22" s="164">
        <v>45393</v>
      </c>
      <c r="H22" s="331" t="s">
        <v>156</v>
      </c>
      <c r="I22" s="331" t="s">
        <v>156</v>
      </c>
      <c r="J22" s="331" t="s">
        <v>156</v>
      </c>
      <c r="K22" s="331" t="s">
        <v>156</v>
      </c>
      <c r="L22" s="331" t="s">
        <v>156</v>
      </c>
      <c r="M22" s="44" t="s">
        <v>156</v>
      </c>
      <c r="N22" s="44" t="s">
        <v>156</v>
      </c>
      <c r="O22" s="39">
        <v>45469</v>
      </c>
      <c r="P22" s="39"/>
      <c r="Q22" s="39"/>
      <c r="R22" s="224"/>
      <c r="S22" s="45"/>
      <c r="T22" s="223" t="s">
        <v>156</v>
      </c>
      <c r="U22" s="331">
        <f>COUNTA($T$2:$T$105)</f>
        <v>104</v>
      </c>
      <c r="V22" s="331">
        <f>COUNTIF(T$2:T$105, "√")</f>
        <v>85</v>
      </c>
      <c r="W22" s="331">
        <f>COUNTIF(T$2:T$105, "×")</f>
        <v>19</v>
      </c>
      <c r="X22" s="44" t="s">
        <v>156</v>
      </c>
      <c r="Y22" s="223" t="s">
        <v>156</v>
      </c>
      <c r="Z22" s="333">
        <f>COUNTA($Y$2:$Y$109)</f>
        <v>108</v>
      </c>
      <c r="AA22" s="333">
        <f>COUNTIF(Y$2:Y$109, "√")</f>
        <v>108</v>
      </c>
      <c r="AB22" s="333">
        <f>COUNTIF(Y$2:Y$109, "×")</f>
        <v>0</v>
      </c>
    </row>
    <row r="23" spans="1:28" x14ac:dyDescent="0.25">
      <c r="A23" s="331">
        <v>22</v>
      </c>
      <c r="B23" s="331" t="s">
        <v>160</v>
      </c>
      <c r="C23" s="331">
        <v>160</v>
      </c>
      <c r="D23" s="52" t="s">
        <v>570</v>
      </c>
      <c r="E23" s="331" t="s">
        <v>555</v>
      </c>
      <c r="F23" s="331" t="s">
        <v>156</v>
      </c>
      <c r="G23" s="164">
        <v>45394</v>
      </c>
      <c r="H23" s="331" t="s">
        <v>156</v>
      </c>
      <c r="I23" s="331" t="s">
        <v>156</v>
      </c>
      <c r="J23" s="331" t="s">
        <v>156</v>
      </c>
      <c r="K23" s="331" t="s">
        <v>156</v>
      </c>
      <c r="L23" s="331" t="s">
        <v>156</v>
      </c>
      <c r="M23" s="44" t="s">
        <v>156</v>
      </c>
      <c r="N23" s="44" t="s">
        <v>156</v>
      </c>
      <c r="O23" s="39">
        <v>45469</v>
      </c>
      <c r="P23" s="39"/>
      <c r="Q23" s="39"/>
      <c r="R23" s="224"/>
      <c r="S23" s="45"/>
      <c r="T23" s="223" t="s">
        <v>156</v>
      </c>
      <c r="U23" s="331" t="s">
        <v>736</v>
      </c>
      <c r="V23" s="331" t="s">
        <v>896</v>
      </c>
      <c r="W23" s="331" t="s">
        <v>895</v>
      </c>
      <c r="X23" s="44" t="s">
        <v>156</v>
      </c>
      <c r="Y23" s="223" t="s">
        <v>156</v>
      </c>
      <c r="Z23" s="333" t="s">
        <v>736</v>
      </c>
      <c r="AA23" s="333" t="s">
        <v>896</v>
      </c>
      <c r="AB23" s="333" t="s">
        <v>895</v>
      </c>
    </row>
    <row r="24" spans="1:28" x14ac:dyDescent="0.25">
      <c r="A24" s="331">
        <v>23</v>
      </c>
      <c r="B24" s="331" t="s">
        <v>160</v>
      </c>
      <c r="C24" s="331">
        <v>206</v>
      </c>
      <c r="D24" s="52" t="s">
        <v>571</v>
      </c>
      <c r="E24" s="331" t="s">
        <v>555</v>
      </c>
      <c r="F24" s="331" t="s">
        <v>156</v>
      </c>
      <c r="G24" s="164">
        <v>45394</v>
      </c>
      <c r="H24" s="331" t="s">
        <v>156</v>
      </c>
      <c r="I24" s="331" t="s">
        <v>156</v>
      </c>
      <c r="J24" s="331" t="s">
        <v>156</v>
      </c>
      <c r="K24" s="331" t="s">
        <v>156</v>
      </c>
      <c r="L24" s="331" t="s">
        <v>156</v>
      </c>
      <c r="M24" s="44" t="s">
        <v>156</v>
      </c>
      <c r="N24" s="44" t="s">
        <v>156</v>
      </c>
      <c r="O24" s="39">
        <v>45469</v>
      </c>
      <c r="P24" s="39"/>
      <c r="Q24" s="39"/>
      <c r="R24" s="224"/>
      <c r="S24" s="45"/>
      <c r="T24" s="223" t="s">
        <v>156</v>
      </c>
      <c r="U24" s="19">
        <f>COUNTA(D$2:D$105)-U22</f>
        <v>0</v>
      </c>
      <c r="V24" s="113">
        <f>V22/U22</f>
        <v>0.81730769230769229</v>
      </c>
      <c r="W24" s="113">
        <f>W22/U22</f>
        <v>0.18269230769230768</v>
      </c>
      <c r="X24" s="44" t="s">
        <v>156</v>
      </c>
      <c r="Y24" s="223" t="s">
        <v>156</v>
      </c>
      <c r="Z24" s="19">
        <f>COUNTA(D$2:D$109)-Z22</f>
        <v>0</v>
      </c>
      <c r="AA24" s="113">
        <f>AA22/Z22</f>
        <v>1</v>
      </c>
      <c r="AB24" s="113">
        <f>AB22/Z22</f>
        <v>0</v>
      </c>
    </row>
    <row r="25" spans="1:28" x14ac:dyDescent="0.25">
      <c r="A25" s="331">
        <v>24</v>
      </c>
      <c r="B25" s="331" t="s">
        <v>160</v>
      </c>
      <c r="C25" s="331">
        <v>234</v>
      </c>
      <c r="D25" s="52" t="s">
        <v>572</v>
      </c>
      <c r="E25" s="331" t="s">
        <v>555</v>
      </c>
      <c r="F25" s="331" t="s">
        <v>156</v>
      </c>
      <c r="G25" s="164">
        <v>45395</v>
      </c>
      <c r="H25" s="331" t="s">
        <v>156</v>
      </c>
      <c r="I25" s="331" t="s">
        <v>156</v>
      </c>
      <c r="J25" s="331" t="s">
        <v>341</v>
      </c>
      <c r="K25" s="331" t="s">
        <v>156</v>
      </c>
      <c r="L25" s="331" t="s">
        <v>156</v>
      </c>
      <c r="M25" s="44" t="s">
        <v>156</v>
      </c>
      <c r="N25" s="44" t="s">
        <v>156</v>
      </c>
      <c r="O25" s="39">
        <v>45469</v>
      </c>
      <c r="P25" s="39"/>
      <c r="Q25" s="39"/>
      <c r="R25" s="224"/>
      <c r="S25" s="45"/>
      <c r="T25" s="223" t="s">
        <v>341</v>
      </c>
      <c r="X25" s="44" t="s">
        <v>156</v>
      </c>
      <c r="Y25" s="223" t="s">
        <v>156</v>
      </c>
    </row>
    <row r="26" spans="1:28" x14ac:dyDescent="0.25">
      <c r="A26" s="331">
        <v>25</v>
      </c>
      <c r="B26" s="331" t="s">
        <v>160</v>
      </c>
      <c r="C26" s="331">
        <v>141</v>
      </c>
      <c r="D26" s="52" t="s">
        <v>573</v>
      </c>
      <c r="E26" s="331" t="s">
        <v>555</v>
      </c>
      <c r="F26" s="331" t="s">
        <v>156</v>
      </c>
      <c r="G26" s="164">
        <v>45395</v>
      </c>
      <c r="H26" s="331" t="s">
        <v>156</v>
      </c>
      <c r="I26" s="331" t="s">
        <v>156</v>
      </c>
      <c r="J26" s="331" t="s">
        <v>156</v>
      </c>
      <c r="K26" s="331" t="s">
        <v>156</v>
      </c>
      <c r="L26" s="331" t="s">
        <v>156</v>
      </c>
      <c r="M26" s="44" t="s">
        <v>156</v>
      </c>
      <c r="N26" s="44" t="s">
        <v>156</v>
      </c>
      <c r="O26" s="39">
        <v>45469</v>
      </c>
      <c r="P26" s="39"/>
      <c r="Q26" s="39"/>
      <c r="R26" s="224"/>
      <c r="S26" s="45"/>
      <c r="T26" s="223" t="s">
        <v>156</v>
      </c>
      <c r="X26" s="44" t="s">
        <v>156</v>
      </c>
      <c r="Y26" s="223" t="s">
        <v>156</v>
      </c>
    </row>
    <row r="27" spans="1:28" x14ac:dyDescent="0.25">
      <c r="A27" s="331">
        <v>26</v>
      </c>
      <c r="B27" s="331" t="s">
        <v>160</v>
      </c>
      <c r="C27" s="331">
        <v>142</v>
      </c>
      <c r="D27" s="52" t="s">
        <v>574</v>
      </c>
      <c r="E27" s="331" t="s">
        <v>556</v>
      </c>
      <c r="F27" s="331" t="s">
        <v>156</v>
      </c>
      <c r="G27" s="164">
        <v>45396</v>
      </c>
      <c r="H27" s="331" t="s">
        <v>156</v>
      </c>
      <c r="I27" s="331" t="s">
        <v>156</v>
      </c>
      <c r="J27" s="331" t="s">
        <v>156</v>
      </c>
      <c r="K27" s="331" t="s">
        <v>156</v>
      </c>
      <c r="L27" s="331" t="s">
        <v>156</v>
      </c>
      <c r="M27" s="44" t="s">
        <v>156</v>
      </c>
      <c r="N27" s="44" t="s">
        <v>156</v>
      </c>
      <c r="O27" s="39">
        <v>45469</v>
      </c>
      <c r="P27" s="39"/>
      <c r="Q27" s="39"/>
      <c r="R27" s="224"/>
      <c r="S27" s="45"/>
      <c r="T27" s="223" t="s">
        <v>156</v>
      </c>
      <c r="X27" s="44" t="s">
        <v>156</v>
      </c>
      <c r="Y27" s="223" t="s">
        <v>156</v>
      </c>
    </row>
    <row r="28" spans="1:28" x14ac:dyDescent="0.25">
      <c r="A28" s="331">
        <v>27</v>
      </c>
      <c r="B28" s="331" t="s">
        <v>160</v>
      </c>
      <c r="C28" s="331">
        <v>21</v>
      </c>
      <c r="D28" s="52" t="s">
        <v>575</v>
      </c>
      <c r="E28" s="331" t="s">
        <v>555</v>
      </c>
      <c r="F28" s="331" t="s">
        <v>341</v>
      </c>
      <c r="G28" s="164">
        <v>45396</v>
      </c>
      <c r="H28" s="331" t="s">
        <v>341</v>
      </c>
      <c r="I28" s="331" t="s">
        <v>156</v>
      </c>
      <c r="J28" s="331" t="s">
        <v>156</v>
      </c>
      <c r="K28" s="331" t="s">
        <v>156</v>
      </c>
      <c r="L28" s="331" t="s">
        <v>156</v>
      </c>
      <c r="M28" s="44" t="s">
        <v>156</v>
      </c>
      <c r="N28" s="44" t="s">
        <v>156</v>
      </c>
      <c r="O28" s="39">
        <v>45469</v>
      </c>
      <c r="P28" s="39"/>
      <c r="Q28" s="39"/>
      <c r="R28" s="224"/>
      <c r="S28" s="45"/>
      <c r="T28" s="223" t="s">
        <v>156</v>
      </c>
      <c r="X28" s="44" t="s">
        <v>156</v>
      </c>
      <c r="Y28" s="223" t="s">
        <v>156</v>
      </c>
    </row>
    <row r="29" spans="1:28" ht="14.4" thickBot="1" x14ac:dyDescent="0.3">
      <c r="A29" s="331">
        <v>28</v>
      </c>
      <c r="B29" s="331" t="s">
        <v>160</v>
      </c>
      <c r="C29" s="331">
        <v>2</v>
      </c>
      <c r="D29" s="52" t="s">
        <v>576</v>
      </c>
      <c r="E29" s="331" t="s">
        <v>556</v>
      </c>
      <c r="F29" s="331" t="s">
        <v>341</v>
      </c>
      <c r="G29" s="164">
        <v>45397</v>
      </c>
      <c r="H29" s="331" t="s">
        <v>341</v>
      </c>
      <c r="I29" s="331" t="s">
        <v>156</v>
      </c>
      <c r="J29" s="331" t="s">
        <v>156</v>
      </c>
      <c r="K29" s="331" t="s">
        <v>156</v>
      </c>
      <c r="L29" s="331" t="s">
        <v>156</v>
      </c>
      <c r="M29" s="44" t="s">
        <v>156</v>
      </c>
      <c r="N29" s="44" t="s">
        <v>156</v>
      </c>
      <c r="O29" s="171">
        <v>45469</v>
      </c>
      <c r="P29" s="164"/>
      <c r="Q29" s="164"/>
      <c r="R29" s="224"/>
      <c r="S29" s="45"/>
      <c r="T29" s="223" t="s">
        <v>156</v>
      </c>
      <c r="X29" s="44" t="s">
        <v>156</v>
      </c>
      <c r="Y29" s="223" t="s">
        <v>156</v>
      </c>
    </row>
    <row r="30" spans="1:28" ht="14.4" thickTop="1" x14ac:dyDescent="0.25">
      <c r="A30" s="331">
        <v>29</v>
      </c>
      <c r="B30" s="331" t="s">
        <v>160</v>
      </c>
      <c r="C30" s="331">
        <v>19</v>
      </c>
      <c r="D30" s="52" t="s">
        <v>577</v>
      </c>
      <c r="E30" s="331" t="s">
        <v>556</v>
      </c>
      <c r="F30" s="331" t="s">
        <v>156</v>
      </c>
      <c r="G30" s="164">
        <v>45397</v>
      </c>
      <c r="H30" s="331" t="s">
        <v>156</v>
      </c>
      <c r="I30" s="331" t="s">
        <v>156</v>
      </c>
      <c r="J30" s="331" t="s">
        <v>156</v>
      </c>
      <c r="K30" s="331" t="s">
        <v>156</v>
      </c>
      <c r="L30" s="331" t="s">
        <v>156</v>
      </c>
      <c r="M30" s="44" t="s">
        <v>156</v>
      </c>
      <c r="N30" s="44" t="s">
        <v>156</v>
      </c>
      <c r="O30" s="39">
        <v>45470</v>
      </c>
      <c r="P30" s="39"/>
      <c r="Q30" s="39"/>
      <c r="R30" s="224"/>
      <c r="S30" s="45"/>
      <c r="T30" s="223" t="s">
        <v>156</v>
      </c>
      <c r="X30" s="44" t="s">
        <v>156</v>
      </c>
      <c r="Y30" s="223" t="s">
        <v>156</v>
      </c>
    </row>
    <row r="31" spans="1:28" x14ac:dyDescent="0.25">
      <c r="A31" s="331">
        <v>30</v>
      </c>
      <c r="B31" s="331" t="s">
        <v>160</v>
      </c>
      <c r="C31" s="331">
        <v>24</v>
      </c>
      <c r="D31" s="52" t="s">
        <v>578</v>
      </c>
      <c r="E31" s="331" t="s">
        <v>556</v>
      </c>
      <c r="F31" s="331" t="s">
        <v>341</v>
      </c>
      <c r="G31" s="164">
        <v>45398</v>
      </c>
      <c r="H31" s="331" t="s">
        <v>341</v>
      </c>
      <c r="I31" s="331" t="s">
        <v>156</v>
      </c>
      <c r="J31" s="331" t="s">
        <v>156</v>
      </c>
      <c r="K31" s="331" t="s">
        <v>156</v>
      </c>
      <c r="L31" s="331" t="s">
        <v>156</v>
      </c>
      <c r="M31" s="44" t="s">
        <v>341</v>
      </c>
      <c r="N31" s="44" t="s">
        <v>156</v>
      </c>
      <c r="O31" s="39">
        <v>45470</v>
      </c>
      <c r="P31" s="39"/>
      <c r="Q31" s="39"/>
      <c r="R31" s="224"/>
      <c r="S31" s="45"/>
      <c r="T31" s="223" t="s">
        <v>341</v>
      </c>
      <c r="X31" s="44" t="s">
        <v>156</v>
      </c>
      <c r="Y31" s="223" t="s">
        <v>156</v>
      </c>
    </row>
    <row r="32" spans="1:28" x14ac:dyDescent="0.25">
      <c r="A32" s="331">
        <v>31</v>
      </c>
      <c r="B32" s="331" t="s">
        <v>160</v>
      </c>
      <c r="C32" s="331">
        <v>25</v>
      </c>
      <c r="D32" s="52" t="s">
        <v>580</v>
      </c>
      <c r="E32" s="331" t="s">
        <v>557</v>
      </c>
      <c r="F32" s="331" t="s">
        <v>341</v>
      </c>
      <c r="G32" s="164">
        <v>45398</v>
      </c>
      <c r="H32" s="331" t="s">
        <v>341</v>
      </c>
      <c r="I32" s="331" t="s">
        <v>156</v>
      </c>
      <c r="J32" s="331" t="s">
        <v>156</v>
      </c>
      <c r="K32" s="331" t="s">
        <v>156</v>
      </c>
      <c r="L32" s="331" t="s">
        <v>156</v>
      </c>
      <c r="M32" s="44" t="s">
        <v>156</v>
      </c>
      <c r="N32" s="44" t="s">
        <v>156</v>
      </c>
      <c r="O32" s="39">
        <v>45470</v>
      </c>
      <c r="P32" s="39"/>
      <c r="Q32" s="39"/>
      <c r="R32" s="224"/>
      <c r="S32" s="45"/>
      <c r="T32" s="223" t="s">
        <v>156</v>
      </c>
      <c r="X32" s="44" t="s">
        <v>156</v>
      </c>
      <c r="Y32" s="223" t="s">
        <v>156</v>
      </c>
    </row>
    <row r="33" spans="1:28" x14ac:dyDescent="0.25">
      <c r="A33" s="331">
        <v>32</v>
      </c>
      <c r="B33" s="331" t="s">
        <v>160</v>
      </c>
      <c r="C33" s="331">
        <v>138</v>
      </c>
      <c r="D33" s="52" t="s">
        <v>581</v>
      </c>
      <c r="E33" s="331" t="s">
        <v>556</v>
      </c>
      <c r="F33" s="331" t="s">
        <v>341</v>
      </c>
      <c r="G33" s="164">
        <v>45399</v>
      </c>
      <c r="H33" s="331" t="s">
        <v>341</v>
      </c>
      <c r="I33" s="331" t="s">
        <v>341</v>
      </c>
      <c r="J33" s="331" t="s">
        <v>156</v>
      </c>
      <c r="K33" s="331" t="s">
        <v>156</v>
      </c>
      <c r="L33" s="331" t="s">
        <v>156</v>
      </c>
      <c r="M33" s="44" t="s">
        <v>156</v>
      </c>
      <c r="N33" s="44" t="s">
        <v>156</v>
      </c>
      <c r="O33" s="39">
        <v>45470</v>
      </c>
      <c r="P33" s="39"/>
      <c r="Q33" s="39"/>
      <c r="R33" s="224"/>
      <c r="S33" s="45"/>
      <c r="T33" s="223" t="s">
        <v>341</v>
      </c>
      <c r="X33" s="44" t="s">
        <v>156</v>
      </c>
      <c r="Y33" s="223" t="s">
        <v>156</v>
      </c>
    </row>
    <row r="34" spans="1:28" x14ac:dyDescent="0.25">
      <c r="A34" s="331">
        <v>33</v>
      </c>
      <c r="B34" s="331" t="s">
        <v>160</v>
      </c>
      <c r="C34" s="331">
        <v>148</v>
      </c>
      <c r="D34" s="52" t="s">
        <v>582</v>
      </c>
      <c r="E34" s="331" t="s">
        <v>556</v>
      </c>
      <c r="F34" s="331" t="s">
        <v>341</v>
      </c>
      <c r="G34" s="164">
        <v>45399</v>
      </c>
      <c r="H34" s="331" t="s">
        <v>156</v>
      </c>
      <c r="I34" s="331" t="s">
        <v>156</v>
      </c>
      <c r="J34" s="331" t="s">
        <v>341</v>
      </c>
      <c r="K34" s="331" t="s">
        <v>156</v>
      </c>
      <c r="L34" s="331" t="s">
        <v>341</v>
      </c>
      <c r="M34" s="44" t="s">
        <v>156</v>
      </c>
      <c r="N34" s="44" t="s">
        <v>156</v>
      </c>
      <c r="O34" s="39">
        <v>45470</v>
      </c>
      <c r="P34" s="39"/>
      <c r="Q34" s="39"/>
      <c r="R34" s="224"/>
      <c r="S34" s="45"/>
      <c r="T34" s="223" t="s">
        <v>156</v>
      </c>
      <c r="X34" s="44" t="s">
        <v>156</v>
      </c>
      <c r="Y34" s="223" t="s">
        <v>156</v>
      </c>
    </row>
    <row r="35" spans="1:28" x14ac:dyDescent="0.25">
      <c r="A35" s="331">
        <v>34</v>
      </c>
      <c r="B35" s="331" t="s">
        <v>160</v>
      </c>
      <c r="C35" s="331">
        <v>23</v>
      </c>
      <c r="D35" s="52" t="s">
        <v>1623</v>
      </c>
      <c r="E35" s="331" t="s">
        <v>557</v>
      </c>
      <c r="F35" s="331" t="s">
        <v>341</v>
      </c>
      <c r="G35" s="164">
        <v>45400</v>
      </c>
      <c r="H35" s="331" t="s">
        <v>341</v>
      </c>
      <c r="I35" s="331" t="s">
        <v>341</v>
      </c>
      <c r="J35" s="331" t="s">
        <v>156</v>
      </c>
      <c r="K35" s="331" t="s">
        <v>156</v>
      </c>
      <c r="L35" s="331" t="s">
        <v>341</v>
      </c>
      <c r="M35" s="44" t="s">
        <v>156</v>
      </c>
      <c r="N35" s="44" t="s">
        <v>156</v>
      </c>
      <c r="O35" s="39">
        <v>45470</v>
      </c>
      <c r="P35" s="39"/>
      <c r="Q35" s="39"/>
      <c r="R35" s="224"/>
      <c r="S35" s="45"/>
      <c r="T35" s="223" t="s">
        <v>341</v>
      </c>
      <c r="X35" s="44" t="s">
        <v>156</v>
      </c>
      <c r="Y35" s="223" t="s">
        <v>156</v>
      </c>
    </row>
    <row r="36" spans="1:28" ht="14.4" thickBot="1" x14ac:dyDescent="0.3">
      <c r="A36" s="331">
        <v>35</v>
      </c>
      <c r="B36" s="331" t="s">
        <v>160</v>
      </c>
      <c r="C36" s="331">
        <v>146</v>
      </c>
      <c r="D36" s="4" t="s">
        <v>584</v>
      </c>
      <c r="E36" s="331" t="s">
        <v>556</v>
      </c>
      <c r="F36" s="331" t="s">
        <v>341</v>
      </c>
      <c r="G36" s="164">
        <v>45400</v>
      </c>
      <c r="H36" s="331" t="s">
        <v>341</v>
      </c>
      <c r="I36" s="331" t="s">
        <v>341</v>
      </c>
      <c r="J36" s="331" t="s">
        <v>341</v>
      </c>
      <c r="K36" s="331" t="s">
        <v>156</v>
      </c>
      <c r="L36" s="331" t="s">
        <v>156</v>
      </c>
      <c r="M36" s="44" t="s">
        <v>156</v>
      </c>
      <c r="N36" s="44" t="s">
        <v>156</v>
      </c>
      <c r="O36" s="171">
        <v>45470</v>
      </c>
      <c r="P36" s="164"/>
      <c r="Q36" s="164"/>
      <c r="R36" s="224"/>
      <c r="S36" s="45"/>
      <c r="T36" s="223" t="s">
        <v>341</v>
      </c>
      <c r="X36" s="44" t="s">
        <v>156</v>
      </c>
      <c r="Y36" s="223" t="s">
        <v>156</v>
      </c>
    </row>
    <row r="37" spans="1:28" ht="14.4" thickTop="1" x14ac:dyDescent="0.25">
      <c r="A37" s="331">
        <v>36</v>
      </c>
      <c r="B37" s="331" t="s">
        <v>165</v>
      </c>
      <c r="C37" s="331">
        <v>94</v>
      </c>
      <c r="D37" s="52" t="s">
        <v>592</v>
      </c>
      <c r="E37" s="331" t="s">
        <v>555</v>
      </c>
      <c r="F37" s="331" t="s">
        <v>156</v>
      </c>
      <c r="G37" s="164">
        <v>45401</v>
      </c>
      <c r="H37" s="331" t="s">
        <v>156</v>
      </c>
      <c r="I37" s="331" t="s">
        <v>156</v>
      </c>
      <c r="J37" s="331" t="s">
        <v>156</v>
      </c>
      <c r="K37" s="331" t="s">
        <v>156</v>
      </c>
      <c r="L37" s="331" t="s">
        <v>156</v>
      </c>
      <c r="M37" s="44" t="s">
        <v>156</v>
      </c>
      <c r="N37" s="44" t="s">
        <v>156</v>
      </c>
      <c r="O37" s="39">
        <v>45474</v>
      </c>
      <c r="P37" s="39"/>
      <c r="Q37" s="39"/>
      <c r="R37" s="224"/>
      <c r="S37" s="45"/>
      <c r="T37" s="223" t="s">
        <v>156</v>
      </c>
      <c r="X37" s="44" t="s">
        <v>156</v>
      </c>
      <c r="Y37" s="223" t="s">
        <v>156</v>
      </c>
    </row>
    <row r="38" spans="1:28" x14ac:dyDescent="0.25">
      <c r="A38" s="331">
        <v>37</v>
      </c>
      <c r="B38" s="331" t="s">
        <v>165</v>
      </c>
      <c r="C38" s="331">
        <v>104</v>
      </c>
      <c r="D38" s="52" t="s">
        <v>593</v>
      </c>
      <c r="E38" s="331" t="s">
        <v>555</v>
      </c>
      <c r="F38" s="331" t="s">
        <v>341</v>
      </c>
      <c r="G38" s="164">
        <v>45401</v>
      </c>
      <c r="H38" s="331" t="s">
        <v>156</v>
      </c>
      <c r="I38" s="331" t="s">
        <v>156</v>
      </c>
      <c r="J38" s="331" t="s">
        <v>156</v>
      </c>
      <c r="K38" s="331" t="s">
        <v>156</v>
      </c>
      <c r="L38" s="331" t="s">
        <v>156</v>
      </c>
      <c r="M38" s="44" t="s">
        <v>156</v>
      </c>
      <c r="N38" s="44" t="s">
        <v>156</v>
      </c>
      <c r="O38" s="39">
        <v>45474</v>
      </c>
      <c r="P38" s="39"/>
      <c r="Q38" s="39"/>
      <c r="R38" s="224"/>
      <c r="S38" s="45"/>
      <c r="T38" s="223" t="s">
        <v>156</v>
      </c>
      <c r="X38" s="44" t="s">
        <v>156</v>
      </c>
      <c r="Y38" s="223" t="s">
        <v>156</v>
      </c>
    </row>
    <row r="39" spans="1:28" x14ac:dyDescent="0.25">
      <c r="A39" s="331">
        <v>38</v>
      </c>
      <c r="B39" s="331" t="s">
        <v>165</v>
      </c>
      <c r="C39" s="331">
        <v>226</v>
      </c>
      <c r="D39" s="52" t="s">
        <v>594</v>
      </c>
      <c r="E39" s="331" t="s">
        <v>555</v>
      </c>
      <c r="F39" s="331" t="s">
        <v>156</v>
      </c>
      <c r="G39" s="164">
        <v>45402</v>
      </c>
      <c r="H39" s="331" t="s">
        <v>156</v>
      </c>
      <c r="I39" s="331" t="s">
        <v>156</v>
      </c>
      <c r="J39" s="331" t="s">
        <v>156</v>
      </c>
      <c r="K39" s="331" t="s">
        <v>156</v>
      </c>
      <c r="L39" s="331" t="s">
        <v>156</v>
      </c>
      <c r="M39" s="44" t="s">
        <v>156</v>
      </c>
      <c r="N39" s="44" t="s">
        <v>156</v>
      </c>
      <c r="O39" s="39">
        <v>45474</v>
      </c>
      <c r="P39" s="39"/>
      <c r="Q39" s="39"/>
      <c r="R39" s="224"/>
      <c r="S39" s="45"/>
      <c r="T39" s="223" t="s">
        <v>341</v>
      </c>
      <c r="X39" s="44" t="s">
        <v>156</v>
      </c>
      <c r="Y39" s="223" t="s">
        <v>156</v>
      </c>
      <c r="Z39" s="333" t="s">
        <v>1622</v>
      </c>
    </row>
    <row r="40" spans="1:28" x14ac:dyDescent="0.25">
      <c r="A40" s="331">
        <v>39</v>
      </c>
      <c r="B40" s="331" t="s">
        <v>165</v>
      </c>
      <c r="C40" s="331">
        <v>101</v>
      </c>
      <c r="D40" s="52" t="s">
        <v>595</v>
      </c>
      <c r="E40" s="331" t="s">
        <v>555</v>
      </c>
      <c r="F40" s="331" t="s">
        <v>341</v>
      </c>
      <c r="G40" s="164">
        <v>45402</v>
      </c>
      <c r="H40" s="331" t="s">
        <v>156</v>
      </c>
      <c r="I40" s="331" t="s">
        <v>156</v>
      </c>
      <c r="J40" s="331" t="s">
        <v>156</v>
      </c>
      <c r="K40" s="331" t="s">
        <v>156</v>
      </c>
      <c r="L40" s="331" t="s">
        <v>156</v>
      </c>
      <c r="M40" s="44" t="s">
        <v>156</v>
      </c>
      <c r="N40" s="44" t="s">
        <v>156</v>
      </c>
      <c r="O40" s="39">
        <v>45474</v>
      </c>
      <c r="P40" s="39"/>
      <c r="Q40" s="39"/>
      <c r="R40" s="224"/>
      <c r="S40" s="45"/>
      <c r="T40" s="223" t="s">
        <v>156</v>
      </c>
      <c r="X40" s="44" t="s">
        <v>156</v>
      </c>
      <c r="Y40" s="223" t="s">
        <v>156</v>
      </c>
      <c r="Z40" s="333">
        <f>Z44/15</f>
        <v>0</v>
      </c>
    </row>
    <row r="41" spans="1:28" x14ac:dyDescent="0.25">
      <c r="A41" s="331">
        <v>40</v>
      </c>
      <c r="B41" s="331" t="s">
        <v>165</v>
      </c>
      <c r="C41" s="331">
        <v>543</v>
      </c>
      <c r="D41" s="52" t="s">
        <v>596</v>
      </c>
      <c r="E41" s="331" t="s">
        <v>555</v>
      </c>
      <c r="F41" s="331" t="s">
        <v>341</v>
      </c>
      <c r="G41" s="164">
        <v>45403</v>
      </c>
      <c r="H41" s="331" t="s">
        <v>156</v>
      </c>
      <c r="I41" s="331" t="s">
        <v>156</v>
      </c>
      <c r="J41" s="331" t="s">
        <v>156</v>
      </c>
      <c r="K41" s="331" t="s">
        <v>156</v>
      </c>
      <c r="L41" s="331" t="s">
        <v>156</v>
      </c>
      <c r="M41" s="44" t="s">
        <v>156</v>
      </c>
      <c r="N41" s="44" t="s">
        <v>156</v>
      </c>
      <c r="O41" s="39">
        <v>45474</v>
      </c>
      <c r="P41" s="39"/>
      <c r="Q41" s="39"/>
      <c r="R41" s="224"/>
      <c r="S41" s="45"/>
      <c r="T41" s="223" t="s">
        <v>156</v>
      </c>
      <c r="U41" s="331" t="s">
        <v>726</v>
      </c>
      <c r="V41" s="331" t="s">
        <v>724</v>
      </c>
      <c r="W41" s="331" t="s">
        <v>725</v>
      </c>
      <c r="X41" s="44" t="s">
        <v>156</v>
      </c>
      <c r="Y41" s="223" t="s">
        <v>156</v>
      </c>
      <c r="Z41" s="333" t="s">
        <v>726</v>
      </c>
      <c r="AA41" s="333" t="s">
        <v>724</v>
      </c>
      <c r="AB41" s="333" t="s">
        <v>725</v>
      </c>
    </row>
    <row r="42" spans="1:28" x14ac:dyDescent="0.25">
      <c r="A42" s="331">
        <v>41</v>
      </c>
      <c r="B42" s="331" t="s">
        <v>165</v>
      </c>
      <c r="C42" s="331">
        <v>102</v>
      </c>
      <c r="D42" s="52" t="s">
        <v>597</v>
      </c>
      <c r="E42" s="331" t="s">
        <v>556</v>
      </c>
      <c r="F42" s="331" t="s">
        <v>156</v>
      </c>
      <c r="G42" s="164">
        <v>45403</v>
      </c>
      <c r="H42" s="331" t="s">
        <v>156</v>
      </c>
      <c r="I42" s="331" t="s">
        <v>156</v>
      </c>
      <c r="J42" s="331" t="s">
        <v>156</v>
      </c>
      <c r="K42" s="331" t="s">
        <v>156</v>
      </c>
      <c r="L42" s="331" t="s">
        <v>156</v>
      </c>
      <c r="M42" s="44" t="s">
        <v>156</v>
      </c>
      <c r="N42" s="44" t="s">
        <v>156</v>
      </c>
      <c r="O42" s="39">
        <v>45474</v>
      </c>
      <c r="P42" s="39"/>
      <c r="Q42" s="39"/>
      <c r="R42" s="224"/>
      <c r="S42" s="45"/>
      <c r="T42" s="223" t="s">
        <v>156</v>
      </c>
      <c r="U42" s="331">
        <f>COUNTA($T$2:$T$105)</f>
        <v>104</v>
      </c>
      <c r="V42" s="331">
        <f>COUNTIF(T$2:T$105, "√")</f>
        <v>85</v>
      </c>
      <c r="W42" s="331">
        <f>COUNTIF(T$2:T$105, "×")</f>
        <v>19</v>
      </c>
      <c r="X42" s="44" t="s">
        <v>156</v>
      </c>
      <c r="Y42" s="223" t="s">
        <v>156</v>
      </c>
      <c r="Z42" s="333">
        <f>COUNTA($Y$2:$Y$109)</f>
        <v>108</v>
      </c>
      <c r="AA42" s="333">
        <f>COUNTIF(Y$2:Y$109, "√")</f>
        <v>108</v>
      </c>
      <c r="AB42" s="333">
        <f>COUNTIF(Y$2:Y$109, "×")</f>
        <v>0</v>
      </c>
    </row>
    <row r="43" spans="1:28" ht="14.4" thickBot="1" x14ac:dyDescent="0.3">
      <c r="A43" s="331">
        <v>42</v>
      </c>
      <c r="B43" s="331" t="s">
        <v>165</v>
      </c>
      <c r="C43" s="331">
        <v>108</v>
      </c>
      <c r="D43" s="52" t="s">
        <v>598</v>
      </c>
      <c r="E43" s="331" t="s">
        <v>555</v>
      </c>
      <c r="F43" s="331" t="s">
        <v>341</v>
      </c>
      <c r="G43" s="164">
        <v>45404</v>
      </c>
      <c r="H43" s="331" t="s">
        <v>156</v>
      </c>
      <c r="I43" s="331" t="s">
        <v>156</v>
      </c>
      <c r="J43" s="331" t="s">
        <v>156</v>
      </c>
      <c r="K43" s="331" t="s">
        <v>156</v>
      </c>
      <c r="L43" s="331" t="s">
        <v>156</v>
      </c>
      <c r="M43" s="44" t="s">
        <v>156</v>
      </c>
      <c r="N43" s="44" t="s">
        <v>156</v>
      </c>
      <c r="O43" s="171">
        <v>45474</v>
      </c>
      <c r="P43" s="164"/>
      <c r="Q43" s="164"/>
      <c r="R43" s="224"/>
      <c r="S43" s="45"/>
      <c r="T43" s="223" t="s">
        <v>156</v>
      </c>
      <c r="U43" s="331" t="s">
        <v>736</v>
      </c>
      <c r="V43" s="331" t="s">
        <v>896</v>
      </c>
      <c r="W43" s="331" t="s">
        <v>895</v>
      </c>
      <c r="X43" s="44" t="s">
        <v>156</v>
      </c>
      <c r="Y43" s="223" t="s">
        <v>156</v>
      </c>
      <c r="Z43" s="333" t="s">
        <v>736</v>
      </c>
      <c r="AA43" s="333" t="s">
        <v>896</v>
      </c>
      <c r="AB43" s="333" t="s">
        <v>895</v>
      </c>
    </row>
    <row r="44" spans="1:28" ht="14.4" thickTop="1" x14ac:dyDescent="0.25">
      <c r="A44" s="331">
        <v>43</v>
      </c>
      <c r="B44" s="331" t="s">
        <v>165</v>
      </c>
      <c r="C44" s="331">
        <v>98</v>
      </c>
      <c r="D44" s="52" t="s">
        <v>599</v>
      </c>
      <c r="E44" s="331" t="s">
        <v>556</v>
      </c>
      <c r="F44" s="331" t="s">
        <v>156</v>
      </c>
      <c r="G44" s="164">
        <v>45404</v>
      </c>
      <c r="H44" s="331" t="s">
        <v>156</v>
      </c>
      <c r="I44" s="331" t="s">
        <v>156</v>
      </c>
      <c r="J44" s="331" t="s">
        <v>156</v>
      </c>
      <c r="K44" s="331" t="s">
        <v>156</v>
      </c>
      <c r="L44" s="331" t="s">
        <v>156</v>
      </c>
      <c r="M44" s="44" t="s">
        <v>156</v>
      </c>
      <c r="N44" s="44" t="s">
        <v>156</v>
      </c>
      <c r="O44" s="39">
        <v>45475</v>
      </c>
      <c r="P44" s="39"/>
      <c r="Q44" s="39"/>
      <c r="R44" s="224"/>
      <c r="S44" s="45"/>
      <c r="T44" s="223" t="s">
        <v>156</v>
      </c>
      <c r="U44" s="19">
        <f>COUNTA(D$2:D$105)-U42</f>
        <v>0</v>
      </c>
      <c r="V44" s="113">
        <f>V42/U42</f>
        <v>0.81730769230769229</v>
      </c>
      <c r="W44" s="113">
        <f>W42/U42</f>
        <v>0.18269230769230768</v>
      </c>
      <c r="X44" s="44" t="s">
        <v>156</v>
      </c>
      <c r="Y44" s="223" t="s">
        <v>156</v>
      </c>
      <c r="Z44" s="19">
        <f>COUNTA(D$2:D$109)-Z42</f>
        <v>0</v>
      </c>
      <c r="AA44" s="113">
        <f>AA42/Z42</f>
        <v>1</v>
      </c>
      <c r="AB44" s="113">
        <f>AB42/Z42</f>
        <v>0</v>
      </c>
    </row>
    <row r="45" spans="1:28" x14ac:dyDescent="0.25">
      <c r="A45" s="331">
        <v>44</v>
      </c>
      <c r="B45" s="331" t="s">
        <v>165</v>
      </c>
      <c r="C45" s="331">
        <v>230</v>
      </c>
      <c r="D45" s="52" t="s">
        <v>600</v>
      </c>
      <c r="E45" s="331" t="s">
        <v>556</v>
      </c>
      <c r="F45" s="331" t="s">
        <v>341</v>
      </c>
      <c r="G45" s="164">
        <v>45405</v>
      </c>
      <c r="H45" s="331" t="s">
        <v>156</v>
      </c>
      <c r="I45" s="331" t="s">
        <v>156</v>
      </c>
      <c r="J45" s="331" t="s">
        <v>156</v>
      </c>
      <c r="K45" s="331" t="s">
        <v>156</v>
      </c>
      <c r="L45" s="331" t="s">
        <v>156</v>
      </c>
      <c r="M45" s="44" t="s">
        <v>156</v>
      </c>
      <c r="N45" s="44" t="s">
        <v>156</v>
      </c>
      <c r="O45" s="39">
        <v>45475</v>
      </c>
      <c r="P45" s="39"/>
      <c r="Q45" s="39"/>
      <c r="R45" s="224"/>
      <c r="S45" s="45"/>
      <c r="T45" s="223" t="s">
        <v>156</v>
      </c>
      <c r="X45" s="44" t="s">
        <v>156</v>
      </c>
      <c r="Y45" s="223" t="s">
        <v>156</v>
      </c>
    </row>
    <row r="46" spans="1:28" x14ac:dyDescent="0.25">
      <c r="A46" s="331">
        <v>45</v>
      </c>
      <c r="B46" s="331" t="s">
        <v>165</v>
      </c>
      <c r="C46" s="331">
        <v>199</v>
      </c>
      <c r="D46" s="52" t="s">
        <v>601</v>
      </c>
      <c r="E46" s="331" t="s">
        <v>556</v>
      </c>
      <c r="F46" s="331" t="s">
        <v>156</v>
      </c>
      <c r="G46" s="164">
        <v>45405</v>
      </c>
      <c r="H46" s="331" t="s">
        <v>156</v>
      </c>
      <c r="I46" s="331" t="s">
        <v>156</v>
      </c>
      <c r="J46" s="331" t="s">
        <v>156</v>
      </c>
      <c r="K46" s="331" t="s">
        <v>156</v>
      </c>
      <c r="L46" s="331" t="s">
        <v>156</v>
      </c>
      <c r="M46" s="44" t="s">
        <v>156</v>
      </c>
      <c r="N46" s="44" t="s">
        <v>156</v>
      </c>
      <c r="O46" s="39">
        <v>45475</v>
      </c>
      <c r="P46" s="39"/>
      <c r="Q46" s="39"/>
      <c r="R46" s="224"/>
      <c r="S46" s="45"/>
      <c r="T46" s="223" t="s">
        <v>156</v>
      </c>
      <c r="X46" s="44" t="s">
        <v>156</v>
      </c>
      <c r="Y46" s="223" t="s">
        <v>156</v>
      </c>
    </row>
    <row r="47" spans="1:28" x14ac:dyDescent="0.25">
      <c r="A47" s="331">
        <v>46</v>
      </c>
      <c r="B47" s="331" t="s">
        <v>165</v>
      </c>
      <c r="C47" s="331">
        <v>114</v>
      </c>
      <c r="D47" s="52" t="s">
        <v>602</v>
      </c>
      <c r="E47" s="331" t="s">
        <v>556</v>
      </c>
      <c r="F47" s="331" t="s">
        <v>341</v>
      </c>
      <c r="G47" s="164">
        <v>45406</v>
      </c>
      <c r="H47" s="331" t="s">
        <v>156</v>
      </c>
      <c r="I47" s="331" t="s">
        <v>156</v>
      </c>
      <c r="J47" s="331" t="s">
        <v>156</v>
      </c>
      <c r="K47" s="331" t="s">
        <v>156</v>
      </c>
      <c r="L47" s="331" t="s">
        <v>156</v>
      </c>
      <c r="M47" s="44" t="s">
        <v>156</v>
      </c>
      <c r="N47" s="44" t="s">
        <v>156</v>
      </c>
      <c r="O47" s="39">
        <v>45475</v>
      </c>
      <c r="P47" s="39"/>
      <c r="Q47" s="39"/>
      <c r="R47" s="224"/>
      <c r="S47" s="45"/>
      <c r="T47" s="223" t="s">
        <v>341</v>
      </c>
      <c r="X47" s="223" t="s">
        <v>341</v>
      </c>
      <c r="Y47" s="223" t="s">
        <v>156</v>
      </c>
      <c r="Z47" s="331"/>
    </row>
    <row r="48" spans="1:28" x14ac:dyDescent="0.25">
      <c r="A48" s="331">
        <v>47</v>
      </c>
      <c r="B48" s="331" t="s">
        <v>165</v>
      </c>
      <c r="C48" s="331">
        <v>105</v>
      </c>
      <c r="D48" s="52" t="s">
        <v>603</v>
      </c>
      <c r="E48" s="331" t="s">
        <v>556</v>
      </c>
      <c r="F48" s="331" t="s">
        <v>341</v>
      </c>
      <c r="G48" s="164">
        <v>45406</v>
      </c>
      <c r="H48" s="331" t="s">
        <v>156</v>
      </c>
      <c r="I48" s="331" t="s">
        <v>156</v>
      </c>
      <c r="J48" s="331" t="s">
        <v>156</v>
      </c>
      <c r="K48" s="331" t="s">
        <v>156</v>
      </c>
      <c r="L48" s="331" t="s">
        <v>156</v>
      </c>
      <c r="M48" s="44" t="s">
        <v>156</v>
      </c>
      <c r="N48" s="44" t="s">
        <v>156</v>
      </c>
      <c r="O48" s="39">
        <v>45475</v>
      </c>
      <c r="P48" s="39"/>
      <c r="Q48" s="39"/>
      <c r="R48" s="224"/>
      <c r="S48" s="45"/>
      <c r="T48" s="223" t="s">
        <v>156</v>
      </c>
      <c r="X48" s="44" t="s">
        <v>156</v>
      </c>
      <c r="Y48" s="223" t="s">
        <v>156</v>
      </c>
    </row>
    <row r="49" spans="1:28" x14ac:dyDescent="0.25">
      <c r="A49" s="331">
        <v>48</v>
      </c>
      <c r="B49" s="331" t="s">
        <v>165</v>
      </c>
      <c r="C49" s="331">
        <v>437</v>
      </c>
      <c r="D49" s="52" t="s">
        <v>604</v>
      </c>
      <c r="E49" s="331" t="s">
        <v>556</v>
      </c>
      <c r="F49" s="331" t="s">
        <v>341</v>
      </c>
      <c r="G49" s="164">
        <v>45407</v>
      </c>
      <c r="H49" s="331" t="s">
        <v>156</v>
      </c>
      <c r="I49" s="331" t="s">
        <v>156</v>
      </c>
      <c r="J49" s="331" t="s">
        <v>341</v>
      </c>
      <c r="K49" s="331" t="s">
        <v>341</v>
      </c>
      <c r="L49" s="331" t="s">
        <v>341</v>
      </c>
      <c r="M49" s="44" t="s">
        <v>341</v>
      </c>
      <c r="N49" s="44" t="s">
        <v>156</v>
      </c>
      <c r="O49" s="39">
        <v>45475</v>
      </c>
      <c r="P49" s="39"/>
      <c r="Q49" s="39"/>
      <c r="R49" s="224"/>
      <c r="S49" s="45"/>
      <c r="T49" s="223" t="s">
        <v>341</v>
      </c>
      <c r="X49" s="44" t="s">
        <v>156</v>
      </c>
      <c r="Y49" s="44" t="s">
        <v>156</v>
      </c>
    </row>
    <row r="50" spans="1:28" x14ac:dyDescent="0.25">
      <c r="A50" s="331">
        <v>49</v>
      </c>
      <c r="B50" s="331" t="s">
        <v>165</v>
      </c>
      <c r="C50" s="331">
        <v>236</v>
      </c>
      <c r="D50" s="52" t="s">
        <v>605</v>
      </c>
      <c r="E50" s="331" t="s">
        <v>556</v>
      </c>
      <c r="F50" s="331" t="s">
        <v>341</v>
      </c>
      <c r="G50" s="164">
        <v>45407</v>
      </c>
      <c r="H50" s="331" t="s">
        <v>156</v>
      </c>
      <c r="I50" s="331" t="s">
        <v>156</v>
      </c>
      <c r="J50" s="331" t="s">
        <v>341</v>
      </c>
      <c r="K50" s="331" t="s">
        <v>156</v>
      </c>
      <c r="L50" s="331" t="s">
        <v>156</v>
      </c>
      <c r="M50" s="44" t="s">
        <v>156</v>
      </c>
      <c r="N50" s="44" t="s">
        <v>341</v>
      </c>
      <c r="O50" s="39">
        <v>45475</v>
      </c>
      <c r="P50" s="331" t="s">
        <v>156</v>
      </c>
      <c r="Q50" s="164">
        <v>45494</v>
      </c>
      <c r="R50" s="224"/>
      <c r="S50" s="45"/>
      <c r="T50" s="223" t="s">
        <v>156</v>
      </c>
      <c r="X50" s="44" t="s">
        <v>156</v>
      </c>
      <c r="Y50" s="44" t="s">
        <v>156</v>
      </c>
    </row>
    <row r="51" spans="1:28" ht="14.4" thickBot="1" x14ac:dyDescent="0.3">
      <c r="A51" s="331">
        <v>50</v>
      </c>
      <c r="B51" s="331" t="s">
        <v>165</v>
      </c>
      <c r="C51" s="331">
        <v>124</v>
      </c>
      <c r="D51" s="52" t="s">
        <v>606</v>
      </c>
      <c r="E51" s="331" t="s">
        <v>557</v>
      </c>
      <c r="F51" s="331" t="s">
        <v>156</v>
      </c>
      <c r="G51" s="164">
        <v>45408</v>
      </c>
      <c r="H51" s="331" t="s">
        <v>156</v>
      </c>
      <c r="I51" s="331" t="s">
        <v>156</v>
      </c>
      <c r="J51" s="331" t="s">
        <v>156</v>
      </c>
      <c r="K51" s="331" t="s">
        <v>156</v>
      </c>
      <c r="L51" s="331" t="s">
        <v>156</v>
      </c>
      <c r="M51" s="44" t="s">
        <v>156</v>
      </c>
      <c r="N51" s="44" t="s">
        <v>156</v>
      </c>
      <c r="O51" s="171">
        <v>45475</v>
      </c>
      <c r="P51" s="164"/>
      <c r="Q51" s="164"/>
      <c r="R51" s="224"/>
      <c r="S51" s="45"/>
      <c r="T51" s="223" t="s">
        <v>156</v>
      </c>
      <c r="X51" s="44" t="s">
        <v>156</v>
      </c>
      <c r="Y51" s="44" t="s">
        <v>156</v>
      </c>
    </row>
    <row r="52" spans="1:28" ht="14.4" thickTop="1" x14ac:dyDescent="0.25">
      <c r="A52" s="331">
        <v>51</v>
      </c>
      <c r="B52" s="331" t="s">
        <v>170</v>
      </c>
      <c r="C52" s="331">
        <v>200</v>
      </c>
      <c r="D52" s="52" t="s">
        <v>1589</v>
      </c>
      <c r="E52" s="331" t="s">
        <v>556</v>
      </c>
      <c r="F52" s="331" t="s">
        <v>156</v>
      </c>
      <c r="G52" s="164">
        <v>45408</v>
      </c>
      <c r="H52" s="331" t="s">
        <v>156</v>
      </c>
      <c r="I52" s="331" t="s">
        <v>156</v>
      </c>
      <c r="J52" s="331" t="s">
        <v>156</v>
      </c>
      <c r="K52" s="331" t="s">
        <v>156</v>
      </c>
      <c r="L52" s="331" t="s">
        <v>156</v>
      </c>
      <c r="M52" s="44" t="s">
        <v>156</v>
      </c>
      <c r="N52" s="44" t="s">
        <v>156</v>
      </c>
      <c r="O52" s="39">
        <v>45476</v>
      </c>
      <c r="P52" s="39"/>
      <c r="Q52" s="39"/>
      <c r="R52" s="224"/>
      <c r="S52" s="45"/>
      <c r="T52" s="223" t="s">
        <v>156</v>
      </c>
      <c r="X52" s="44" t="s">
        <v>156</v>
      </c>
      <c r="Y52" s="44" t="s">
        <v>156</v>
      </c>
    </row>
    <row r="53" spans="1:28" x14ac:dyDescent="0.25">
      <c r="A53" s="331">
        <v>52</v>
      </c>
      <c r="B53" s="331" t="s">
        <v>170</v>
      </c>
      <c r="C53" s="331">
        <v>994</v>
      </c>
      <c r="D53" s="52" t="s">
        <v>1624</v>
      </c>
      <c r="E53" s="331" t="s">
        <v>556</v>
      </c>
      <c r="F53" s="331" t="s">
        <v>341</v>
      </c>
      <c r="G53" s="164">
        <v>45409</v>
      </c>
      <c r="H53" s="331" t="s">
        <v>156</v>
      </c>
      <c r="I53" s="331" t="s">
        <v>156</v>
      </c>
      <c r="J53" s="331" t="s">
        <v>156</v>
      </c>
      <c r="K53" s="331" t="s">
        <v>156</v>
      </c>
      <c r="L53" s="331" t="s">
        <v>156</v>
      </c>
      <c r="M53" s="44" t="s">
        <v>156</v>
      </c>
      <c r="N53" s="44" t="s">
        <v>156</v>
      </c>
      <c r="O53" s="39">
        <v>45476</v>
      </c>
      <c r="P53" s="39"/>
      <c r="Q53" s="39"/>
      <c r="R53" s="224"/>
      <c r="S53" s="45"/>
      <c r="T53" s="223" t="s">
        <v>341</v>
      </c>
      <c r="X53" s="44" t="s">
        <v>156</v>
      </c>
      <c r="Y53" s="44" t="s">
        <v>156</v>
      </c>
    </row>
    <row r="54" spans="1:28" x14ac:dyDescent="0.25">
      <c r="A54" s="331">
        <v>53</v>
      </c>
      <c r="B54" s="331" t="s">
        <v>170</v>
      </c>
      <c r="C54" s="331">
        <v>207</v>
      </c>
      <c r="D54" s="52" t="s">
        <v>1590</v>
      </c>
      <c r="E54" s="331" t="s">
        <v>556</v>
      </c>
      <c r="F54" s="331" t="s">
        <v>341</v>
      </c>
      <c r="G54" s="164">
        <v>45409</v>
      </c>
      <c r="H54" s="331" t="s">
        <v>341</v>
      </c>
      <c r="I54" s="331" t="s">
        <v>156</v>
      </c>
      <c r="J54" s="331" t="s">
        <v>156</v>
      </c>
      <c r="K54" s="331" t="s">
        <v>156</v>
      </c>
      <c r="L54" s="331" t="s">
        <v>156</v>
      </c>
      <c r="M54" s="44" t="s">
        <v>156</v>
      </c>
      <c r="N54" s="44" t="s">
        <v>156</v>
      </c>
      <c r="O54" s="39">
        <v>45476</v>
      </c>
      <c r="P54" s="39"/>
      <c r="Q54" s="39"/>
      <c r="R54" s="224"/>
      <c r="S54" s="45"/>
      <c r="T54" s="223" t="s">
        <v>156</v>
      </c>
      <c r="X54" s="44" t="s">
        <v>156</v>
      </c>
      <c r="Y54" s="44" t="s">
        <v>156</v>
      </c>
    </row>
    <row r="55" spans="1:28" x14ac:dyDescent="0.25">
      <c r="A55" s="331">
        <v>54</v>
      </c>
      <c r="B55" s="331" t="s">
        <v>170</v>
      </c>
      <c r="C55" s="331">
        <v>208</v>
      </c>
      <c r="D55" s="52" t="s">
        <v>1591</v>
      </c>
      <c r="E55" s="331" t="s">
        <v>556</v>
      </c>
      <c r="F55" s="331" t="s">
        <v>341</v>
      </c>
      <c r="G55" s="164">
        <v>45410</v>
      </c>
      <c r="H55" s="331" t="s">
        <v>156</v>
      </c>
      <c r="I55" s="331" t="s">
        <v>156</v>
      </c>
      <c r="J55" s="331" t="s">
        <v>156</v>
      </c>
      <c r="K55" s="331" t="s">
        <v>156</v>
      </c>
      <c r="L55" s="331" t="s">
        <v>156</v>
      </c>
      <c r="M55" s="44" t="s">
        <v>156</v>
      </c>
      <c r="N55" s="44" t="s">
        <v>341</v>
      </c>
      <c r="O55" s="39">
        <v>45476</v>
      </c>
      <c r="P55" s="331" t="s">
        <v>156</v>
      </c>
      <c r="Q55" s="164">
        <v>45494</v>
      </c>
      <c r="R55" s="224"/>
      <c r="S55" s="45"/>
      <c r="T55" s="223" t="s">
        <v>156</v>
      </c>
      <c r="X55" s="44" t="s">
        <v>156</v>
      </c>
      <c r="Y55" s="44" t="s">
        <v>156</v>
      </c>
    </row>
    <row r="56" spans="1:28" x14ac:dyDescent="0.25">
      <c r="A56" s="331">
        <v>55</v>
      </c>
      <c r="B56" s="331" t="s">
        <v>715</v>
      </c>
      <c r="C56" s="331">
        <v>46</v>
      </c>
      <c r="D56" s="52" t="s">
        <v>1592</v>
      </c>
      <c r="E56" s="331" t="s">
        <v>556</v>
      </c>
      <c r="F56" s="331" t="s">
        <v>341</v>
      </c>
      <c r="G56" s="164">
        <v>45410</v>
      </c>
      <c r="H56" s="331" t="s">
        <v>156</v>
      </c>
      <c r="I56" s="331" t="s">
        <v>156</v>
      </c>
      <c r="J56" s="331" t="s">
        <v>156</v>
      </c>
      <c r="K56" s="331" t="s">
        <v>156</v>
      </c>
      <c r="L56" s="331" t="s">
        <v>156</v>
      </c>
      <c r="M56" s="44" t="s">
        <v>156</v>
      </c>
      <c r="N56" s="44" t="s">
        <v>156</v>
      </c>
      <c r="O56" s="39">
        <v>45476</v>
      </c>
      <c r="P56" s="39"/>
      <c r="Q56" s="39"/>
      <c r="R56" s="224"/>
      <c r="S56" s="45"/>
      <c r="T56" s="223" t="s">
        <v>156</v>
      </c>
      <c r="X56" s="44" t="s">
        <v>156</v>
      </c>
      <c r="Y56" s="44" t="s">
        <v>156</v>
      </c>
    </row>
    <row r="57" spans="1:28" ht="14.4" thickBot="1" x14ac:dyDescent="0.3">
      <c r="A57" s="331">
        <v>56</v>
      </c>
      <c r="B57" s="331" t="s">
        <v>715</v>
      </c>
      <c r="C57" s="331">
        <v>78</v>
      </c>
      <c r="D57" s="52" t="s">
        <v>1593</v>
      </c>
      <c r="E57" s="331" t="s">
        <v>556</v>
      </c>
      <c r="F57" s="331" t="s">
        <v>341</v>
      </c>
      <c r="G57" s="164">
        <v>45411</v>
      </c>
      <c r="H57" s="331" t="s">
        <v>156</v>
      </c>
      <c r="I57" s="331" t="s">
        <v>156</v>
      </c>
      <c r="J57" s="331" t="s">
        <v>156</v>
      </c>
      <c r="K57" s="331" t="s">
        <v>156</v>
      </c>
      <c r="L57" s="331" t="s">
        <v>156</v>
      </c>
      <c r="M57" s="44" t="s">
        <v>156</v>
      </c>
      <c r="N57" s="44" t="s">
        <v>156</v>
      </c>
      <c r="O57" s="171">
        <v>45476</v>
      </c>
      <c r="P57" s="164"/>
      <c r="Q57" s="164"/>
      <c r="R57" s="224"/>
      <c r="S57" s="45"/>
      <c r="T57" s="223" t="s">
        <v>156</v>
      </c>
      <c r="X57" s="44" t="s">
        <v>156</v>
      </c>
      <c r="Y57" s="44" t="s">
        <v>156</v>
      </c>
    </row>
    <row r="58" spans="1:28" ht="14.4" thickTop="1" x14ac:dyDescent="0.25">
      <c r="A58" s="331">
        <v>57</v>
      </c>
      <c r="B58" s="331" t="s">
        <v>715</v>
      </c>
      <c r="C58" s="331">
        <v>17</v>
      </c>
      <c r="D58" s="52" t="s">
        <v>1594</v>
      </c>
      <c r="E58" s="331" t="s">
        <v>556</v>
      </c>
      <c r="F58" s="331" t="s">
        <v>341</v>
      </c>
      <c r="G58" s="164">
        <v>45411</v>
      </c>
      <c r="H58" s="331" t="s">
        <v>156</v>
      </c>
      <c r="I58" s="331" t="s">
        <v>156</v>
      </c>
      <c r="J58" s="331" t="s">
        <v>156</v>
      </c>
      <c r="K58" s="331" t="s">
        <v>156</v>
      </c>
      <c r="L58" s="331" t="s">
        <v>156</v>
      </c>
      <c r="M58" s="44" t="s">
        <v>156</v>
      </c>
      <c r="N58" s="44" t="s">
        <v>156</v>
      </c>
      <c r="O58" s="39">
        <v>45477</v>
      </c>
      <c r="P58" s="39"/>
      <c r="Q58" s="39"/>
      <c r="R58" s="224"/>
      <c r="S58" s="45"/>
      <c r="T58" s="223" t="s">
        <v>156</v>
      </c>
      <c r="X58" s="44" t="s">
        <v>156</v>
      </c>
      <c r="Y58" s="44" t="s">
        <v>156</v>
      </c>
    </row>
    <row r="59" spans="1:28" x14ac:dyDescent="0.25">
      <c r="A59" s="331">
        <v>58</v>
      </c>
      <c r="B59" s="331" t="s">
        <v>715</v>
      </c>
      <c r="C59" s="331">
        <v>39</v>
      </c>
      <c r="D59" s="52" t="s">
        <v>1595</v>
      </c>
      <c r="E59" s="331" t="s">
        <v>556</v>
      </c>
      <c r="F59" s="331" t="s">
        <v>341</v>
      </c>
      <c r="G59" s="164">
        <v>45412</v>
      </c>
      <c r="H59" s="331" t="s">
        <v>156</v>
      </c>
      <c r="I59" s="331" t="s">
        <v>156</v>
      </c>
      <c r="J59" s="331" t="s">
        <v>156</v>
      </c>
      <c r="K59" s="331" t="s">
        <v>156</v>
      </c>
      <c r="L59" s="331" t="s">
        <v>156</v>
      </c>
      <c r="M59" s="44" t="s">
        <v>156</v>
      </c>
      <c r="N59" s="44" t="s">
        <v>156</v>
      </c>
      <c r="O59" s="39">
        <v>45477</v>
      </c>
      <c r="P59" s="39"/>
      <c r="Q59" s="39"/>
      <c r="R59" s="224"/>
      <c r="S59" s="45"/>
      <c r="T59" s="223" t="s">
        <v>156</v>
      </c>
      <c r="X59" s="44" t="s">
        <v>156</v>
      </c>
      <c r="Y59" s="44" t="s">
        <v>156</v>
      </c>
      <c r="Z59" s="333" t="s">
        <v>1622</v>
      </c>
    </row>
    <row r="60" spans="1:28" x14ac:dyDescent="0.25">
      <c r="A60" s="331">
        <v>59</v>
      </c>
      <c r="B60" s="331" t="s">
        <v>715</v>
      </c>
      <c r="C60" s="331">
        <v>22</v>
      </c>
      <c r="D60" s="52" t="s">
        <v>1596</v>
      </c>
      <c r="E60" s="331" t="s">
        <v>556</v>
      </c>
      <c r="F60" s="331" t="s">
        <v>341</v>
      </c>
      <c r="G60" s="164">
        <v>45412</v>
      </c>
      <c r="H60" s="331" t="s">
        <v>156</v>
      </c>
      <c r="I60" s="331" t="s">
        <v>156</v>
      </c>
      <c r="J60" s="331" t="s">
        <v>156</v>
      </c>
      <c r="K60" s="331" t="s">
        <v>156</v>
      </c>
      <c r="L60" s="331" t="s">
        <v>156</v>
      </c>
      <c r="M60" s="44" t="s">
        <v>156</v>
      </c>
      <c r="N60" s="44" t="s">
        <v>156</v>
      </c>
      <c r="O60" s="39">
        <v>45477</v>
      </c>
      <c r="P60" s="39"/>
      <c r="Q60" s="39"/>
      <c r="R60" s="224"/>
      <c r="S60" s="45"/>
      <c r="T60" s="223" t="s">
        <v>156</v>
      </c>
      <c r="X60" s="44" t="s">
        <v>156</v>
      </c>
      <c r="Y60" s="44" t="s">
        <v>156</v>
      </c>
      <c r="Z60" s="333">
        <f>Z64/15</f>
        <v>0</v>
      </c>
    </row>
    <row r="61" spans="1:28" x14ac:dyDescent="0.25">
      <c r="A61" s="331">
        <v>60</v>
      </c>
      <c r="B61" s="331" t="s">
        <v>715</v>
      </c>
      <c r="C61" s="331">
        <v>79</v>
      </c>
      <c r="D61" s="52" t="s">
        <v>623</v>
      </c>
      <c r="E61" s="331" t="s">
        <v>556</v>
      </c>
      <c r="F61" s="331" t="s">
        <v>341</v>
      </c>
      <c r="G61" s="164">
        <v>45413</v>
      </c>
      <c r="H61" s="331" t="s">
        <v>156</v>
      </c>
      <c r="I61" s="331" t="s">
        <v>341</v>
      </c>
      <c r="J61" s="331" t="s">
        <v>156</v>
      </c>
      <c r="K61" s="331" t="s">
        <v>156</v>
      </c>
      <c r="L61" s="331" t="s">
        <v>156</v>
      </c>
      <c r="M61" s="44" t="s">
        <v>156</v>
      </c>
      <c r="N61" s="44" t="s">
        <v>341</v>
      </c>
      <c r="O61" s="39">
        <v>45477</v>
      </c>
      <c r="P61" s="331" t="s">
        <v>341</v>
      </c>
      <c r="Q61" s="164">
        <v>45494</v>
      </c>
      <c r="R61" s="224" t="s">
        <v>156</v>
      </c>
      <c r="S61" s="45">
        <v>45508</v>
      </c>
      <c r="T61" s="223" t="s">
        <v>156</v>
      </c>
      <c r="U61" s="331" t="s">
        <v>726</v>
      </c>
      <c r="V61" s="331" t="s">
        <v>724</v>
      </c>
      <c r="W61" s="331" t="s">
        <v>725</v>
      </c>
      <c r="X61" s="44" t="s">
        <v>156</v>
      </c>
      <c r="Y61" s="44" t="s">
        <v>156</v>
      </c>
      <c r="Z61" s="333" t="s">
        <v>726</v>
      </c>
      <c r="AA61" s="333" t="s">
        <v>724</v>
      </c>
      <c r="AB61" s="333" t="s">
        <v>725</v>
      </c>
    </row>
    <row r="62" spans="1:28" x14ac:dyDescent="0.25">
      <c r="A62" s="331">
        <v>61</v>
      </c>
      <c r="B62" s="331" t="s">
        <v>715</v>
      </c>
      <c r="C62" s="331">
        <v>131</v>
      </c>
      <c r="D62" s="52" t="s">
        <v>624</v>
      </c>
      <c r="E62" s="331" t="s">
        <v>556</v>
      </c>
      <c r="F62" s="331" t="s">
        <v>341</v>
      </c>
      <c r="G62" s="164">
        <v>45413</v>
      </c>
      <c r="H62" s="331" t="s">
        <v>156</v>
      </c>
      <c r="I62" s="331" t="s">
        <v>156</v>
      </c>
      <c r="J62" s="331" t="s">
        <v>156</v>
      </c>
      <c r="K62" s="331" t="s">
        <v>156</v>
      </c>
      <c r="L62" s="331" t="s">
        <v>156</v>
      </c>
      <c r="M62" s="44" t="s">
        <v>156</v>
      </c>
      <c r="N62" s="44" t="s">
        <v>156</v>
      </c>
      <c r="O62" s="39">
        <v>45477</v>
      </c>
      <c r="P62" s="39"/>
      <c r="Q62" s="39"/>
      <c r="R62" s="224"/>
      <c r="S62" s="45"/>
      <c r="T62" s="223" t="s">
        <v>156</v>
      </c>
      <c r="U62" s="331">
        <f>COUNTA($T$2:$T$105)</f>
        <v>104</v>
      </c>
      <c r="V62" s="331">
        <f>COUNTIF(T$2:T$105, "√")</f>
        <v>85</v>
      </c>
      <c r="W62" s="331">
        <f>COUNTIF(T$2:T$105, "×")</f>
        <v>19</v>
      </c>
      <c r="X62" s="44" t="s">
        <v>156</v>
      </c>
      <c r="Y62" s="44" t="s">
        <v>156</v>
      </c>
      <c r="Z62" s="333">
        <f>COUNTA($Y$2:$Y$109)</f>
        <v>108</v>
      </c>
      <c r="AA62" s="333">
        <f>COUNTIF(Y$2:Y$109, "√")</f>
        <v>108</v>
      </c>
      <c r="AB62" s="333">
        <f>COUNTIF(Y$2:Y$109, "×")</f>
        <v>0</v>
      </c>
    </row>
    <row r="63" spans="1:28" ht="14.4" thickBot="1" x14ac:dyDescent="0.3">
      <c r="A63" s="331">
        <v>62</v>
      </c>
      <c r="B63" s="331" t="s">
        <v>715</v>
      </c>
      <c r="C63" s="331">
        <v>51</v>
      </c>
      <c r="D63" s="52" t="s">
        <v>625</v>
      </c>
      <c r="E63" s="331" t="s">
        <v>557</v>
      </c>
      <c r="F63" s="331" t="s">
        <v>341</v>
      </c>
      <c r="G63" s="164">
        <v>45414</v>
      </c>
      <c r="H63" s="331" t="s">
        <v>156</v>
      </c>
      <c r="I63" s="331" t="s">
        <v>156</v>
      </c>
      <c r="J63" s="331" t="s">
        <v>156</v>
      </c>
      <c r="K63" s="331" t="s">
        <v>156</v>
      </c>
      <c r="L63" s="331" t="s">
        <v>156</v>
      </c>
      <c r="M63" s="44" t="s">
        <v>156</v>
      </c>
      <c r="N63" s="44" t="s">
        <v>156</v>
      </c>
      <c r="O63" s="171">
        <v>45477</v>
      </c>
      <c r="P63" s="164"/>
      <c r="Q63" s="164"/>
      <c r="R63" s="224"/>
      <c r="S63" s="45"/>
      <c r="T63" s="223" t="s">
        <v>156</v>
      </c>
      <c r="U63" s="331" t="s">
        <v>736</v>
      </c>
      <c r="V63" s="331" t="s">
        <v>896</v>
      </c>
      <c r="W63" s="331" t="s">
        <v>895</v>
      </c>
      <c r="X63" s="44" t="s">
        <v>156</v>
      </c>
      <c r="Y63" s="44" t="s">
        <v>156</v>
      </c>
      <c r="Z63" s="333" t="s">
        <v>736</v>
      </c>
      <c r="AA63" s="333" t="s">
        <v>896</v>
      </c>
      <c r="AB63" s="333" t="s">
        <v>895</v>
      </c>
    </row>
    <row r="64" spans="1:28" ht="14.4" thickTop="1" x14ac:dyDescent="0.25">
      <c r="A64" s="331">
        <v>63</v>
      </c>
      <c r="B64" s="331" t="s">
        <v>544</v>
      </c>
      <c r="C64" s="331">
        <v>35</v>
      </c>
      <c r="D64" s="52" t="s">
        <v>1597</v>
      </c>
      <c r="E64" s="331" t="s">
        <v>555</v>
      </c>
      <c r="F64" s="331" t="s">
        <v>341</v>
      </c>
      <c r="G64" s="164">
        <v>45414</v>
      </c>
      <c r="H64" s="331" t="s">
        <v>156</v>
      </c>
      <c r="I64" s="331" t="s">
        <v>156</v>
      </c>
      <c r="J64" s="331" t="s">
        <v>156</v>
      </c>
      <c r="K64" s="331" t="s">
        <v>156</v>
      </c>
      <c r="L64" s="331" t="s">
        <v>156</v>
      </c>
      <c r="M64" s="44" t="s">
        <v>156</v>
      </c>
      <c r="N64" s="44" t="s">
        <v>156</v>
      </c>
      <c r="O64" s="39">
        <v>45478</v>
      </c>
      <c r="P64" s="39"/>
      <c r="Q64" s="39"/>
      <c r="R64" s="224"/>
      <c r="S64" s="45"/>
      <c r="T64" s="223" t="s">
        <v>156</v>
      </c>
      <c r="U64" s="19">
        <f>COUNTA(D$2:D$105)-U62</f>
        <v>0</v>
      </c>
      <c r="V64" s="113">
        <f>V62/U62</f>
        <v>0.81730769230769229</v>
      </c>
      <c r="W64" s="113">
        <f>W62/U62</f>
        <v>0.18269230769230768</v>
      </c>
      <c r="X64" s="44" t="s">
        <v>156</v>
      </c>
      <c r="Y64" s="44" t="s">
        <v>156</v>
      </c>
      <c r="Z64" s="19">
        <f>COUNTA(D$2:D$109)-Z62</f>
        <v>0</v>
      </c>
      <c r="AA64" s="113">
        <f>AA62/Z62</f>
        <v>1</v>
      </c>
      <c r="AB64" s="113">
        <f>AB62/Z62</f>
        <v>0</v>
      </c>
    </row>
    <row r="65" spans="1:26" x14ac:dyDescent="0.25">
      <c r="A65" s="331">
        <v>64</v>
      </c>
      <c r="B65" s="331" t="s">
        <v>544</v>
      </c>
      <c r="C65" s="331">
        <v>74</v>
      </c>
      <c r="D65" s="52" t="s">
        <v>1625</v>
      </c>
      <c r="E65" s="331" t="s">
        <v>556</v>
      </c>
      <c r="F65" s="331" t="s">
        <v>341</v>
      </c>
      <c r="G65" s="164">
        <v>45415</v>
      </c>
      <c r="H65" s="331" t="s">
        <v>156</v>
      </c>
      <c r="I65" s="331" t="s">
        <v>156</v>
      </c>
      <c r="J65" s="331" t="s">
        <v>156</v>
      </c>
      <c r="K65" s="331" t="s">
        <v>156</v>
      </c>
      <c r="L65" s="331" t="s">
        <v>156</v>
      </c>
      <c r="M65" s="44" t="s">
        <v>156</v>
      </c>
      <c r="N65" s="44" t="s">
        <v>156</v>
      </c>
      <c r="O65" s="39">
        <v>45478</v>
      </c>
      <c r="P65" s="39"/>
      <c r="Q65" s="39"/>
      <c r="R65" s="224"/>
      <c r="S65" s="45"/>
      <c r="T65" s="223" t="s">
        <v>156</v>
      </c>
      <c r="X65" s="44" t="s">
        <v>156</v>
      </c>
      <c r="Y65" s="44" t="s">
        <v>156</v>
      </c>
    </row>
    <row r="66" spans="1:26" x14ac:dyDescent="0.25">
      <c r="A66" s="331">
        <v>65</v>
      </c>
      <c r="B66" s="331" t="s">
        <v>544</v>
      </c>
      <c r="C66" s="331">
        <v>34</v>
      </c>
      <c r="D66" s="52" t="s">
        <v>1598</v>
      </c>
      <c r="E66" s="331" t="s">
        <v>556</v>
      </c>
      <c r="F66" s="331" t="s">
        <v>341</v>
      </c>
      <c r="G66" s="164">
        <v>45415</v>
      </c>
      <c r="H66" s="331" t="s">
        <v>156</v>
      </c>
      <c r="I66" s="331" t="s">
        <v>156</v>
      </c>
      <c r="J66" s="331" t="s">
        <v>156</v>
      </c>
      <c r="K66" s="331" t="s">
        <v>156</v>
      </c>
      <c r="L66" s="331" t="s">
        <v>156</v>
      </c>
      <c r="M66" s="44" t="s">
        <v>156</v>
      </c>
      <c r="N66" s="44" t="s">
        <v>156</v>
      </c>
      <c r="O66" s="39">
        <v>45478</v>
      </c>
      <c r="P66" s="39"/>
      <c r="Q66" s="39"/>
      <c r="R66" s="224"/>
      <c r="S66" s="45"/>
      <c r="T66" s="223" t="s">
        <v>156</v>
      </c>
      <c r="X66" s="44" t="s">
        <v>156</v>
      </c>
      <c r="Y66" s="44" t="s">
        <v>156</v>
      </c>
    </row>
    <row r="67" spans="1:26" x14ac:dyDescent="0.25">
      <c r="A67" s="331">
        <v>66</v>
      </c>
      <c r="B67" s="331" t="s">
        <v>544</v>
      </c>
      <c r="C67" s="331">
        <v>33</v>
      </c>
      <c r="D67" s="52" t="s">
        <v>1599</v>
      </c>
      <c r="E67" s="331" t="s">
        <v>556</v>
      </c>
      <c r="F67" s="331" t="s">
        <v>341</v>
      </c>
      <c r="G67" s="164">
        <v>45416</v>
      </c>
      <c r="H67" s="331" t="s">
        <v>156</v>
      </c>
      <c r="I67" s="331" t="s">
        <v>156</v>
      </c>
      <c r="J67" s="331" t="s">
        <v>156</v>
      </c>
      <c r="K67" s="331" t="s">
        <v>156</v>
      </c>
      <c r="L67" s="331" t="s">
        <v>156</v>
      </c>
      <c r="M67" s="44" t="s">
        <v>341</v>
      </c>
      <c r="N67" s="44" t="s">
        <v>341</v>
      </c>
      <c r="O67" s="39">
        <v>45478</v>
      </c>
      <c r="P67" s="331" t="s">
        <v>341</v>
      </c>
      <c r="Q67" s="164">
        <v>45493</v>
      </c>
      <c r="R67" s="331" t="s">
        <v>341</v>
      </c>
      <c r="S67" s="45">
        <v>45508</v>
      </c>
      <c r="T67" s="223" t="s">
        <v>156</v>
      </c>
      <c r="X67" s="44" t="s">
        <v>156</v>
      </c>
      <c r="Y67" s="44" t="s">
        <v>156</v>
      </c>
    </row>
    <row r="68" spans="1:26" x14ac:dyDescent="0.25">
      <c r="A68" s="331">
        <v>67</v>
      </c>
      <c r="B68" s="331" t="s">
        <v>544</v>
      </c>
      <c r="C68" s="331">
        <v>153</v>
      </c>
      <c r="D68" s="52" t="s">
        <v>1600</v>
      </c>
      <c r="E68" s="331" t="s">
        <v>556</v>
      </c>
      <c r="F68" s="331" t="s">
        <v>341</v>
      </c>
      <c r="G68" s="164">
        <v>45416</v>
      </c>
      <c r="H68" s="331" t="s">
        <v>341</v>
      </c>
      <c r="I68" s="331" t="s">
        <v>156</v>
      </c>
      <c r="J68" s="331" t="s">
        <v>156</v>
      </c>
      <c r="K68" s="331" t="s">
        <v>156</v>
      </c>
      <c r="L68" s="331" t="s">
        <v>156</v>
      </c>
      <c r="M68" s="44" t="s">
        <v>341</v>
      </c>
      <c r="N68" s="44" t="s">
        <v>341</v>
      </c>
      <c r="O68" s="39">
        <v>45478</v>
      </c>
      <c r="P68" s="331" t="s">
        <v>156</v>
      </c>
      <c r="Q68" s="164">
        <v>45493</v>
      </c>
      <c r="R68" s="224"/>
      <c r="S68" s="45"/>
      <c r="T68" s="223" t="s">
        <v>156</v>
      </c>
      <c r="X68" s="44" t="s">
        <v>156</v>
      </c>
      <c r="Y68" s="44" t="s">
        <v>156</v>
      </c>
    </row>
    <row r="69" spans="1:26" ht="14.4" thickBot="1" x14ac:dyDescent="0.3">
      <c r="A69" s="331">
        <v>68</v>
      </c>
      <c r="B69" s="331" t="s">
        <v>544</v>
      </c>
      <c r="C69" s="331">
        <v>4</v>
      </c>
      <c r="D69" s="52" t="s">
        <v>1601</v>
      </c>
      <c r="E69" s="331" t="s">
        <v>557</v>
      </c>
      <c r="F69" s="331" t="s">
        <v>341</v>
      </c>
      <c r="G69" s="164">
        <v>45417</v>
      </c>
      <c r="H69" s="331" t="s">
        <v>156</v>
      </c>
      <c r="I69" s="331" t="s">
        <v>156</v>
      </c>
      <c r="J69" s="331" t="s">
        <v>156</v>
      </c>
      <c r="K69" s="331" t="s">
        <v>156</v>
      </c>
      <c r="L69" s="331" t="s">
        <v>156</v>
      </c>
      <c r="M69" s="44" t="s">
        <v>341</v>
      </c>
      <c r="N69" s="44" t="s">
        <v>341</v>
      </c>
      <c r="O69" s="171">
        <v>45478</v>
      </c>
      <c r="P69" s="331" t="s">
        <v>341</v>
      </c>
      <c r="Q69" s="164">
        <v>45493</v>
      </c>
      <c r="R69" s="224" t="s">
        <v>156</v>
      </c>
      <c r="S69" s="45">
        <v>45508</v>
      </c>
      <c r="T69" s="223" t="s">
        <v>341</v>
      </c>
      <c r="X69" s="44" t="s">
        <v>156</v>
      </c>
      <c r="Y69" s="44" t="s">
        <v>156</v>
      </c>
    </row>
    <row r="70" spans="1:26" ht="14.4" thickTop="1" x14ac:dyDescent="0.25">
      <c r="A70" s="331">
        <v>69</v>
      </c>
      <c r="B70" s="331" t="s">
        <v>716</v>
      </c>
      <c r="C70" s="331">
        <v>20</v>
      </c>
      <c r="D70" s="52" t="s">
        <v>1602</v>
      </c>
      <c r="E70" s="331" t="s">
        <v>555</v>
      </c>
      <c r="F70" s="331" t="s">
        <v>341</v>
      </c>
      <c r="G70" s="164">
        <v>45417</v>
      </c>
      <c r="H70" s="331" t="s">
        <v>156</v>
      </c>
      <c r="I70" s="331" t="s">
        <v>156</v>
      </c>
      <c r="J70" s="331" t="s">
        <v>156</v>
      </c>
      <c r="K70" s="331" t="s">
        <v>156</v>
      </c>
      <c r="L70" s="331" t="s">
        <v>156</v>
      </c>
      <c r="M70" s="44" t="s">
        <v>156</v>
      </c>
      <c r="N70" s="44" t="s">
        <v>156</v>
      </c>
      <c r="O70" s="39">
        <v>45479</v>
      </c>
      <c r="P70" s="39"/>
      <c r="Q70" s="39"/>
      <c r="R70" s="224"/>
      <c r="S70" s="45"/>
      <c r="T70" s="223" t="s">
        <v>156</v>
      </c>
      <c r="X70" s="44" t="s">
        <v>156</v>
      </c>
      <c r="Y70" s="44" t="s">
        <v>156</v>
      </c>
    </row>
    <row r="71" spans="1:26" x14ac:dyDescent="0.25">
      <c r="A71" s="331">
        <v>70</v>
      </c>
      <c r="B71" s="331" t="s">
        <v>716</v>
      </c>
      <c r="C71" s="331">
        <v>155</v>
      </c>
      <c r="D71" s="4" t="s">
        <v>1603</v>
      </c>
      <c r="E71" s="331" t="s">
        <v>556</v>
      </c>
      <c r="F71" s="331" t="s">
        <v>341</v>
      </c>
      <c r="G71" s="164">
        <v>45418</v>
      </c>
      <c r="H71" s="331" t="s">
        <v>341</v>
      </c>
      <c r="I71" s="331" t="s">
        <v>156</v>
      </c>
      <c r="J71" s="331" t="s">
        <v>156</v>
      </c>
      <c r="K71" s="331" t="s">
        <v>156</v>
      </c>
      <c r="L71" s="331" t="s">
        <v>156</v>
      </c>
      <c r="M71" s="44" t="s">
        <v>156</v>
      </c>
      <c r="N71" s="44" t="s">
        <v>156</v>
      </c>
      <c r="O71" s="39">
        <v>45479</v>
      </c>
      <c r="P71" s="39"/>
      <c r="Q71" s="39"/>
      <c r="R71" s="224"/>
      <c r="S71" s="45"/>
      <c r="T71" s="223" t="s">
        <v>156</v>
      </c>
      <c r="X71" s="44" t="s">
        <v>156</v>
      </c>
      <c r="Y71" s="44" t="s">
        <v>156</v>
      </c>
    </row>
    <row r="72" spans="1:26" ht="14.4" thickBot="1" x14ac:dyDescent="0.3">
      <c r="A72" s="331">
        <v>71</v>
      </c>
      <c r="B72" s="331" t="s">
        <v>716</v>
      </c>
      <c r="C72" s="331">
        <v>394</v>
      </c>
      <c r="D72" s="4" t="s">
        <v>633</v>
      </c>
      <c r="E72" s="331" t="s">
        <v>556</v>
      </c>
      <c r="F72" s="331" t="s">
        <v>341</v>
      </c>
      <c r="G72" s="164">
        <v>45418</v>
      </c>
      <c r="H72" s="331" t="s">
        <v>341</v>
      </c>
      <c r="I72" s="331" t="s">
        <v>156</v>
      </c>
      <c r="J72" s="331" t="s">
        <v>156</v>
      </c>
      <c r="K72" s="331" t="s">
        <v>156</v>
      </c>
      <c r="L72" s="331" t="s">
        <v>156</v>
      </c>
      <c r="M72" s="44" t="s">
        <v>156</v>
      </c>
      <c r="N72" s="44" t="s">
        <v>156</v>
      </c>
      <c r="O72" s="171">
        <v>45479</v>
      </c>
      <c r="P72" s="164"/>
      <c r="Q72" s="164"/>
      <c r="R72" s="224"/>
      <c r="S72" s="45"/>
      <c r="T72" s="223" t="s">
        <v>156</v>
      </c>
      <c r="X72" s="44" t="s">
        <v>156</v>
      </c>
      <c r="Y72" s="44" t="s">
        <v>156</v>
      </c>
    </row>
    <row r="73" spans="1:26" ht="14.4" thickTop="1" x14ac:dyDescent="0.25">
      <c r="A73" s="331">
        <v>72</v>
      </c>
      <c r="B73" s="331" t="s">
        <v>716</v>
      </c>
      <c r="C73" s="331">
        <v>739</v>
      </c>
      <c r="D73" s="52" t="s">
        <v>1626</v>
      </c>
      <c r="E73" s="331" t="s">
        <v>556</v>
      </c>
      <c r="F73" s="331" t="s">
        <v>341</v>
      </c>
      <c r="G73" s="164">
        <v>45419</v>
      </c>
      <c r="H73" s="331" t="s">
        <v>341</v>
      </c>
      <c r="I73" s="331" t="s">
        <v>156</v>
      </c>
      <c r="J73" s="331" t="s">
        <v>156</v>
      </c>
      <c r="K73" s="331" t="s">
        <v>156</v>
      </c>
      <c r="L73" s="331" t="s">
        <v>156</v>
      </c>
      <c r="M73" s="44" t="s">
        <v>156</v>
      </c>
      <c r="N73" s="44" t="s">
        <v>156</v>
      </c>
      <c r="O73" s="39">
        <v>45482</v>
      </c>
      <c r="P73" s="39"/>
      <c r="Q73" s="39"/>
      <c r="R73" s="224"/>
      <c r="S73" s="45"/>
      <c r="T73" s="223" t="s">
        <v>156</v>
      </c>
      <c r="X73" s="44" t="s">
        <v>156</v>
      </c>
      <c r="Y73" s="44" t="s">
        <v>156</v>
      </c>
    </row>
    <row r="74" spans="1:26" x14ac:dyDescent="0.25">
      <c r="A74" s="331">
        <v>73</v>
      </c>
      <c r="B74" s="331" t="s">
        <v>716</v>
      </c>
      <c r="C74" s="331">
        <v>84</v>
      </c>
      <c r="D74" s="52" t="s">
        <v>492</v>
      </c>
      <c r="E74" s="331" t="s">
        <v>557</v>
      </c>
      <c r="F74" s="331" t="s">
        <v>341</v>
      </c>
      <c r="G74" s="164">
        <v>45419</v>
      </c>
      <c r="H74" s="331" t="s">
        <v>341</v>
      </c>
      <c r="I74" s="331" t="s">
        <v>156</v>
      </c>
      <c r="J74" s="331" t="s">
        <v>156</v>
      </c>
      <c r="K74" s="331" t="s">
        <v>156</v>
      </c>
      <c r="L74" s="331" t="s">
        <v>156</v>
      </c>
      <c r="M74" s="44" t="s">
        <v>341</v>
      </c>
      <c r="N74" s="44" t="s">
        <v>341</v>
      </c>
      <c r="O74" s="39">
        <v>45482</v>
      </c>
      <c r="P74" s="331" t="s">
        <v>341</v>
      </c>
      <c r="Q74" s="164">
        <v>45493</v>
      </c>
      <c r="R74" s="224" t="s">
        <v>156</v>
      </c>
      <c r="S74" s="45">
        <v>45508</v>
      </c>
      <c r="T74" s="223" t="s">
        <v>341</v>
      </c>
      <c r="X74" s="44" t="s">
        <v>156</v>
      </c>
      <c r="Y74" s="44" t="s">
        <v>156</v>
      </c>
    </row>
    <row r="75" spans="1:26" ht="14.4" thickBot="1" x14ac:dyDescent="0.3">
      <c r="A75" s="331">
        <v>74</v>
      </c>
      <c r="B75" s="331" t="s">
        <v>717</v>
      </c>
      <c r="C75" s="331">
        <v>215</v>
      </c>
      <c r="D75" s="75" t="s">
        <v>1627</v>
      </c>
      <c r="E75" s="331" t="s">
        <v>556</v>
      </c>
      <c r="F75" s="331" t="s">
        <v>341</v>
      </c>
      <c r="G75" s="164">
        <v>45420</v>
      </c>
      <c r="H75" s="331" t="s">
        <v>156</v>
      </c>
      <c r="I75" s="331" t="s">
        <v>156</v>
      </c>
      <c r="J75" s="331" t="s">
        <v>156</v>
      </c>
      <c r="K75" s="331" t="s">
        <v>156</v>
      </c>
      <c r="L75" s="331" t="s">
        <v>156</v>
      </c>
      <c r="M75" s="44" t="s">
        <v>156</v>
      </c>
      <c r="N75" s="44" t="s">
        <v>341</v>
      </c>
      <c r="O75" s="171">
        <v>45482</v>
      </c>
      <c r="P75" s="331" t="s">
        <v>156</v>
      </c>
      <c r="Q75" s="164">
        <v>45493</v>
      </c>
      <c r="R75" s="224"/>
      <c r="S75" s="45"/>
      <c r="T75" s="223" t="s">
        <v>156</v>
      </c>
      <c r="X75" s="44" t="s">
        <v>156</v>
      </c>
      <c r="Y75" s="44" t="s">
        <v>156</v>
      </c>
    </row>
    <row r="76" spans="1:26" ht="14.4" thickTop="1" x14ac:dyDescent="0.25">
      <c r="A76" s="331">
        <v>75</v>
      </c>
      <c r="B76" s="331" t="s">
        <v>717</v>
      </c>
      <c r="C76" s="331">
        <v>347</v>
      </c>
      <c r="D76" s="4" t="s">
        <v>635</v>
      </c>
      <c r="E76" s="331" t="s">
        <v>556</v>
      </c>
      <c r="F76" s="331" t="s">
        <v>341</v>
      </c>
      <c r="G76" s="164">
        <v>45420</v>
      </c>
      <c r="H76" s="331" t="s">
        <v>156</v>
      </c>
      <c r="I76" s="331" t="s">
        <v>341</v>
      </c>
      <c r="J76" s="331" t="s">
        <v>156</v>
      </c>
      <c r="K76" s="331" t="s">
        <v>156</v>
      </c>
      <c r="L76" s="331" t="s">
        <v>156</v>
      </c>
      <c r="M76" s="44" t="s">
        <v>156</v>
      </c>
      <c r="N76" s="44" t="s">
        <v>341</v>
      </c>
      <c r="O76" s="39">
        <v>45483</v>
      </c>
      <c r="P76" s="331" t="s">
        <v>156</v>
      </c>
      <c r="Q76" s="164">
        <v>45493</v>
      </c>
      <c r="R76" s="224"/>
      <c r="S76" s="45"/>
      <c r="T76" s="223" t="s">
        <v>156</v>
      </c>
      <c r="X76" s="44" t="s">
        <v>156</v>
      </c>
      <c r="Y76" s="44" t="s">
        <v>156</v>
      </c>
    </row>
    <row r="77" spans="1:26" x14ac:dyDescent="0.25">
      <c r="A77" s="331">
        <v>76</v>
      </c>
      <c r="B77" s="331" t="s">
        <v>717</v>
      </c>
      <c r="C77" s="331">
        <v>295</v>
      </c>
      <c r="D77" s="52" t="s">
        <v>636</v>
      </c>
      <c r="E77" s="331" t="s">
        <v>557</v>
      </c>
      <c r="F77" s="331" t="s">
        <v>341</v>
      </c>
      <c r="G77" s="164">
        <v>45421</v>
      </c>
      <c r="H77" s="331" t="s">
        <v>156</v>
      </c>
      <c r="I77" s="331" t="s">
        <v>156</v>
      </c>
      <c r="J77" s="331" t="s">
        <v>156</v>
      </c>
      <c r="K77" s="331" t="s">
        <v>156</v>
      </c>
      <c r="L77" s="331" t="s">
        <v>156</v>
      </c>
      <c r="M77" s="44" t="s">
        <v>156</v>
      </c>
      <c r="N77" s="44" t="s">
        <v>156</v>
      </c>
      <c r="O77" s="39">
        <v>45483</v>
      </c>
      <c r="P77" s="39"/>
      <c r="Q77" s="39"/>
      <c r="R77" s="224"/>
      <c r="S77" s="45"/>
      <c r="T77" s="223" t="s">
        <v>156</v>
      </c>
      <c r="X77" s="44" t="s">
        <v>156</v>
      </c>
      <c r="Y77" s="44" t="s">
        <v>156</v>
      </c>
    </row>
    <row r="78" spans="1:26" ht="14.4" thickBot="1" x14ac:dyDescent="0.3">
      <c r="A78" s="331">
        <v>77</v>
      </c>
      <c r="B78" s="331" t="s">
        <v>167</v>
      </c>
      <c r="C78" s="331">
        <v>121</v>
      </c>
      <c r="D78" s="52" t="s">
        <v>1628</v>
      </c>
      <c r="E78" s="331" t="s">
        <v>555</v>
      </c>
      <c r="F78" s="331" t="s">
        <v>156</v>
      </c>
      <c r="G78" s="164">
        <v>45421</v>
      </c>
      <c r="H78" s="331" t="s">
        <v>156</v>
      </c>
      <c r="I78" s="331" t="s">
        <v>156</v>
      </c>
      <c r="J78" s="331" t="s">
        <v>156</v>
      </c>
      <c r="K78" s="331" t="s">
        <v>156</v>
      </c>
      <c r="L78" s="331" t="s">
        <v>156</v>
      </c>
      <c r="M78" s="44" t="s">
        <v>156</v>
      </c>
      <c r="N78" s="44" t="s">
        <v>156</v>
      </c>
      <c r="O78" s="171">
        <v>45483</v>
      </c>
      <c r="P78" s="164"/>
      <c r="Q78" s="164"/>
      <c r="R78" s="224"/>
      <c r="S78" s="45"/>
      <c r="T78" s="223" t="s">
        <v>156</v>
      </c>
      <c r="X78" s="44" t="s">
        <v>156</v>
      </c>
      <c r="Y78" s="44" t="s">
        <v>156</v>
      </c>
    </row>
    <row r="79" spans="1:26" ht="14.4" thickTop="1" x14ac:dyDescent="0.25">
      <c r="A79" s="331">
        <v>78</v>
      </c>
      <c r="B79" s="331" t="s">
        <v>167</v>
      </c>
      <c r="C79" s="331">
        <v>55</v>
      </c>
      <c r="D79" s="52" t="s">
        <v>431</v>
      </c>
      <c r="E79" s="331" t="s">
        <v>556</v>
      </c>
      <c r="F79" s="331" t="s">
        <v>341</v>
      </c>
      <c r="G79" s="164">
        <v>45422</v>
      </c>
      <c r="H79" s="331" t="s">
        <v>156</v>
      </c>
      <c r="I79" s="331" t="s">
        <v>156</v>
      </c>
      <c r="J79" s="331" t="s">
        <v>156</v>
      </c>
      <c r="K79" s="331" t="s">
        <v>156</v>
      </c>
      <c r="L79" s="331" t="s">
        <v>156</v>
      </c>
      <c r="M79" s="44" t="s">
        <v>156</v>
      </c>
      <c r="N79" s="44" t="s">
        <v>156</v>
      </c>
      <c r="O79" s="39">
        <v>45484</v>
      </c>
      <c r="P79" s="39"/>
      <c r="Q79" s="39"/>
      <c r="R79" s="224"/>
      <c r="S79" s="45"/>
      <c r="T79" s="223" t="s">
        <v>156</v>
      </c>
      <c r="X79" s="44" t="s">
        <v>156</v>
      </c>
      <c r="Y79" s="44" t="s">
        <v>156</v>
      </c>
      <c r="Z79" s="333" t="s">
        <v>1622</v>
      </c>
    </row>
    <row r="80" spans="1:26" x14ac:dyDescent="0.25">
      <c r="A80" s="331">
        <v>79</v>
      </c>
      <c r="B80" s="331" t="s">
        <v>167</v>
      </c>
      <c r="C80" s="331">
        <v>45</v>
      </c>
      <c r="D80" s="52" t="s">
        <v>637</v>
      </c>
      <c r="E80" s="331" t="s">
        <v>556</v>
      </c>
      <c r="F80" s="331" t="s">
        <v>341</v>
      </c>
      <c r="G80" s="164">
        <v>45422</v>
      </c>
      <c r="H80" s="331" t="s">
        <v>156</v>
      </c>
      <c r="I80" s="331" t="s">
        <v>156</v>
      </c>
      <c r="J80" s="331" t="s">
        <v>156</v>
      </c>
      <c r="K80" s="331" t="s">
        <v>156</v>
      </c>
      <c r="L80" s="331" t="s">
        <v>156</v>
      </c>
      <c r="M80" s="44" t="s">
        <v>156</v>
      </c>
      <c r="N80" s="44" t="s">
        <v>156</v>
      </c>
      <c r="O80" s="39">
        <v>45484</v>
      </c>
      <c r="P80" s="39"/>
      <c r="Q80" s="39"/>
      <c r="R80" s="224"/>
      <c r="S80" s="45"/>
      <c r="T80" s="223" t="s">
        <v>156</v>
      </c>
      <c r="X80" s="44" t="s">
        <v>156</v>
      </c>
      <c r="Y80" s="44" t="s">
        <v>156</v>
      </c>
      <c r="Z80" s="333">
        <f>Z84/15</f>
        <v>0</v>
      </c>
    </row>
    <row r="81" spans="1:28" x14ac:dyDescent="0.25">
      <c r="A81" s="331">
        <v>80</v>
      </c>
      <c r="B81" s="331" t="s">
        <v>167</v>
      </c>
      <c r="C81" s="331">
        <v>763</v>
      </c>
      <c r="D81" s="52" t="s">
        <v>441</v>
      </c>
      <c r="E81" s="331" t="s">
        <v>556</v>
      </c>
      <c r="F81" s="331" t="s">
        <v>341</v>
      </c>
      <c r="G81" s="164">
        <v>45423</v>
      </c>
      <c r="H81" s="331" t="s">
        <v>156</v>
      </c>
      <c r="I81" s="331" t="s">
        <v>156</v>
      </c>
      <c r="J81" s="331" t="s">
        <v>156</v>
      </c>
      <c r="K81" s="331" t="s">
        <v>156</v>
      </c>
      <c r="L81" s="331" t="s">
        <v>156</v>
      </c>
      <c r="M81" s="44" t="s">
        <v>341</v>
      </c>
      <c r="N81" s="44" t="s">
        <v>341</v>
      </c>
      <c r="O81" s="39">
        <v>45484</v>
      </c>
      <c r="P81" s="331" t="s">
        <v>156</v>
      </c>
      <c r="Q81" s="164">
        <v>45493</v>
      </c>
      <c r="R81" s="224"/>
      <c r="S81" s="45"/>
      <c r="T81" s="223" t="s">
        <v>156</v>
      </c>
      <c r="U81" s="331" t="s">
        <v>726</v>
      </c>
      <c r="V81" s="331" t="s">
        <v>724</v>
      </c>
      <c r="W81" s="331" t="s">
        <v>725</v>
      </c>
      <c r="X81" s="44" t="s">
        <v>156</v>
      </c>
      <c r="Y81" s="44" t="s">
        <v>156</v>
      </c>
      <c r="Z81" s="333" t="s">
        <v>726</v>
      </c>
      <c r="AA81" s="333" t="s">
        <v>724</v>
      </c>
      <c r="AB81" s="333" t="s">
        <v>725</v>
      </c>
    </row>
    <row r="82" spans="1:28" x14ac:dyDescent="0.25">
      <c r="A82" s="331">
        <v>81</v>
      </c>
      <c r="B82" s="331" t="s">
        <v>168</v>
      </c>
      <c r="C82" s="331">
        <v>70</v>
      </c>
      <c r="D82" s="52" t="s">
        <v>447</v>
      </c>
      <c r="E82" s="331" t="s">
        <v>555</v>
      </c>
      <c r="F82" s="331" t="s">
        <v>156</v>
      </c>
      <c r="G82" s="164">
        <v>45423</v>
      </c>
      <c r="H82" s="331" t="s">
        <v>156</v>
      </c>
      <c r="I82" s="331" t="s">
        <v>156</v>
      </c>
      <c r="J82" s="331" t="s">
        <v>156</v>
      </c>
      <c r="K82" s="331" t="s">
        <v>156</v>
      </c>
      <c r="L82" s="331" t="s">
        <v>156</v>
      </c>
      <c r="M82" s="44" t="s">
        <v>156</v>
      </c>
      <c r="N82" s="44" t="s">
        <v>156</v>
      </c>
      <c r="O82" s="39">
        <v>45484</v>
      </c>
      <c r="P82" s="39"/>
      <c r="Q82" s="39"/>
      <c r="R82" s="224"/>
      <c r="S82" s="45"/>
      <c r="T82" s="223" t="s">
        <v>156</v>
      </c>
      <c r="U82" s="331">
        <f>COUNTA($T$2:$T$105)</f>
        <v>104</v>
      </c>
      <c r="V82" s="331">
        <f>COUNTIF(T$2:T$105, "√")</f>
        <v>85</v>
      </c>
      <c r="W82" s="331">
        <f>COUNTIF(T$2:T$105, "×")</f>
        <v>19</v>
      </c>
      <c r="X82" s="44" t="s">
        <v>156</v>
      </c>
      <c r="Y82" s="44" t="s">
        <v>156</v>
      </c>
      <c r="Z82" s="333">
        <f>COUNTA($Y$2:$Y$109)</f>
        <v>108</v>
      </c>
      <c r="AA82" s="333">
        <f>COUNTIF(Y$2:Y$109, "√")</f>
        <v>108</v>
      </c>
      <c r="AB82" s="333">
        <f>COUNTIF(Y$2:Y$109, "×")</f>
        <v>0</v>
      </c>
    </row>
    <row r="83" spans="1:28" x14ac:dyDescent="0.25">
      <c r="A83" s="331">
        <v>82</v>
      </c>
      <c r="B83" s="331" t="s">
        <v>168</v>
      </c>
      <c r="C83" s="331">
        <v>118</v>
      </c>
      <c r="D83" s="52" t="s">
        <v>638</v>
      </c>
      <c r="E83" s="331" t="s">
        <v>555</v>
      </c>
      <c r="F83" s="331" t="s">
        <v>156</v>
      </c>
      <c r="G83" s="164">
        <v>45424</v>
      </c>
      <c r="H83" s="331" t="s">
        <v>156</v>
      </c>
      <c r="I83" s="331" t="s">
        <v>156</v>
      </c>
      <c r="J83" s="331" t="s">
        <v>156</v>
      </c>
      <c r="K83" s="331" t="s">
        <v>156</v>
      </c>
      <c r="L83" s="331" t="s">
        <v>156</v>
      </c>
      <c r="M83" s="44" t="s">
        <v>156</v>
      </c>
      <c r="N83" s="44" t="s">
        <v>341</v>
      </c>
      <c r="O83" s="39">
        <v>45484</v>
      </c>
      <c r="P83" s="331" t="s">
        <v>156</v>
      </c>
      <c r="Q83" s="164">
        <v>45493</v>
      </c>
      <c r="R83" s="224"/>
      <c r="S83" s="45"/>
      <c r="T83" s="223" t="s">
        <v>156</v>
      </c>
      <c r="U83" s="331" t="s">
        <v>736</v>
      </c>
      <c r="V83" s="331" t="s">
        <v>896</v>
      </c>
      <c r="W83" s="331" t="s">
        <v>895</v>
      </c>
      <c r="X83" s="44" t="s">
        <v>156</v>
      </c>
      <c r="Y83" s="44" t="s">
        <v>156</v>
      </c>
      <c r="Z83" s="333" t="s">
        <v>736</v>
      </c>
      <c r="AA83" s="333" t="s">
        <v>896</v>
      </c>
      <c r="AB83" s="333" t="s">
        <v>895</v>
      </c>
    </row>
    <row r="84" spans="1:28" ht="14.4" thickBot="1" x14ac:dyDescent="0.3">
      <c r="A84" s="331">
        <v>83</v>
      </c>
      <c r="B84" s="331" t="s">
        <v>168</v>
      </c>
      <c r="C84" s="331">
        <v>198</v>
      </c>
      <c r="D84" s="52" t="s">
        <v>468</v>
      </c>
      <c r="E84" s="331" t="s">
        <v>556</v>
      </c>
      <c r="F84" s="331" t="s">
        <v>341</v>
      </c>
      <c r="G84" s="164">
        <v>45424</v>
      </c>
      <c r="H84" s="331" t="s">
        <v>341</v>
      </c>
      <c r="I84" s="331" t="s">
        <v>156</v>
      </c>
      <c r="J84" s="331" t="s">
        <v>156</v>
      </c>
      <c r="K84" s="331" t="s">
        <v>156</v>
      </c>
      <c r="L84" s="331" t="s">
        <v>156</v>
      </c>
      <c r="M84" s="44" t="s">
        <v>156</v>
      </c>
      <c r="N84" s="44" t="s">
        <v>156</v>
      </c>
      <c r="O84" s="171">
        <v>45484</v>
      </c>
      <c r="P84" s="164"/>
      <c r="Q84" s="164"/>
      <c r="R84" s="224"/>
      <c r="S84" s="45"/>
      <c r="T84" s="223" t="s">
        <v>156</v>
      </c>
      <c r="U84" s="19">
        <f>COUNTA(D$2:D$105)-U82</f>
        <v>0</v>
      </c>
      <c r="V84" s="113">
        <f>V82/U82</f>
        <v>0.81730769230769229</v>
      </c>
      <c r="W84" s="113">
        <f>W82/U82</f>
        <v>0.18269230769230768</v>
      </c>
      <c r="X84" s="44" t="s">
        <v>156</v>
      </c>
      <c r="Y84" s="44" t="s">
        <v>156</v>
      </c>
      <c r="Z84" s="19">
        <f>COUNTA(D$2:D$109)-Z82</f>
        <v>0</v>
      </c>
      <c r="AA84" s="113">
        <f>AA82/Z82</f>
        <v>1</v>
      </c>
      <c r="AB84" s="113">
        <f>AB82/Z82</f>
        <v>0</v>
      </c>
    </row>
    <row r="85" spans="1:28" ht="14.4" thickTop="1" x14ac:dyDescent="0.25">
      <c r="A85" s="331">
        <v>84</v>
      </c>
      <c r="B85" s="331" t="s">
        <v>168</v>
      </c>
      <c r="C85" s="331">
        <v>279</v>
      </c>
      <c r="D85" s="52" t="s">
        <v>1613</v>
      </c>
      <c r="E85" s="331" t="s">
        <v>556</v>
      </c>
      <c r="F85" s="331" t="s">
        <v>341</v>
      </c>
      <c r="G85" s="164">
        <v>45425</v>
      </c>
      <c r="H85" s="331" t="s">
        <v>156</v>
      </c>
      <c r="I85" s="331" t="s">
        <v>156</v>
      </c>
      <c r="J85" s="331" t="s">
        <v>156</v>
      </c>
      <c r="K85" s="331" t="s">
        <v>156</v>
      </c>
      <c r="L85" s="331" t="s">
        <v>156</v>
      </c>
      <c r="M85" s="44" t="s">
        <v>341</v>
      </c>
      <c r="N85" s="44" t="s">
        <v>341</v>
      </c>
      <c r="O85" s="39">
        <v>45485</v>
      </c>
      <c r="P85" s="331" t="s">
        <v>156</v>
      </c>
      <c r="Q85" s="164">
        <v>45493</v>
      </c>
      <c r="R85" s="224"/>
      <c r="S85" s="45"/>
      <c r="T85" s="223" t="s">
        <v>156</v>
      </c>
      <c r="X85" s="44" t="s">
        <v>156</v>
      </c>
      <c r="Y85" s="44" t="s">
        <v>156</v>
      </c>
    </row>
    <row r="86" spans="1:28" x14ac:dyDescent="0.25">
      <c r="A86" s="331">
        <v>85</v>
      </c>
      <c r="B86" s="331" t="s">
        <v>168</v>
      </c>
      <c r="C86" s="331">
        <v>322</v>
      </c>
      <c r="D86" s="52" t="s">
        <v>1629</v>
      </c>
      <c r="E86" s="331" t="s">
        <v>556</v>
      </c>
      <c r="F86" s="331" t="s">
        <v>341</v>
      </c>
      <c r="G86" s="164">
        <v>45425</v>
      </c>
      <c r="H86" s="331" t="s">
        <v>156</v>
      </c>
      <c r="I86" s="331" t="s">
        <v>156</v>
      </c>
      <c r="J86" s="331" t="s">
        <v>156</v>
      </c>
      <c r="K86" s="331" t="s">
        <v>156</v>
      </c>
      <c r="L86" s="331" t="s">
        <v>156</v>
      </c>
      <c r="M86" s="44" t="s">
        <v>156</v>
      </c>
      <c r="N86" s="44" t="s">
        <v>156</v>
      </c>
      <c r="O86" s="39">
        <v>45485</v>
      </c>
      <c r="P86" s="39"/>
      <c r="Q86" s="39"/>
      <c r="R86" s="224"/>
      <c r="S86" s="45"/>
      <c r="T86" s="223" t="s">
        <v>156</v>
      </c>
      <c r="X86" s="44" t="s">
        <v>156</v>
      </c>
      <c r="Y86" s="44" t="s">
        <v>156</v>
      </c>
    </row>
    <row r="87" spans="1:28" x14ac:dyDescent="0.25">
      <c r="A87" s="331">
        <v>86</v>
      </c>
      <c r="B87" s="331" t="s">
        <v>168</v>
      </c>
      <c r="C87" s="331">
        <v>139</v>
      </c>
      <c r="D87" s="52" t="s">
        <v>639</v>
      </c>
      <c r="E87" s="331" t="s">
        <v>556</v>
      </c>
      <c r="F87" s="331" t="s">
        <v>341</v>
      </c>
      <c r="G87" s="164">
        <v>45426</v>
      </c>
      <c r="H87" s="331" t="s">
        <v>156</v>
      </c>
      <c r="I87" s="331" t="s">
        <v>156</v>
      </c>
      <c r="J87" s="331" t="s">
        <v>156</v>
      </c>
      <c r="K87" s="331" t="s">
        <v>156</v>
      </c>
      <c r="L87" s="331" t="s">
        <v>156</v>
      </c>
      <c r="M87" s="44" t="s">
        <v>341</v>
      </c>
      <c r="N87" s="44" t="s">
        <v>341</v>
      </c>
      <c r="O87" s="39">
        <v>45485</v>
      </c>
      <c r="P87" s="331" t="s">
        <v>156</v>
      </c>
      <c r="Q87" s="164">
        <v>45493</v>
      </c>
      <c r="R87" s="224"/>
      <c r="S87" s="45"/>
      <c r="T87" s="223" t="s">
        <v>156</v>
      </c>
      <c r="X87" s="44" t="s">
        <v>156</v>
      </c>
      <c r="Y87" s="44" t="s">
        <v>156</v>
      </c>
    </row>
    <row r="88" spans="1:28" ht="14.4" thickBot="1" x14ac:dyDescent="0.3">
      <c r="A88" s="331">
        <v>87</v>
      </c>
      <c r="B88" s="331" t="s">
        <v>168</v>
      </c>
      <c r="C88" s="331">
        <v>300</v>
      </c>
      <c r="D88" s="52" t="s">
        <v>640</v>
      </c>
      <c r="E88" s="331" t="s">
        <v>556</v>
      </c>
      <c r="F88" s="331" t="s">
        <v>341</v>
      </c>
      <c r="G88" s="164">
        <v>45426</v>
      </c>
      <c r="H88" s="331" t="s">
        <v>341</v>
      </c>
      <c r="I88" s="331" t="s">
        <v>156</v>
      </c>
      <c r="J88" s="331" t="s">
        <v>156</v>
      </c>
      <c r="K88" s="331" t="s">
        <v>156</v>
      </c>
      <c r="L88" s="331" t="s">
        <v>156</v>
      </c>
      <c r="M88" s="44" t="s">
        <v>341</v>
      </c>
      <c r="N88" s="44" t="s">
        <v>341</v>
      </c>
      <c r="O88" s="171">
        <v>45485</v>
      </c>
      <c r="P88" s="331" t="s">
        <v>156</v>
      </c>
      <c r="Q88" s="164">
        <v>45493</v>
      </c>
      <c r="R88" s="224"/>
      <c r="S88" s="45"/>
      <c r="T88" s="223" t="s">
        <v>341</v>
      </c>
      <c r="X88" s="44" t="s">
        <v>156</v>
      </c>
      <c r="Y88" s="44" t="s">
        <v>156</v>
      </c>
    </row>
    <row r="89" spans="1:28" ht="14.4" thickTop="1" x14ac:dyDescent="0.25">
      <c r="A89" s="331">
        <v>88</v>
      </c>
      <c r="B89" s="331" t="s">
        <v>168</v>
      </c>
      <c r="C89" s="331">
        <v>152</v>
      </c>
      <c r="D89" s="52" t="s">
        <v>641</v>
      </c>
      <c r="E89" s="331" t="s">
        <v>556</v>
      </c>
      <c r="F89" s="331" t="s">
        <v>341</v>
      </c>
      <c r="G89" s="164">
        <v>45427</v>
      </c>
      <c r="H89" s="331" t="s">
        <v>156</v>
      </c>
      <c r="I89" s="331" t="s">
        <v>156</v>
      </c>
      <c r="J89" s="331" t="s">
        <v>156</v>
      </c>
      <c r="K89" s="331" t="s">
        <v>156</v>
      </c>
      <c r="L89" s="331" t="s">
        <v>156</v>
      </c>
      <c r="M89" s="44" t="s">
        <v>156</v>
      </c>
      <c r="N89" s="44" t="s">
        <v>156</v>
      </c>
      <c r="O89" s="39">
        <v>45487</v>
      </c>
      <c r="P89" s="39"/>
      <c r="Q89" s="39"/>
      <c r="R89" s="224"/>
      <c r="S89" s="45"/>
      <c r="T89" s="223" t="s">
        <v>156</v>
      </c>
      <c r="X89" s="44" t="s">
        <v>156</v>
      </c>
      <c r="Y89" s="44" t="s">
        <v>156</v>
      </c>
    </row>
    <row r="90" spans="1:28" x14ac:dyDescent="0.25">
      <c r="A90" s="331">
        <v>89</v>
      </c>
      <c r="B90" s="331" t="s">
        <v>168</v>
      </c>
      <c r="C90" s="331">
        <v>416</v>
      </c>
      <c r="D90" s="52" t="s">
        <v>1614</v>
      </c>
      <c r="E90" s="331" t="s">
        <v>556</v>
      </c>
      <c r="F90" s="331" t="s">
        <v>341</v>
      </c>
      <c r="G90" s="164">
        <v>45427</v>
      </c>
      <c r="H90" s="331" t="s">
        <v>156</v>
      </c>
      <c r="I90" s="331" t="s">
        <v>156</v>
      </c>
      <c r="J90" s="331" t="s">
        <v>156</v>
      </c>
      <c r="K90" s="331" t="s">
        <v>156</v>
      </c>
      <c r="L90" s="331" t="s">
        <v>156</v>
      </c>
      <c r="M90" s="44" t="s">
        <v>156</v>
      </c>
      <c r="N90" s="44" t="s">
        <v>156</v>
      </c>
      <c r="O90" s="39">
        <v>45487</v>
      </c>
      <c r="P90" s="39"/>
      <c r="Q90" s="39"/>
      <c r="R90" s="224"/>
      <c r="S90" s="45"/>
      <c r="T90" s="223" t="s">
        <v>156</v>
      </c>
      <c r="X90" s="44" t="s">
        <v>156</v>
      </c>
      <c r="Y90" s="44" t="s">
        <v>156</v>
      </c>
    </row>
    <row r="91" spans="1:28" x14ac:dyDescent="0.25">
      <c r="A91" s="331">
        <v>90</v>
      </c>
      <c r="B91" s="331" t="s">
        <v>168</v>
      </c>
      <c r="C91" s="331">
        <v>32</v>
      </c>
      <c r="D91" s="52" t="s">
        <v>1615</v>
      </c>
      <c r="E91" s="331" t="s">
        <v>557</v>
      </c>
      <c r="F91" s="331" t="s">
        <v>341</v>
      </c>
      <c r="G91" s="164">
        <v>45428</v>
      </c>
      <c r="H91" s="331" t="s">
        <v>156</v>
      </c>
      <c r="I91" s="331" t="s">
        <v>156</v>
      </c>
      <c r="J91" s="331" t="s">
        <v>156</v>
      </c>
      <c r="K91" s="331" t="s">
        <v>341</v>
      </c>
      <c r="L91" s="331" t="s">
        <v>156</v>
      </c>
      <c r="M91" s="44" t="s">
        <v>156</v>
      </c>
      <c r="N91" s="44" t="s">
        <v>341</v>
      </c>
      <c r="O91" s="39">
        <v>45487</v>
      </c>
      <c r="P91" s="331" t="s">
        <v>156</v>
      </c>
      <c r="Q91" s="164">
        <v>45493</v>
      </c>
      <c r="R91" s="224"/>
      <c r="S91" s="45"/>
      <c r="T91" s="223" t="s">
        <v>156</v>
      </c>
      <c r="X91" s="44" t="s">
        <v>156</v>
      </c>
      <c r="Y91" s="44" t="s">
        <v>156</v>
      </c>
    </row>
    <row r="92" spans="1:28" ht="14.4" thickBot="1" x14ac:dyDescent="0.3">
      <c r="A92" s="331">
        <v>91</v>
      </c>
      <c r="B92" s="331" t="s">
        <v>719</v>
      </c>
      <c r="C92" s="331">
        <v>62</v>
      </c>
      <c r="D92" s="52" t="s">
        <v>449</v>
      </c>
      <c r="E92" s="331" t="s">
        <v>556</v>
      </c>
      <c r="F92" s="331" t="s">
        <v>156</v>
      </c>
      <c r="G92" s="164">
        <v>45428</v>
      </c>
      <c r="H92" s="331" t="s">
        <v>156</v>
      </c>
      <c r="I92" s="331" t="s">
        <v>156</v>
      </c>
      <c r="J92" s="331" t="s">
        <v>156</v>
      </c>
      <c r="K92" s="331" t="s">
        <v>156</v>
      </c>
      <c r="L92" s="331" t="s">
        <v>156</v>
      </c>
      <c r="M92" s="44" t="s">
        <v>156</v>
      </c>
      <c r="N92" s="44" t="s">
        <v>156</v>
      </c>
      <c r="O92" s="171">
        <v>45487</v>
      </c>
      <c r="P92" s="164"/>
      <c r="Q92" s="164"/>
      <c r="R92" s="224"/>
      <c r="S92" s="45"/>
      <c r="T92" s="223" t="s">
        <v>156</v>
      </c>
      <c r="X92" s="44" t="s">
        <v>156</v>
      </c>
      <c r="Y92" s="44" t="s">
        <v>156</v>
      </c>
    </row>
    <row r="93" spans="1:28" ht="14.4" thickTop="1" x14ac:dyDescent="0.25">
      <c r="A93" s="331">
        <v>92</v>
      </c>
      <c r="B93" s="331" t="s">
        <v>719</v>
      </c>
      <c r="C93" s="331">
        <v>64</v>
      </c>
      <c r="D93" s="52" t="s">
        <v>643</v>
      </c>
      <c r="E93" s="331" t="s">
        <v>556</v>
      </c>
      <c r="F93" s="331" t="s">
        <v>341</v>
      </c>
      <c r="G93" s="164">
        <v>45429</v>
      </c>
      <c r="H93" s="331" t="s">
        <v>156</v>
      </c>
      <c r="I93" s="331" t="s">
        <v>156</v>
      </c>
      <c r="J93" s="331" t="s">
        <v>156</v>
      </c>
      <c r="K93" s="331" t="s">
        <v>156</v>
      </c>
      <c r="L93" s="331" t="s">
        <v>156</v>
      </c>
      <c r="M93" s="44" t="s">
        <v>156</v>
      </c>
      <c r="N93" s="44" t="s">
        <v>156</v>
      </c>
      <c r="O93" s="39">
        <v>45488</v>
      </c>
      <c r="P93" s="39"/>
      <c r="Q93" s="39"/>
      <c r="R93" s="224"/>
      <c r="S93" s="45"/>
      <c r="T93" s="223" t="s">
        <v>156</v>
      </c>
      <c r="X93" s="44" t="s">
        <v>156</v>
      </c>
      <c r="Y93" s="44" t="s">
        <v>156</v>
      </c>
    </row>
    <row r="94" spans="1:28" x14ac:dyDescent="0.25">
      <c r="A94" s="331">
        <v>93</v>
      </c>
      <c r="B94" s="331" t="s">
        <v>719</v>
      </c>
      <c r="C94" s="331">
        <v>5</v>
      </c>
      <c r="D94" s="52" t="s">
        <v>944</v>
      </c>
      <c r="E94" s="331" t="s">
        <v>556</v>
      </c>
      <c r="F94" s="331" t="s">
        <v>341</v>
      </c>
      <c r="G94" s="164">
        <v>45429</v>
      </c>
      <c r="H94" s="331" t="s">
        <v>156</v>
      </c>
      <c r="I94" s="331" t="s">
        <v>156</v>
      </c>
      <c r="J94" s="331" t="s">
        <v>156</v>
      </c>
      <c r="K94" s="331" t="s">
        <v>156</v>
      </c>
      <c r="L94" s="331" t="s">
        <v>156</v>
      </c>
      <c r="M94" s="44" t="s">
        <v>156</v>
      </c>
      <c r="N94" s="44" t="s">
        <v>156</v>
      </c>
      <c r="O94" s="39">
        <v>45488</v>
      </c>
      <c r="P94" s="39"/>
      <c r="Q94" s="39"/>
      <c r="R94" s="224"/>
      <c r="S94" s="45"/>
      <c r="T94" s="223" t="s">
        <v>341</v>
      </c>
      <c r="X94" s="44" t="s">
        <v>156</v>
      </c>
      <c r="Y94" s="44" t="s">
        <v>156</v>
      </c>
    </row>
    <row r="95" spans="1:28" ht="14.4" thickBot="1" x14ac:dyDescent="0.3">
      <c r="A95" s="331">
        <v>94</v>
      </c>
      <c r="B95" s="331" t="s">
        <v>719</v>
      </c>
      <c r="C95" s="331">
        <v>1143</v>
      </c>
      <c r="D95" s="52" t="s">
        <v>945</v>
      </c>
      <c r="E95" s="331" t="s">
        <v>556</v>
      </c>
      <c r="F95" s="331" t="s">
        <v>341</v>
      </c>
      <c r="G95" s="164">
        <v>45430</v>
      </c>
      <c r="H95" s="331" t="s">
        <v>156</v>
      </c>
      <c r="I95" s="331" t="s">
        <v>156</v>
      </c>
      <c r="J95" s="331" t="s">
        <v>156</v>
      </c>
      <c r="K95" s="331" t="s">
        <v>156</v>
      </c>
      <c r="L95" s="331" t="s">
        <v>156</v>
      </c>
      <c r="M95" s="44" t="s">
        <v>341</v>
      </c>
      <c r="N95" s="44" t="s">
        <v>341</v>
      </c>
      <c r="O95" s="171">
        <v>45488</v>
      </c>
      <c r="P95" s="44" t="s">
        <v>156</v>
      </c>
      <c r="Q95" s="164">
        <v>45493</v>
      </c>
      <c r="R95" s="45"/>
      <c r="S95" s="45"/>
      <c r="T95" s="223" t="s">
        <v>341</v>
      </c>
      <c r="X95" s="44" t="s">
        <v>156</v>
      </c>
      <c r="Y95" s="44" t="s">
        <v>156</v>
      </c>
    </row>
    <row r="96" spans="1:28" ht="15" thickTop="1" thickBot="1" x14ac:dyDescent="0.3">
      <c r="A96" s="331">
        <v>95</v>
      </c>
      <c r="B96" s="331" t="s">
        <v>719</v>
      </c>
      <c r="C96" s="331">
        <v>72</v>
      </c>
      <c r="D96" s="52" t="s">
        <v>742</v>
      </c>
      <c r="E96" s="331" t="s">
        <v>556</v>
      </c>
      <c r="F96" s="331" t="s">
        <v>341</v>
      </c>
      <c r="G96" s="164">
        <v>45430</v>
      </c>
      <c r="H96" s="331" t="s">
        <v>156</v>
      </c>
      <c r="I96" s="331" t="s">
        <v>156</v>
      </c>
      <c r="J96" s="331" t="s">
        <v>156</v>
      </c>
      <c r="K96" s="331" t="s">
        <v>156</v>
      </c>
      <c r="L96" s="331" t="s">
        <v>341</v>
      </c>
      <c r="M96" s="44" t="s">
        <v>341</v>
      </c>
      <c r="N96" s="44" t="s">
        <v>341</v>
      </c>
      <c r="O96" s="171">
        <v>45484</v>
      </c>
      <c r="P96" s="45" t="s">
        <v>341</v>
      </c>
      <c r="Q96" s="164">
        <v>45493</v>
      </c>
      <c r="R96" s="45" t="s">
        <v>156</v>
      </c>
      <c r="S96" s="45">
        <v>45508</v>
      </c>
      <c r="T96" s="223" t="s">
        <v>156</v>
      </c>
      <c r="X96" s="44" t="s">
        <v>156</v>
      </c>
      <c r="Y96" s="44" t="s">
        <v>156</v>
      </c>
    </row>
    <row r="97" spans="1:28" ht="15" thickTop="1" thickBot="1" x14ac:dyDescent="0.3">
      <c r="A97" s="331">
        <v>96</v>
      </c>
      <c r="B97" s="331" t="s">
        <v>718</v>
      </c>
      <c r="C97" s="331">
        <v>136</v>
      </c>
      <c r="D97" s="52" t="s">
        <v>645</v>
      </c>
      <c r="E97" s="331" t="s">
        <v>555</v>
      </c>
      <c r="F97" s="331" t="s">
        <v>341</v>
      </c>
      <c r="G97" s="164">
        <v>45431</v>
      </c>
      <c r="H97" s="331" t="s">
        <v>341</v>
      </c>
      <c r="I97" s="331" t="s">
        <v>156</v>
      </c>
      <c r="J97" s="331" t="s">
        <v>156</v>
      </c>
      <c r="K97" s="331" t="s">
        <v>156</v>
      </c>
      <c r="L97" s="331" t="s">
        <v>156</v>
      </c>
      <c r="M97" s="44" t="s">
        <v>156</v>
      </c>
      <c r="N97" s="44" t="s">
        <v>156</v>
      </c>
      <c r="O97" s="171">
        <v>45488</v>
      </c>
      <c r="P97" s="45"/>
      <c r="Q97" s="164"/>
      <c r="R97" s="45"/>
      <c r="S97" s="45"/>
      <c r="T97" s="223" t="s">
        <v>156</v>
      </c>
      <c r="X97" s="44" t="s">
        <v>156</v>
      </c>
      <c r="Y97" s="44" t="s">
        <v>156</v>
      </c>
    </row>
    <row r="98" spans="1:28" ht="14.4" thickTop="1" x14ac:dyDescent="0.25">
      <c r="A98" s="331">
        <v>97</v>
      </c>
      <c r="B98" s="331" t="s">
        <v>718</v>
      </c>
      <c r="C98" s="331">
        <v>169</v>
      </c>
      <c r="D98" s="52" t="s">
        <v>646</v>
      </c>
      <c r="E98" s="331" t="s">
        <v>555</v>
      </c>
      <c r="F98" s="331" t="s">
        <v>341</v>
      </c>
      <c r="G98" s="164">
        <v>45431</v>
      </c>
      <c r="H98" s="331" t="s">
        <v>156</v>
      </c>
      <c r="I98" s="331" t="s">
        <v>341</v>
      </c>
      <c r="J98" s="331" t="s">
        <v>156</v>
      </c>
      <c r="K98" s="331" t="s">
        <v>156</v>
      </c>
      <c r="L98" s="331" t="s">
        <v>156</v>
      </c>
      <c r="M98" s="44" t="s">
        <v>341</v>
      </c>
      <c r="N98" s="44" t="s">
        <v>156</v>
      </c>
      <c r="O98" s="39">
        <v>45491</v>
      </c>
      <c r="P98" s="45"/>
      <c r="Q98" s="39"/>
      <c r="R98" s="45"/>
      <c r="S98" s="45"/>
      <c r="T98" s="223" t="s">
        <v>341</v>
      </c>
      <c r="X98" s="44" t="s">
        <v>156</v>
      </c>
      <c r="Y98" s="44" t="s">
        <v>156</v>
      </c>
    </row>
    <row r="99" spans="1:28" x14ac:dyDescent="0.25">
      <c r="A99" s="331">
        <v>98</v>
      </c>
      <c r="B99" s="331" t="s">
        <v>718</v>
      </c>
      <c r="C99" s="331">
        <v>75</v>
      </c>
      <c r="D99" s="52" t="s">
        <v>1616</v>
      </c>
      <c r="E99" s="331" t="s">
        <v>556</v>
      </c>
      <c r="F99" s="331" t="s">
        <v>341</v>
      </c>
      <c r="G99" s="164">
        <v>45431</v>
      </c>
      <c r="H99" s="331" t="s">
        <v>156</v>
      </c>
      <c r="I99" s="331" t="s">
        <v>156</v>
      </c>
      <c r="J99" s="331" t="s">
        <v>156</v>
      </c>
      <c r="K99" s="331" t="s">
        <v>156</v>
      </c>
      <c r="L99" s="331" t="s">
        <v>156</v>
      </c>
      <c r="M99" s="44" t="s">
        <v>156</v>
      </c>
      <c r="N99" s="44" t="s">
        <v>156</v>
      </c>
      <c r="O99" s="39">
        <v>45491</v>
      </c>
      <c r="P99" s="45"/>
      <c r="Q99" s="39"/>
      <c r="R99" s="45"/>
      <c r="S99" s="45"/>
      <c r="T99" s="223" t="s">
        <v>156</v>
      </c>
      <c r="X99" s="44" t="s">
        <v>156</v>
      </c>
      <c r="Y99" s="44" t="s">
        <v>156</v>
      </c>
    </row>
    <row r="100" spans="1:28" x14ac:dyDescent="0.25">
      <c r="A100" s="331">
        <v>99</v>
      </c>
      <c r="B100" s="331" t="s">
        <v>718</v>
      </c>
      <c r="C100" s="331">
        <v>31</v>
      </c>
      <c r="D100" s="52" t="s">
        <v>1617</v>
      </c>
      <c r="E100" s="331" t="s">
        <v>556</v>
      </c>
      <c r="F100" s="331" t="s">
        <v>341</v>
      </c>
      <c r="G100" s="164">
        <v>45432</v>
      </c>
      <c r="H100" s="331" t="s">
        <v>156</v>
      </c>
      <c r="I100" s="331" t="s">
        <v>156</v>
      </c>
      <c r="J100" s="331" t="s">
        <v>156</v>
      </c>
      <c r="K100" s="331" t="s">
        <v>156</v>
      </c>
      <c r="L100" s="331" t="s">
        <v>156</v>
      </c>
      <c r="M100" s="44" t="s">
        <v>341</v>
      </c>
      <c r="N100" s="44" t="s">
        <v>156</v>
      </c>
      <c r="O100" s="39">
        <v>45491</v>
      </c>
      <c r="P100" s="45"/>
      <c r="Q100" s="39"/>
      <c r="R100" s="45"/>
      <c r="S100" s="45"/>
      <c r="T100" s="223" t="s">
        <v>156</v>
      </c>
      <c r="X100" s="44" t="s">
        <v>156</v>
      </c>
      <c r="Y100" s="44" t="s">
        <v>156</v>
      </c>
      <c r="Z100" s="333" t="s">
        <v>1622</v>
      </c>
    </row>
    <row r="101" spans="1:28" ht="14.4" thickBot="1" x14ac:dyDescent="0.3">
      <c r="A101" s="331">
        <v>100</v>
      </c>
      <c r="B101" s="331" t="s">
        <v>718</v>
      </c>
      <c r="C101" s="331">
        <v>287</v>
      </c>
      <c r="D101" s="52" t="s">
        <v>649</v>
      </c>
      <c r="E101" s="331" t="s">
        <v>556</v>
      </c>
      <c r="F101" s="331" t="s">
        <v>341</v>
      </c>
      <c r="G101" s="164">
        <v>45432</v>
      </c>
      <c r="H101" s="331" t="s">
        <v>156</v>
      </c>
      <c r="I101" s="331" t="s">
        <v>156</v>
      </c>
      <c r="J101" s="331" t="s">
        <v>156</v>
      </c>
      <c r="K101" s="331" t="s">
        <v>156</v>
      </c>
      <c r="L101" s="331" t="s">
        <v>341</v>
      </c>
      <c r="M101" s="44" t="s">
        <v>156</v>
      </c>
      <c r="N101" s="44" t="s">
        <v>156</v>
      </c>
      <c r="O101" s="171">
        <v>45491</v>
      </c>
      <c r="P101" s="45"/>
      <c r="Q101" s="164"/>
      <c r="R101" s="45"/>
      <c r="S101" s="45"/>
      <c r="T101" s="223" t="s">
        <v>156</v>
      </c>
      <c r="X101" s="44" t="s">
        <v>156</v>
      </c>
      <c r="Y101" s="44" t="s">
        <v>156</v>
      </c>
      <c r="Z101" s="333">
        <f>Z105/15</f>
        <v>0</v>
      </c>
    </row>
    <row r="102" spans="1:28" ht="14.4" thickTop="1" x14ac:dyDescent="0.25">
      <c r="A102" s="331">
        <v>101</v>
      </c>
      <c r="B102" s="331" t="s">
        <v>544</v>
      </c>
      <c r="C102" s="331">
        <v>162</v>
      </c>
      <c r="D102" s="52" t="s">
        <v>789</v>
      </c>
      <c r="E102" s="331" t="s">
        <v>556</v>
      </c>
      <c r="F102" s="331" t="s">
        <v>341</v>
      </c>
      <c r="G102" s="164">
        <v>45444</v>
      </c>
      <c r="H102" s="331" t="s">
        <v>156</v>
      </c>
      <c r="I102" s="331" t="s">
        <v>156</v>
      </c>
      <c r="J102" s="331" t="s">
        <v>156</v>
      </c>
      <c r="K102" s="331" t="s">
        <v>156</v>
      </c>
      <c r="L102" s="331" t="s">
        <v>341</v>
      </c>
      <c r="M102" s="331" t="s">
        <v>341</v>
      </c>
      <c r="N102" s="44" t="s">
        <v>341</v>
      </c>
      <c r="O102" s="39">
        <v>45492</v>
      </c>
      <c r="P102" s="45" t="s">
        <v>341</v>
      </c>
      <c r="Q102" s="164">
        <v>45493</v>
      </c>
      <c r="R102" s="45" t="s">
        <v>341</v>
      </c>
      <c r="S102" s="45">
        <v>45508</v>
      </c>
      <c r="T102" s="223" t="s">
        <v>156</v>
      </c>
      <c r="U102" s="331" t="s">
        <v>726</v>
      </c>
      <c r="V102" s="331" t="s">
        <v>724</v>
      </c>
      <c r="W102" s="331" t="s">
        <v>725</v>
      </c>
      <c r="X102" s="44" t="s">
        <v>156</v>
      </c>
      <c r="Y102" s="44" t="s">
        <v>156</v>
      </c>
      <c r="Z102" s="331" t="s">
        <v>726</v>
      </c>
      <c r="AA102" s="331" t="s">
        <v>724</v>
      </c>
      <c r="AB102" s="331" t="s">
        <v>725</v>
      </c>
    </row>
    <row r="103" spans="1:28" x14ac:dyDescent="0.25">
      <c r="A103" s="331">
        <v>102</v>
      </c>
      <c r="B103" s="331" t="s">
        <v>544</v>
      </c>
      <c r="C103" s="331">
        <v>1901</v>
      </c>
      <c r="D103" s="52" t="s">
        <v>790</v>
      </c>
      <c r="E103" s="331" t="s">
        <v>556</v>
      </c>
      <c r="F103" s="331" t="s">
        <v>341</v>
      </c>
      <c r="G103" s="164">
        <v>45444</v>
      </c>
      <c r="H103" s="331" t="s">
        <v>341</v>
      </c>
      <c r="I103" s="331" t="s">
        <v>156</v>
      </c>
      <c r="J103" s="331" t="s">
        <v>156</v>
      </c>
      <c r="K103" s="331" t="s">
        <v>156</v>
      </c>
      <c r="L103" s="331" t="s">
        <v>341</v>
      </c>
      <c r="M103" s="331" t="s">
        <v>341</v>
      </c>
      <c r="N103" s="44" t="s">
        <v>156</v>
      </c>
      <c r="O103" s="39">
        <v>45492</v>
      </c>
      <c r="P103" s="45"/>
      <c r="Q103" s="39"/>
      <c r="R103" s="45"/>
      <c r="S103" s="45"/>
      <c r="T103" s="223" t="s">
        <v>156</v>
      </c>
      <c r="U103" s="331">
        <f>COUNTA($T$2:$T$105)</f>
        <v>104</v>
      </c>
      <c r="V103" s="331">
        <f>COUNTIF(T$2:T$105, "√")</f>
        <v>85</v>
      </c>
      <c r="W103" s="331">
        <f>COUNTIF(T$2:T$105, "×")</f>
        <v>19</v>
      </c>
      <c r="X103" s="44" t="s">
        <v>156</v>
      </c>
      <c r="Y103" s="44" t="s">
        <v>156</v>
      </c>
      <c r="Z103" s="331">
        <f>COUNTA($Y$2:$Y$109)</f>
        <v>108</v>
      </c>
      <c r="AA103" s="331">
        <f>COUNTIF(Y$2:Y$109, "√")</f>
        <v>108</v>
      </c>
      <c r="AB103" s="331">
        <f>COUNTIF(Y$2:Y$109, "×")</f>
        <v>0</v>
      </c>
    </row>
    <row r="104" spans="1:28" x14ac:dyDescent="0.25">
      <c r="A104" s="331">
        <v>103</v>
      </c>
      <c r="B104" s="331" t="s">
        <v>792</v>
      </c>
      <c r="C104" s="331">
        <v>60</v>
      </c>
      <c r="D104" s="52" t="s">
        <v>1630</v>
      </c>
      <c r="E104" s="331" t="s">
        <v>557</v>
      </c>
      <c r="F104" s="331" t="s">
        <v>341</v>
      </c>
      <c r="G104" s="164">
        <v>45445</v>
      </c>
      <c r="H104" s="331" t="s">
        <v>156</v>
      </c>
      <c r="I104" s="331" t="s">
        <v>156</v>
      </c>
      <c r="J104" s="331" t="s">
        <v>156</v>
      </c>
      <c r="K104" s="331" t="s">
        <v>156</v>
      </c>
      <c r="L104" s="331" t="s">
        <v>156</v>
      </c>
      <c r="M104" s="331" t="s">
        <v>341</v>
      </c>
      <c r="N104" s="44" t="s">
        <v>156</v>
      </c>
      <c r="O104" s="39">
        <v>45492</v>
      </c>
      <c r="P104" s="45"/>
      <c r="Q104" s="39"/>
      <c r="R104" s="45"/>
      <c r="S104" s="45"/>
      <c r="T104" s="223" t="s">
        <v>156</v>
      </c>
      <c r="U104" s="331" t="s">
        <v>736</v>
      </c>
      <c r="V104" s="331" t="s">
        <v>896</v>
      </c>
      <c r="W104" s="331" t="s">
        <v>895</v>
      </c>
      <c r="X104" s="44" t="s">
        <v>156</v>
      </c>
      <c r="Y104" s="44" t="s">
        <v>156</v>
      </c>
      <c r="Z104" s="331" t="s">
        <v>736</v>
      </c>
      <c r="AA104" s="331" t="s">
        <v>896</v>
      </c>
      <c r="AB104" s="331" t="s">
        <v>895</v>
      </c>
    </row>
    <row r="105" spans="1:28" ht="14.4" thickBot="1" x14ac:dyDescent="0.3">
      <c r="A105" s="331">
        <v>104</v>
      </c>
      <c r="B105" s="331" t="s">
        <v>794</v>
      </c>
      <c r="C105" s="331">
        <v>912</v>
      </c>
      <c r="D105" s="52" t="s">
        <v>793</v>
      </c>
      <c r="E105" s="331" t="s">
        <v>556</v>
      </c>
      <c r="F105" s="331" t="s">
        <v>341</v>
      </c>
      <c r="G105" s="164">
        <v>45446</v>
      </c>
      <c r="H105" s="331" t="s">
        <v>156</v>
      </c>
      <c r="I105" s="331" t="s">
        <v>341</v>
      </c>
      <c r="J105" s="331" t="s">
        <v>156</v>
      </c>
      <c r="K105" s="331" t="s">
        <v>156</v>
      </c>
      <c r="L105" s="331" t="s">
        <v>156</v>
      </c>
      <c r="M105" s="331" t="s">
        <v>341</v>
      </c>
      <c r="N105" s="44" t="s">
        <v>156</v>
      </c>
      <c r="O105" s="171">
        <v>45492</v>
      </c>
      <c r="P105" s="45"/>
      <c r="Q105" s="164"/>
      <c r="R105" s="45"/>
      <c r="S105" s="45"/>
      <c r="T105" s="223" t="s">
        <v>156</v>
      </c>
      <c r="U105" s="19">
        <f>COUNTA(D$2:D$105)-U103</f>
        <v>0</v>
      </c>
      <c r="V105" s="113">
        <f>V103/U103</f>
        <v>0.81730769230769229</v>
      </c>
      <c r="W105" s="113">
        <f>W103/U103</f>
        <v>0.18269230769230768</v>
      </c>
      <c r="X105" s="44" t="s">
        <v>156</v>
      </c>
      <c r="Y105" s="44" t="s">
        <v>156</v>
      </c>
      <c r="Z105" s="19">
        <f>COUNTA(D$2:D$109)-Z103</f>
        <v>0</v>
      </c>
      <c r="AA105" s="113">
        <f>AA103/Z103</f>
        <v>1</v>
      </c>
      <c r="AB105" s="113">
        <f>AB103/Z103</f>
        <v>0</v>
      </c>
    </row>
    <row r="106" spans="1:28" ht="14.4" thickTop="1" x14ac:dyDescent="0.25">
      <c r="A106" s="331">
        <v>105</v>
      </c>
      <c r="B106" s="331" t="s">
        <v>167</v>
      </c>
      <c r="C106" s="331">
        <v>134</v>
      </c>
      <c r="D106" s="52" t="s">
        <v>1620</v>
      </c>
      <c r="E106" s="331" t="s">
        <v>556</v>
      </c>
      <c r="Y106" s="44" t="s">
        <v>156</v>
      </c>
    </row>
    <row r="107" spans="1:28" x14ac:dyDescent="0.25">
      <c r="A107" s="331">
        <v>106</v>
      </c>
      <c r="B107" s="333" t="s">
        <v>167</v>
      </c>
      <c r="C107" s="331">
        <v>452</v>
      </c>
      <c r="D107" s="4" t="s">
        <v>439</v>
      </c>
      <c r="E107" s="333" t="s">
        <v>556</v>
      </c>
      <c r="Y107" s="44" t="s">
        <v>156</v>
      </c>
    </row>
    <row r="108" spans="1:28" x14ac:dyDescent="0.25">
      <c r="A108" s="333">
        <v>107</v>
      </c>
      <c r="B108" s="333" t="s">
        <v>167</v>
      </c>
      <c r="C108" s="331">
        <v>435</v>
      </c>
      <c r="D108" s="52" t="s">
        <v>440</v>
      </c>
      <c r="E108" s="333" t="s">
        <v>556</v>
      </c>
      <c r="Y108" s="44" t="s">
        <v>156</v>
      </c>
    </row>
    <row r="109" spans="1:28" x14ac:dyDescent="0.25">
      <c r="A109" s="333">
        <v>108</v>
      </c>
      <c r="B109" s="331" t="s">
        <v>716</v>
      </c>
      <c r="C109" s="331">
        <v>1249</v>
      </c>
      <c r="D109" s="4" t="s">
        <v>1621</v>
      </c>
      <c r="E109" s="333" t="s">
        <v>556</v>
      </c>
      <c r="Y109" s="44" t="s">
        <v>156</v>
      </c>
    </row>
  </sheetData>
  <phoneticPr fontId="1" type="noConversion"/>
  <conditionalFormatting sqref="F8:G8 F7 H102:I102 I103:I104 J102:K105 F79:L98 U85:V101 L104:L105 L102 H7:N8 F5:T5 F6:N6 F51:Q51 F57:Q57 T25:V40 F52:N56 F58:N77 F78:S78 M79:N83 M96 O96:P96 M84:S84 M85:N87 M88:O88 M92:S92 M89:N91 M97:S97 M93:N95 O101:S101 O105:S105 M98:N98 F99:N101 F9:N20 F22:N50 F21:M21 U5:V20 T6:T24 T41:T49 S51 U45:V52 T53:V53 U54:V60 U65:V68 S57 T69:V69 U70:V80 F2:V4">
    <cfRule type="cellIs" dxfId="1390" priority="300" operator="equal">
      <formula>"×"</formula>
    </cfRule>
  </conditionalFormatting>
  <conditionalFormatting sqref="G7">
    <cfRule type="cellIs" dxfId="1389" priority="299" operator="equal">
      <formula>"×"</formula>
    </cfRule>
  </conditionalFormatting>
  <conditionalFormatting sqref="E1:E24 E32:E42 E102:E1048576">
    <cfRule type="cellIs" dxfId="1388" priority="296" operator="equal">
      <formula>"困难"</formula>
    </cfRule>
    <cfRule type="cellIs" dxfId="1387" priority="297" operator="equal">
      <formula>"中等"</formula>
    </cfRule>
    <cfRule type="cellIs" dxfId="1386" priority="298" operator="equal">
      <formula>"简单"</formula>
    </cfRule>
  </conditionalFormatting>
  <conditionalFormatting sqref="E25:E31">
    <cfRule type="cellIs" dxfId="1385" priority="293" operator="equal">
      <formula>"困难"</formula>
    </cfRule>
    <cfRule type="cellIs" dxfId="1384" priority="294" operator="equal">
      <formula>"中等"</formula>
    </cfRule>
    <cfRule type="cellIs" dxfId="1383" priority="295" operator="equal">
      <formula>"简单"</formula>
    </cfRule>
  </conditionalFormatting>
  <conditionalFormatting sqref="E52:E101">
    <cfRule type="cellIs" dxfId="1382" priority="290" operator="equal">
      <formula>"困难"</formula>
    </cfRule>
    <cfRule type="cellIs" dxfId="1381" priority="291" operator="equal">
      <formula>"中等"</formula>
    </cfRule>
    <cfRule type="cellIs" dxfId="1380" priority="292" operator="equal">
      <formula>"简单"</formula>
    </cfRule>
  </conditionalFormatting>
  <conditionalFormatting sqref="E43:E51">
    <cfRule type="cellIs" dxfId="1379" priority="287" operator="equal">
      <formula>"困难"</formula>
    </cfRule>
    <cfRule type="cellIs" dxfId="1378" priority="288" operator="equal">
      <formula>"中等"</formula>
    </cfRule>
    <cfRule type="cellIs" dxfId="1377" priority="289" operator="equal">
      <formula>"简单"</formula>
    </cfRule>
  </conditionalFormatting>
  <conditionalFormatting sqref="F102">
    <cfRule type="cellIs" dxfId="1376" priority="286" operator="equal">
      <formula>"×"</formula>
    </cfRule>
  </conditionalFormatting>
  <conditionalFormatting sqref="F103">
    <cfRule type="cellIs" dxfId="1375" priority="285" operator="equal">
      <formula>"×"</formula>
    </cfRule>
  </conditionalFormatting>
  <conditionalFormatting sqref="F104:F105">
    <cfRule type="cellIs" dxfId="1374" priority="284" operator="equal">
      <formula>"×"</formula>
    </cfRule>
  </conditionalFormatting>
  <conditionalFormatting sqref="H103">
    <cfRule type="cellIs" dxfId="1373" priority="283" operator="equal">
      <formula>"×"</formula>
    </cfRule>
  </conditionalFormatting>
  <conditionalFormatting sqref="H104:H105">
    <cfRule type="cellIs" dxfId="1372" priority="282" operator="equal">
      <formula>"×"</formula>
    </cfRule>
  </conditionalFormatting>
  <conditionalFormatting sqref="I105">
    <cfRule type="cellIs" dxfId="1371" priority="281" operator="equal">
      <formula>"×"</formula>
    </cfRule>
  </conditionalFormatting>
  <conditionalFormatting sqref="L103">
    <cfRule type="cellIs" dxfId="1370" priority="280" operator="equal">
      <formula>"×"</formula>
    </cfRule>
  </conditionalFormatting>
  <conditionalFormatting sqref="O6:S10">
    <cfRule type="cellIs" dxfId="1369" priority="279" operator="equal">
      <formula>"×"</formula>
    </cfRule>
  </conditionalFormatting>
  <conditionalFormatting sqref="O13:S14 O11:O12">
    <cfRule type="cellIs" dxfId="1368" priority="278" operator="equal">
      <formula>"×"</formula>
    </cfRule>
  </conditionalFormatting>
  <conditionalFormatting sqref="O15:S17">
    <cfRule type="cellIs" dxfId="1367" priority="277" operator="equal">
      <formula>"×"</formula>
    </cfRule>
  </conditionalFormatting>
  <conditionalFormatting sqref="O18:S18">
    <cfRule type="cellIs" dxfId="1366" priority="276" operator="equal">
      <formula>"×"</formula>
    </cfRule>
  </conditionalFormatting>
  <conditionalFormatting sqref="O19:S19">
    <cfRule type="cellIs" dxfId="1365" priority="275" operator="equal">
      <formula>"×"</formula>
    </cfRule>
  </conditionalFormatting>
  <conditionalFormatting sqref="O20:S20">
    <cfRule type="cellIs" dxfId="1364" priority="274" operator="equal">
      <formula>"×"</formula>
    </cfRule>
  </conditionalFormatting>
  <conditionalFormatting sqref="O21">
    <cfRule type="cellIs" dxfId="1363" priority="273" operator="equal">
      <formula>"×"</formula>
    </cfRule>
  </conditionalFormatting>
  <conditionalFormatting sqref="O29:S29">
    <cfRule type="cellIs" dxfId="1362" priority="272" operator="equal">
      <formula>"×"</formula>
    </cfRule>
  </conditionalFormatting>
  <conditionalFormatting sqref="O28:S28">
    <cfRule type="cellIs" dxfId="1361" priority="271" operator="equal">
      <formula>"×"</formula>
    </cfRule>
  </conditionalFormatting>
  <conditionalFormatting sqref="O22:S27">
    <cfRule type="cellIs" dxfId="1360" priority="270" operator="equal">
      <formula>"×"</formula>
    </cfRule>
  </conditionalFormatting>
  <conditionalFormatting sqref="O36:S36">
    <cfRule type="cellIs" dxfId="1359" priority="269" operator="equal">
      <formula>"×"</formula>
    </cfRule>
  </conditionalFormatting>
  <conditionalFormatting sqref="O33:S33">
    <cfRule type="cellIs" dxfId="1358" priority="268" operator="equal">
      <formula>"×"</formula>
    </cfRule>
  </conditionalFormatting>
  <conditionalFormatting sqref="O30:S32">
    <cfRule type="cellIs" dxfId="1357" priority="267" operator="equal">
      <formula>"×"</formula>
    </cfRule>
  </conditionalFormatting>
  <conditionalFormatting sqref="O34:S35">
    <cfRule type="cellIs" dxfId="1356" priority="266" operator="equal">
      <formula>"×"</formula>
    </cfRule>
  </conditionalFormatting>
  <conditionalFormatting sqref="O43:S43">
    <cfRule type="cellIs" dxfId="1355" priority="265" operator="equal">
      <formula>"×"</formula>
    </cfRule>
  </conditionalFormatting>
  <conditionalFormatting sqref="O37:S37">
    <cfRule type="cellIs" dxfId="1354" priority="264" operator="equal">
      <formula>"×"</formula>
    </cfRule>
  </conditionalFormatting>
  <conditionalFormatting sqref="O38:S42">
    <cfRule type="cellIs" dxfId="1353" priority="263" operator="equal">
      <formula>"×"</formula>
    </cfRule>
  </conditionalFormatting>
  <conditionalFormatting sqref="O51:Q51 S51">
    <cfRule type="cellIs" dxfId="1352" priority="262" operator="equal">
      <formula>"×"</formula>
    </cfRule>
  </conditionalFormatting>
  <conditionalFormatting sqref="O44:S48">
    <cfRule type="cellIs" dxfId="1351" priority="261" operator="equal">
      <formula>"×"</formula>
    </cfRule>
  </conditionalFormatting>
  <conditionalFormatting sqref="O49:S49 O50">
    <cfRule type="cellIs" dxfId="1350" priority="260" operator="equal">
      <formula>"×"</formula>
    </cfRule>
  </conditionalFormatting>
  <conditionalFormatting sqref="O57:Q57 S57">
    <cfRule type="cellIs" dxfId="1349" priority="259" operator="equal">
      <formula>"×"</formula>
    </cfRule>
  </conditionalFormatting>
  <conditionalFormatting sqref="O57:Q57 S57">
    <cfRule type="cellIs" dxfId="1348" priority="258" operator="equal">
      <formula>"×"</formula>
    </cfRule>
  </conditionalFormatting>
  <conditionalFormatting sqref="O52:Q52 S52">
    <cfRule type="cellIs" dxfId="1347" priority="257" operator="equal">
      <formula>"×"</formula>
    </cfRule>
  </conditionalFormatting>
  <conditionalFormatting sqref="O53:Q53 S53">
    <cfRule type="cellIs" dxfId="1346" priority="256" operator="equal">
      <formula>"×"</formula>
    </cfRule>
  </conditionalFormatting>
  <conditionalFormatting sqref="O54:Q54 O56:Q56 O55 S54 S56">
    <cfRule type="cellIs" dxfId="1345" priority="255" operator="equal">
      <formula>"×"</formula>
    </cfRule>
  </conditionalFormatting>
  <conditionalFormatting sqref="O58:Q58 S58">
    <cfRule type="cellIs" dxfId="1344" priority="254" operator="equal">
      <formula>"×"</formula>
    </cfRule>
  </conditionalFormatting>
  <conditionalFormatting sqref="O59:Q60 O62:Q62 O61 S59:S60 S62">
    <cfRule type="cellIs" dxfId="1343" priority="253" operator="equal">
      <formula>"×"</formula>
    </cfRule>
  </conditionalFormatting>
  <conditionalFormatting sqref="O63:Q63 S63">
    <cfRule type="cellIs" dxfId="1342" priority="252" operator="equal">
      <formula>"×"</formula>
    </cfRule>
  </conditionalFormatting>
  <conditionalFormatting sqref="O63:Q63 S63">
    <cfRule type="cellIs" dxfId="1341" priority="251" operator="equal">
      <formula>"×"</formula>
    </cfRule>
  </conditionalFormatting>
  <conditionalFormatting sqref="O63:Q63 S63">
    <cfRule type="cellIs" dxfId="1340" priority="250" operator="equal">
      <formula>"×"</formula>
    </cfRule>
  </conditionalFormatting>
  <conditionalFormatting sqref="O69">
    <cfRule type="cellIs" dxfId="1339" priority="249" operator="equal">
      <formula>"×"</formula>
    </cfRule>
  </conditionalFormatting>
  <conditionalFormatting sqref="O69">
    <cfRule type="cellIs" dxfId="1338" priority="248" operator="equal">
      <formula>"×"</formula>
    </cfRule>
  </conditionalFormatting>
  <conditionalFormatting sqref="O69">
    <cfRule type="cellIs" dxfId="1337" priority="247" operator="equal">
      <formula>"×"</formula>
    </cfRule>
  </conditionalFormatting>
  <conditionalFormatting sqref="O64:Q64 S64">
    <cfRule type="cellIs" dxfId="1336" priority="246" operator="equal">
      <formula>"×"</formula>
    </cfRule>
  </conditionalFormatting>
  <conditionalFormatting sqref="O65:Q66 O68:P68 O67 S65:S66">
    <cfRule type="cellIs" dxfId="1335" priority="245" operator="equal">
      <formula>"×"</formula>
    </cfRule>
  </conditionalFormatting>
  <conditionalFormatting sqref="O78:S78">
    <cfRule type="cellIs" dxfId="1334" priority="244" operator="equal">
      <formula>"×"</formula>
    </cfRule>
  </conditionalFormatting>
  <conditionalFormatting sqref="O78:S78">
    <cfRule type="cellIs" dxfId="1333" priority="243" operator="equal">
      <formula>"×"</formula>
    </cfRule>
  </conditionalFormatting>
  <conditionalFormatting sqref="O78:S78">
    <cfRule type="cellIs" dxfId="1332" priority="242" operator="equal">
      <formula>"×"</formula>
    </cfRule>
  </conditionalFormatting>
  <conditionalFormatting sqref="O73:S73 O77:S77 O76 O74 O70:Q71 S70:S71">
    <cfRule type="cellIs" dxfId="1331" priority="241" operator="equal">
      <formula>"×"</formula>
    </cfRule>
  </conditionalFormatting>
  <conditionalFormatting sqref="O72:S72">
    <cfRule type="cellIs" dxfId="1330" priority="240" operator="equal">
      <formula>"×"</formula>
    </cfRule>
  </conditionalFormatting>
  <conditionalFormatting sqref="O72:S72">
    <cfRule type="cellIs" dxfId="1329" priority="239" operator="equal">
      <formula>"×"</formula>
    </cfRule>
  </conditionalFormatting>
  <conditionalFormatting sqref="O72:S72">
    <cfRule type="cellIs" dxfId="1328" priority="238" operator="equal">
      <formula>"×"</formula>
    </cfRule>
  </conditionalFormatting>
  <conditionalFormatting sqref="O75">
    <cfRule type="cellIs" dxfId="1327" priority="237" operator="equal">
      <formula>"×"</formula>
    </cfRule>
  </conditionalFormatting>
  <conditionalFormatting sqref="O75">
    <cfRule type="cellIs" dxfId="1326" priority="236" operator="equal">
      <formula>"×"</formula>
    </cfRule>
  </conditionalFormatting>
  <conditionalFormatting sqref="O75">
    <cfRule type="cellIs" dxfId="1325" priority="235" operator="equal">
      <formula>"×"</formula>
    </cfRule>
  </conditionalFormatting>
  <conditionalFormatting sqref="O84:S84">
    <cfRule type="cellIs" dxfId="1324" priority="234" operator="equal">
      <formula>"×"</formula>
    </cfRule>
  </conditionalFormatting>
  <conditionalFormatting sqref="O84:S84">
    <cfRule type="cellIs" dxfId="1323" priority="233" operator="equal">
      <formula>"×"</formula>
    </cfRule>
  </conditionalFormatting>
  <conditionalFormatting sqref="O84:S84">
    <cfRule type="cellIs" dxfId="1322" priority="232" operator="equal">
      <formula>"×"</formula>
    </cfRule>
  </conditionalFormatting>
  <conditionalFormatting sqref="O79:S80 O82:S82 O81 O83">
    <cfRule type="cellIs" dxfId="1321" priority="231" operator="equal">
      <formula>"×"</formula>
    </cfRule>
  </conditionalFormatting>
  <conditionalFormatting sqref="U21:W22">
    <cfRule type="cellIs" dxfId="1320" priority="230" operator="equal">
      <formula>"×"</formula>
    </cfRule>
  </conditionalFormatting>
  <conditionalFormatting sqref="U23:U24">
    <cfRule type="cellIs" dxfId="1319" priority="229" operator="equal">
      <formula>"×"</formula>
    </cfRule>
  </conditionalFormatting>
  <conditionalFormatting sqref="U24 W23:W24">
    <cfRule type="cellIs" dxfId="1318" priority="228" operator="equal">
      <formula>"×"</formula>
    </cfRule>
  </conditionalFormatting>
  <conditionalFormatting sqref="V23:V24">
    <cfRule type="cellIs" dxfId="1317" priority="227" operator="equal">
      <formula>"×"</formula>
    </cfRule>
  </conditionalFormatting>
  <conditionalFormatting sqref="N96">
    <cfRule type="cellIs" dxfId="1316" priority="226" operator="equal">
      <formula>"×"</formula>
    </cfRule>
  </conditionalFormatting>
  <conditionalFormatting sqref="O96:P96">
    <cfRule type="cellIs" dxfId="1315" priority="225" operator="equal">
      <formula>"×"</formula>
    </cfRule>
  </conditionalFormatting>
  <conditionalFormatting sqref="O96:P96">
    <cfRule type="cellIs" dxfId="1314" priority="224" operator="equal">
      <formula>"×"</formula>
    </cfRule>
  </conditionalFormatting>
  <conditionalFormatting sqref="O96:P96">
    <cfRule type="cellIs" dxfId="1313" priority="223" operator="equal">
      <formula>"×"</formula>
    </cfRule>
  </conditionalFormatting>
  <conditionalFormatting sqref="O88">
    <cfRule type="cellIs" dxfId="1312" priority="222" operator="equal">
      <formula>"×"</formula>
    </cfRule>
  </conditionalFormatting>
  <conditionalFormatting sqref="O88">
    <cfRule type="cellIs" dxfId="1311" priority="221" operator="equal">
      <formula>"×"</formula>
    </cfRule>
  </conditionalFormatting>
  <conditionalFormatting sqref="O88">
    <cfRule type="cellIs" dxfId="1310" priority="220" operator="equal">
      <formula>"×"</formula>
    </cfRule>
  </conditionalFormatting>
  <conditionalFormatting sqref="O87">
    <cfRule type="cellIs" dxfId="1309" priority="219" operator="equal">
      <formula>"×"</formula>
    </cfRule>
  </conditionalFormatting>
  <conditionalFormatting sqref="O86:S86 O85">
    <cfRule type="cellIs" dxfId="1308" priority="218" operator="equal">
      <formula>"×"</formula>
    </cfRule>
  </conditionalFormatting>
  <conditionalFormatting sqref="O92:S92">
    <cfRule type="cellIs" dxfId="1307" priority="217" operator="equal">
      <formula>"×"</formula>
    </cfRule>
  </conditionalFormatting>
  <conditionalFormatting sqref="O92:S92">
    <cfRule type="cellIs" dxfId="1306" priority="216" operator="equal">
      <formula>"×"</formula>
    </cfRule>
  </conditionalFormatting>
  <conditionalFormatting sqref="O92:S92">
    <cfRule type="cellIs" dxfId="1305" priority="215" operator="equal">
      <formula>"×"</formula>
    </cfRule>
  </conditionalFormatting>
  <conditionalFormatting sqref="O89:S89">
    <cfRule type="cellIs" dxfId="1304" priority="214" operator="equal">
      <formula>"×"</formula>
    </cfRule>
  </conditionalFormatting>
  <conditionalFormatting sqref="O90:S90 O91">
    <cfRule type="cellIs" dxfId="1303" priority="213" operator="equal">
      <formula>"×"</formula>
    </cfRule>
  </conditionalFormatting>
  <conditionalFormatting sqref="O97:S97">
    <cfRule type="cellIs" dxfId="1302" priority="212" operator="equal">
      <formula>"×"</formula>
    </cfRule>
  </conditionalFormatting>
  <conditionalFormatting sqref="O97:S97">
    <cfRule type="cellIs" dxfId="1301" priority="211" operator="equal">
      <formula>"×"</formula>
    </cfRule>
  </conditionalFormatting>
  <conditionalFormatting sqref="O97:S97">
    <cfRule type="cellIs" dxfId="1300" priority="210" operator="equal">
      <formula>"×"</formula>
    </cfRule>
  </conditionalFormatting>
  <conditionalFormatting sqref="O93:S93">
    <cfRule type="cellIs" dxfId="1299" priority="209" operator="equal">
      <formula>"×"</formula>
    </cfRule>
  </conditionalFormatting>
  <conditionalFormatting sqref="O94:S94">
    <cfRule type="cellIs" dxfId="1298" priority="208" operator="equal">
      <formula>"×"</formula>
    </cfRule>
  </conditionalFormatting>
  <conditionalFormatting sqref="O95">
    <cfRule type="cellIs" dxfId="1297" priority="207" operator="equal">
      <formula>"×"</formula>
    </cfRule>
  </conditionalFormatting>
  <conditionalFormatting sqref="O95">
    <cfRule type="cellIs" dxfId="1296" priority="206" operator="equal">
      <formula>"×"</formula>
    </cfRule>
  </conditionalFormatting>
  <conditionalFormatting sqref="O95">
    <cfRule type="cellIs" dxfId="1295" priority="205" operator="equal">
      <formula>"×"</formula>
    </cfRule>
  </conditionalFormatting>
  <conditionalFormatting sqref="O95">
    <cfRule type="cellIs" dxfId="1294" priority="204" operator="equal">
      <formula>"×"</formula>
    </cfRule>
  </conditionalFormatting>
  <conditionalFormatting sqref="O98:S98 O102">
    <cfRule type="cellIs" dxfId="1293" priority="203" operator="equal">
      <formula>"×"</formula>
    </cfRule>
  </conditionalFormatting>
  <conditionalFormatting sqref="M102">
    <cfRule type="cellIs" dxfId="1292" priority="202" operator="equal">
      <formula>"×"</formula>
    </cfRule>
  </conditionalFormatting>
  <conditionalFormatting sqref="M103">
    <cfRule type="cellIs" dxfId="1291" priority="201" operator="equal">
      <formula>"×"</formula>
    </cfRule>
  </conditionalFormatting>
  <conditionalFormatting sqref="M104:M105">
    <cfRule type="cellIs" dxfId="1290" priority="200" operator="equal">
      <formula>"×"</formula>
    </cfRule>
  </conditionalFormatting>
  <conditionalFormatting sqref="O99:S100">
    <cfRule type="cellIs" dxfId="1289" priority="199" operator="equal">
      <formula>"×"</formula>
    </cfRule>
  </conditionalFormatting>
  <conditionalFormatting sqref="O103:S104">
    <cfRule type="cellIs" dxfId="1288" priority="198" operator="equal">
      <formula>"×"</formula>
    </cfRule>
  </conditionalFormatting>
  <conditionalFormatting sqref="N105">
    <cfRule type="cellIs" dxfId="1287" priority="197" operator="equal">
      <formula>"×"</formula>
    </cfRule>
  </conditionalFormatting>
  <conditionalFormatting sqref="N104">
    <cfRule type="cellIs" dxfId="1286" priority="196" operator="equal">
      <formula>"×"</formula>
    </cfRule>
  </conditionalFormatting>
  <conditionalFormatting sqref="N102">
    <cfRule type="cellIs" dxfId="1285" priority="195" operator="equal">
      <formula>"×"</formula>
    </cfRule>
  </conditionalFormatting>
  <conditionalFormatting sqref="N103">
    <cfRule type="cellIs" dxfId="1284" priority="194" operator="equal">
      <formula>"×"</formula>
    </cfRule>
  </conditionalFormatting>
  <conditionalFormatting sqref="P11">
    <cfRule type="cellIs" dxfId="1283" priority="193" operator="equal">
      <formula>"×"</formula>
    </cfRule>
  </conditionalFormatting>
  <conditionalFormatting sqref="Q11:S11">
    <cfRule type="cellIs" dxfId="1282" priority="192" operator="equal">
      <formula>"×"</formula>
    </cfRule>
  </conditionalFormatting>
  <conditionalFormatting sqref="Q12:R12">
    <cfRule type="cellIs" dxfId="1281" priority="191" operator="equal">
      <formula>"×"</formula>
    </cfRule>
  </conditionalFormatting>
  <conditionalFormatting sqref="P12">
    <cfRule type="cellIs" dxfId="1280" priority="190" operator="equal">
      <formula>"×"</formula>
    </cfRule>
  </conditionalFormatting>
  <conditionalFormatting sqref="Q50:S50">
    <cfRule type="cellIs" dxfId="1279" priority="189" operator="equal">
      <formula>"×"</formula>
    </cfRule>
  </conditionalFormatting>
  <conditionalFormatting sqref="Q81:S81">
    <cfRule type="cellIs" dxfId="1278" priority="186" operator="equal">
      <formula>"×"</formula>
    </cfRule>
  </conditionalFormatting>
  <conditionalFormatting sqref="Q67:Q69 S68">
    <cfRule type="cellIs" dxfId="1277" priority="188" operator="equal">
      <formula>"×"</formula>
    </cfRule>
  </conditionalFormatting>
  <conditionalFormatting sqref="Q75:S76 Q74:R74">
    <cfRule type="cellIs" dxfId="1276" priority="187" operator="equal">
      <formula>"×"</formula>
    </cfRule>
  </conditionalFormatting>
  <conditionalFormatting sqref="Q83:S83">
    <cfRule type="cellIs" dxfId="1275" priority="185" operator="equal">
      <formula>"×"</formula>
    </cfRule>
  </conditionalFormatting>
  <conditionalFormatting sqref="Q85:S85">
    <cfRule type="cellIs" dxfId="1274" priority="184" operator="equal">
      <formula>"×"</formula>
    </cfRule>
  </conditionalFormatting>
  <conditionalFormatting sqref="Q87:S87">
    <cfRule type="cellIs" dxfId="1273" priority="183" operator="equal">
      <formula>"×"</formula>
    </cfRule>
  </conditionalFormatting>
  <conditionalFormatting sqref="Q88:S88">
    <cfRule type="cellIs" dxfId="1272" priority="182" operator="equal">
      <formula>"×"</formula>
    </cfRule>
  </conditionalFormatting>
  <conditionalFormatting sqref="Q91:S91">
    <cfRule type="cellIs" dxfId="1271" priority="181" operator="equal">
      <formula>"×"</formula>
    </cfRule>
  </conditionalFormatting>
  <conditionalFormatting sqref="Q95:S95 Q96:R96">
    <cfRule type="cellIs" dxfId="1270" priority="180" operator="equal">
      <formula>"×"</formula>
    </cfRule>
  </conditionalFormatting>
  <conditionalFormatting sqref="Q102:R102">
    <cfRule type="cellIs" dxfId="1269" priority="179" operator="equal">
      <formula>"×"</formula>
    </cfRule>
  </conditionalFormatting>
  <conditionalFormatting sqref="P50">
    <cfRule type="cellIs" dxfId="1268" priority="178" operator="equal">
      <formula>"×"</formula>
    </cfRule>
  </conditionalFormatting>
  <conditionalFormatting sqref="Q55 S55">
    <cfRule type="cellIs" dxfId="1267" priority="177" operator="equal">
      <formula>"×"</formula>
    </cfRule>
  </conditionalFormatting>
  <conditionalFormatting sqref="Q61">
    <cfRule type="cellIs" dxfId="1266" priority="176" operator="equal">
      <formula>"×"</formula>
    </cfRule>
  </conditionalFormatting>
  <conditionalFormatting sqref="P55">
    <cfRule type="cellIs" dxfId="1265" priority="175" operator="equal">
      <formula>"×"</formula>
    </cfRule>
  </conditionalFormatting>
  <conditionalFormatting sqref="P68">
    <cfRule type="cellIs" dxfId="1264" priority="174" operator="equal">
      <formula>"×"</formula>
    </cfRule>
  </conditionalFormatting>
  <conditionalFormatting sqref="P67">
    <cfRule type="cellIs" dxfId="1263" priority="173" operator="equal">
      <formula>"×"</formula>
    </cfRule>
  </conditionalFormatting>
  <conditionalFormatting sqref="P69">
    <cfRule type="cellIs" dxfId="1262" priority="172" operator="equal">
      <formula>"×"</formula>
    </cfRule>
  </conditionalFormatting>
  <conditionalFormatting sqref="Q21">
    <cfRule type="cellIs" dxfId="1261" priority="171" operator="equal">
      <formula>"×"</formula>
    </cfRule>
  </conditionalFormatting>
  <conditionalFormatting sqref="P21">
    <cfRule type="cellIs" dxfId="1260" priority="170" operator="equal">
      <formula>"×"</formula>
    </cfRule>
  </conditionalFormatting>
  <conditionalFormatting sqref="P61">
    <cfRule type="cellIs" dxfId="1259" priority="169" operator="equal">
      <formula>"×"</formula>
    </cfRule>
  </conditionalFormatting>
  <conditionalFormatting sqref="P75:P76">
    <cfRule type="cellIs" dxfId="1258" priority="168" operator="equal">
      <formula>"×"</formula>
    </cfRule>
  </conditionalFormatting>
  <conditionalFormatting sqref="P75:P76">
    <cfRule type="cellIs" dxfId="1257" priority="167" operator="equal">
      <formula>"×"</formula>
    </cfRule>
  </conditionalFormatting>
  <conditionalFormatting sqref="P74">
    <cfRule type="cellIs" dxfId="1256" priority="166" operator="equal">
      <formula>"×"</formula>
    </cfRule>
  </conditionalFormatting>
  <conditionalFormatting sqref="P81">
    <cfRule type="cellIs" dxfId="1255" priority="165" operator="equal">
      <formula>"×"</formula>
    </cfRule>
  </conditionalFormatting>
  <conditionalFormatting sqref="P81">
    <cfRule type="cellIs" dxfId="1254" priority="164" operator="equal">
      <formula>"×"</formula>
    </cfRule>
  </conditionalFormatting>
  <conditionalFormatting sqref="P83">
    <cfRule type="cellIs" dxfId="1253" priority="163" operator="equal">
      <formula>"×"</formula>
    </cfRule>
  </conditionalFormatting>
  <conditionalFormatting sqref="P83">
    <cfRule type="cellIs" dxfId="1252" priority="162" operator="equal">
      <formula>"×"</formula>
    </cfRule>
  </conditionalFormatting>
  <conditionalFormatting sqref="P85">
    <cfRule type="cellIs" dxfId="1251" priority="161" operator="equal">
      <formula>"×"</formula>
    </cfRule>
  </conditionalFormatting>
  <conditionalFormatting sqref="P85">
    <cfRule type="cellIs" dxfId="1250" priority="160" operator="equal">
      <formula>"×"</formula>
    </cfRule>
  </conditionalFormatting>
  <conditionalFormatting sqref="N21">
    <cfRule type="cellIs" dxfId="1249" priority="159" operator="equal">
      <formula>"×"</formula>
    </cfRule>
  </conditionalFormatting>
  <conditionalFormatting sqref="P87">
    <cfRule type="cellIs" dxfId="1248" priority="158" operator="equal">
      <formula>"×"</formula>
    </cfRule>
  </conditionalFormatting>
  <conditionalFormatting sqref="P87">
    <cfRule type="cellIs" dxfId="1247" priority="157" operator="equal">
      <formula>"×"</formula>
    </cfRule>
  </conditionalFormatting>
  <conditionalFormatting sqref="P88">
    <cfRule type="cellIs" dxfId="1246" priority="156" operator="equal">
      <formula>"×"</formula>
    </cfRule>
  </conditionalFormatting>
  <conditionalFormatting sqref="P88">
    <cfRule type="cellIs" dxfId="1245" priority="155" operator="equal">
      <formula>"×"</formula>
    </cfRule>
  </conditionalFormatting>
  <conditionalFormatting sqref="P91">
    <cfRule type="cellIs" dxfId="1244" priority="154" operator="equal">
      <formula>"×"</formula>
    </cfRule>
  </conditionalFormatting>
  <conditionalFormatting sqref="P91">
    <cfRule type="cellIs" dxfId="1243" priority="153" operator="equal">
      <formula>"×"</formula>
    </cfRule>
  </conditionalFormatting>
  <conditionalFormatting sqref="P95">
    <cfRule type="cellIs" dxfId="1242" priority="152" operator="equal">
      <formula>"×"</formula>
    </cfRule>
  </conditionalFormatting>
  <conditionalFormatting sqref="P95">
    <cfRule type="cellIs" dxfId="1241" priority="151" operator="equal">
      <formula>"×"</formula>
    </cfRule>
  </conditionalFormatting>
  <conditionalFormatting sqref="P102">
    <cfRule type="cellIs" dxfId="1240" priority="150" operator="equal">
      <formula>"×"</formula>
    </cfRule>
  </conditionalFormatting>
  <conditionalFormatting sqref="P102">
    <cfRule type="cellIs" dxfId="1239" priority="149" operator="equal">
      <formula>"×"</formula>
    </cfRule>
  </conditionalFormatting>
  <conditionalFormatting sqref="P102">
    <cfRule type="cellIs" dxfId="1238" priority="148" operator="equal">
      <formula>"×"</formula>
    </cfRule>
  </conditionalFormatting>
  <conditionalFormatting sqref="P102">
    <cfRule type="cellIs" dxfId="1237" priority="147" operator="equal">
      <formula>"×"</formula>
    </cfRule>
  </conditionalFormatting>
  <conditionalFormatting sqref="S12">
    <cfRule type="cellIs" dxfId="1236" priority="146" operator="equal">
      <formula>"×"</formula>
    </cfRule>
  </conditionalFormatting>
  <conditionalFormatting sqref="S21">
    <cfRule type="cellIs" dxfId="1235" priority="145" operator="equal">
      <formula>"×"</formula>
    </cfRule>
  </conditionalFormatting>
  <conditionalFormatting sqref="S61">
    <cfRule type="cellIs" dxfId="1234" priority="144" operator="equal">
      <formula>"×"</formula>
    </cfRule>
  </conditionalFormatting>
  <conditionalFormatting sqref="S67">
    <cfRule type="cellIs" dxfId="1233" priority="143" operator="equal">
      <formula>"×"</formula>
    </cfRule>
  </conditionalFormatting>
  <conditionalFormatting sqref="S69">
    <cfRule type="cellIs" dxfId="1232" priority="142" operator="equal">
      <formula>"×"</formula>
    </cfRule>
  </conditionalFormatting>
  <conditionalFormatting sqref="S74">
    <cfRule type="cellIs" dxfId="1231" priority="141" operator="equal">
      <formula>"×"</formula>
    </cfRule>
  </conditionalFormatting>
  <conditionalFormatting sqref="S96">
    <cfRule type="cellIs" dxfId="1230" priority="140" operator="equal">
      <formula>"×"</formula>
    </cfRule>
  </conditionalFormatting>
  <conditionalFormatting sqref="S102">
    <cfRule type="cellIs" dxfId="1229" priority="139" operator="equal">
      <formula>"×"</formula>
    </cfRule>
  </conditionalFormatting>
  <conditionalFormatting sqref="R21">
    <cfRule type="cellIs" dxfId="1228" priority="138" operator="equal">
      <formula>"×"</formula>
    </cfRule>
  </conditionalFormatting>
  <conditionalFormatting sqref="U41:W42">
    <cfRule type="cellIs" dxfId="1227" priority="137" operator="equal">
      <formula>"×"</formula>
    </cfRule>
  </conditionalFormatting>
  <conditionalFormatting sqref="U43:U44">
    <cfRule type="cellIs" dxfId="1226" priority="136" operator="equal">
      <formula>"×"</formula>
    </cfRule>
  </conditionalFormatting>
  <conditionalFormatting sqref="U44 W43:W44">
    <cfRule type="cellIs" dxfId="1225" priority="135" operator="equal">
      <formula>"×"</formula>
    </cfRule>
  </conditionalFormatting>
  <conditionalFormatting sqref="V43:V44">
    <cfRule type="cellIs" dxfId="1224" priority="134" operator="equal">
      <formula>"×"</formula>
    </cfRule>
  </conditionalFormatting>
  <conditionalFormatting sqref="U61:W62">
    <cfRule type="cellIs" dxfId="1223" priority="133" operator="equal">
      <formula>"×"</formula>
    </cfRule>
  </conditionalFormatting>
  <conditionalFormatting sqref="U63:U64">
    <cfRule type="cellIs" dxfId="1222" priority="132" operator="equal">
      <formula>"×"</formula>
    </cfRule>
  </conditionalFormatting>
  <conditionalFormatting sqref="U64 W63:W64">
    <cfRule type="cellIs" dxfId="1221" priority="131" operator="equal">
      <formula>"×"</formula>
    </cfRule>
  </conditionalFormatting>
  <conditionalFormatting sqref="V63:V64">
    <cfRule type="cellIs" dxfId="1220" priority="130" operator="equal">
      <formula>"×"</formula>
    </cfRule>
  </conditionalFormatting>
  <conditionalFormatting sqref="U81:W82">
    <cfRule type="cellIs" dxfId="1219" priority="129" operator="equal">
      <formula>"×"</formula>
    </cfRule>
  </conditionalFormatting>
  <conditionalFormatting sqref="U83:U84">
    <cfRule type="cellIs" dxfId="1218" priority="128" operator="equal">
      <formula>"×"</formula>
    </cfRule>
  </conditionalFormatting>
  <conditionalFormatting sqref="U84 W83:W84">
    <cfRule type="cellIs" dxfId="1217" priority="127" operator="equal">
      <formula>"×"</formula>
    </cfRule>
  </conditionalFormatting>
  <conditionalFormatting sqref="V83:V84">
    <cfRule type="cellIs" dxfId="1216" priority="126" operator="equal">
      <formula>"×"</formula>
    </cfRule>
  </conditionalFormatting>
  <conditionalFormatting sqref="U102:W103">
    <cfRule type="cellIs" dxfId="1215" priority="125" operator="equal">
      <formula>"×"</formula>
    </cfRule>
  </conditionalFormatting>
  <conditionalFormatting sqref="U104:U105">
    <cfRule type="cellIs" dxfId="1214" priority="124" operator="equal">
      <formula>"×"</formula>
    </cfRule>
  </conditionalFormatting>
  <conditionalFormatting sqref="U105 W104:W105">
    <cfRule type="cellIs" dxfId="1213" priority="123" operator="equal">
      <formula>"×"</formula>
    </cfRule>
  </conditionalFormatting>
  <conditionalFormatting sqref="V104:V105">
    <cfRule type="cellIs" dxfId="1212" priority="122" operator="equal">
      <formula>"×"</formula>
    </cfRule>
  </conditionalFormatting>
  <conditionalFormatting sqref="T50:T51">
    <cfRule type="cellIs" dxfId="1211" priority="121" operator="equal">
      <formula>"×"</formula>
    </cfRule>
  </conditionalFormatting>
  <conditionalFormatting sqref="R51">
    <cfRule type="cellIs" dxfId="1210" priority="120" operator="equal">
      <formula>"×"</formula>
    </cfRule>
  </conditionalFormatting>
  <conditionalFormatting sqref="T102">
    <cfRule type="cellIs" dxfId="1209" priority="119" operator="equal">
      <formula>"×"</formula>
    </cfRule>
  </conditionalFormatting>
  <conditionalFormatting sqref="T103:T105">
    <cfRule type="cellIs" dxfId="1208" priority="118" operator="equal">
      <formula>"×"</formula>
    </cfRule>
  </conditionalFormatting>
  <conditionalFormatting sqref="T68">
    <cfRule type="cellIs" dxfId="1207" priority="117" operator="equal">
      <formula>"×"</formula>
    </cfRule>
  </conditionalFormatting>
  <conditionalFormatting sqref="T52">
    <cfRule type="cellIs" dxfId="1206" priority="116" operator="equal">
      <formula>"×"</formula>
    </cfRule>
  </conditionalFormatting>
  <conditionalFormatting sqref="T54">
    <cfRule type="cellIs" dxfId="1205" priority="115" operator="equal">
      <formula>"×"</formula>
    </cfRule>
  </conditionalFormatting>
  <conditionalFormatting sqref="T55">
    <cfRule type="cellIs" dxfId="1204" priority="114" operator="equal">
      <formula>"×"</formula>
    </cfRule>
  </conditionalFormatting>
  <conditionalFormatting sqref="T56">
    <cfRule type="cellIs" dxfId="1203" priority="113" operator="equal">
      <formula>"×"</formula>
    </cfRule>
  </conditionalFormatting>
  <conditionalFormatting sqref="R52">
    <cfRule type="cellIs" dxfId="1202" priority="112" operator="equal">
      <formula>"×"</formula>
    </cfRule>
  </conditionalFormatting>
  <conditionalFormatting sqref="R54">
    <cfRule type="cellIs" dxfId="1201" priority="111" operator="equal">
      <formula>"×"</formula>
    </cfRule>
  </conditionalFormatting>
  <conditionalFormatting sqref="R55:R56">
    <cfRule type="cellIs" dxfId="1200" priority="110" operator="equal">
      <formula>"×"</formula>
    </cfRule>
  </conditionalFormatting>
  <conditionalFormatting sqref="T57">
    <cfRule type="cellIs" dxfId="1199" priority="109" operator="equal">
      <formula>"×"</formula>
    </cfRule>
  </conditionalFormatting>
  <conditionalFormatting sqref="T58">
    <cfRule type="cellIs" dxfId="1198" priority="108" operator="equal">
      <formula>"×"</formula>
    </cfRule>
  </conditionalFormatting>
  <conditionalFormatting sqref="T59">
    <cfRule type="cellIs" dxfId="1197" priority="107" operator="equal">
      <formula>"×"</formula>
    </cfRule>
  </conditionalFormatting>
  <conditionalFormatting sqref="T60">
    <cfRule type="cellIs" dxfId="1196" priority="106" operator="equal">
      <formula>"×"</formula>
    </cfRule>
  </conditionalFormatting>
  <conditionalFormatting sqref="T61">
    <cfRule type="cellIs" dxfId="1195" priority="105" operator="equal">
      <formula>"×"</formula>
    </cfRule>
  </conditionalFormatting>
  <conditionalFormatting sqref="T62">
    <cfRule type="cellIs" dxfId="1194" priority="104" operator="equal">
      <formula>"×"</formula>
    </cfRule>
  </conditionalFormatting>
  <conditionalFormatting sqref="T63">
    <cfRule type="cellIs" dxfId="1193" priority="103" operator="equal">
      <formula>"×"</formula>
    </cfRule>
  </conditionalFormatting>
  <conditionalFormatting sqref="T64">
    <cfRule type="cellIs" dxfId="1192" priority="102" operator="equal">
      <formula>"×"</formula>
    </cfRule>
  </conditionalFormatting>
  <conditionalFormatting sqref="T65">
    <cfRule type="cellIs" dxfId="1191" priority="101" operator="equal">
      <formula>"×"</formula>
    </cfRule>
  </conditionalFormatting>
  <conditionalFormatting sqref="T66">
    <cfRule type="cellIs" dxfId="1190" priority="100" operator="equal">
      <formula>"×"</formula>
    </cfRule>
  </conditionalFormatting>
  <conditionalFormatting sqref="R57:R60">
    <cfRule type="cellIs" dxfId="1189" priority="99" operator="equal">
      <formula>"×"</formula>
    </cfRule>
  </conditionalFormatting>
  <conditionalFormatting sqref="R62:R66">
    <cfRule type="cellIs" dxfId="1188" priority="98" operator="equal">
      <formula>"×"</formula>
    </cfRule>
  </conditionalFormatting>
  <conditionalFormatting sqref="R61">
    <cfRule type="cellIs" dxfId="1187" priority="97" operator="equal">
      <formula>"×"</formula>
    </cfRule>
  </conditionalFormatting>
  <conditionalFormatting sqref="R68">
    <cfRule type="cellIs" dxfId="1186" priority="96" operator="equal">
      <formula>"×"</formula>
    </cfRule>
  </conditionalFormatting>
  <conditionalFormatting sqref="R53">
    <cfRule type="cellIs" dxfId="1185" priority="95" operator="equal">
      <formula>"×"</formula>
    </cfRule>
  </conditionalFormatting>
  <conditionalFormatting sqref="R69">
    <cfRule type="cellIs" dxfId="1184" priority="94" operator="equal">
      <formula>"×"</formula>
    </cfRule>
  </conditionalFormatting>
  <conditionalFormatting sqref="T70">
    <cfRule type="cellIs" dxfId="1183" priority="93" operator="equal">
      <formula>"×"</formula>
    </cfRule>
  </conditionalFormatting>
  <conditionalFormatting sqref="R67">
    <cfRule type="cellIs" dxfId="1182" priority="92" operator="equal">
      <formula>"×"</formula>
    </cfRule>
  </conditionalFormatting>
  <conditionalFormatting sqref="T67">
    <cfRule type="cellIs" dxfId="1181" priority="91" operator="equal">
      <formula>"×"</formula>
    </cfRule>
  </conditionalFormatting>
  <conditionalFormatting sqref="T71">
    <cfRule type="cellIs" dxfId="1180" priority="90" operator="equal">
      <formula>"×"</formula>
    </cfRule>
  </conditionalFormatting>
  <conditionalFormatting sqref="T72">
    <cfRule type="cellIs" dxfId="1179" priority="89" operator="equal">
      <formula>"×"</formula>
    </cfRule>
  </conditionalFormatting>
  <conditionalFormatting sqref="T73">
    <cfRule type="cellIs" dxfId="1178" priority="88" operator="equal">
      <formula>"×"</formula>
    </cfRule>
  </conditionalFormatting>
  <conditionalFormatting sqref="T74">
    <cfRule type="cellIs" dxfId="1177" priority="87" operator="equal">
      <formula>"×"</formula>
    </cfRule>
  </conditionalFormatting>
  <conditionalFormatting sqref="T75">
    <cfRule type="cellIs" dxfId="1176" priority="86" operator="equal">
      <formula>"×"</formula>
    </cfRule>
  </conditionalFormatting>
  <conditionalFormatting sqref="T77:T86">
    <cfRule type="cellIs" dxfId="1175" priority="85" operator="equal">
      <formula>"×"</formula>
    </cfRule>
  </conditionalFormatting>
  <conditionalFormatting sqref="T76">
    <cfRule type="cellIs" dxfId="1174" priority="84" operator="equal">
      <formula>"×"</formula>
    </cfRule>
  </conditionalFormatting>
  <conditionalFormatting sqref="R70">
    <cfRule type="cellIs" dxfId="1173" priority="83" operator="equal">
      <formula>"×"</formula>
    </cfRule>
  </conditionalFormatting>
  <conditionalFormatting sqref="R71">
    <cfRule type="cellIs" dxfId="1172" priority="82" operator="equal">
      <formula>"×"</formula>
    </cfRule>
  </conditionalFormatting>
  <conditionalFormatting sqref="T87">
    <cfRule type="cellIs" dxfId="1171" priority="81" operator="equal">
      <formula>"×"</formula>
    </cfRule>
  </conditionalFormatting>
  <conditionalFormatting sqref="T88">
    <cfRule type="cellIs" dxfId="1170" priority="80" operator="equal">
      <formula>"×"</formula>
    </cfRule>
  </conditionalFormatting>
  <conditionalFormatting sqref="T89:T93">
    <cfRule type="cellIs" dxfId="1169" priority="79" operator="equal">
      <formula>"×"</formula>
    </cfRule>
  </conditionalFormatting>
  <conditionalFormatting sqref="T96">
    <cfRule type="cellIs" dxfId="1168" priority="78" operator="equal">
      <formula>"×"</formula>
    </cfRule>
  </conditionalFormatting>
  <conditionalFormatting sqref="T94:T95">
    <cfRule type="cellIs" dxfId="1167" priority="77" operator="equal">
      <formula>"×"</formula>
    </cfRule>
  </conditionalFormatting>
  <conditionalFormatting sqref="T98">
    <cfRule type="cellIs" dxfId="1166" priority="76" operator="equal">
      <formula>"×"</formula>
    </cfRule>
  </conditionalFormatting>
  <conditionalFormatting sqref="T97">
    <cfRule type="cellIs" dxfId="1165" priority="75" operator="equal">
      <formula>"×"</formula>
    </cfRule>
  </conditionalFormatting>
  <conditionalFormatting sqref="T99:T101">
    <cfRule type="cellIs" dxfId="1164" priority="74" operator="equal">
      <formula>"×"</formula>
    </cfRule>
  </conditionalFormatting>
  <conditionalFormatting sqref="Z45:AA46 Z2:AA20 AA47 Z25:AA40 Z48:AA60 Z65:AA80 Z85:AA101">
    <cfRule type="cellIs" dxfId="1163" priority="73" operator="equal">
      <formula>"×"</formula>
    </cfRule>
  </conditionalFormatting>
  <conditionalFormatting sqref="Y21:Y23 X2:Y20">
    <cfRule type="cellIs" dxfId="1162" priority="68" operator="equal">
      <formula>"×"</formula>
    </cfRule>
  </conditionalFormatting>
  <conditionalFormatting sqref="X21:X23 X24:Y25">
    <cfRule type="cellIs" dxfId="1161" priority="67" operator="equal">
      <formula>"×"</formula>
    </cfRule>
  </conditionalFormatting>
  <conditionalFormatting sqref="X31:Y36 Y37:Y48">
    <cfRule type="cellIs" dxfId="1160" priority="66" operator="equal">
      <formula>"×"</formula>
    </cfRule>
  </conditionalFormatting>
  <conditionalFormatting sqref="X26:Y26">
    <cfRule type="cellIs" dxfId="1159" priority="65" operator="equal">
      <formula>"×"</formula>
    </cfRule>
  </conditionalFormatting>
  <conditionalFormatting sqref="X27:Y30">
    <cfRule type="cellIs" dxfId="1158" priority="64" operator="equal">
      <formula>"×"</formula>
    </cfRule>
  </conditionalFormatting>
  <conditionalFormatting sqref="X42:X45">
    <cfRule type="cellIs" dxfId="1157" priority="63" operator="equal">
      <formula>"×"</formula>
    </cfRule>
  </conditionalFormatting>
  <conditionalFormatting sqref="X37:X41">
    <cfRule type="cellIs" dxfId="1156" priority="46" operator="equal">
      <formula>"×"</formula>
    </cfRule>
  </conditionalFormatting>
  <conditionalFormatting sqref="X46">
    <cfRule type="cellIs" dxfId="1155" priority="45" operator="equal">
      <formula>"×"</formula>
    </cfRule>
  </conditionalFormatting>
  <conditionalFormatting sqref="X48 X49:Y58 Y59:Y74">
    <cfRule type="cellIs" dxfId="1154" priority="44" operator="equal">
      <formula>"×"</formula>
    </cfRule>
  </conditionalFormatting>
  <conditionalFormatting sqref="X47">
    <cfRule type="cellIs" dxfId="1153" priority="43" operator="equal">
      <formula>"×"</formula>
    </cfRule>
  </conditionalFormatting>
  <conditionalFormatting sqref="X61:X73">
    <cfRule type="cellIs" dxfId="1152" priority="42" operator="equal">
      <formula>"×"</formula>
    </cfRule>
  </conditionalFormatting>
  <conditionalFormatting sqref="X59:X60">
    <cfRule type="cellIs" dxfId="1151" priority="41" operator="equal">
      <formula>"×"</formula>
    </cfRule>
  </conditionalFormatting>
  <conditionalFormatting sqref="X74 X75:Y81 Y82:Y89">
    <cfRule type="cellIs" dxfId="1150" priority="40" operator="equal">
      <formula>"×"</formula>
    </cfRule>
  </conditionalFormatting>
  <conditionalFormatting sqref="X82:X89 X90:Y105">
    <cfRule type="cellIs" dxfId="1149" priority="39" operator="equal">
      <formula>"×"</formula>
    </cfRule>
  </conditionalFormatting>
  <conditionalFormatting sqref="Z47">
    <cfRule type="cellIs" dxfId="1148" priority="38" operator="equal">
      <formula>"×"</formula>
    </cfRule>
  </conditionalFormatting>
  <conditionalFormatting sqref="Z102:AB103">
    <cfRule type="cellIs" dxfId="1147" priority="25" operator="equal">
      <formula>"×"</formula>
    </cfRule>
  </conditionalFormatting>
  <conditionalFormatting sqref="Z104:Z105">
    <cfRule type="cellIs" dxfId="1146" priority="24" operator="equal">
      <formula>"×"</formula>
    </cfRule>
  </conditionalFormatting>
  <conditionalFormatting sqref="Z105 AB104:AB105">
    <cfRule type="cellIs" dxfId="1145" priority="23" operator="equal">
      <formula>"×"</formula>
    </cfRule>
  </conditionalFormatting>
  <conditionalFormatting sqref="AA104:AA105">
    <cfRule type="cellIs" dxfId="1144" priority="22" operator="equal">
      <formula>"×"</formula>
    </cfRule>
  </conditionalFormatting>
  <conditionalFormatting sqref="Z81:AB82">
    <cfRule type="cellIs" dxfId="1143" priority="18" operator="equal">
      <formula>"×"</formula>
    </cfRule>
  </conditionalFormatting>
  <conditionalFormatting sqref="Z83:Z84">
    <cfRule type="cellIs" dxfId="1142" priority="17" operator="equal">
      <formula>"×"</formula>
    </cfRule>
  </conditionalFormatting>
  <conditionalFormatting sqref="Z84 AB83:AB84">
    <cfRule type="cellIs" dxfId="1141" priority="16" operator="equal">
      <formula>"×"</formula>
    </cfRule>
  </conditionalFormatting>
  <conditionalFormatting sqref="AA83:AA84">
    <cfRule type="cellIs" dxfId="1140" priority="15" operator="equal">
      <formula>"×"</formula>
    </cfRule>
  </conditionalFormatting>
  <conditionalFormatting sqref="Z61:AB62">
    <cfRule type="cellIs" dxfId="1139" priority="14" operator="equal">
      <formula>"×"</formula>
    </cfRule>
  </conditionalFormatting>
  <conditionalFormatting sqref="Z63:Z64">
    <cfRule type="cellIs" dxfId="1138" priority="13" operator="equal">
      <formula>"×"</formula>
    </cfRule>
  </conditionalFormatting>
  <conditionalFormatting sqref="Z64 AB63:AB64">
    <cfRule type="cellIs" dxfId="1137" priority="12" operator="equal">
      <formula>"×"</formula>
    </cfRule>
  </conditionalFormatting>
  <conditionalFormatting sqref="AA63:AA64">
    <cfRule type="cellIs" dxfId="1136" priority="11" operator="equal">
      <formula>"×"</formula>
    </cfRule>
  </conditionalFormatting>
  <conditionalFormatting sqref="Z41:AB42">
    <cfRule type="cellIs" dxfId="1135" priority="10" operator="equal">
      <formula>"×"</formula>
    </cfRule>
  </conditionalFormatting>
  <conditionalFormatting sqref="Z43:Z44">
    <cfRule type="cellIs" dxfId="1134" priority="9" operator="equal">
      <formula>"×"</formula>
    </cfRule>
  </conditionalFormatting>
  <conditionalFormatting sqref="Z44 AB43:AB44">
    <cfRule type="cellIs" dxfId="1133" priority="8" operator="equal">
      <formula>"×"</formula>
    </cfRule>
  </conditionalFormatting>
  <conditionalFormatting sqref="AA43:AA44">
    <cfRule type="cellIs" dxfId="1132" priority="7" operator="equal">
      <formula>"×"</formula>
    </cfRule>
  </conditionalFormatting>
  <conditionalFormatting sqref="Z21:AB22">
    <cfRule type="cellIs" dxfId="1131" priority="6" operator="equal">
      <formula>"×"</formula>
    </cfRule>
  </conditionalFormatting>
  <conditionalFormatting sqref="Z23:Z24">
    <cfRule type="cellIs" dxfId="1130" priority="5" operator="equal">
      <formula>"×"</formula>
    </cfRule>
  </conditionalFormatting>
  <conditionalFormatting sqref="Z24 AB23:AB24">
    <cfRule type="cellIs" dxfId="1129" priority="4" operator="equal">
      <formula>"×"</formula>
    </cfRule>
  </conditionalFormatting>
  <conditionalFormatting sqref="AA23:AA24">
    <cfRule type="cellIs" dxfId="1128" priority="3" operator="equal">
      <formula>"×"</formula>
    </cfRule>
  </conditionalFormatting>
  <conditionalFormatting sqref="Y109">
    <cfRule type="cellIs" dxfId="1127" priority="2" operator="equal">
      <formula>"×"</formula>
    </cfRule>
  </conditionalFormatting>
  <conditionalFormatting sqref="Y106:Y108">
    <cfRule type="cellIs" dxfId="1126" priority="1" operator="equal">
      <formula>"×"</formula>
    </cfRule>
  </conditionalFormatting>
  <hyperlinks>
    <hyperlink ref="D2" r:id="rId1" xr:uid="{AC370159-12F1-4D46-B97A-331A2A54349E}"/>
    <hyperlink ref="D3" r:id="rId2" xr:uid="{ED67F3CA-2BA2-447A-8539-FB5FF07BBBFF}"/>
    <hyperlink ref="D4" r:id="rId3" xr:uid="{ABFA9CAA-F1B0-438B-A197-D0BD56803C99}"/>
    <hyperlink ref="D5" r:id="rId4" xr:uid="{0B5E630F-475D-4F5E-A0A9-BE9475B6B66F}"/>
    <hyperlink ref="D6" r:id="rId5" xr:uid="{F48C3B3A-EA09-4DB1-9566-9AC48C57660F}"/>
    <hyperlink ref="D7" r:id="rId6" xr:uid="{96687238-0165-4F76-A464-DC05B0A8BDA9}"/>
    <hyperlink ref="D8" r:id="rId7" xr:uid="{DC467309-E582-4E39-B63E-E32718C44579}"/>
    <hyperlink ref="D9" r:id="rId8" xr:uid="{813467B6-283F-4302-A9AD-B22065C14CDE}"/>
    <hyperlink ref="D10" r:id="rId9" xr:uid="{48F514D5-23D0-4D7B-90AD-61287EDFCDA1}"/>
    <hyperlink ref="D11" r:id="rId10" xr:uid="{37CE08F8-D7D3-4939-A025-EFC95E09872B}"/>
    <hyperlink ref="D12" r:id="rId11" xr:uid="{9D3CDBB2-6AF2-45C8-81BB-01B02663CD1B}"/>
    <hyperlink ref="D13" r:id="rId12" xr:uid="{F706BDCE-84C4-4282-B296-06121613A164}"/>
    <hyperlink ref="D14" r:id="rId13" xr:uid="{2CC4499B-4AE8-473A-82EE-082DEC0D8C01}"/>
    <hyperlink ref="D15" r:id="rId14" xr:uid="{338E303A-C7F9-4294-B531-EA0DF1713C2E}"/>
    <hyperlink ref="D16" r:id="rId15" xr:uid="{FE88001E-84B2-4C6B-9421-9730A24E172E}"/>
    <hyperlink ref="D17" r:id="rId16" xr:uid="{7A68B6EE-91E8-4CEA-B446-B7019FF8F77A}"/>
    <hyperlink ref="D18" r:id="rId17" xr:uid="{434A1BA4-4D6A-4840-A390-A90BF8BCEF1F}"/>
    <hyperlink ref="D19" r:id="rId18" xr:uid="{58A2698D-4637-42E3-889D-23A75158CEB7}"/>
    <hyperlink ref="D20" r:id="rId19" xr:uid="{919DC36E-6BED-4767-B2A0-40B7335B1CF8}"/>
    <hyperlink ref="D21" r:id="rId20" xr:uid="{FB6839DC-2E83-4355-94AC-2A2015C60960}"/>
    <hyperlink ref="D22" r:id="rId21" xr:uid="{B83C65DF-29AE-4985-9B3C-C92EB2F9EAE6}"/>
    <hyperlink ref="D23" r:id="rId22" xr:uid="{300EFD50-06D3-4E87-9118-5CE2BDEFA5DA}"/>
    <hyperlink ref="D24" r:id="rId23" xr:uid="{78BAA407-40D8-4859-AC8E-75AD450A278D}"/>
    <hyperlink ref="D25" r:id="rId24" xr:uid="{DFE8CFDB-27CE-4A71-A77F-4D65BA40FE35}"/>
    <hyperlink ref="D26" r:id="rId25" xr:uid="{1544C3B6-C9F3-4AEB-A812-17FD5443EC87}"/>
    <hyperlink ref="D27" r:id="rId26" xr:uid="{9B220560-FFE9-4D62-87FF-CB1768AD2D5E}"/>
    <hyperlink ref="D28" r:id="rId27" xr:uid="{2A4F425E-E585-4F7F-A6A1-002CF931950D}"/>
    <hyperlink ref="D29" r:id="rId28" xr:uid="{05A07685-D703-49D6-9248-18BC66CBB766}"/>
    <hyperlink ref="D30" r:id="rId29" xr:uid="{2AB04F05-27DC-431A-B36D-2442415C0AB8}"/>
    <hyperlink ref="D31" r:id="rId30" xr:uid="{3D9FCABA-2584-4ADB-82B3-991B446F50C3}"/>
    <hyperlink ref="D32" r:id="rId31" xr:uid="{4C8FE3F2-1DDB-4274-9F36-2688052CA4DC}"/>
    <hyperlink ref="D33" r:id="rId32" xr:uid="{B6ECF0D8-00AB-4AFF-9C21-F11ABC95DDE6}"/>
    <hyperlink ref="D34" r:id="rId33" xr:uid="{597AFA27-05E6-4385-BEF9-44E3CFF29516}"/>
    <hyperlink ref="D35" r:id="rId34" xr:uid="{520754A0-B92A-4010-8D99-7B498456FA89}"/>
    <hyperlink ref="D36" r:id="rId35" xr:uid="{3D7346FA-598C-4899-BCC4-15CCBEC5FA21}"/>
    <hyperlink ref="D37" r:id="rId36" xr:uid="{E6974729-8B32-420A-819F-FC203D959E82}"/>
    <hyperlink ref="D38" r:id="rId37" xr:uid="{91641B5E-7C6F-47C2-B7F4-5BE97F606DF4}"/>
    <hyperlink ref="D39" r:id="rId38" xr:uid="{865CA3C3-00FD-43BF-92FF-AE7DF587017A}"/>
    <hyperlink ref="D40" r:id="rId39" xr:uid="{C781016A-3BC1-4129-AD01-BBDB9D6A969C}"/>
    <hyperlink ref="D41" r:id="rId40" xr:uid="{DDF846A6-8DA9-4A41-88CD-930D2ECA8418}"/>
    <hyperlink ref="D42" r:id="rId41" xr:uid="{7C1E47D5-98ED-49D2-A964-321F120227A4}"/>
    <hyperlink ref="D43" r:id="rId42" xr:uid="{B4C2CBA5-7FC4-42F2-A155-3049F9203115}"/>
    <hyperlink ref="D44" r:id="rId43" xr:uid="{504702C4-6BE5-49A5-BF9F-EAA6E92FC06F}"/>
    <hyperlink ref="D45" r:id="rId44" xr:uid="{782C3742-6510-4EAE-97EE-1D37B8552E8A}"/>
    <hyperlink ref="D46" r:id="rId45" xr:uid="{4839A5F3-8935-465C-A4D9-5A0A93AC169B}"/>
    <hyperlink ref="D47" r:id="rId46" xr:uid="{E4E8AA10-96B5-4D73-81E5-B381F4A84E86}"/>
    <hyperlink ref="D48" r:id="rId47" xr:uid="{91D48742-B063-4B58-8FAE-357D0DACD746}"/>
    <hyperlink ref="D49" r:id="rId48" xr:uid="{6890C417-A3F4-4E34-8FD5-4866F1E7A1EC}"/>
    <hyperlink ref="D50" r:id="rId49" xr:uid="{06C9EF78-E7CF-4575-8D0B-75A8477C5AF2}"/>
    <hyperlink ref="D51" r:id="rId50" xr:uid="{0C42D7E7-AAB3-4072-B848-A9DB6EDEA8CC}"/>
    <hyperlink ref="D52" r:id="rId51" xr:uid="{89695295-AEE0-46A8-87B2-2A080D2C38DE}"/>
    <hyperlink ref="D53" r:id="rId52" xr:uid="{EC0F0D96-2F86-4A89-B5AE-BD410EA41795}"/>
    <hyperlink ref="D54" r:id="rId53" xr:uid="{0F1CAE4F-4438-4476-B772-07CE8D7D28E9}"/>
    <hyperlink ref="D55" r:id="rId54" xr:uid="{26F54639-5402-4083-9A39-9BED4877C784}"/>
    <hyperlink ref="D56" r:id="rId55" xr:uid="{A2CE057E-CE4D-4A73-BF20-89B950840678}"/>
    <hyperlink ref="D57" r:id="rId56" xr:uid="{64907460-33E9-471C-A17D-EDD721DCEFE1}"/>
    <hyperlink ref="D58" r:id="rId57" xr:uid="{91D624BD-EE46-4AB3-8B42-E0D7FDCCFC4E}"/>
    <hyperlink ref="D59" r:id="rId58" xr:uid="{8BA78F20-8B5C-4983-9240-30C9736777FA}"/>
    <hyperlink ref="D60" r:id="rId59" xr:uid="{D749DEC1-4501-411C-966F-69442DD74CB1}"/>
    <hyperlink ref="D61" r:id="rId60" xr:uid="{198F23DD-1D9C-4859-BA42-A82D8FD96EDC}"/>
    <hyperlink ref="D62" r:id="rId61" xr:uid="{6CC93FA8-6366-4D75-93E3-353D268F30F8}"/>
    <hyperlink ref="D63" r:id="rId62" xr:uid="{69082379-16C3-42FF-8E75-B9D526E524F3}"/>
    <hyperlink ref="D64" r:id="rId63" xr:uid="{C8A2ADCA-ABB8-4520-ADCC-46E488BB49ED}"/>
    <hyperlink ref="D65" r:id="rId64" xr:uid="{B421804E-A5E6-4C63-BDD6-6ECCCECCD461}"/>
    <hyperlink ref="D66" r:id="rId65" xr:uid="{8620CA45-EA8A-4428-B22D-52C7BAADC98E}"/>
    <hyperlink ref="D67" r:id="rId66" xr:uid="{DE6F1082-4493-4AD6-8337-D2787817076F}"/>
    <hyperlink ref="D68" r:id="rId67" xr:uid="{FDD0F920-A75E-4015-BDEC-3FA9123678DB}"/>
    <hyperlink ref="D69" r:id="rId68" xr:uid="{EDD75A49-4E44-4213-9F2C-9A1C63B0C0DC}"/>
    <hyperlink ref="D70" r:id="rId69" xr:uid="{312B70E0-B97E-4B6C-82C2-292D61096BEA}"/>
    <hyperlink ref="D71" r:id="rId70" xr:uid="{04916B17-EBDD-4815-A622-61C12EBA77A3}"/>
    <hyperlink ref="D72" r:id="rId71" xr:uid="{BE25B350-D793-4F5D-B11E-B0CCFBBDFDAF}"/>
    <hyperlink ref="D73" r:id="rId72" xr:uid="{A1EE185D-4910-4859-BC00-629D8B4A4099}"/>
    <hyperlink ref="D74" r:id="rId73" xr:uid="{526AB41C-6476-4F60-81DC-A3FB58B34E6A}"/>
    <hyperlink ref="D76" r:id="rId74" xr:uid="{904E0208-CDBE-42D2-8294-EBC5C067F4AD}"/>
    <hyperlink ref="D75" r:id="rId75" xr:uid="{53FEB055-C849-42F7-8A32-E585A340DF43}"/>
    <hyperlink ref="D77" r:id="rId76" xr:uid="{35EDBC19-0AFC-4F7D-A58E-DC5C945C33F7}"/>
    <hyperlink ref="D78" r:id="rId77" xr:uid="{6FFE13F8-51A6-47BB-9231-183F32EFFFA2}"/>
    <hyperlink ref="D79" r:id="rId78" xr:uid="{66B28EEF-481C-4055-9F05-1AE843429108}"/>
    <hyperlink ref="D80" r:id="rId79" xr:uid="{2C2D0A16-1415-4EF5-8E8B-26AA247AD311}"/>
    <hyperlink ref="D81" r:id="rId80" xr:uid="{C1A35DBB-8B30-4568-B064-8096A95F12E1}"/>
    <hyperlink ref="D82" r:id="rId81" xr:uid="{C52E68F4-E10D-4EC7-82DD-5518D94ED8F8}"/>
    <hyperlink ref="D83" r:id="rId82" xr:uid="{F0D708CC-577A-4B2F-B3DB-641FCC7FDF35}"/>
    <hyperlink ref="D84" r:id="rId83" xr:uid="{60CBFA06-D325-40D2-8322-E61DC47B4B08}"/>
    <hyperlink ref="D85" r:id="rId84" xr:uid="{409996B6-F0D7-4025-9D37-04437F1C31ED}"/>
    <hyperlink ref="D86" r:id="rId85" xr:uid="{1B58BE4B-07A0-4720-974A-689E123DEB8C}"/>
    <hyperlink ref="D87" r:id="rId86" xr:uid="{CE74BC60-B215-46EF-BC82-5B4B841AB5A9}"/>
    <hyperlink ref="D88" r:id="rId87" xr:uid="{C6AE65D8-FF69-4C75-AD52-FB4DC032CF7D}"/>
    <hyperlink ref="D90" r:id="rId88" xr:uid="{5B05E0F5-EE7F-4FB7-820C-53BFD853F0F3}"/>
    <hyperlink ref="D89" r:id="rId89" xr:uid="{72A47191-6F24-4FB9-9B67-80C4A183285A}"/>
    <hyperlink ref="D91" r:id="rId90" xr:uid="{B8846BDD-ED8E-4446-88E0-C720E8F756A4}"/>
    <hyperlink ref="D92" r:id="rId91" xr:uid="{FEFF0AAC-4872-4374-BA66-EF6C4DC2CA84}"/>
    <hyperlink ref="D93" r:id="rId92" xr:uid="{36232E09-3F81-46D1-99E6-BEBAB75769EB}"/>
    <hyperlink ref="D94" r:id="rId93" xr:uid="{CA6FDA0A-E993-45E6-9626-4A827100B63C}"/>
    <hyperlink ref="D95" r:id="rId94" xr:uid="{8B526EC7-A67F-4E23-A4FF-63D1D34FCAE1}"/>
    <hyperlink ref="D96" r:id="rId95" xr:uid="{A9ED2384-A92F-4A9B-94AA-150E30728558}"/>
    <hyperlink ref="D97" r:id="rId96" xr:uid="{01E77456-A99F-488F-9AA7-AEF371ED43A8}"/>
    <hyperlink ref="D98" r:id="rId97" xr:uid="{459FBDD9-838E-4041-8E19-5B2AA6898979}"/>
    <hyperlink ref="D99" r:id="rId98" xr:uid="{3FA2EF45-A375-4700-9A6C-4C17171ECF72}"/>
    <hyperlink ref="D100" r:id="rId99" xr:uid="{F66653C4-A780-46DA-8CAE-937BB5B4F1BD}"/>
    <hyperlink ref="D101" r:id="rId100" xr:uid="{C4B43B3A-20E8-43EA-BC26-DD5DC1250673}"/>
    <hyperlink ref="D102" r:id="rId101" xr:uid="{2AAF6A69-F027-4A6E-A4B6-120D7078D1C6}"/>
    <hyperlink ref="D103" r:id="rId102" xr:uid="{FF7C5BEC-B7BA-4A92-8400-7B232994FD44}"/>
    <hyperlink ref="D104" r:id="rId103" xr:uid="{0651B3C6-8F2E-436A-8387-9C9E48A6A716}"/>
    <hyperlink ref="D105" r:id="rId104" xr:uid="{07449C79-5BD2-4BCB-A204-710B9FDA8D9E}"/>
    <hyperlink ref="D106" r:id="rId105" xr:uid="{0B0712CD-CB79-4258-97D5-CA3EB96FDA6D}"/>
    <hyperlink ref="D107" r:id="rId106" xr:uid="{B287923C-6A4E-4DA5-A1DF-4F890131773C}"/>
    <hyperlink ref="D108" r:id="rId107" xr:uid="{2C6A3ECC-DB1A-4EC1-9F4F-CD0DEF268DA4}"/>
    <hyperlink ref="D109" r:id="rId108" xr:uid="{63B27D4B-21C8-4BC6-A0B2-009791866720}"/>
  </hyperlinks>
  <pageMargins left="0.7" right="0.7" top="0.75" bottom="0.75" header="0.3" footer="0.3"/>
  <pageSetup paperSize="9" orientation="portrait" r:id="rId10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203D2-E766-4F0F-A0C5-74F2BF27A0FF}">
  <dimension ref="A1:AA106"/>
  <sheetViews>
    <sheetView zoomScaleNormal="100" workbookViewId="0">
      <pane ySplit="1" topLeftCell="A74" activePane="bottomLeft" state="frozen"/>
      <selection activeCell="H43" sqref="H43"/>
      <selection pane="bottomLeft" activeCell="Y106" sqref="Y106"/>
    </sheetView>
  </sheetViews>
  <sheetFormatPr defaultRowHeight="13.8" x14ac:dyDescent="0.25"/>
  <cols>
    <col min="1" max="1" width="8.88671875" style="316"/>
    <col min="2" max="2" width="13.88671875" style="316" customWidth="1"/>
    <col min="3" max="3" width="15.5546875" style="316" customWidth="1"/>
    <col min="4" max="4" width="42.5546875" style="3" customWidth="1"/>
    <col min="5" max="5" width="8.88671875" style="316" customWidth="1"/>
    <col min="6" max="6" width="8.88671875" style="316"/>
    <col min="7" max="12" width="0" style="316" hidden="1" customWidth="1"/>
    <col min="13" max="14" width="8.88671875" style="316"/>
    <col min="15" max="15" width="0" style="316" hidden="1" customWidth="1"/>
    <col min="16" max="16" width="8.88671875" style="316"/>
    <col min="17" max="17" width="0" style="316" hidden="1" customWidth="1"/>
    <col min="18" max="18" width="8.88671875" style="316"/>
    <col min="19" max="19" width="0" style="316" hidden="1" customWidth="1"/>
    <col min="20" max="20" width="8.88671875" style="316"/>
    <col min="21" max="23" width="0" hidden="1" customWidth="1"/>
    <col min="24" max="24" width="8.88671875" style="316"/>
  </cols>
  <sheetData>
    <row r="1" spans="1:24" x14ac:dyDescent="0.25">
      <c r="A1" s="316" t="s">
        <v>157</v>
      </c>
      <c r="B1" s="316" t="s">
        <v>709</v>
      </c>
      <c r="C1" s="316" t="s">
        <v>537</v>
      </c>
      <c r="D1" s="316" t="s">
        <v>542</v>
      </c>
      <c r="E1" s="316" t="s">
        <v>554</v>
      </c>
      <c r="F1" s="316" t="s">
        <v>339</v>
      </c>
      <c r="G1" s="317" t="s">
        <v>342</v>
      </c>
      <c r="H1" s="316">
        <v>1</v>
      </c>
      <c r="I1" s="316">
        <v>2</v>
      </c>
      <c r="J1" s="316">
        <v>4</v>
      </c>
      <c r="K1" s="316">
        <v>7</v>
      </c>
      <c r="L1" s="316">
        <v>15</v>
      </c>
      <c r="M1" s="44" t="s">
        <v>340</v>
      </c>
      <c r="N1" s="316" t="s">
        <v>882</v>
      </c>
      <c r="O1" s="316" t="s">
        <v>342</v>
      </c>
      <c r="P1" s="223" t="s">
        <v>975</v>
      </c>
      <c r="Q1" s="316" t="s">
        <v>342</v>
      </c>
      <c r="R1" s="316" t="s">
        <v>1007</v>
      </c>
      <c r="S1" s="44"/>
      <c r="T1" s="225" t="s">
        <v>1062</v>
      </c>
      <c r="X1" s="225" t="s">
        <v>1583</v>
      </c>
    </row>
    <row r="2" spans="1:24" x14ac:dyDescent="0.25">
      <c r="A2" s="316">
        <v>1</v>
      </c>
      <c r="B2" s="316" t="s">
        <v>710</v>
      </c>
      <c r="C2" s="316">
        <v>1</v>
      </c>
      <c r="D2" s="52" t="s">
        <v>530</v>
      </c>
      <c r="E2" s="316" t="s">
        <v>555</v>
      </c>
      <c r="F2" s="316" t="s">
        <v>156</v>
      </c>
      <c r="G2" s="164">
        <v>45384</v>
      </c>
      <c r="H2" s="316" t="s">
        <v>156</v>
      </c>
      <c r="I2" s="316" t="s">
        <v>156</v>
      </c>
      <c r="J2" s="316" t="s">
        <v>156</v>
      </c>
      <c r="K2" s="316" t="s">
        <v>156</v>
      </c>
      <c r="L2" s="316" t="s">
        <v>156</v>
      </c>
      <c r="M2" s="44" t="s">
        <v>156</v>
      </c>
      <c r="N2" s="45" t="s">
        <v>156</v>
      </c>
      <c r="O2" s="39">
        <v>45465</v>
      </c>
      <c r="P2" s="39"/>
      <c r="Q2" s="39"/>
      <c r="R2" s="224"/>
      <c r="S2" s="45"/>
      <c r="T2" s="224" t="s">
        <v>156</v>
      </c>
      <c r="X2" s="318" t="s">
        <v>156</v>
      </c>
    </row>
    <row r="3" spans="1:24" x14ac:dyDescent="0.25">
      <c r="A3" s="316">
        <v>2</v>
      </c>
      <c r="B3" s="316" t="s">
        <v>710</v>
      </c>
      <c r="C3" s="316">
        <v>49</v>
      </c>
      <c r="D3" s="52" t="s">
        <v>531</v>
      </c>
      <c r="E3" s="316" t="s">
        <v>556</v>
      </c>
      <c r="F3" s="316" t="s">
        <v>341</v>
      </c>
      <c r="G3" s="164">
        <v>45384</v>
      </c>
      <c r="H3" s="316" t="s">
        <v>156</v>
      </c>
      <c r="I3" s="316" t="s">
        <v>156</v>
      </c>
      <c r="J3" s="316" t="s">
        <v>156</v>
      </c>
      <c r="K3" s="316" t="s">
        <v>156</v>
      </c>
      <c r="L3" s="316" t="s">
        <v>156</v>
      </c>
      <c r="M3" s="44" t="s">
        <v>156</v>
      </c>
      <c r="N3" s="45" t="s">
        <v>156</v>
      </c>
      <c r="O3" s="39">
        <v>45465</v>
      </c>
      <c r="P3" s="39"/>
      <c r="Q3" s="39"/>
      <c r="R3" s="224"/>
      <c r="S3" s="45"/>
      <c r="T3" s="223" t="s">
        <v>156</v>
      </c>
      <c r="X3" s="318" t="s">
        <v>156</v>
      </c>
    </row>
    <row r="4" spans="1:24" ht="14.4" thickBot="1" x14ac:dyDescent="0.3">
      <c r="A4" s="316">
        <v>3</v>
      </c>
      <c r="B4" s="316" t="s">
        <v>710</v>
      </c>
      <c r="C4" s="316">
        <v>128</v>
      </c>
      <c r="D4" s="52" t="s">
        <v>532</v>
      </c>
      <c r="E4" s="316" t="s">
        <v>556</v>
      </c>
      <c r="F4" s="316" t="s">
        <v>341</v>
      </c>
      <c r="G4" s="164">
        <v>45384</v>
      </c>
      <c r="H4" s="316" t="s">
        <v>341</v>
      </c>
      <c r="I4" s="316" t="s">
        <v>156</v>
      </c>
      <c r="J4" s="316" t="s">
        <v>156</v>
      </c>
      <c r="K4" s="316" t="s">
        <v>156</v>
      </c>
      <c r="L4" s="316" t="s">
        <v>156</v>
      </c>
      <c r="M4" s="44" t="s">
        <v>156</v>
      </c>
      <c r="N4" s="44" t="s">
        <v>341</v>
      </c>
      <c r="O4" s="171">
        <v>45465</v>
      </c>
      <c r="P4" s="316" t="s">
        <v>156</v>
      </c>
      <c r="Q4" s="164">
        <v>45493</v>
      </c>
      <c r="R4" s="224"/>
      <c r="S4" s="45"/>
      <c r="T4" s="223" t="s">
        <v>156</v>
      </c>
      <c r="X4" s="318" t="s">
        <v>156</v>
      </c>
    </row>
    <row r="5" spans="1:24" ht="14.4" thickTop="1" x14ac:dyDescent="0.25">
      <c r="A5" s="316">
        <v>4</v>
      </c>
      <c r="B5" s="316" t="s">
        <v>163</v>
      </c>
      <c r="C5" s="316">
        <v>283</v>
      </c>
      <c r="D5" s="52" t="s">
        <v>533</v>
      </c>
      <c r="E5" s="316" t="s">
        <v>555</v>
      </c>
      <c r="F5" s="316" t="s">
        <v>341</v>
      </c>
      <c r="G5" s="164">
        <v>45385</v>
      </c>
      <c r="H5" s="316" t="s">
        <v>156</v>
      </c>
      <c r="I5" s="316" t="s">
        <v>156</v>
      </c>
      <c r="J5" s="316" t="s">
        <v>156</v>
      </c>
      <c r="K5" s="316" t="s">
        <v>156</v>
      </c>
      <c r="L5" s="316" t="s">
        <v>156</v>
      </c>
      <c r="M5" s="44" t="s">
        <v>156</v>
      </c>
      <c r="N5" s="44" t="s">
        <v>156</v>
      </c>
      <c r="O5" s="39">
        <v>45466</v>
      </c>
      <c r="P5" s="39"/>
      <c r="Q5" s="39"/>
      <c r="R5" s="224"/>
      <c r="S5" s="45"/>
      <c r="T5" s="223" t="s">
        <v>156</v>
      </c>
      <c r="X5" s="318" t="s">
        <v>156</v>
      </c>
    </row>
    <row r="6" spans="1:24" x14ac:dyDescent="0.25">
      <c r="A6" s="316">
        <v>5</v>
      </c>
      <c r="B6" s="316" t="s">
        <v>163</v>
      </c>
      <c r="C6" s="316">
        <v>11</v>
      </c>
      <c r="D6" s="52" t="s">
        <v>534</v>
      </c>
      <c r="E6" s="316" t="s">
        <v>556</v>
      </c>
      <c r="F6" s="316" t="s">
        <v>341</v>
      </c>
      <c r="G6" s="164">
        <v>45385</v>
      </c>
      <c r="H6" s="316" t="s">
        <v>156</v>
      </c>
      <c r="I6" s="316" t="s">
        <v>156</v>
      </c>
      <c r="J6" s="316" t="s">
        <v>156</v>
      </c>
      <c r="K6" s="316" t="s">
        <v>156</v>
      </c>
      <c r="L6" s="316" t="s">
        <v>156</v>
      </c>
      <c r="M6" s="44" t="s">
        <v>156</v>
      </c>
      <c r="N6" s="44" t="s">
        <v>156</v>
      </c>
      <c r="O6" s="39">
        <v>45466</v>
      </c>
      <c r="P6" s="39"/>
      <c r="Q6" s="39"/>
      <c r="R6" s="224"/>
      <c r="S6" s="45"/>
      <c r="T6" s="223" t="s">
        <v>156</v>
      </c>
      <c r="X6" s="318" t="s">
        <v>156</v>
      </c>
    </row>
    <row r="7" spans="1:24" x14ac:dyDescent="0.25">
      <c r="A7" s="316">
        <v>6</v>
      </c>
      <c r="B7" s="316" t="s">
        <v>163</v>
      </c>
      <c r="C7" s="316">
        <v>15</v>
      </c>
      <c r="D7" s="52" t="s">
        <v>535</v>
      </c>
      <c r="E7" s="316" t="s">
        <v>556</v>
      </c>
      <c r="F7" s="316" t="s">
        <v>341</v>
      </c>
      <c r="G7" s="164">
        <v>45386</v>
      </c>
      <c r="H7" s="316" t="s">
        <v>156</v>
      </c>
      <c r="I7" s="316" t="s">
        <v>156</v>
      </c>
      <c r="J7" s="316" t="s">
        <v>156</v>
      </c>
      <c r="K7" s="316" t="s">
        <v>156</v>
      </c>
      <c r="L7" s="316" t="s">
        <v>341</v>
      </c>
      <c r="M7" s="44" t="s">
        <v>156</v>
      </c>
      <c r="N7" s="44" t="s">
        <v>156</v>
      </c>
      <c r="O7" s="39">
        <v>45466</v>
      </c>
      <c r="P7" s="39"/>
      <c r="Q7" s="39"/>
      <c r="R7" s="224"/>
      <c r="S7" s="45"/>
      <c r="T7" s="223" t="s">
        <v>341</v>
      </c>
      <c r="X7" s="318" t="s">
        <v>156</v>
      </c>
    </row>
    <row r="8" spans="1:24" x14ac:dyDescent="0.25">
      <c r="A8" s="316">
        <v>7</v>
      </c>
      <c r="B8" s="316" t="s">
        <v>163</v>
      </c>
      <c r="C8" s="316">
        <v>42</v>
      </c>
      <c r="D8" s="52" t="s">
        <v>536</v>
      </c>
      <c r="E8" s="316" t="s">
        <v>557</v>
      </c>
      <c r="F8" s="316" t="s">
        <v>341</v>
      </c>
      <c r="G8" s="164">
        <v>45386</v>
      </c>
      <c r="H8" s="316" t="s">
        <v>156</v>
      </c>
      <c r="I8" s="316" t="s">
        <v>156</v>
      </c>
      <c r="J8" s="316" t="s">
        <v>156</v>
      </c>
      <c r="K8" s="316" t="s">
        <v>341</v>
      </c>
      <c r="L8" s="316" t="s">
        <v>156</v>
      </c>
      <c r="M8" s="44" t="s">
        <v>156</v>
      </c>
      <c r="N8" s="44" t="s">
        <v>156</v>
      </c>
      <c r="O8" s="39">
        <v>45466</v>
      </c>
      <c r="P8" s="39"/>
      <c r="Q8" s="39"/>
      <c r="R8" s="224"/>
      <c r="S8" s="45"/>
      <c r="T8" s="223" t="s">
        <v>156</v>
      </c>
      <c r="X8" s="318" t="s">
        <v>156</v>
      </c>
    </row>
    <row r="9" spans="1:24" ht="14.4" thickBot="1" x14ac:dyDescent="0.3">
      <c r="A9" s="316">
        <v>8</v>
      </c>
      <c r="B9" s="316" t="s">
        <v>711</v>
      </c>
      <c r="C9" s="316">
        <v>3</v>
      </c>
      <c r="D9" s="52" t="s">
        <v>538</v>
      </c>
      <c r="E9" s="316" t="s">
        <v>556</v>
      </c>
      <c r="F9" s="316" t="s">
        <v>341</v>
      </c>
      <c r="G9" s="164">
        <v>45387</v>
      </c>
      <c r="H9" s="316" t="s">
        <v>341</v>
      </c>
      <c r="I9" s="316" t="s">
        <v>341</v>
      </c>
      <c r="J9" s="316" t="s">
        <v>156</v>
      </c>
      <c r="K9" s="316" t="s">
        <v>341</v>
      </c>
      <c r="L9" s="316" t="s">
        <v>156</v>
      </c>
      <c r="M9" s="44" t="s">
        <v>341</v>
      </c>
      <c r="N9" s="44" t="s">
        <v>156</v>
      </c>
      <c r="O9" s="171">
        <v>45466</v>
      </c>
      <c r="P9" s="164"/>
      <c r="Q9" s="164"/>
      <c r="R9" s="224"/>
      <c r="S9" s="45"/>
      <c r="T9" s="223" t="s">
        <v>341</v>
      </c>
      <c r="X9" s="318" t="s">
        <v>156</v>
      </c>
    </row>
    <row r="10" spans="1:24" ht="14.4" thickTop="1" x14ac:dyDescent="0.25">
      <c r="A10" s="316">
        <v>9</v>
      </c>
      <c r="B10" s="316" t="s">
        <v>711</v>
      </c>
      <c r="C10" s="316">
        <v>438</v>
      </c>
      <c r="D10" s="52" t="s">
        <v>539</v>
      </c>
      <c r="E10" s="316" t="s">
        <v>556</v>
      </c>
      <c r="F10" s="316" t="s">
        <v>341</v>
      </c>
      <c r="G10" s="164">
        <v>45387</v>
      </c>
      <c r="H10" s="316" t="s">
        <v>156</v>
      </c>
      <c r="I10" s="316" t="s">
        <v>156</v>
      </c>
      <c r="J10" s="316" t="s">
        <v>156</v>
      </c>
      <c r="K10" s="316" t="s">
        <v>156</v>
      </c>
      <c r="L10" s="316" t="s">
        <v>156</v>
      </c>
      <c r="M10" s="44" t="s">
        <v>156</v>
      </c>
      <c r="N10" s="44" t="s">
        <v>156</v>
      </c>
      <c r="O10" s="39">
        <v>45467</v>
      </c>
      <c r="P10" s="39"/>
      <c r="Q10" s="39"/>
      <c r="R10" s="224"/>
      <c r="S10" s="45"/>
      <c r="T10" s="223" t="s">
        <v>341</v>
      </c>
      <c r="X10" s="318" t="s">
        <v>156</v>
      </c>
    </row>
    <row r="11" spans="1:24" x14ac:dyDescent="0.25">
      <c r="A11" s="316">
        <v>10</v>
      </c>
      <c r="B11" s="316" t="s">
        <v>712</v>
      </c>
      <c r="C11" s="316">
        <v>560</v>
      </c>
      <c r="D11" s="52" t="s">
        <v>540</v>
      </c>
      <c r="E11" s="316" t="s">
        <v>556</v>
      </c>
      <c r="F11" s="316" t="s">
        <v>341</v>
      </c>
      <c r="G11" s="164">
        <v>45388</v>
      </c>
      <c r="H11" s="316" t="s">
        <v>156</v>
      </c>
      <c r="I11" s="316" t="s">
        <v>156</v>
      </c>
      <c r="J11" s="316" t="s">
        <v>341</v>
      </c>
      <c r="K11" s="316" t="s">
        <v>156</v>
      </c>
      <c r="L11" s="316" t="s">
        <v>156</v>
      </c>
      <c r="M11" s="44" t="s">
        <v>156</v>
      </c>
      <c r="N11" s="44" t="s">
        <v>341</v>
      </c>
      <c r="O11" s="39">
        <v>45467</v>
      </c>
      <c r="P11" s="316" t="s">
        <v>156</v>
      </c>
      <c r="Q11" s="164">
        <v>45493</v>
      </c>
      <c r="R11" s="224"/>
      <c r="S11" s="45"/>
      <c r="T11" s="223" t="s">
        <v>156</v>
      </c>
      <c r="X11" s="318" t="s">
        <v>156</v>
      </c>
    </row>
    <row r="12" spans="1:24" x14ac:dyDescent="0.25">
      <c r="A12" s="316">
        <v>11</v>
      </c>
      <c r="B12" s="316" t="s">
        <v>712</v>
      </c>
      <c r="C12" s="316">
        <v>239</v>
      </c>
      <c r="D12" s="52" t="s">
        <v>541</v>
      </c>
      <c r="E12" s="316" t="s">
        <v>557</v>
      </c>
      <c r="F12" s="316" t="s">
        <v>341</v>
      </c>
      <c r="G12" s="164">
        <v>45388</v>
      </c>
      <c r="H12" s="316" t="s">
        <v>341</v>
      </c>
      <c r="I12" s="316" t="s">
        <v>156</v>
      </c>
      <c r="J12" s="316" t="s">
        <v>156</v>
      </c>
      <c r="K12" s="316" t="s">
        <v>156</v>
      </c>
      <c r="L12" s="316" t="s">
        <v>156</v>
      </c>
      <c r="M12" s="44" t="s">
        <v>341</v>
      </c>
      <c r="N12" s="44" t="s">
        <v>341</v>
      </c>
      <c r="O12" s="39">
        <v>45467</v>
      </c>
      <c r="P12" s="316" t="s">
        <v>341</v>
      </c>
      <c r="Q12" s="164">
        <v>45493</v>
      </c>
      <c r="R12" s="224" t="s">
        <v>156</v>
      </c>
      <c r="S12" s="45">
        <v>45508</v>
      </c>
      <c r="T12" s="223" t="s">
        <v>156</v>
      </c>
      <c r="X12" s="319" t="s">
        <v>156</v>
      </c>
    </row>
    <row r="13" spans="1:24" ht="14.4" thickBot="1" x14ac:dyDescent="0.3">
      <c r="A13" s="316">
        <v>12</v>
      </c>
      <c r="B13" s="316" t="s">
        <v>712</v>
      </c>
      <c r="C13" s="316">
        <v>76</v>
      </c>
      <c r="D13" s="52" t="s">
        <v>548</v>
      </c>
      <c r="E13" s="316" t="s">
        <v>557</v>
      </c>
      <c r="F13" s="316" t="s">
        <v>341</v>
      </c>
      <c r="G13" s="164">
        <v>45389</v>
      </c>
      <c r="H13" s="316" t="s">
        <v>341</v>
      </c>
      <c r="I13" s="316" t="s">
        <v>156</v>
      </c>
      <c r="J13" s="316" t="s">
        <v>156</v>
      </c>
      <c r="K13" s="316" t="s">
        <v>156</v>
      </c>
      <c r="L13" s="316" t="s">
        <v>156</v>
      </c>
      <c r="M13" s="44" t="s">
        <v>156</v>
      </c>
      <c r="N13" s="44" t="s">
        <v>156</v>
      </c>
      <c r="O13" s="171">
        <v>45467</v>
      </c>
      <c r="P13" s="164"/>
      <c r="Q13" s="164"/>
      <c r="R13" s="224"/>
      <c r="S13" s="45"/>
      <c r="T13" s="223" t="s">
        <v>341</v>
      </c>
      <c r="X13" s="319" t="s">
        <v>156</v>
      </c>
    </row>
    <row r="14" spans="1:24" ht="14.4" thickTop="1" x14ac:dyDescent="0.25">
      <c r="A14" s="316">
        <v>13</v>
      </c>
      <c r="B14" s="316" t="s">
        <v>713</v>
      </c>
      <c r="C14" s="316">
        <v>53</v>
      </c>
      <c r="D14" s="53" t="s">
        <v>549</v>
      </c>
      <c r="E14" s="316" t="s">
        <v>556</v>
      </c>
      <c r="F14" s="316" t="s">
        <v>341</v>
      </c>
      <c r="G14" s="164">
        <v>45389</v>
      </c>
      <c r="H14" s="316" t="s">
        <v>341</v>
      </c>
      <c r="I14" s="316" t="s">
        <v>156</v>
      </c>
      <c r="J14" s="316" t="s">
        <v>156</v>
      </c>
      <c r="K14" s="316" t="s">
        <v>156</v>
      </c>
      <c r="L14" s="316" t="s">
        <v>156</v>
      </c>
      <c r="M14" s="44" t="s">
        <v>156</v>
      </c>
      <c r="N14" s="44" t="s">
        <v>156</v>
      </c>
      <c r="O14" s="39">
        <v>45468</v>
      </c>
      <c r="P14" s="39"/>
      <c r="Q14" s="39"/>
      <c r="R14" s="224"/>
      <c r="S14" s="45"/>
      <c r="T14" s="223" t="s">
        <v>156</v>
      </c>
      <c r="X14" s="319" t="s">
        <v>156</v>
      </c>
    </row>
    <row r="15" spans="1:24" x14ac:dyDescent="0.25">
      <c r="A15" s="316">
        <v>14</v>
      </c>
      <c r="B15" s="316" t="s">
        <v>713</v>
      </c>
      <c r="C15" s="316">
        <v>56</v>
      </c>
      <c r="D15" s="52" t="s">
        <v>550</v>
      </c>
      <c r="E15" s="316" t="s">
        <v>556</v>
      </c>
      <c r="F15" s="316" t="s">
        <v>156</v>
      </c>
      <c r="G15" s="164">
        <v>45390</v>
      </c>
      <c r="H15" s="316" t="s">
        <v>156</v>
      </c>
      <c r="I15" s="316" t="s">
        <v>156</v>
      </c>
      <c r="J15" s="316" t="s">
        <v>156</v>
      </c>
      <c r="K15" s="316" t="s">
        <v>156</v>
      </c>
      <c r="L15" s="316" t="s">
        <v>156</v>
      </c>
      <c r="M15" s="44" t="s">
        <v>156</v>
      </c>
      <c r="N15" s="44" t="s">
        <v>156</v>
      </c>
      <c r="O15" s="39">
        <v>45468</v>
      </c>
      <c r="P15" s="39"/>
      <c r="Q15" s="39"/>
      <c r="R15" s="224"/>
      <c r="S15" s="45"/>
      <c r="T15" s="223" t="s">
        <v>156</v>
      </c>
      <c r="X15" s="319" t="s">
        <v>156</v>
      </c>
    </row>
    <row r="16" spans="1:24" x14ac:dyDescent="0.25">
      <c r="A16" s="316">
        <v>15</v>
      </c>
      <c r="B16" s="316" t="s">
        <v>713</v>
      </c>
      <c r="C16" s="316">
        <v>189</v>
      </c>
      <c r="D16" s="52" t="s">
        <v>551</v>
      </c>
      <c r="E16" s="316" t="s">
        <v>556</v>
      </c>
      <c r="F16" s="316" t="s">
        <v>156</v>
      </c>
      <c r="G16" s="164">
        <v>45390</v>
      </c>
      <c r="H16" s="316" t="s">
        <v>156</v>
      </c>
      <c r="I16" s="316" t="s">
        <v>156</v>
      </c>
      <c r="J16" s="316" t="s">
        <v>156</v>
      </c>
      <c r="K16" s="316" t="s">
        <v>156</v>
      </c>
      <c r="L16" s="316" t="s">
        <v>156</v>
      </c>
      <c r="M16" s="44" t="s">
        <v>156</v>
      </c>
      <c r="N16" s="44" t="s">
        <v>156</v>
      </c>
      <c r="O16" s="39">
        <v>45468</v>
      </c>
      <c r="P16" s="39"/>
      <c r="Q16" s="39"/>
      <c r="R16" s="224"/>
      <c r="S16" s="45"/>
      <c r="T16" s="223" t="s">
        <v>156</v>
      </c>
      <c r="X16" s="319" t="s">
        <v>156</v>
      </c>
    </row>
    <row r="17" spans="1:27" x14ac:dyDescent="0.25">
      <c r="A17" s="316">
        <v>16</v>
      </c>
      <c r="B17" s="316" t="s">
        <v>713</v>
      </c>
      <c r="C17" s="316">
        <v>238</v>
      </c>
      <c r="D17" s="52" t="s">
        <v>552</v>
      </c>
      <c r="E17" s="316" t="s">
        <v>556</v>
      </c>
      <c r="F17" s="316" t="s">
        <v>156</v>
      </c>
      <c r="G17" s="164">
        <v>45391</v>
      </c>
      <c r="H17" s="316" t="s">
        <v>156</v>
      </c>
      <c r="I17" s="316" t="s">
        <v>156</v>
      </c>
      <c r="J17" s="316" t="s">
        <v>156</v>
      </c>
      <c r="K17" s="316" t="s">
        <v>156</v>
      </c>
      <c r="L17" s="316" t="s">
        <v>156</v>
      </c>
      <c r="M17" s="44" t="s">
        <v>156</v>
      </c>
      <c r="N17" s="44" t="s">
        <v>156</v>
      </c>
      <c r="O17" s="39">
        <v>45468</v>
      </c>
      <c r="P17" s="39"/>
      <c r="Q17" s="39"/>
      <c r="R17" s="224"/>
      <c r="S17" s="45"/>
      <c r="T17" s="223" t="s">
        <v>156</v>
      </c>
      <c r="X17" s="319" t="s">
        <v>156</v>
      </c>
    </row>
    <row r="18" spans="1:27" x14ac:dyDescent="0.25">
      <c r="A18" s="316">
        <v>17</v>
      </c>
      <c r="B18" s="316" t="s">
        <v>713</v>
      </c>
      <c r="C18" s="316">
        <v>41</v>
      </c>
      <c r="D18" s="52" t="s">
        <v>553</v>
      </c>
      <c r="E18" s="316" t="s">
        <v>557</v>
      </c>
      <c r="F18" s="316" t="s">
        <v>341</v>
      </c>
      <c r="G18" s="164">
        <v>45391</v>
      </c>
      <c r="H18" s="316" t="s">
        <v>156</v>
      </c>
      <c r="I18" s="316" t="s">
        <v>156</v>
      </c>
      <c r="J18" s="316" t="s">
        <v>156</v>
      </c>
      <c r="K18" s="316" t="s">
        <v>156</v>
      </c>
      <c r="L18" s="316" t="s">
        <v>156</v>
      </c>
      <c r="M18" s="44" t="s">
        <v>341</v>
      </c>
      <c r="N18" s="44" t="s">
        <v>156</v>
      </c>
      <c r="O18" s="39">
        <v>45468</v>
      </c>
      <c r="P18" s="39"/>
      <c r="Q18" s="39"/>
      <c r="R18" s="224"/>
      <c r="S18" s="45"/>
      <c r="T18" s="223" t="s">
        <v>156</v>
      </c>
      <c r="X18" s="319" t="s">
        <v>156</v>
      </c>
    </row>
    <row r="19" spans="1:27" x14ac:dyDescent="0.25">
      <c r="A19" s="316">
        <v>18</v>
      </c>
      <c r="B19" s="316" t="s">
        <v>714</v>
      </c>
      <c r="C19" s="316">
        <v>73</v>
      </c>
      <c r="D19" s="52" t="s">
        <v>558</v>
      </c>
      <c r="E19" s="316" t="s">
        <v>556</v>
      </c>
      <c r="F19" s="316" t="s">
        <v>341</v>
      </c>
      <c r="G19" s="164">
        <v>45392</v>
      </c>
      <c r="H19" s="316" t="s">
        <v>341</v>
      </c>
      <c r="I19" s="316" t="s">
        <v>156</v>
      </c>
      <c r="J19" s="316" t="s">
        <v>341</v>
      </c>
      <c r="K19" s="316" t="s">
        <v>156</v>
      </c>
      <c r="L19" s="316" t="s">
        <v>156</v>
      </c>
      <c r="M19" s="44" t="s">
        <v>341</v>
      </c>
      <c r="N19" s="44" t="s">
        <v>156</v>
      </c>
      <c r="O19" s="39">
        <v>45468</v>
      </c>
      <c r="P19" s="39"/>
      <c r="Q19" s="39"/>
      <c r="R19" s="224"/>
      <c r="S19" s="45"/>
      <c r="T19" s="223" t="s">
        <v>156</v>
      </c>
      <c r="X19" s="319" t="s">
        <v>156</v>
      </c>
    </row>
    <row r="20" spans="1:27" x14ac:dyDescent="0.25">
      <c r="A20" s="316">
        <v>19</v>
      </c>
      <c r="B20" s="316" t="s">
        <v>714</v>
      </c>
      <c r="C20" s="316">
        <v>54</v>
      </c>
      <c r="D20" s="52" t="s">
        <v>559</v>
      </c>
      <c r="E20" s="316" t="s">
        <v>556</v>
      </c>
      <c r="F20" s="316" t="s">
        <v>341</v>
      </c>
      <c r="G20" s="164">
        <v>45392</v>
      </c>
      <c r="H20" s="316" t="s">
        <v>156</v>
      </c>
      <c r="I20" s="316" t="s">
        <v>156</v>
      </c>
      <c r="J20" s="316" t="s">
        <v>341</v>
      </c>
      <c r="K20" s="316" t="s">
        <v>156</v>
      </c>
      <c r="L20" s="316" t="s">
        <v>156</v>
      </c>
      <c r="M20" s="44" t="s">
        <v>341</v>
      </c>
      <c r="N20" s="44" t="s">
        <v>156</v>
      </c>
      <c r="O20" s="39">
        <v>45468</v>
      </c>
      <c r="P20" s="39"/>
      <c r="Q20" s="39"/>
      <c r="R20" s="224"/>
      <c r="S20" s="45"/>
      <c r="T20" s="223" t="s">
        <v>156</v>
      </c>
      <c r="X20" s="319" t="s">
        <v>156</v>
      </c>
    </row>
    <row r="21" spans="1:27" ht="14.4" thickBot="1" x14ac:dyDescent="0.3">
      <c r="A21" s="316">
        <v>20</v>
      </c>
      <c r="B21" s="316" t="s">
        <v>714</v>
      </c>
      <c r="C21" s="316">
        <v>48</v>
      </c>
      <c r="D21" s="52" t="s">
        <v>565</v>
      </c>
      <c r="E21" s="316" t="s">
        <v>556</v>
      </c>
      <c r="F21" s="316" t="s">
        <v>341</v>
      </c>
      <c r="G21" s="164">
        <v>45393</v>
      </c>
      <c r="H21" s="316" t="s">
        <v>156</v>
      </c>
      <c r="I21" s="316" t="s">
        <v>156</v>
      </c>
      <c r="J21" s="316" t="s">
        <v>156</v>
      </c>
      <c r="K21" s="316" t="s">
        <v>156</v>
      </c>
      <c r="L21" s="316" t="s">
        <v>156</v>
      </c>
      <c r="M21" s="44" t="s">
        <v>156</v>
      </c>
      <c r="N21" s="44" t="s">
        <v>341</v>
      </c>
      <c r="O21" s="171">
        <v>45468</v>
      </c>
      <c r="P21" s="316" t="s">
        <v>341</v>
      </c>
      <c r="Q21" s="164">
        <v>45493</v>
      </c>
      <c r="R21" s="224" t="s">
        <v>156</v>
      </c>
      <c r="S21" s="45">
        <v>45508</v>
      </c>
      <c r="T21" s="223" t="s">
        <v>156</v>
      </c>
      <c r="U21" s="316" t="s">
        <v>726</v>
      </c>
      <c r="V21" s="316" t="s">
        <v>724</v>
      </c>
      <c r="W21" s="316" t="s">
        <v>725</v>
      </c>
      <c r="X21" s="319" t="s">
        <v>156</v>
      </c>
      <c r="Y21" s="316" t="s">
        <v>726</v>
      </c>
      <c r="Z21" s="316" t="s">
        <v>724</v>
      </c>
      <c r="AA21" s="316" t="s">
        <v>725</v>
      </c>
    </row>
    <row r="22" spans="1:27" ht="14.4" thickTop="1" x14ac:dyDescent="0.25">
      <c r="A22" s="316">
        <v>21</v>
      </c>
      <c r="B22" s="316" t="s">
        <v>714</v>
      </c>
      <c r="C22" s="316">
        <v>240</v>
      </c>
      <c r="D22" s="52" t="s">
        <v>566</v>
      </c>
      <c r="E22" s="316" t="s">
        <v>556</v>
      </c>
      <c r="F22" s="316" t="s">
        <v>156</v>
      </c>
      <c r="G22" s="164">
        <v>45393</v>
      </c>
      <c r="H22" s="316" t="s">
        <v>156</v>
      </c>
      <c r="I22" s="316" t="s">
        <v>156</v>
      </c>
      <c r="J22" s="316" t="s">
        <v>156</v>
      </c>
      <c r="K22" s="316" t="s">
        <v>156</v>
      </c>
      <c r="L22" s="316" t="s">
        <v>156</v>
      </c>
      <c r="M22" s="44" t="s">
        <v>156</v>
      </c>
      <c r="N22" s="44" t="s">
        <v>156</v>
      </c>
      <c r="O22" s="39">
        <v>45469</v>
      </c>
      <c r="P22" s="39"/>
      <c r="Q22" s="39"/>
      <c r="R22" s="224"/>
      <c r="S22" s="45"/>
      <c r="T22" s="223" t="s">
        <v>156</v>
      </c>
      <c r="U22" s="316">
        <f>COUNTA($T$2:$T$105)</f>
        <v>104</v>
      </c>
      <c r="V22" s="316">
        <f>COUNTIF(T$2:T$105, "√")</f>
        <v>85</v>
      </c>
      <c r="W22" s="316">
        <f>COUNTIF(T$2:T$105, "×")</f>
        <v>19</v>
      </c>
      <c r="X22" s="320" t="s">
        <v>156</v>
      </c>
      <c r="Y22" s="316">
        <f>COUNTA($X$2:$X$105)</f>
        <v>104</v>
      </c>
      <c r="Z22" s="316">
        <f>COUNTIF(X$2:X$105, "√")</f>
        <v>103</v>
      </c>
      <c r="AA22" s="316">
        <f>COUNTIF(X$2:X$105, "×")</f>
        <v>1</v>
      </c>
    </row>
    <row r="23" spans="1:27" x14ac:dyDescent="0.25">
      <c r="A23" s="316">
        <v>22</v>
      </c>
      <c r="B23" s="316" t="s">
        <v>160</v>
      </c>
      <c r="C23" s="316">
        <v>160</v>
      </c>
      <c r="D23" s="52" t="s">
        <v>570</v>
      </c>
      <c r="E23" s="316" t="s">
        <v>555</v>
      </c>
      <c r="F23" s="316" t="s">
        <v>156</v>
      </c>
      <c r="G23" s="164">
        <v>45394</v>
      </c>
      <c r="H23" s="316" t="s">
        <v>156</v>
      </c>
      <c r="I23" s="316" t="s">
        <v>156</v>
      </c>
      <c r="J23" s="316" t="s">
        <v>156</v>
      </c>
      <c r="K23" s="316" t="s">
        <v>156</v>
      </c>
      <c r="L23" s="316" t="s">
        <v>156</v>
      </c>
      <c r="M23" s="44" t="s">
        <v>156</v>
      </c>
      <c r="N23" s="44" t="s">
        <v>156</v>
      </c>
      <c r="O23" s="39">
        <v>45469</v>
      </c>
      <c r="P23" s="39"/>
      <c r="Q23" s="39"/>
      <c r="R23" s="224"/>
      <c r="S23" s="45"/>
      <c r="T23" s="223" t="s">
        <v>156</v>
      </c>
      <c r="U23" s="316" t="s">
        <v>736</v>
      </c>
      <c r="V23" s="316" t="s">
        <v>896</v>
      </c>
      <c r="W23" s="316" t="s">
        <v>895</v>
      </c>
      <c r="X23" s="320" t="s">
        <v>156</v>
      </c>
      <c r="Y23" s="316" t="s">
        <v>736</v>
      </c>
      <c r="Z23" s="316" t="s">
        <v>896</v>
      </c>
      <c r="AA23" s="316" t="s">
        <v>895</v>
      </c>
    </row>
    <row r="24" spans="1:27" x14ac:dyDescent="0.25">
      <c r="A24" s="316">
        <v>23</v>
      </c>
      <c r="B24" s="316" t="s">
        <v>160</v>
      </c>
      <c r="C24" s="316">
        <v>206</v>
      </c>
      <c r="D24" s="52" t="s">
        <v>571</v>
      </c>
      <c r="E24" s="316" t="s">
        <v>555</v>
      </c>
      <c r="F24" s="316" t="s">
        <v>156</v>
      </c>
      <c r="G24" s="164">
        <v>45394</v>
      </c>
      <c r="H24" s="316" t="s">
        <v>156</v>
      </c>
      <c r="I24" s="316" t="s">
        <v>156</v>
      </c>
      <c r="J24" s="316" t="s">
        <v>156</v>
      </c>
      <c r="K24" s="316" t="s">
        <v>156</v>
      </c>
      <c r="L24" s="316" t="s">
        <v>156</v>
      </c>
      <c r="M24" s="44" t="s">
        <v>156</v>
      </c>
      <c r="N24" s="44" t="s">
        <v>156</v>
      </c>
      <c r="O24" s="39">
        <v>45469</v>
      </c>
      <c r="P24" s="39"/>
      <c r="Q24" s="39"/>
      <c r="R24" s="224"/>
      <c r="S24" s="45"/>
      <c r="T24" s="223" t="s">
        <v>156</v>
      </c>
      <c r="U24" s="19">
        <f>COUNTA(D$2:D$105)-U22</f>
        <v>0</v>
      </c>
      <c r="V24" s="113">
        <f>V22/U22</f>
        <v>0.81730769230769229</v>
      </c>
      <c r="W24" s="113">
        <f>W22/U22</f>
        <v>0.18269230769230768</v>
      </c>
      <c r="X24" s="320" t="s">
        <v>156</v>
      </c>
      <c r="Y24" s="19">
        <f>COUNTA(H$2:H$105)-Y22</f>
        <v>0</v>
      </c>
      <c r="Z24" s="113">
        <f>Z22/Y22</f>
        <v>0.99038461538461542</v>
      </c>
      <c r="AA24" s="113">
        <f>AA22/Y22</f>
        <v>9.6153846153846159E-3</v>
      </c>
    </row>
    <row r="25" spans="1:27" x14ac:dyDescent="0.25">
      <c r="A25" s="316">
        <v>24</v>
      </c>
      <c r="B25" s="316" t="s">
        <v>160</v>
      </c>
      <c r="C25" s="316">
        <v>234</v>
      </c>
      <c r="D25" s="52" t="s">
        <v>572</v>
      </c>
      <c r="E25" s="316" t="s">
        <v>555</v>
      </c>
      <c r="F25" s="316" t="s">
        <v>156</v>
      </c>
      <c r="G25" s="164">
        <v>45395</v>
      </c>
      <c r="H25" s="316" t="s">
        <v>156</v>
      </c>
      <c r="I25" s="316" t="s">
        <v>156</v>
      </c>
      <c r="J25" s="316" t="s">
        <v>341</v>
      </c>
      <c r="K25" s="316" t="s">
        <v>156</v>
      </c>
      <c r="L25" s="316" t="s">
        <v>156</v>
      </c>
      <c r="M25" s="44" t="s">
        <v>156</v>
      </c>
      <c r="N25" s="44" t="s">
        <v>156</v>
      </c>
      <c r="O25" s="39">
        <v>45469</v>
      </c>
      <c r="P25" s="39"/>
      <c r="Q25" s="39"/>
      <c r="R25" s="224"/>
      <c r="S25" s="45"/>
      <c r="T25" s="223" t="s">
        <v>341</v>
      </c>
      <c r="X25" s="320" t="s">
        <v>156</v>
      </c>
    </row>
    <row r="26" spans="1:27" x14ac:dyDescent="0.25">
      <c r="A26" s="316">
        <v>25</v>
      </c>
      <c r="B26" s="316" t="s">
        <v>160</v>
      </c>
      <c r="C26" s="316">
        <v>141</v>
      </c>
      <c r="D26" s="52" t="s">
        <v>573</v>
      </c>
      <c r="E26" s="316" t="s">
        <v>555</v>
      </c>
      <c r="F26" s="316" t="s">
        <v>156</v>
      </c>
      <c r="G26" s="164">
        <v>45395</v>
      </c>
      <c r="H26" s="316" t="s">
        <v>156</v>
      </c>
      <c r="I26" s="316" t="s">
        <v>156</v>
      </c>
      <c r="J26" s="316" t="s">
        <v>156</v>
      </c>
      <c r="K26" s="316" t="s">
        <v>156</v>
      </c>
      <c r="L26" s="316" t="s">
        <v>156</v>
      </c>
      <c r="M26" s="44" t="s">
        <v>156</v>
      </c>
      <c r="N26" s="44" t="s">
        <v>156</v>
      </c>
      <c r="O26" s="39">
        <v>45469</v>
      </c>
      <c r="P26" s="39"/>
      <c r="Q26" s="39"/>
      <c r="R26" s="224"/>
      <c r="S26" s="45"/>
      <c r="T26" s="223" t="s">
        <v>156</v>
      </c>
      <c r="X26" s="320" t="s">
        <v>156</v>
      </c>
    </row>
    <row r="27" spans="1:27" x14ac:dyDescent="0.25">
      <c r="A27" s="316">
        <v>26</v>
      </c>
      <c r="B27" s="316" t="s">
        <v>160</v>
      </c>
      <c r="C27" s="316">
        <v>142</v>
      </c>
      <c r="D27" s="52" t="s">
        <v>574</v>
      </c>
      <c r="E27" s="316" t="s">
        <v>556</v>
      </c>
      <c r="F27" s="316" t="s">
        <v>156</v>
      </c>
      <c r="G27" s="164">
        <v>45396</v>
      </c>
      <c r="H27" s="316" t="s">
        <v>156</v>
      </c>
      <c r="I27" s="316" t="s">
        <v>156</v>
      </c>
      <c r="J27" s="316" t="s">
        <v>156</v>
      </c>
      <c r="K27" s="316" t="s">
        <v>156</v>
      </c>
      <c r="L27" s="316" t="s">
        <v>156</v>
      </c>
      <c r="M27" s="44" t="s">
        <v>156</v>
      </c>
      <c r="N27" s="44" t="s">
        <v>156</v>
      </c>
      <c r="O27" s="39">
        <v>45469</v>
      </c>
      <c r="P27" s="39"/>
      <c r="Q27" s="39"/>
      <c r="R27" s="224"/>
      <c r="S27" s="45"/>
      <c r="T27" s="223" t="s">
        <v>156</v>
      </c>
      <c r="X27" s="320" t="s">
        <v>156</v>
      </c>
    </row>
    <row r="28" spans="1:27" x14ac:dyDescent="0.25">
      <c r="A28" s="316">
        <v>27</v>
      </c>
      <c r="B28" s="316" t="s">
        <v>160</v>
      </c>
      <c r="C28" s="316">
        <v>21</v>
      </c>
      <c r="D28" s="52" t="s">
        <v>575</v>
      </c>
      <c r="E28" s="316" t="s">
        <v>555</v>
      </c>
      <c r="F28" s="316" t="s">
        <v>341</v>
      </c>
      <c r="G28" s="164">
        <v>45396</v>
      </c>
      <c r="H28" s="316" t="s">
        <v>341</v>
      </c>
      <c r="I28" s="316" t="s">
        <v>156</v>
      </c>
      <c r="J28" s="316" t="s">
        <v>156</v>
      </c>
      <c r="K28" s="316" t="s">
        <v>156</v>
      </c>
      <c r="L28" s="316" t="s">
        <v>156</v>
      </c>
      <c r="M28" s="44" t="s">
        <v>156</v>
      </c>
      <c r="N28" s="44" t="s">
        <v>156</v>
      </c>
      <c r="O28" s="39">
        <v>45469</v>
      </c>
      <c r="P28" s="39"/>
      <c r="Q28" s="39"/>
      <c r="R28" s="224"/>
      <c r="S28" s="45"/>
      <c r="T28" s="223" t="s">
        <v>156</v>
      </c>
      <c r="X28" s="320" t="s">
        <v>156</v>
      </c>
    </row>
    <row r="29" spans="1:27" ht="14.4" thickBot="1" x14ac:dyDescent="0.3">
      <c r="A29" s="316">
        <v>28</v>
      </c>
      <c r="B29" s="316" t="s">
        <v>160</v>
      </c>
      <c r="C29" s="316">
        <v>2</v>
      </c>
      <c r="D29" s="52" t="s">
        <v>576</v>
      </c>
      <c r="E29" s="316" t="s">
        <v>556</v>
      </c>
      <c r="F29" s="316" t="s">
        <v>341</v>
      </c>
      <c r="G29" s="164">
        <v>45397</v>
      </c>
      <c r="H29" s="316" t="s">
        <v>341</v>
      </c>
      <c r="I29" s="316" t="s">
        <v>156</v>
      </c>
      <c r="J29" s="316" t="s">
        <v>156</v>
      </c>
      <c r="K29" s="316" t="s">
        <v>156</v>
      </c>
      <c r="L29" s="316" t="s">
        <v>156</v>
      </c>
      <c r="M29" s="44" t="s">
        <v>156</v>
      </c>
      <c r="N29" s="44" t="s">
        <v>156</v>
      </c>
      <c r="O29" s="171">
        <v>45469</v>
      </c>
      <c r="P29" s="164"/>
      <c r="Q29" s="164"/>
      <c r="R29" s="224"/>
      <c r="S29" s="45"/>
      <c r="T29" s="223" t="s">
        <v>156</v>
      </c>
      <c r="X29" s="320" t="s">
        <v>156</v>
      </c>
    </row>
    <row r="30" spans="1:27" ht="14.4" thickTop="1" x14ac:dyDescent="0.25">
      <c r="A30" s="316">
        <v>29</v>
      </c>
      <c r="B30" s="316" t="s">
        <v>160</v>
      </c>
      <c r="C30" s="316">
        <v>19</v>
      </c>
      <c r="D30" s="52" t="s">
        <v>577</v>
      </c>
      <c r="E30" s="316" t="s">
        <v>556</v>
      </c>
      <c r="F30" s="316" t="s">
        <v>156</v>
      </c>
      <c r="G30" s="164">
        <v>45397</v>
      </c>
      <c r="H30" s="316" t="s">
        <v>156</v>
      </c>
      <c r="I30" s="316" t="s">
        <v>156</v>
      </c>
      <c r="J30" s="316" t="s">
        <v>156</v>
      </c>
      <c r="K30" s="316" t="s">
        <v>156</v>
      </c>
      <c r="L30" s="316" t="s">
        <v>156</v>
      </c>
      <c r="M30" s="44" t="s">
        <v>156</v>
      </c>
      <c r="N30" s="44" t="s">
        <v>156</v>
      </c>
      <c r="O30" s="39">
        <v>45470</v>
      </c>
      <c r="P30" s="39"/>
      <c r="Q30" s="39"/>
      <c r="R30" s="224"/>
      <c r="S30" s="45"/>
      <c r="T30" s="223" t="s">
        <v>156</v>
      </c>
      <c r="X30" s="320" t="s">
        <v>156</v>
      </c>
    </row>
    <row r="31" spans="1:27" x14ac:dyDescent="0.25">
      <c r="A31" s="316">
        <v>30</v>
      </c>
      <c r="B31" s="316" t="s">
        <v>160</v>
      </c>
      <c r="C31" s="316">
        <v>24</v>
      </c>
      <c r="D31" s="52" t="s">
        <v>578</v>
      </c>
      <c r="E31" s="316" t="s">
        <v>556</v>
      </c>
      <c r="F31" s="316" t="s">
        <v>341</v>
      </c>
      <c r="G31" s="164">
        <v>45398</v>
      </c>
      <c r="H31" s="316" t="s">
        <v>341</v>
      </c>
      <c r="I31" s="316" t="s">
        <v>156</v>
      </c>
      <c r="J31" s="316" t="s">
        <v>156</v>
      </c>
      <c r="K31" s="316" t="s">
        <v>156</v>
      </c>
      <c r="L31" s="316" t="s">
        <v>156</v>
      </c>
      <c r="M31" s="44" t="s">
        <v>341</v>
      </c>
      <c r="N31" s="44" t="s">
        <v>156</v>
      </c>
      <c r="O31" s="39">
        <v>45470</v>
      </c>
      <c r="P31" s="39"/>
      <c r="Q31" s="39"/>
      <c r="R31" s="224"/>
      <c r="S31" s="45"/>
      <c r="T31" s="223" t="s">
        <v>341</v>
      </c>
      <c r="X31" s="320" t="s">
        <v>156</v>
      </c>
    </row>
    <row r="32" spans="1:27" x14ac:dyDescent="0.25">
      <c r="A32" s="316">
        <v>31</v>
      </c>
      <c r="B32" s="316" t="s">
        <v>160</v>
      </c>
      <c r="C32" s="316">
        <v>25</v>
      </c>
      <c r="D32" s="52" t="s">
        <v>580</v>
      </c>
      <c r="E32" s="316" t="s">
        <v>557</v>
      </c>
      <c r="F32" s="316" t="s">
        <v>341</v>
      </c>
      <c r="G32" s="164">
        <v>45398</v>
      </c>
      <c r="H32" s="316" t="s">
        <v>341</v>
      </c>
      <c r="I32" s="316" t="s">
        <v>156</v>
      </c>
      <c r="J32" s="316" t="s">
        <v>156</v>
      </c>
      <c r="K32" s="316" t="s">
        <v>156</v>
      </c>
      <c r="L32" s="316" t="s">
        <v>156</v>
      </c>
      <c r="M32" s="44" t="s">
        <v>156</v>
      </c>
      <c r="N32" s="44" t="s">
        <v>156</v>
      </c>
      <c r="O32" s="39">
        <v>45470</v>
      </c>
      <c r="P32" s="39"/>
      <c r="Q32" s="39"/>
      <c r="R32" s="224"/>
      <c r="S32" s="45"/>
      <c r="T32" s="223" t="s">
        <v>156</v>
      </c>
      <c r="X32" s="321" t="s">
        <v>156</v>
      </c>
    </row>
    <row r="33" spans="1:27" x14ac:dyDescent="0.25">
      <c r="A33" s="316">
        <v>32</v>
      </c>
      <c r="B33" s="316" t="s">
        <v>160</v>
      </c>
      <c r="C33" s="316">
        <v>138</v>
      </c>
      <c r="D33" s="52" t="s">
        <v>581</v>
      </c>
      <c r="E33" s="316" t="s">
        <v>556</v>
      </c>
      <c r="F33" s="316" t="s">
        <v>341</v>
      </c>
      <c r="G33" s="164">
        <v>45399</v>
      </c>
      <c r="H33" s="316" t="s">
        <v>341</v>
      </c>
      <c r="I33" s="316" t="s">
        <v>341</v>
      </c>
      <c r="J33" s="316" t="s">
        <v>156</v>
      </c>
      <c r="K33" s="316" t="s">
        <v>156</v>
      </c>
      <c r="L33" s="316" t="s">
        <v>156</v>
      </c>
      <c r="M33" s="44" t="s">
        <v>156</v>
      </c>
      <c r="N33" s="44" t="s">
        <v>156</v>
      </c>
      <c r="O33" s="39">
        <v>45470</v>
      </c>
      <c r="P33" s="39"/>
      <c r="Q33" s="39"/>
      <c r="R33" s="224"/>
      <c r="S33" s="45"/>
      <c r="T33" s="223" t="s">
        <v>341</v>
      </c>
      <c r="X33" s="321" t="s">
        <v>156</v>
      </c>
    </row>
    <row r="34" spans="1:27" x14ac:dyDescent="0.25">
      <c r="A34" s="316">
        <v>33</v>
      </c>
      <c r="B34" s="316" t="s">
        <v>160</v>
      </c>
      <c r="C34" s="316">
        <v>148</v>
      </c>
      <c r="D34" s="52" t="s">
        <v>582</v>
      </c>
      <c r="E34" s="316" t="s">
        <v>556</v>
      </c>
      <c r="F34" s="316" t="s">
        <v>341</v>
      </c>
      <c r="G34" s="164">
        <v>45399</v>
      </c>
      <c r="H34" s="316" t="s">
        <v>156</v>
      </c>
      <c r="I34" s="316" t="s">
        <v>156</v>
      </c>
      <c r="J34" s="316" t="s">
        <v>341</v>
      </c>
      <c r="K34" s="316" t="s">
        <v>156</v>
      </c>
      <c r="L34" s="316" t="s">
        <v>341</v>
      </c>
      <c r="M34" s="44" t="s">
        <v>156</v>
      </c>
      <c r="N34" s="44" t="s">
        <v>156</v>
      </c>
      <c r="O34" s="39">
        <v>45470</v>
      </c>
      <c r="P34" s="39"/>
      <c r="Q34" s="39"/>
      <c r="R34" s="224"/>
      <c r="S34" s="45"/>
      <c r="T34" s="223" t="s">
        <v>156</v>
      </c>
      <c r="X34" s="321" t="s">
        <v>156</v>
      </c>
    </row>
    <row r="35" spans="1:27" x14ac:dyDescent="0.25">
      <c r="A35" s="316">
        <v>34</v>
      </c>
      <c r="B35" s="316" t="s">
        <v>160</v>
      </c>
      <c r="C35" s="316">
        <v>23</v>
      </c>
      <c r="D35" s="52" t="s">
        <v>583</v>
      </c>
      <c r="E35" s="316" t="s">
        <v>557</v>
      </c>
      <c r="F35" s="316" t="s">
        <v>341</v>
      </c>
      <c r="G35" s="164">
        <v>45400</v>
      </c>
      <c r="H35" s="316" t="s">
        <v>341</v>
      </c>
      <c r="I35" s="316" t="s">
        <v>341</v>
      </c>
      <c r="J35" s="316" t="s">
        <v>156</v>
      </c>
      <c r="K35" s="316" t="s">
        <v>156</v>
      </c>
      <c r="L35" s="316" t="s">
        <v>341</v>
      </c>
      <c r="M35" s="44" t="s">
        <v>156</v>
      </c>
      <c r="N35" s="44" t="s">
        <v>156</v>
      </c>
      <c r="O35" s="39">
        <v>45470</v>
      </c>
      <c r="P35" s="39"/>
      <c r="Q35" s="39"/>
      <c r="R35" s="224"/>
      <c r="S35" s="45"/>
      <c r="T35" s="223" t="s">
        <v>341</v>
      </c>
      <c r="X35" s="321" t="s">
        <v>156</v>
      </c>
    </row>
    <row r="36" spans="1:27" ht="14.4" thickBot="1" x14ac:dyDescent="0.3">
      <c r="A36" s="316">
        <v>35</v>
      </c>
      <c r="B36" s="316" t="s">
        <v>160</v>
      </c>
      <c r="C36" s="316">
        <v>146</v>
      </c>
      <c r="D36" s="4" t="s">
        <v>584</v>
      </c>
      <c r="E36" s="316" t="s">
        <v>556</v>
      </c>
      <c r="F36" s="316" t="s">
        <v>341</v>
      </c>
      <c r="G36" s="164">
        <v>45400</v>
      </c>
      <c r="H36" s="316" t="s">
        <v>341</v>
      </c>
      <c r="I36" s="316" t="s">
        <v>341</v>
      </c>
      <c r="J36" s="316" t="s">
        <v>341</v>
      </c>
      <c r="K36" s="316" t="s">
        <v>156</v>
      </c>
      <c r="L36" s="316" t="s">
        <v>156</v>
      </c>
      <c r="M36" s="44" t="s">
        <v>156</v>
      </c>
      <c r="N36" s="44" t="s">
        <v>156</v>
      </c>
      <c r="O36" s="171">
        <v>45470</v>
      </c>
      <c r="P36" s="164"/>
      <c r="Q36" s="164"/>
      <c r="R36" s="224"/>
      <c r="S36" s="45"/>
      <c r="T36" s="223" t="s">
        <v>341</v>
      </c>
      <c r="X36" s="321" t="s">
        <v>156</v>
      </c>
    </row>
    <row r="37" spans="1:27" ht="14.4" thickTop="1" x14ac:dyDescent="0.25">
      <c r="A37" s="316">
        <v>36</v>
      </c>
      <c r="B37" s="316" t="s">
        <v>165</v>
      </c>
      <c r="C37" s="316">
        <v>94</v>
      </c>
      <c r="D37" s="52" t="s">
        <v>592</v>
      </c>
      <c r="E37" s="316" t="s">
        <v>555</v>
      </c>
      <c r="F37" s="316" t="s">
        <v>156</v>
      </c>
      <c r="G37" s="164">
        <v>45401</v>
      </c>
      <c r="H37" s="316" t="s">
        <v>156</v>
      </c>
      <c r="I37" s="316" t="s">
        <v>156</v>
      </c>
      <c r="J37" s="316" t="s">
        <v>156</v>
      </c>
      <c r="K37" s="316" t="s">
        <v>156</v>
      </c>
      <c r="L37" s="316" t="s">
        <v>156</v>
      </c>
      <c r="M37" s="44" t="s">
        <v>156</v>
      </c>
      <c r="N37" s="44" t="s">
        <v>156</v>
      </c>
      <c r="O37" s="39">
        <v>45474</v>
      </c>
      <c r="P37" s="39"/>
      <c r="Q37" s="39"/>
      <c r="R37" s="224"/>
      <c r="S37" s="45"/>
      <c r="T37" s="223" t="s">
        <v>156</v>
      </c>
      <c r="X37" s="321" t="s">
        <v>156</v>
      </c>
    </row>
    <row r="38" spans="1:27" x14ac:dyDescent="0.25">
      <c r="A38" s="316">
        <v>37</v>
      </c>
      <c r="B38" s="316" t="s">
        <v>165</v>
      </c>
      <c r="C38" s="316">
        <v>104</v>
      </c>
      <c r="D38" s="52" t="s">
        <v>593</v>
      </c>
      <c r="E38" s="316" t="s">
        <v>555</v>
      </c>
      <c r="F38" s="316" t="s">
        <v>341</v>
      </c>
      <c r="G38" s="164">
        <v>45401</v>
      </c>
      <c r="H38" s="316" t="s">
        <v>156</v>
      </c>
      <c r="I38" s="316" t="s">
        <v>156</v>
      </c>
      <c r="J38" s="316" t="s">
        <v>156</v>
      </c>
      <c r="K38" s="316" t="s">
        <v>156</v>
      </c>
      <c r="L38" s="316" t="s">
        <v>156</v>
      </c>
      <c r="M38" s="44" t="s">
        <v>156</v>
      </c>
      <c r="N38" s="44" t="s">
        <v>156</v>
      </c>
      <c r="O38" s="39">
        <v>45474</v>
      </c>
      <c r="P38" s="39"/>
      <c r="Q38" s="39"/>
      <c r="R38" s="224"/>
      <c r="S38" s="45"/>
      <c r="T38" s="223" t="s">
        <v>156</v>
      </c>
      <c r="X38" s="321" t="s">
        <v>156</v>
      </c>
    </row>
    <row r="39" spans="1:27" x14ac:dyDescent="0.25">
      <c r="A39" s="316">
        <v>38</v>
      </c>
      <c r="B39" s="316" t="s">
        <v>165</v>
      </c>
      <c r="C39" s="316">
        <v>226</v>
      </c>
      <c r="D39" s="52" t="s">
        <v>594</v>
      </c>
      <c r="E39" s="316" t="s">
        <v>555</v>
      </c>
      <c r="F39" s="316" t="s">
        <v>156</v>
      </c>
      <c r="G39" s="164">
        <v>45402</v>
      </c>
      <c r="H39" s="316" t="s">
        <v>156</v>
      </c>
      <c r="I39" s="316" t="s">
        <v>156</v>
      </c>
      <c r="J39" s="316" t="s">
        <v>156</v>
      </c>
      <c r="K39" s="316" t="s">
        <v>156</v>
      </c>
      <c r="L39" s="316" t="s">
        <v>156</v>
      </c>
      <c r="M39" s="44" t="s">
        <v>156</v>
      </c>
      <c r="N39" s="44" t="s">
        <v>156</v>
      </c>
      <c r="O39" s="39">
        <v>45474</v>
      </c>
      <c r="P39" s="39"/>
      <c r="Q39" s="39"/>
      <c r="R39" s="224"/>
      <c r="S39" s="45"/>
      <c r="T39" s="223" t="s">
        <v>341</v>
      </c>
      <c r="X39" s="321" t="s">
        <v>156</v>
      </c>
    </row>
    <row r="40" spans="1:27" x14ac:dyDescent="0.25">
      <c r="A40" s="316">
        <v>39</v>
      </c>
      <c r="B40" s="316" t="s">
        <v>165</v>
      </c>
      <c r="C40" s="316">
        <v>101</v>
      </c>
      <c r="D40" s="52" t="s">
        <v>595</v>
      </c>
      <c r="E40" s="316" t="s">
        <v>555</v>
      </c>
      <c r="F40" s="316" t="s">
        <v>341</v>
      </c>
      <c r="G40" s="164">
        <v>45402</v>
      </c>
      <c r="H40" s="316" t="s">
        <v>156</v>
      </c>
      <c r="I40" s="316" t="s">
        <v>156</v>
      </c>
      <c r="J40" s="316" t="s">
        <v>156</v>
      </c>
      <c r="K40" s="316" t="s">
        <v>156</v>
      </c>
      <c r="L40" s="316" t="s">
        <v>156</v>
      </c>
      <c r="M40" s="44" t="s">
        <v>156</v>
      </c>
      <c r="N40" s="44" t="s">
        <v>156</v>
      </c>
      <c r="O40" s="39">
        <v>45474</v>
      </c>
      <c r="P40" s="39"/>
      <c r="Q40" s="39"/>
      <c r="R40" s="224"/>
      <c r="S40" s="45"/>
      <c r="T40" s="223" t="s">
        <v>156</v>
      </c>
      <c r="X40" s="321" t="s">
        <v>156</v>
      </c>
    </row>
    <row r="41" spans="1:27" x14ac:dyDescent="0.25">
      <c r="A41" s="316">
        <v>40</v>
      </c>
      <c r="B41" s="316" t="s">
        <v>165</v>
      </c>
      <c r="C41" s="316">
        <v>543</v>
      </c>
      <c r="D41" s="52" t="s">
        <v>596</v>
      </c>
      <c r="E41" s="316" t="s">
        <v>555</v>
      </c>
      <c r="F41" s="316" t="s">
        <v>341</v>
      </c>
      <c r="G41" s="164">
        <v>45403</v>
      </c>
      <c r="H41" s="316" t="s">
        <v>156</v>
      </c>
      <c r="I41" s="316" t="s">
        <v>156</v>
      </c>
      <c r="J41" s="316" t="s">
        <v>156</v>
      </c>
      <c r="K41" s="316" t="s">
        <v>156</v>
      </c>
      <c r="L41" s="316" t="s">
        <v>156</v>
      </c>
      <c r="M41" s="44" t="s">
        <v>156</v>
      </c>
      <c r="N41" s="44" t="s">
        <v>156</v>
      </c>
      <c r="O41" s="39">
        <v>45474</v>
      </c>
      <c r="P41" s="39"/>
      <c r="Q41" s="39"/>
      <c r="R41" s="224"/>
      <c r="S41" s="45"/>
      <c r="T41" s="223" t="s">
        <v>156</v>
      </c>
      <c r="U41" s="316" t="s">
        <v>726</v>
      </c>
      <c r="V41" s="316" t="s">
        <v>724</v>
      </c>
      <c r="W41" s="316" t="s">
        <v>725</v>
      </c>
      <c r="X41" s="321" t="s">
        <v>156</v>
      </c>
      <c r="Y41" s="321" t="s">
        <v>726</v>
      </c>
      <c r="Z41" s="321" t="s">
        <v>724</v>
      </c>
      <c r="AA41" s="321" t="s">
        <v>725</v>
      </c>
    </row>
    <row r="42" spans="1:27" x14ac:dyDescent="0.25">
      <c r="A42" s="316">
        <v>41</v>
      </c>
      <c r="B42" s="316" t="s">
        <v>165</v>
      </c>
      <c r="C42" s="316">
        <v>102</v>
      </c>
      <c r="D42" s="52" t="s">
        <v>597</v>
      </c>
      <c r="E42" s="316" t="s">
        <v>556</v>
      </c>
      <c r="F42" s="316" t="s">
        <v>156</v>
      </c>
      <c r="G42" s="164">
        <v>45403</v>
      </c>
      <c r="H42" s="316" t="s">
        <v>156</v>
      </c>
      <c r="I42" s="316" t="s">
        <v>156</v>
      </c>
      <c r="J42" s="316" t="s">
        <v>156</v>
      </c>
      <c r="K42" s="316" t="s">
        <v>156</v>
      </c>
      <c r="L42" s="316" t="s">
        <v>156</v>
      </c>
      <c r="M42" s="44" t="s">
        <v>156</v>
      </c>
      <c r="N42" s="44" t="s">
        <v>156</v>
      </c>
      <c r="O42" s="39">
        <v>45474</v>
      </c>
      <c r="P42" s="39"/>
      <c r="Q42" s="39"/>
      <c r="R42" s="224"/>
      <c r="S42" s="45"/>
      <c r="T42" s="223" t="s">
        <v>156</v>
      </c>
      <c r="U42" s="316">
        <f>COUNTA($T$2:$T$105)</f>
        <v>104</v>
      </c>
      <c r="V42" s="316">
        <f>COUNTIF(T$2:T$105, "√")</f>
        <v>85</v>
      </c>
      <c r="W42" s="316">
        <f>COUNTIF(T$2:T$105, "×")</f>
        <v>19</v>
      </c>
      <c r="X42" s="321" t="s">
        <v>156</v>
      </c>
      <c r="Y42" s="321">
        <f>COUNTA($X$2:$X$105)</f>
        <v>104</v>
      </c>
      <c r="Z42" s="321">
        <f>COUNTIF(X$2:X$105, "√")</f>
        <v>103</v>
      </c>
      <c r="AA42" s="321">
        <f>COUNTIF(X$2:X$105, "×")</f>
        <v>1</v>
      </c>
    </row>
    <row r="43" spans="1:27" ht="14.4" thickBot="1" x14ac:dyDescent="0.3">
      <c r="A43" s="316">
        <v>42</v>
      </c>
      <c r="B43" s="316" t="s">
        <v>165</v>
      </c>
      <c r="C43" s="316">
        <v>108</v>
      </c>
      <c r="D43" s="52" t="s">
        <v>598</v>
      </c>
      <c r="E43" s="316" t="s">
        <v>555</v>
      </c>
      <c r="F43" s="316" t="s">
        <v>341</v>
      </c>
      <c r="G43" s="164">
        <v>45404</v>
      </c>
      <c r="H43" s="316" t="s">
        <v>156</v>
      </c>
      <c r="I43" s="316" t="s">
        <v>156</v>
      </c>
      <c r="J43" s="316" t="s">
        <v>156</v>
      </c>
      <c r="K43" s="316" t="s">
        <v>156</v>
      </c>
      <c r="L43" s="316" t="s">
        <v>156</v>
      </c>
      <c r="M43" s="44" t="s">
        <v>156</v>
      </c>
      <c r="N43" s="44" t="s">
        <v>156</v>
      </c>
      <c r="O43" s="171">
        <v>45474</v>
      </c>
      <c r="P43" s="164"/>
      <c r="Q43" s="164"/>
      <c r="R43" s="224"/>
      <c r="S43" s="45"/>
      <c r="T43" s="223" t="s">
        <v>156</v>
      </c>
      <c r="U43" s="316" t="s">
        <v>736</v>
      </c>
      <c r="V43" s="316" t="s">
        <v>896</v>
      </c>
      <c r="W43" s="316" t="s">
        <v>895</v>
      </c>
      <c r="X43" s="322" t="s">
        <v>156</v>
      </c>
      <c r="Y43" s="321" t="s">
        <v>736</v>
      </c>
      <c r="Z43" s="321" t="s">
        <v>896</v>
      </c>
      <c r="AA43" s="321" t="s">
        <v>895</v>
      </c>
    </row>
    <row r="44" spans="1:27" ht="14.4" thickTop="1" x14ac:dyDescent="0.25">
      <c r="A44" s="316">
        <v>43</v>
      </c>
      <c r="B44" s="316" t="s">
        <v>165</v>
      </c>
      <c r="C44" s="316">
        <v>98</v>
      </c>
      <c r="D44" s="52" t="s">
        <v>599</v>
      </c>
      <c r="E44" s="316" t="s">
        <v>556</v>
      </c>
      <c r="F44" s="316" t="s">
        <v>156</v>
      </c>
      <c r="G44" s="164">
        <v>45404</v>
      </c>
      <c r="H44" s="316" t="s">
        <v>156</v>
      </c>
      <c r="I44" s="316" t="s">
        <v>156</v>
      </c>
      <c r="J44" s="316" t="s">
        <v>156</v>
      </c>
      <c r="K44" s="316" t="s">
        <v>156</v>
      </c>
      <c r="L44" s="316" t="s">
        <v>156</v>
      </c>
      <c r="M44" s="44" t="s">
        <v>156</v>
      </c>
      <c r="N44" s="44" t="s">
        <v>156</v>
      </c>
      <c r="O44" s="39">
        <v>45475</v>
      </c>
      <c r="P44" s="39"/>
      <c r="Q44" s="39"/>
      <c r="R44" s="224"/>
      <c r="S44" s="45"/>
      <c r="T44" s="223" t="s">
        <v>156</v>
      </c>
      <c r="U44" s="19">
        <f>COUNTA(D$2:D$105)-U42</f>
        <v>0</v>
      </c>
      <c r="V44" s="113">
        <f>V42/U42</f>
        <v>0.81730769230769229</v>
      </c>
      <c r="W44" s="113">
        <f>W42/U42</f>
        <v>0.18269230769230768</v>
      </c>
      <c r="X44" s="322" t="s">
        <v>156</v>
      </c>
      <c r="Y44" s="19">
        <f>COUNTA(H$2:H$105)-Y42</f>
        <v>0</v>
      </c>
      <c r="Z44" s="113">
        <f>Z42/Y42</f>
        <v>0.99038461538461542</v>
      </c>
      <c r="AA44" s="113">
        <f>AA42/Y42</f>
        <v>9.6153846153846159E-3</v>
      </c>
    </row>
    <row r="45" spans="1:27" x14ac:dyDescent="0.25">
      <c r="A45" s="316">
        <v>44</v>
      </c>
      <c r="B45" s="316" t="s">
        <v>165</v>
      </c>
      <c r="C45" s="316">
        <v>230</v>
      </c>
      <c r="D45" s="52" t="s">
        <v>600</v>
      </c>
      <c r="E45" s="316" t="s">
        <v>556</v>
      </c>
      <c r="F45" s="316" t="s">
        <v>341</v>
      </c>
      <c r="G45" s="164">
        <v>45405</v>
      </c>
      <c r="H45" s="316" t="s">
        <v>156</v>
      </c>
      <c r="I45" s="316" t="s">
        <v>156</v>
      </c>
      <c r="J45" s="316" t="s">
        <v>156</v>
      </c>
      <c r="K45" s="316" t="s">
        <v>156</v>
      </c>
      <c r="L45" s="316" t="s">
        <v>156</v>
      </c>
      <c r="M45" s="44" t="s">
        <v>156</v>
      </c>
      <c r="N45" s="44" t="s">
        <v>156</v>
      </c>
      <c r="O45" s="39">
        <v>45475</v>
      </c>
      <c r="P45" s="39"/>
      <c r="Q45" s="39"/>
      <c r="R45" s="224"/>
      <c r="S45" s="45"/>
      <c r="T45" s="223" t="s">
        <v>156</v>
      </c>
      <c r="X45" s="322" t="s">
        <v>156</v>
      </c>
    </row>
    <row r="46" spans="1:27" x14ac:dyDescent="0.25">
      <c r="A46" s="316">
        <v>45</v>
      </c>
      <c r="B46" s="316" t="s">
        <v>165</v>
      </c>
      <c r="C46" s="316">
        <v>199</v>
      </c>
      <c r="D46" s="52" t="s">
        <v>601</v>
      </c>
      <c r="E46" s="316" t="s">
        <v>556</v>
      </c>
      <c r="F46" s="316" t="s">
        <v>156</v>
      </c>
      <c r="G46" s="164">
        <v>45405</v>
      </c>
      <c r="H46" s="316" t="s">
        <v>156</v>
      </c>
      <c r="I46" s="316" t="s">
        <v>156</v>
      </c>
      <c r="J46" s="316" t="s">
        <v>156</v>
      </c>
      <c r="K46" s="316" t="s">
        <v>156</v>
      </c>
      <c r="L46" s="316" t="s">
        <v>156</v>
      </c>
      <c r="M46" s="44" t="s">
        <v>156</v>
      </c>
      <c r="N46" s="44" t="s">
        <v>156</v>
      </c>
      <c r="O46" s="39">
        <v>45475</v>
      </c>
      <c r="P46" s="39"/>
      <c r="Q46" s="39"/>
      <c r="R46" s="224"/>
      <c r="S46" s="45"/>
      <c r="T46" s="223" t="s">
        <v>156</v>
      </c>
      <c r="X46" s="322" t="s">
        <v>156</v>
      </c>
    </row>
    <row r="47" spans="1:27" x14ac:dyDescent="0.25">
      <c r="A47" s="316">
        <v>46</v>
      </c>
      <c r="B47" s="316" t="s">
        <v>165</v>
      </c>
      <c r="C47" s="316">
        <v>114</v>
      </c>
      <c r="D47" s="52" t="s">
        <v>602</v>
      </c>
      <c r="E47" s="316" t="s">
        <v>556</v>
      </c>
      <c r="F47" s="316" t="s">
        <v>341</v>
      </c>
      <c r="G47" s="164">
        <v>45406</v>
      </c>
      <c r="H47" s="316" t="s">
        <v>156</v>
      </c>
      <c r="I47" s="316" t="s">
        <v>156</v>
      </c>
      <c r="J47" s="316" t="s">
        <v>156</v>
      </c>
      <c r="K47" s="316" t="s">
        <v>156</v>
      </c>
      <c r="L47" s="316" t="s">
        <v>156</v>
      </c>
      <c r="M47" s="44" t="s">
        <v>156</v>
      </c>
      <c r="N47" s="44" t="s">
        <v>156</v>
      </c>
      <c r="O47" s="39">
        <v>45475</v>
      </c>
      <c r="P47" s="39"/>
      <c r="Q47" s="39"/>
      <c r="R47" s="224"/>
      <c r="S47" s="45"/>
      <c r="T47" s="223" t="s">
        <v>341</v>
      </c>
      <c r="X47" s="223" t="s">
        <v>341</v>
      </c>
      <c r="Y47" s="329" t="s">
        <v>156</v>
      </c>
    </row>
    <row r="48" spans="1:27" x14ac:dyDescent="0.25">
      <c r="A48" s="316">
        <v>47</v>
      </c>
      <c r="B48" s="316" t="s">
        <v>165</v>
      </c>
      <c r="C48" s="316">
        <v>105</v>
      </c>
      <c r="D48" s="52" t="s">
        <v>603</v>
      </c>
      <c r="E48" s="316" t="s">
        <v>556</v>
      </c>
      <c r="F48" s="316" t="s">
        <v>341</v>
      </c>
      <c r="G48" s="164">
        <v>45406</v>
      </c>
      <c r="H48" s="316" t="s">
        <v>156</v>
      </c>
      <c r="I48" s="316" t="s">
        <v>156</v>
      </c>
      <c r="J48" s="316" t="s">
        <v>156</v>
      </c>
      <c r="K48" s="316" t="s">
        <v>156</v>
      </c>
      <c r="L48" s="316" t="s">
        <v>156</v>
      </c>
      <c r="M48" s="44" t="s">
        <v>156</v>
      </c>
      <c r="N48" s="44" t="s">
        <v>156</v>
      </c>
      <c r="O48" s="39">
        <v>45475</v>
      </c>
      <c r="P48" s="39"/>
      <c r="Q48" s="39"/>
      <c r="R48" s="224"/>
      <c r="S48" s="45"/>
      <c r="T48" s="223" t="s">
        <v>156</v>
      </c>
      <c r="X48" s="322" t="s">
        <v>156</v>
      </c>
    </row>
    <row r="49" spans="1:27" x14ac:dyDescent="0.25">
      <c r="A49" s="316">
        <v>48</v>
      </c>
      <c r="B49" s="316" t="s">
        <v>165</v>
      </c>
      <c r="C49" s="316">
        <v>437</v>
      </c>
      <c r="D49" s="52" t="s">
        <v>604</v>
      </c>
      <c r="E49" s="316" t="s">
        <v>556</v>
      </c>
      <c r="F49" s="316" t="s">
        <v>341</v>
      </c>
      <c r="G49" s="164">
        <v>45407</v>
      </c>
      <c r="H49" s="316" t="s">
        <v>156</v>
      </c>
      <c r="I49" s="316" t="s">
        <v>156</v>
      </c>
      <c r="J49" s="316" t="s">
        <v>341</v>
      </c>
      <c r="K49" s="316" t="s">
        <v>341</v>
      </c>
      <c r="L49" s="316" t="s">
        <v>341</v>
      </c>
      <c r="M49" s="44" t="s">
        <v>341</v>
      </c>
      <c r="N49" s="44" t="s">
        <v>156</v>
      </c>
      <c r="O49" s="39">
        <v>45475</v>
      </c>
      <c r="P49" s="39"/>
      <c r="Q49" s="39"/>
      <c r="R49" s="224"/>
      <c r="S49" s="45"/>
      <c r="T49" s="223" t="s">
        <v>341</v>
      </c>
      <c r="X49" s="322" t="s">
        <v>156</v>
      </c>
    </row>
    <row r="50" spans="1:27" x14ac:dyDescent="0.25">
      <c r="A50" s="316">
        <v>49</v>
      </c>
      <c r="B50" s="316" t="s">
        <v>165</v>
      </c>
      <c r="C50" s="316">
        <v>236</v>
      </c>
      <c r="D50" s="52" t="s">
        <v>605</v>
      </c>
      <c r="E50" s="316" t="s">
        <v>556</v>
      </c>
      <c r="F50" s="316" t="s">
        <v>341</v>
      </c>
      <c r="G50" s="164">
        <v>45407</v>
      </c>
      <c r="H50" s="316" t="s">
        <v>156</v>
      </c>
      <c r="I50" s="316" t="s">
        <v>156</v>
      </c>
      <c r="J50" s="316" t="s">
        <v>341</v>
      </c>
      <c r="K50" s="316" t="s">
        <v>156</v>
      </c>
      <c r="L50" s="316" t="s">
        <v>156</v>
      </c>
      <c r="M50" s="44" t="s">
        <v>156</v>
      </c>
      <c r="N50" s="44" t="s">
        <v>341</v>
      </c>
      <c r="O50" s="39">
        <v>45475</v>
      </c>
      <c r="P50" s="316" t="s">
        <v>156</v>
      </c>
      <c r="Q50" s="164">
        <v>45494</v>
      </c>
      <c r="R50" s="224"/>
      <c r="S50" s="45"/>
      <c r="T50" s="223" t="s">
        <v>156</v>
      </c>
      <c r="X50" s="322" t="s">
        <v>156</v>
      </c>
    </row>
    <row r="51" spans="1:27" ht="14.4" thickBot="1" x14ac:dyDescent="0.3">
      <c r="A51" s="316">
        <v>50</v>
      </c>
      <c r="B51" s="316" t="s">
        <v>165</v>
      </c>
      <c r="C51" s="316">
        <v>124</v>
      </c>
      <c r="D51" s="52" t="s">
        <v>606</v>
      </c>
      <c r="E51" s="316" t="s">
        <v>557</v>
      </c>
      <c r="F51" s="316" t="s">
        <v>156</v>
      </c>
      <c r="G51" s="164">
        <v>45408</v>
      </c>
      <c r="H51" s="316" t="s">
        <v>156</v>
      </c>
      <c r="I51" s="316" t="s">
        <v>156</v>
      </c>
      <c r="J51" s="316" t="s">
        <v>156</v>
      </c>
      <c r="K51" s="316" t="s">
        <v>156</v>
      </c>
      <c r="L51" s="316" t="s">
        <v>156</v>
      </c>
      <c r="M51" s="44" t="s">
        <v>156</v>
      </c>
      <c r="N51" s="44" t="s">
        <v>156</v>
      </c>
      <c r="O51" s="171">
        <v>45475</v>
      </c>
      <c r="P51" s="164"/>
      <c r="Q51" s="164"/>
      <c r="R51" s="224"/>
      <c r="S51" s="45"/>
      <c r="T51" s="223" t="s">
        <v>156</v>
      </c>
      <c r="X51" s="322" t="s">
        <v>156</v>
      </c>
    </row>
    <row r="52" spans="1:27" ht="14.4" thickTop="1" x14ac:dyDescent="0.25">
      <c r="A52" s="316">
        <v>51</v>
      </c>
      <c r="B52" s="316" t="s">
        <v>170</v>
      </c>
      <c r="C52" s="316">
        <v>200</v>
      </c>
      <c r="D52" s="52" t="s">
        <v>1589</v>
      </c>
      <c r="E52" s="316" t="s">
        <v>556</v>
      </c>
      <c r="F52" s="316" t="s">
        <v>156</v>
      </c>
      <c r="G52" s="164">
        <v>45408</v>
      </c>
      <c r="H52" s="316" t="s">
        <v>156</v>
      </c>
      <c r="I52" s="316" t="s">
        <v>156</v>
      </c>
      <c r="J52" s="316" t="s">
        <v>156</v>
      </c>
      <c r="K52" s="316" t="s">
        <v>156</v>
      </c>
      <c r="L52" s="316" t="s">
        <v>156</v>
      </c>
      <c r="M52" s="44" t="s">
        <v>156</v>
      </c>
      <c r="N52" s="44" t="s">
        <v>156</v>
      </c>
      <c r="O52" s="39">
        <v>45476</v>
      </c>
      <c r="P52" s="39"/>
      <c r="Q52" s="39"/>
      <c r="R52" s="224"/>
      <c r="S52" s="45"/>
      <c r="T52" s="223" t="s">
        <v>156</v>
      </c>
      <c r="X52" s="323" t="s">
        <v>156</v>
      </c>
    </row>
    <row r="53" spans="1:27" x14ac:dyDescent="0.25">
      <c r="A53" s="316">
        <v>52</v>
      </c>
      <c r="B53" s="316" t="s">
        <v>170</v>
      </c>
      <c r="C53" s="316">
        <v>994</v>
      </c>
      <c r="D53" s="52" t="s">
        <v>618</v>
      </c>
      <c r="E53" s="316" t="s">
        <v>556</v>
      </c>
      <c r="F53" s="316" t="s">
        <v>341</v>
      </c>
      <c r="G53" s="164">
        <v>45409</v>
      </c>
      <c r="H53" s="316" t="s">
        <v>156</v>
      </c>
      <c r="I53" s="316" t="s">
        <v>156</v>
      </c>
      <c r="J53" s="316" t="s">
        <v>156</v>
      </c>
      <c r="K53" s="316" t="s">
        <v>156</v>
      </c>
      <c r="L53" s="316" t="s">
        <v>156</v>
      </c>
      <c r="M53" s="44" t="s">
        <v>156</v>
      </c>
      <c r="N53" s="44" t="s">
        <v>156</v>
      </c>
      <c r="O53" s="39">
        <v>45476</v>
      </c>
      <c r="P53" s="39"/>
      <c r="Q53" s="39"/>
      <c r="R53" s="224"/>
      <c r="S53" s="45"/>
      <c r="T53" s="223" t="s">
        <v>341</v>
      </c>
      <c r="X53" s="323" t="s">
        <v>156</v>
      </c>
    </row>
    <row r="54" spans="1:27" x14ac:dyDescent="0.25">
      <c r="A54" s="316">
        <v>53</v>
      </c>
      <c r="B54" s="316" t="s">
        <v>170</v>
      </c>
      <c r="C54" s="316">
        <v>207</v>
      </c>
      <c r="D54" s="52" t="s">
        <v>1590</v>
      </c>
      <c r="E54" s="316" t="s">
        <v>556</v>
      </c>
      <c r="F54" s="316" t="s">
        <v>341</v>
      </c>
      <c r="G54" s="164">
        <v>45409</v>
      </c>
      <c r="H54" s="316" t="s">
        <v>341</v>
      </c>
      <c r="I54" s="316" t="s">
        <v>156</v>
      </c>
      <c r="J54" s="316" t="s">
        <v>156</v>
      </c>
      <c r="K54" s="316" t="s">
        <v>156</v>
      </c>
      <c r="L54" s="316" t="s">
        <v>156</v>
      </c>
      <c r="M54" s="44" t="s">
        <v>156</v>
      </c>
      <c r="N54" s="44" t="s">
        <v>156</v>
      </c>
      <c r="O54" s="39">
        <v>45476</v>
      </c>
      <c r="P54" s="39"/>
      <c r="Q54" s="39"/>
      <c r="R54" s="224"/>
      <c r="S54" s="45"/>
      <c r="T54" s="223" t="s">
        <v>156</v>
      </c>
      <c r="X54" s="323" t="s">
        <v>156</v>
      </c>
    </row>
    <row r="55" spans="1:27" x14ac:dyDescent="0.25">
      <c r="A55" s="316">
        <v>54</v>
      </c>
      <c r="B55" s="316" t="s">
        <v>170</v>
      </c>
      <c r="C55" s="316">
        <v>208</v>
      </c>
      <c r="D55" s="52" t="s">
        <v>1591</v>
      </c>
      <c r="E55" s="316" t="s">
        <v>556</v>
      </c>
      <c r="F55" s="316" t="s">
        <v>341</v>
      </c>
      <c r="G55" s="164">
        <v>45410</v>
      </c>
      <c r="H55" s="316" t="s">
        <v>156</v>
      </c>
      <c r="I55" s="316" t="s">
        <v>156</v>
      </c>
      <c r="J55" s="316" t="s">
        <v>156</v>
      </c>
      <c r="K55" s="316" t="s">
        <v>156</v>
      </c>
      <c r="L55" s="316" t="s">
        <v>156</v>
      </c>
      <c r="M55" s="44" t="s">
        <v>156</v>
      </c>
      <c r="N55" s="44" t="s">
        <v>341</v>
      </c>
      <c r="O55" s="39">
        <v>45476</v>
      </c>
      <c r="P55" s="316" t="s">
        <v>156</v>
      </c>
      <c r="Q55" s="164">
        <v>45494</v>
      </c>
      <c r="R55" s="224"/>
      <c r="S55" s="45"/>
      <c r="T55" s="223" t="s">
        <v>156</v>
      </c>
      <c r="X55" s="323" t="s">
        <v>156</v>
      </c>
    </row>
    <row r="56" spans="1:27" x14ac:dyDescent="0.25">
      <c r="A56" s="316">
        <v>55</v>
      </c>
      <c r="B56" s="316" t="s">
        <v>715</v>
      </c>
      <c r="C56" s="316">
        <v>46</v>
      </c>
      <c r="D56" s="52" t="s">
        <v>1592</v>
      </c>
      <c r="E56" s="316" t="s">
        <v>556</v>
      </c>
      <c r="F56" s="316" t="s">
        <v>341</v>
      </c>
      <c r="G56" s="164">
        <v>45410</v>
      </c>
      <c r="H56" s="316" t="s">
        <v>156</v>
      </c>
      <c r="I56" s="316" t="s">
        <v>156</v>
      </c>
      <c r="J56" s="316" t="s">
        <v>156</v>
      </c>
      <c r="K56" s="316" t="s">
        <v>156</v>
      </c>
      <c r="L56" s="316" t="s">
        <v>156</v>
      </c>
      <c r="M56" s="44" t="s">
        <v>156</v>
      </c>
      <c r="N56" s="44" t="s">
        <v>156</v>
      </c>
      <c r="O56" s="39">
        <v>45476</v>
      </c>
      <c r="P56" s="39"/>
      <c r="Q56" s="39"/>
      <c r="R56" s="224"/>
      <c r="S56" s="45"/>
      <c r="T56" s="223" t="s">
        <v>156</v>
      </c>
      <c r="X56" s="323" t="s">
        <v>156</v>
      </c>
    </row>
    <row r="57" spans="1:27" ht="14.4" thickBot="1" x14ac:dyDescent="0.3">
      <c r="A57" s="316">
        <v>56</v>
      </c>
      <c r="B57" s="316" t="s">
        <v>715</v>
      </c>
      <c r="C57" s="316">
        <v>78</v>
      </c>
      <c r="D57" s="52" t="s">
        <v>1593</v>
      </c>
      <c r="E57" s="316" t="s">
        <v>556</v>
      </c>
      <c r="F57" s="316" t="s">
        <v>341</v>
      </c>
      <c r="G57" s="164">
        <v>45411</v>
      </c>
      <c r="H57" s="316" t="s">
        <v>156</v>
      </c>
      <c r="I57" s="316" t="s">
        <v>156</v>
      </c>
      <c r="J57" s="316" t="s">
        <v>156</v>
      </c>
      <c r="K57" s="316" t="s">
        <v>156</v>
      </c>
      <c r="L57" s="316" t="s">
        <v>156</v>
      </c>
      <c r="M57" s="44" t="s">
        <v>156</v>
      </c>
      <c r="N57" s="44" t="s">
        <v>156</v>
      </c>
      <c r="O57" s="171">
        <v>45476</v>
      </c>
      <c r="P57" s="164"/>
      <c r="Q57" s="164"/>
      <c r="R57" s="224"/>
      <c r="S57" s="45"/>
      <c r="T57" s="223" t="s">
        <v>156</v>
      </c>
      <c r="X57" s="323" t="s">
        <v>156</v>
      </c>
    </row>
    <row r="58" spans="1:27" ht="14.4" thickTop="1" x14ac:dyDescent="0.25">
      <c r="A58" s="316">
        <v>57</v>
      </c>
      <c r="B58" s="316" t="s">
        <v>715</v>
      </c>
      <c r="C58" s="316">
        <v>17</v>
      </c>
      <c r="D58" s="52" t="s">
        <v>1594</v>
      </c>
      <c r="E58" s="316" t="s">
        <v>556</v>
      </c>
      <c r="F58" s="316" t="s">
        <v>341</v>
      </c>
      <c r="G58" s="164">
        <v>45411</v>
      </c>
      <c r="H58" s="316" t="s">
        <v>156</v>
      </c>
      <c r="I58" s="316" t="s">
        <v>156</v>
      </c>
      <c r="J58" s="316" t="s">
        <v>156</v>
      </c>
      <c r="K58" s="316" t="s">
        <v>156</v>
      </c>
      <c r="L58" s="316" t="s">
        <v>156</v>
      </c>
      <c r="M58" s="44" t="s">
        <v>156</v>
      </c>
      <c r="N58" s="44" t="s">
        <v>156</v>
      </c>
      <c r="O58" s="39">
        <v>45477</v>
      </c>
      <c r="P58" s="39"/>
      <c r="Q58" s="39"/>
      <c r="R58" s="224"/>
      <c r="S58" s="45"/>
      <c r="T58" s="223" t="s">
        <v>156</v>
      </c>
      <c r="X58" s="323" t="s">
        <v>156</v>
      </c>
    </row>
    <row r="59" spans="1:27" x14ac:dyDescent="0.25">
      <c r="A59" s="316">
        <v>58</v>
      </c>
      <c r="B59" s="316" t="s">
        <v>715</v>
      </c>
      <c r="C59" s="316">
        <v>39</v>
      </c>
      <c r="D59" s="52" t="s">
        <v>1595</v>
      </c>
      <c r="E59" s="316" t="s">
        <v>556</v>
      </c>
      <c r="F59" s="316" t="s">
        <v>341</v>
      </c>
      <c r="G59" s="164">
        <v>45412</v>
      </c>
      <c r="H59" s="316" t="s">
        <v>156</v>
      </c>
      <c r="I59" s="316" t="s">
        <v>156</v>
      </c>
      <c r="J59" s="316" t="s">
        <v>156</v>
      </c>
      <c r="K59" s="316" t="s">
        <v>156</v>
      </c>
      <c r="L59" s="316" t="s">
        <v>156</v>
      </c>
      <c r="M59" s="44" t="s">
        <v>156</v>
      </c>
      <c r="N59" s="44" t="s">
        <v>156</v>
      </c>
      <c r="O59" s="39">
        <v>45477</v>
      </c>
      <c r="P59" s="39"/>
      <c r="Q59" s="39"/>
      <c r="R59" s="224"/>
      <c r="S59" s="45"/>
      <c r="T59" s="223" t="s">
        <v>156</v>
      </c>
      <c r="X59" s="323" t="s">
        <v>156</v>
      </c>
    </row>
    <row r="60" spans="1:27" x14ac:dyDescent="0.25">
      <c r="A60" s="316">
        <v>59</v>
      </c>
      <c r="B60" s="316" t="s">
        <v>715</v>
      </c>
      <c r="C60" s="316">
        <v>22</v>
      </c>
      <c r="D60" s="52" t="s">
        <v>1596</v>
      </c>
      <c r="E60" s="316" t="s">
        <v>556</v>
      </c>
      <c r="F60" s="316" t="s">
        <v>341</v>
      </c>
      <c r="G60" s="164">
        <v>45412</v>
      </c>
      <c r="H60" s="316" t="s">
        <v>156</v>
      </c>
      <c r="I60" s="316" t="s">
        <v>156</v>
      </c>
      <c r="J60" s="316" t="s">
        <v>156</v>
      </c>
      <c r="K60" s="316" t="s">
        <v>156</v>
      </c>
      <c r="L60" s="316" t="s">
        <v>156</v>
      </c>
      <c r="M60" s="44" t="s">
        <v>156</v>
      </c>
      <c r="N60" s="44" t="s">
        <v>156</v>
      </c>
      <c r="O60" s="39">
        <v>45477</v>
      </c>
      <c r="P60" s="39"/>
      <c r="Q60" s="39"/>
      <c r="R60" s="224"/>
      <c r="S60" s="45"/>
      <c r="T60" s="223" t="s">
        <v>156</v>
      </c>
      <c r="X60" s="323" t="s">
        <v>156</v>
      </c>
    </row>
    <row r="61" spans="1:27" x14ac:dyDescent="0.25">
      <c r="A61" s="316">
        <v>60</v>
      </c>
      <c r="B61" s="316" t="s">
        <v>715</v>
      </c>
      <c r="C61" s="316">
        <v>79</v>
      </c>
      <c r="D61" s="52" t="s">
        <v>623</v>
      </c>
      <c r="E61" s="316" t="s">
        <v>556</v>
      </c>
      <c r="F61" s="316" t="s">
        <v>341</v>
      </c>
      <c r="G61" s="164">
        <v>45413</v>
      </c>
      <c r="H61" s="316" t="s">
        <v>156</v>
      </c>
      <c r="I61" s="316" t="s">
        <v>341</v>
      </c>
      <c r="J61" s="316" t="s">
        <v>156</v>
      </c>
      <c r="K61" s="316" t="s">
        <v>156</v>
      </c>
      <c r="L61" s="316" t="s">
        <v>156</v>
      </c>
      <c r="M61" s="44" t="s">
        <v>156</v>
      </c>
      <c r="N61" s="44" t="s">
        <v>341</v>
      </c>
      <c r="O61" s="39">
        <v>45477</v>
      </c>
      <c r="P61" s="316" t="s">
        <v>341</v>
      </c>
      <c r="Q61" s="164">
        <v>45494</v>
      </c>
      <c r="R61" s="224" t="s">
        <v>156</v>
      </c>
      <c r="S61" s="45">
        <v>45508</v>
      </c>
      <c r="T61" s="223" t="s">
        <v>156</v>
      </c>
      <c r="U61" s="316" t="s">
        <v>726</v>
      </c>
      <c r="V61" s="316" t="s">
        <v>724</v>
      </c>
      <c r="W61" s="316" t="s">
        <v>725</v>
      </c>
      <c r="X61" s="323" t="s">
        <v>156</v>
      </c>
      <c r="Y61" s="321" t="s">
        <v>726</v>
      </c>
      <c r="Z61" s="321" t="s">
        <v>724</v>
      </c>
      <c r="AA61" s="321" t="s">
        <v>725</v>
      </c>
    </row>
    <row r="62" spans="1:27" x14ac:dyDescent="0.25">
      <c r="A62" s="316">
        <v>61</v>
      </c>
      <c r="B62" s="316" t="s">
        <v>715</v>
      </c>
      <c r="C62" s="316">
        <v>131</v>
      </c>
      <c r="D62" s="52" t="s">
        <v>624</v>
      </c>
      <c r="E62" s="316" t="s">
        <v>556</v>
      </c>
      <c r="F62" s="316" t="s">
        <v>341</v>
      </c>
      <c r="G62" s="164">
        <v>45413</v>
      </c>
      <c r="H62" s="316" t="s">
        <v>156</v>
      </c>
      <c r="I62" s="316" t="s">
        <v>156</v>
      </c>
      <c r="J62" s="316" t="s">
        <v>156</v>
      </c>
      <c r="K62" s="316" t="s">
        <v>156</v>
      </c>
      <c r="L62" s="316" t="s">
        <v>156</v>
      </c>
      <c r="M62" s="44" t="s">
        <v>156</v>
      </c>
      <c r="N62" s="44" t="s">
        <v>156</v>
      </c>
      <c r="O62" s="39">
        <v>45477</v>
      </c>
      <c r="P62" s="39"/>
      <c r="Q62" s="39"/>
      <c r="R62" s="224"/>
      <c r="S62" s="45"/>
      <c r="T62" s="223" t="s">
        <v>156</v>
      </c>
      <c r="U62" s="316">
        <f>COUNTA($T$2:$T$105)</f>
        <v>104</v>
      </c>
      <c r="V62" s="316">
        <f>COUNTIF(T$2:T$105, "√")</f>
        <v>85</v>
      </c>
      <c r="W62" s="316">
        <f>COUNTIF(T$2:T$105, "×")</f>
        <v>19</v>
      </c>
      <c r="X62" s="324" t="s">
        <v>156</v>
      </c>
      <c r="Y62" s="321">
        <f>COUNTA($X$2:$X$105)</f>
        <v>104</v>
      </c>
      <c r="Z62" s="321">
        <f>COUNTIF(X$2:X$105, "√")</f>
        <v>103</v>
      </c>
      <c r="AA62" s="321">
        <f>COUNTIF(X$2:X$105, "×")</f>
        <v>1</v>
      </c>
    </row>
    <row r="63" spans="1:27" ht="14.4" thickBot="1" x14ac:dyDescent="0.3">
      <c r="A63" s="316">
        <v>62</v>
      </c>
      <c r="B63" s="316" t="s">
        <v>715</v>
      </c>
      <c r="C63" s="316">
        <v>51</v>
      </c>
      <c r="D63" s="52" t="s">
        <v>625</v>
      </c>
      <c r="E63" s="316" t="s">
        <v>557</v>
      </c>
      <c r="F63" s="316" t="s">
        <v>341</v>
      </c>
      <c r="G63" s="164">
        <v>45414</v>
      </c>
      <c r="H63" s="316" t="s">
        <v>156</v>
      </c>
      <c r="I63" s="316" t="s">
        <v>156</v>
      </c>
      <c r="J63" s="316" t="s">
        <v>156</v>
      </c>
      <c r="K63" s="316" t="s">
        <v>156</v>
      </c>
      <c r="L63" s="316" t="s">
        <v>156</v>
      </c>
      <c r="M63" s="44" t="s">
        <v>156</v>
      </c>
      <c r="N63" s="44" t="s">
        <v>156</v>
      </c>
      <c r="O63" s="171">
        <v>45477</v>
      </c>
      <c r="P63" s="164"/>
      <c r="Q63" s="164"/>
      <c r="R63" s="224"/>
      <c r="S63" s="45"/>
      <c r="T63" s="223" t="s">
        <v>156</v>
      </c>
      <c r="U63" s="316" t="s">
        <v>736</v>
      </c>
      <c r="V63" s="316" t="s">
        <v>896</v>
      </c>
      <c r="W63" s="316" t="s">
        <v>895</v>
      </c>
      <c r="X63" s="324" t="s">
        <v>156</v>
      </c>
      <c r="Y63" s="321" t="s">
        <v>736</v>
      </c>
      <c r="Z63" s="321" t="s">
        <v>896</v>
      </c>
      <c r="AA63" s="321" t="s">
        <v>895</v>
      </c>
    </row>
    <row r="64" spans="1:27" ht="14.4" thickTop="1" x14ac:dyDescent="0.25">
      <c r="A64" s="316">
        <v>63</v>
      </c>
      <c r="B64" s="316" t="s">
        <v>544</v>
      </c>
      <c r="C64" s="316">
        <v>35</v>
      </c>
      <c r="D64" s="52" t="s">
        <v>1597</v>
      </c>
      <c r="E64" s="316" t="s">
        <v>555</v>
      </c>
      <c r="F64" s="316" t="s">
        <v>341</v>
      </c>
      <c r="G64" s="164">
        <v>45414</v>
      </c>
      <c r="H64" s="316" t="s">
        <v>156</v>
      </c>
      <c r="I64" s="316" t="s">
        <v>156</v>
      </c>
      <c r="J64" s="316" t="s">
        <v>156</v>
      </c>
      <c r="K64" s="316" t="s">
        <v>156</v>
      </c>
      <c r="L64" s="316" t="s">
        <v>156</v>
      </c>
      <c r="M64" s="44" t="s">
        <v>156</v>
      </c>
      <c r="N64" s="44" t="s">
        <v>156</v>
      </c>
      <c r="O64" s="39">
        <v>45478</v>
      </c>
      <c r="P64" s="39"/>
      <c r="Q64" s="39"/>
      <c r="R64" s="224"/>
      <c r="S64" s="45"/>
      <c r="T64" s="223" t="s">
        <v>156</v>
      </c>
      <c r="U64" s="19">
        <f>COUNTA(D$2:D$105)-U62</f>
        <v>0</v>
      </c>
      <c r="V64" s="113">
        <f>V62/U62</f>
        <v>0.81730769230769229</v>
      </c>
      <c r="W64" s="113">
        <f>W62/U62</f>
        <v>0.18269230769230768</v>
      </c>
      <c r="X64" s="324" t="s">
        <v>156</v>
      </c>
      <c r="Y64" s="19">
        <f>COUNTA(H$2:H$105)-Y62</f>
        <v>0</v>
      </c>
      <c r="Z64" s="113">
        <f>Z62/Y62</f>
        <v>0.99038461538461542</v>
      </c>
      <c r="AA64" s="113">
        <f>AA62/Y62</f>
        <v>9.6153846153846159E-3</v>
      </c>
    </row>
    <row r="65" spans="1:24" x14ac:dyDescent="0.25">
      <c r="A65" s="316">
        <v>64</v>
      </c>
      <c r="B65" s="316" t="s">
        <v>544</v>
      </c>
      <c r="C65" s="316">
        <v>74</v>
      </c>
      <c r="D65" s="52" t="s">
        <v>627</v>
      </c>
      <c r="E65" s="316" t="s">
        <v>556</v>
      </c>
      <c r="F65" s="316" t="s">
        <v>341</v>
      </c>
      <c r="G65" s="164">
        <v>45415</v>
      </c>
      <c r="H65" s="316" t="s">
        <v>156</v>
      </c>
      <c r="I65" s="316" t="s">
        <v>156</v>
      </c>
      <c r="J65" s="316" t="s">
        <v>156</v>
      </c>
      <c r="K65" s="316" t="s">
        <v>156</v>
      </c>
      <c r="L65" s="316" t="s">
        <v>156</v>
      </c>
      <c r="M65" s="44" t="s">
        <v>156</v>
      </c>
      <c r="N65" s="44" t="s">
        <v>156</v>
      </c>
      <c r="O65" s="39">
        <v>45478</v>
      </c>
      <c r="P65" s="39"/>
      <c r="Q65" s="39"/>
      <c r="R65" s="224"/>
      <c r="S65" s="45"/>
      <c r="T65" s="223" t="s">
        <v>156</v>
      </c>
      <c r="X65" s="324" t="s">
        <v>156</v>
      </c>
    </row>
    <row r="66" spans="1:24" x14ac:dyDescent="0.25">
      <c r="A66" s="316">
        <v>65</v>
      </c>
      <c r="B66" s="316" t="s">
        <v>544</v>
      </c>
      <c r="C66" s="316">
        <v>34</v>
      </c>
      <c r="D66" s="52" t="s">
        <v>1598</v>
      </c>
      <c r="E66" s="316" t="s">
        <v>556</v>
      </c>
      <c r="F66" s="316" t="s">
        <v>341</v>
      </c>
      <c r="G66" s="164">
        <v>45415</v>
      </c>
      <c r="H66" s="316" t="s">
        <v>156</v>
      </c>
      <c r="I66" s="316" t="s">
        <v>156</v>
      </c>
      <c r="J66" s="316" t="s">
        <v>156</v>
      </c>
      <c r="K66" s="316" t="s">
        <v>156</v>
      </c>
      <c r="L66" s="316" t="s">
        <v>156</v>
      </c>
      <c r="M66" s="44" t="s">
        <v>156</v>
      </c>
      <c r="N66" s="44" t="s">
        <v>156</v>
      </c>
      <c r="O66" s="39">
        <v>45478</v>
      </c>
      <c r="P66" s="39"/>
      <c r="Q66" s="39"/>
      <c r="R66" s="224"/>
      <c r="S66" s="45"/>
      <c r="T66" s="223" t="s">
        <v>156</v>
      </c>
      <c r="X66" s="324" t="s">
        <v>156</v>
      </c>
    </row>
    <row r="67" spans="1:24" x14ac:dyDescent="0.25">
      <c r="A67" s="316">
        <v>66</v>
      </c>
      <c r="B67" s="316" t="s">
        <v>544</v>
      </c>
      <c r="C67" s="316">
        <v>33</v>
      </c>
      <c r="D67" s="52" t="s">
        <v>1599</v>
      </c>
      <c r="E67" s="316" t="s">
        <v>556</v>
      </c>
      <c r="F67" s="316" t="s">
        <v>341</v>
      </c>
      <c r="G67" s="164">
        <v>45416</v>
      </c>
      <c r="H67" s="316" t="s">
        <v>156</v>
      </c>
      <c r="I67" s="316" t="s">
        <v>156</v>
      </c>
      <c r="J67" s="316" t="s">
        <v>156</v>
      </c>
      <c r="K67" s="316" t="s">
        <v>156</v>
      </c>
      <c r="L67" s="316" t="s">
        <v>156</v>
      </c>
      <c r="M67" s="44" t="s">
        <v>341</v>
      </c>
      <c r="N67" s="44" t="s">
        <v>341</v>
      </c>
      <c r="O67" s="39">
        <v>45478</v>
      </c>
      <c r="P67" s="316" t="s">
        <v>341</v>
      </c>
      <c r="Q67" s="164">
        <v>45493</v>
      </c>
      <c r="R67" s="316" t="s">
        <v>341</v>
      </c>
      <c r="S67" s="45">
        <v>45508</v>
      </c>
      <c r="T67" s="223" t="s">
        <v>156</v>
      </c>
      <c r="X67" s="324" t="s">
        <v>156</v>
      </c>
    </row>
    <row r="68" spans="1:24" x14ac:dyDescent="0.25">
      <c r="A68" s="316">
        <v>67</v>
      </c>
      <c r="B68" s="316" t="s">
        <v>544</v>
      </c>
      <c r="C68" s="316">
        <v>153</v>
      </c>
      <c r="D68" s="52" t="s">
        <v>1600</v>
      </c>
      <c r="E68" s="316" t="s">
        <v>556</v>
      </c>
      <c r="F68" s="316" t="s">
        <v>341</v>
      </c>
      <c r="G68" s="164">
        <v>45416</v>
      </c>
      <c r="H68" s="316" t="s">
        <v>341</v>
      </c>
      <c r="I68" s="316" t="s">
        <v>156</v>
      </c>
      <c r="J68" s="316" t="s">
        <v>156</v>
      </c>
      <c r="K68" s="316" t="s">
        <v>156</v>
      </c>
      <c r="L68" s="316" t="s">
        <v>156</v>
      </c>
      <c r="M68" s="44" t="s">
        <v>341</v>
      </c>
      <c r="N68" s="44" t="s">
        <v>341</v>
      </c>
      <c r="O68" s="39">
        <v>45478</v>
      </c>
      <c r="P68" s="316" t="s">
        <v>156</v>
      </c>
      <c r="Q68" s="164">
        <v>45493</v>
      </c>
      <c r="R68" s="224"/>
      <c r="S68" s="45"/>
      <c r="T68" s="223" t="s">
        <v>156</v>
      </c>
      <c r="X68" s="324" t="s">
        <v>156</v>
      </c>
    </row>
    <row r="69" spans="1:24" ht="14.4" thickBot="1" x14ac:dyDescent="0.3">
      <c r="A69" s="316">
        <v>68</v>
      </c>
      <c r="B69" s="316" t="s">
        <v>544</v>
      </c>
      <c r="C69" s="316">
        <v>4</v>
      </c>
      <c r="D69" s="52" t="s">
        <v>1601</v>
      </c>
      <c r="E69" s="316" t="s">
        <v>557</v>
      </c>
      <c r="F69" s="316" t="s">
        <v>341</v>
      </c>
      <c r="G69" s="164">
        <v>45417</v>
      </c>
      <c r="H69" s="316" t="s">
        <v>156</v>
      </c>
      <c r="I69" s="316" t="s">
        <v>156</v>
      </c>
      <c r="J69" s="316" t="s">
        <v>156</v>
      </c>
      <c r="K69" s="316" t="s">
        <v>156</v>
      </c>
      <c r="L69" s="316" t="s">
        <v>156</v>
      </c>
      <c r="M69" s="44" t="s">
        <v>341</v>
      </c>
      <c r="N69" s="44" t="s">
        <v>341</v>
      </c>
      <c r="O69" s="171">
        <v>45478</v>
      </c>
      <c r="P69" s="316" t="s">
        <v>341</v>
      </c>
      <c r="Q69" s="164">
        <v>45493</v>
      </c>
      <c r="R69" s="224" t="s">
        <v>156</v>
      </c>
      <c r="S69" s="45">
        <v>45508</v>
      </c>
      <c r="T69" s="223" t="s">
        <v>341</v>
      </c>
      <c r="X69" s="324" t="s">
        <v>156</v>
      </c>
    </row>
    <row r="70" spans="1:24" ht="14.4" thickTop="1" x14ac:dyDescent="0.25">
      <c r="A70" s="316">
        <v>69</v>
      </c>
      <c r="B70" s="316" t="s">
        <v>716</v>
      </c>
      <c r="C70" s="316">
        <v>20</v>
      </c>
      <c r="D70" s="52" t="s">
        <v>1602</v>
      </c>
      <c r="E70" s="316" t="s">
        <v>555</v>
      </c>
      <c r="F70" s="316" t="s">
        <v>341</v>
      </c>
      <c r="G70" s="164">
        <v>45417</v>
      </c>
      <c r="H70" s="316" t="s">
        <v>156</v>
      </c>
      <c r="I70" s="316" t="s">
        <v>156</v>
      </c>
      <c r="J70" s="316" t="s">
        <v>156</v>
      </c>
      <c r="K70" s="316" t="s">
        <v>156</v>
      </c>
      <c r="L70" s="316" t="s">
        <v>156</v>
      </c>
      <c r="M70" s="44" t="s">
        <v>156</v>
      </c>
      <c r="N70" s="44" t="s">
        <v>156</v>
      </c>
      <c r="O70" s="39">
        <v>45479</v>
      </c>
      <c r="P70" s="39"/>
      <c r="Q70" s="39"/>
      <c r="R70" s="224"/>
      <c r="S70" s="45"/>
      <c r="T70" s="223" t="s">
        <v>156</v>
      </c>
      <c r="X70" s="324" t="s">
        <v>156</v>
      </c>
    </row>
    <row r="71" spans="1:24" x14ac:dyDescent="0.25">
      <c r="A71" s="316">
        <v>70</v>
      </c>
      <c r="B71" s="316" t="s">
        <v>716</v>
      </c>
      <c r="C71" s="316">
        <v>155</v>
      </c>
      <c r="D71" s="4" t="s">
        <v>1603</v>
      </c>
      <c r="E71" s="316" t="s">
        <v>556</v>
      </c>
      <c r="F71" s="316" t="s">
        <v>341</v>
      </c>
      <c r="G71" s="164">
        <v>45418</v>
      </c>
      <c r="H71" s="316" t="s">
        <v>341</v>
      </c>
      <c r="I71" s="316" t="s">
        <v>156</v>
      </c>
      <c r="J71" s="316" t="s">
        <v>156</v>
      </c>
      <c r="K71" s="316" t="s">
        <v>156</v>
      </c>
      <c r="L71" s="316" t="s">
        <v>156</v>
      </c>
      <c r="M71" s="44" t="s">
        <v>156</v>
      </c>
      <c r="N71" s="44" t="s">
        <v>156</v>
      </c>
      <c r="O71" s="39">
        <v>45479</v>
      </c>
      <c r="P71" s="39"/>
      <c r="Q71" s="39"/>
      <c r="R71" s="224"/>
      <c r="S71" s="45"/>
      <c r="T71" s="223" t="s">
        <v>156</v>
      </c>
      <c r="X71" s="324" t="s">
        <v>156</v>
      </c>
    </row>
    <row r="72" spans="1:24" ht="14.4" thickBot="1" x14ac:dyDescent="0.3">
      <c r="A72" s="316">
        <v>71</v>
      </c>
      <c r="B72" s="316" t="s">
        <v>716</v>
      </c>
      <c r="C72" s="316">
        <v>394</v>
      </c>
      <c r="D72" s="4" t="s">
        <v>633</v>
      </c>
      <c r="E72" s="316" t="s">
        <v>556</v>
      </c>
      <c r="F72" s="316" t="s">
        <v>341</v>
      </c>
      <c r="G72" s="164">
        <v>45418</v>
      </c>
      <c r="H72" s="316" t="s">
        <v>341</v>
      </c>
      <c r="I72" s="316" t="s">
        <v>156</v>
      </c>
      <c r="J72" s="316" t="s">
        <v>156</v>
      </c>
      <c r="K72" s="316" t="s">
        <v>156</v>
      </c>
      <c r="L72" s="316" t="s">
        <v>156</v>
      </c>
      <c r="M72" s="44" t="s">
        <v>156</v>
      </c>
      <c r="N72" s="44" t="s">
        <v>156</v>
      </c>
      <c r="O72" s="171">
        <v>45479</v>
      </c>
      <c r="P72" s="164"/>
      <c r="Q72" s="164"/>
      <c r="R72" s="224"/>
      <c r="S72" s="45"/>
      <c r="T72" s="223" t="s">
        <v>156</v>
      </c>
      <c r="X72" s="324" t="s">
        <v>156</v>
      </c>
    </row>
    <row r="73" spans="1:24" ht="14.4" thickTop="1" x14ac:dyDescent="0.25">
      <c r="A73" s="316">
        <v>72</v>
      </c>
      <c r="B73" s="316" t="s">
        <v>716</v>
      </c>
      <c r="C73" s="316">
        <v>739</v>
      </c>
      <c r="D73" s="52" t="s">
        <v>488</v>
      </c>
      <c r="E73" s="316" t="s">
        <v>556</v>
      </c>
      <c r="F73" s="316" t="s">
        <v>341</v>
      </c>
      <c r="G73" s="164">
        <v>45419</v>
      </c>
      <c r="H73" s="316" t="s">
        <v>341</v>
      </c>
      <c r="I73" s="316" t="s">
        <v>156</v>
      </c>
      <c r="J73" s="316" t="s">
        <v>156</v>
      </c>
      <c r="K73" s="316" t="s">
        <v>156</v>
      </c>
      <c r="L73" s="316" t="s">
        <v>156</v>
      </c>
      <c r="M73" s="44" t="s">
        <v>156</v>
      </c>
      <c r="N73" s="44" t="s">
        <v>156</v>
      </c>
      <c r="O73" s="39">
        <v>45482</v>
      </c>
      <c r="P73" s="39"/>
      <c r="Q73" s="39"/>
      <c r="R73" s="224"/>
      <c r="S73" s="45"/>
      <c r="T73" s="223" t="s">
        <v>156</v>
      </c>
      <c r="X73" s="327" t="s">
        <v>156</v>
      </c>
    </row>
    <row r="74" spans="1:24" x14ac:dyDescent="0.25">
      <c r="A74" s="316">
        <v>73</v>
      </c>
      <c r="B74" s="316" t="s">
        <v>716</v>
      </c>
      <c r="C74" s="316">
        <v>84</v>
      </c>
      <c r="D74" s="52" t="s">
        <v>492</v>
      </c>
      <c r="E74" s="316" t="s">
        <v>557</v>
      </c>
      <c r="F74" s="316" t="s">
        <v>341</v>
      </c>
      <c r="G74" s="164">
        <v>45419</v>
      </c>
      <c r="H74" s="316" t="s">
        <v>341</v>
      </c>
      <c r="I74" s="316" t="s">
        <v>156</v>
      </c>
      <c r="J74" s="316" t="s">
        <v>156</v>
      </c>
      <c r="K74" s="316" t="s">
        <v>156</v>
      </c>
      <c r="L74" s="316" t="s">
        <v>156</v>
      </c>
      <c r="M74" s="44" t="s">
        <v>341</v>
      </c>
      <c r="N74" s="44" t="s">
        <v>341</v>
      </c>
      <c r="O74" s="39">
        <v>45482</v>
      </c>
      <c r="P74" s="316" t="s">
        <v>341</v>
      </c>
      <c r="Q74" s="164">
        <v>45493</v>
      </c>
      <c r="R74" s="224" t="s">
        <v>156</v>
      </c>
      <c r="S74" s="45">
        <v>45508</v>
      </c>
      <c r="T74" s="223" t="s">
        <v>341</v>
      </c>
      <c r="X74" s="327" t="s">
        <v>156</v>
      </c>
    </row>
    <row r="75" spans="1:24" ht="14.4" thickBot="1" x14ac:dyDescent="0.3">
      <c r="A75" s="316">
        <v>74</v>
      </c>
      <c r="B75" s="316" t="s">
        <v>717</v>
      </c>
      <c r="C75" s="316">
        <v>215</v>
      </c>
      <c r="D75" s="75" t="s">
        <v>634</v>
      </c>
      <c r="E75" s="316" t="s">
        <v>556</v>
      </c>
      <c r="F75" s="316" t="s">
        <v>341</v>
      </c>
      <c r="G75" s="164">
        <v>45420</v>
      </c>
      <c r="H75" s="316" t="s">
        <v>156</v>
      </c>
      <c r="I75" s="316" t="s">
        <v>156</v>
      </c>
      <c r="J75" s="316" t="s">
        <v>156</v>
      </c>
      <c r="K75" s="316" t="s">
        <v>156</v>
      </c>
      <c r="L75" s="316" t="s">
        <v>156</v>
      </c>
      <c r="M75" s="44" t="s">
        <v>156</v>
      </c>
      <c r="N75" s="44" t="s">
        <v>341</v>
      </c>
      <c r="O75" s="171">
        <v>45482</v>
      </c>
      <c r="P75" s="316" t="s">
        <v>156</v>
      </c>
      <c r="Q75" s="164">
        <v>45493</v>
      </c>
      <c r="R75" s="224"/>
      <c r="S75" s="45"/>
      <c r="T75" s="223" t="s">
        <v>156</v>
      </c>
      <c r="X75" s="327" t="s">
        <v>156</v>
      </c>
    </row>
    <row r="76" spans="1:24" ht="14.4" thickTop="1" x14ac:dyDescent="0.25">
      <c r="A76" s="316">
        <v>75</v>
      </c>
      <c r="B76" s="316" t="s">
        <v>717</v>
      </c>
      <c r="C76" s="316">
        <v>347</v>
      </c>
      <c r="D76" s="4" t="s">
        <v>635</v>
      </c>
      <c r="E76" s="316" t="s">
        <v>556</v>
      </c>
      <c r="F76" s="316" t="s">
        <v>341</v>
      </c>
      <c r="G76" s="164">
        <v>45420</v>
      </c>
      <c r="H76" s="316" t="s">
        <v>156</v>
      </c>
      <c r="I76" s="316" t="s">
        <v>341</v>
      </c>
      <c r="J76" s="316" t="s">
        <v>156</v>
      </c>
      <c r="K76" s="316" t="s">
        <v>156</v>
      </c>
      <c r="L76" s="316" t="s">
        <v>156</v>
      </c>
      <c r="M76" s="44" t="s">
        <v>156</v>
      </c>
      <c r="N76" s="44" t="s">
        <v>341</v>
      </c>
      <c r="O76" s="39">
        <v>45483</v>
      </c>
      <c r="P76" s="316" t="s">
        <v>156</v>
      </c>
      <c r="Q76" s="164">
        <v>45493</v>
      </c>
      <c r="R76" s="224"/>
      <c r="S76" s="45"/>
      <c r="T76" s="223" t="s">
        <v>156</v>
      </c>
      <c r="X76" s="327" t="s">
        <v>156</v>
      </c>
    </row>
    <row r="77" spans="1:24" x14ac:dyDescent="0.25">
      <c r="A77" s="316">
        <v>76</v>
      </c>
      <c r="B77" s="316" t="s">
        <v>717</v>
      </c>
      <c r="C77" s="316">
        <v>295</v>
      </c>
      <c r="D77" s="52" t="s">
        <v>636</v>
      </c>
      <c r="E77" s="316" t="s">
        <v>557</v>
      </c>
      <c r="F77" s="316" t="s">
        <v>341</v>
      </c>
      <c r="G77" s="164">
        <v>45421</v>
      </c>
      <c r="H77" s="316" t="s">
        <v>156</v>
      </c>
      <c r="I77" s="316" t="s">
        <v>156</v>
      </c>
      <c r="J77" s="316" t="s">
        <v>156</v>
      </c>
      <c r="K77" s="316" t="s">
        <v>156</v>
      </c>
      <c r="L77" s="316" t="s">
        <v>156</v>
      </c>
      <c r="M77" s="44" t="s">
        <v>156</v>
      </c>
      <c r="N77" s="44" t="s">
        <v>156</v>
      </c>
      <c r="O77" s="39">
        <v>45483</v>
      </c>
      <c r="P77" s="39"/>
      <c r="Q77" s="39"/>
      <c r="R77" s="224"/>
      <c r="S77" s="45"/>
      <c r="T77" s="223" t="s">
        <v>156</v>
      </c>
      <c r="X77" s="327" t="s">
        <v>156</v>
      </c>
    </row>
    <row r="78" spans="1:24" ht="14.4" thickBot="1" x14ac:dyDescent="0.3">
      <c r="A78" s="316">
        <v>77</v>
      </c>
      <c r="B78" s="316" t="s">
        <v>167</v>
      </c>
      <c r="C78" s="316">
        <v>121</v>
      </c>
      <c r="D78" s="52" t="s">
        <v>471</v>
      </c>
      <c r="E78" s="316" t="s">
        <v>555</v>
      </c>
      <c r="F78" s="316" t="s">
        <v>156</v>
      </c>
      <c r="G78" s="164">
        <v>45421</v>
      </c>
      <c r="H78" s="316" t="s">
        <v>156</v>
      </c>
      <c r="I78" s="316" t="s">
        <v>156</v>
      </c>
      <c r="J78" s="316" t="s">
        <v>156</v>
      </c>
      <c r="K78" s="316" t="s">
        <v>156</v>
      </c>
      <c r="L78" s="316" t="s">
        <v>156</v>
      </c>
      <c r="M78" s="44" t="s">
        <v>156</v>
      </c>
      <c r="N78" s="44" t="s">
        <v>156</v>
      </c>
      <c r="O78" s="171">
        <v>45483</v>
      </c>
      <c r="P78" s="164"/>
      <c r="Q78" s="164"/>
      <c r="R78" s="224"/>
      <c r="S78" s="45"/>
      <c r="T78" s="223" t="s">
        <v>156</v>
      </c>
      <c r="X78" s="327" t="s">
        <v>156</v>
      </c>
    </row>
    <row r="79" spans="1:24" ht="14.4" thickTop="1" x14ac:dyDescent="0.25">
      <c r="A79" s="316">
        <v>78</v>
      </c>
      <c r="B79" s="316" t="s">
        <v>167</v>
      </c>
      <c r="C79" s="316">
        <v>55</v>
      </c>
      <c r="D79" s="52" t="s">
        <v>431</v>
      </c>
      <c r="E79" s="316" t="s">
        <v>556</v>
      </c>
      <c r="F79" s="316" t="s">
        <v>341</v>
      </c>
      <c r="G79" s="164">
        <v>45422</v>
      </c>
      <c r="H79" s="316" t="s">
        <v>156</v>
      </c>
      <c r="I79" s="316" t="s">
        <v>156</v>
      </c>
      <c r="J79" s="316" t="s">
        <v>156</v>
      </c>
      <c r="K79" s="316" t="s">
        <v>156</v>
      </c>
      <c r="L79" s="316" t="s">
        <v>156</v>
      </c>
      <c r="M79" s="44" t="s">
        <v>156</v>
      </c>
      <c r="N79" s="44" t="s">
        <v>156</v>
      </c>
      <c r="O79" s="39">
        <v>45484</v>
      </c>
      <c r="P79" s="39"/>
      <c r="Q79" s="39"/>
      <c r="R79" s="224"/>
      <c r="S79" s="45"/>
      <c r="T79" s="223" t="s">
        <v>156</v>
      </c>
      <c r="X79" s="327" t="s">
        <v>156</v>
      </c>
    </row>
    <row r="80" spans="1:24" x14ac:dyDescent="0.25">
      <c r="A80" s="316">
        <v>79</v>
      </c>
      <c r="B80" s="316" t="s">
        <v>167</v>
      </c>
      <c r="C80" s="316">
        <v>45</v>
      </c>
      <c r="D80" s="52" t="s">
        <v>637</v>
      </c>
      <c r="E80" s="316" t="s">
        <v>556</v>
      </c>
      <c r="F80" s="316" t="s">
        <v>341</v>
      </c>
      <c r="G80" s="164">
        <v>45422</v>
      </c>
      <c r="H80" s="316" t="s">
        <v>156</v>
      </c>
      <c r="I80" s="316" t="s">
        <v>156</v>
      </c>
      <c r="J80" s="316" t="s">
        <v>156</v>
      </c>
      <c r="K80" s="316" t="s">
        <v>156</v>
      </c>
      <c r="L80" s="316" t="s">
        <v>156</v>
      </c>
      <c r="M80" s="44" t="s">
        <v>156</v>
      </c>
      <c r="N80" s="44" t="s">
        <v>156</v>
      </c>
      <c r="O80" s="39">
        <v>45484</v>
      </c>
      <c r="P80" s="39"/>
      <c r="Q80" s="39"/>
      <c r="R80" s="224"/>
      <c r="S80" s="45"/>
      <c r="T80" s="223" t="s">
        <v>156</v>
      </c>
      <c r="X80" s="327" t="s">
        <v>156</v>
      </c>
    </row>
    <row r="81" spans="1:27" x14ac:dyDescent="0.25">
      <c r="A81" s="316">
        <v>80</v>
      </c>
      <c r="B81" s="316" t="s">
        <v>167</v>
      </c>
      <c r="C81" s="316">
        <v>763</v>
      </c>
      <c r="D81" s="52" t="s">
        <v>441</v>
      </c>
      <c r="E81" s="316" t="s">
        <v>556</v>
      </c>
      <c r="F81" s="316" t="s">
        <v>341</v>
      </c>
      <c r="G81" s="164">
        <v>45423</v>
      </c>
      <c r="H81" s="316" t="s">
        <v>156</v>
      </c>
      <c r="I81" s="316" t="s">
        <v>156</v>
      </c>
      <c r="J81" s="316" t="s">
        <v>156</v>
      </c>
      <c r="K81" s="316" t="s">
        <v>156</v>
      </c>
      <c r="L81" s="316" t="s">
        <v>156</v>
      </c>
      <c r="M81" s="44" t="s">
        <v>341</v>
      </c>
      <c r="N81" s="44" t="s">
        <v>341</v>
      </c>
      <c r="O81" s="39">
        <v>45484</v>
      </c>
      <c r="P81" s="316" t="s">
        <v>156</v>
      </c>
      <c r="Q81" s="164">
        <v>45493</v>
      </c>
      <c r="R81" s="224"/>
      <c r="S81" s="45"/>
      <c r="T81" s="223" t="s">
        <v>156</v>
      </c>
      <c r="U81" s="316" t="s">
        <v>726</v>
      </c>
      <c r="V81" s="316" t="s">
        <v>724</v>
      </c>
      <c r="W81" s="316" t="s">
        <v>725</v>
      </c>
      <c r="X81" s="327" t="s">
        <v>156</v>
      </c>
      <c r="Y81" s="321" t="s">
        <v>726</v>
      </c>
      <c r="Z81" s="321" t="s">
        <v>724</v>
      </c>
      <c r="AA81" s="321" t="s">
        <v>725</v>
      </c>
    </row>
    <row r="82" spans="1:27" x14ac:dyDescent="0.25">
      <c r="A82" s="316">
        <v>81</v>
      </c>
      <c r="B82" s="316" t="s">
        <v>168</v>
      </c>
      <c r="C82" s="316">
        <v>70</v>
      </c>
      <c r="D82" s="52" t="s">
        <v>447</v>
      </c>
      <c r="E82" s="316" t="s">
        <v>555</v>
      </c>
      <c r="F82" s="316" t="s">
        <v>156</v>
      </c>
      <c r="G82" s="164">
        <v>45423</v>
      </c>
      <c r="H82" s="316" t="s">
        <v>156</v>
      </c>
      <c r="I82" s="316" t="s">
        <v>156</v>
      </c>
      <c r="J82" s="316" t="s">
        <v>156</v>
      </c>
      <c r="K82" s="316" t="s">
        <v>156</v>
      </c>
      <c r="L82" s="316" t="s">
        <v>156</v>
      </c>
      <c r="M82" s="44" t="s">
        <v>156</v>
      </c>
      <c r="N82" s="44" t="s">
        <v>156</v>
      </c>
      <c r="O82" s="39">
        <v>45484</v>
      </c>
      <c r="P82" s="39"/>
      <c r="Q82" s="39"/>
      <c r="R82" s="224"/>
      <c r="S82" s="45"/>
      <c r="T82" s="223" t="s">
        <v>156</v>
      </c>
      <c r="U82" s="316">
        <f>COUNTA($T$2:$T$105)</f>
        <v>104</v>
      </c>
      <c r="V82" s="316">
        <f>COUNTIF(T$2:T$105, "√")</f>
        <v>85</v>
      </c>
      <c r="W82" s="316">
        <f>COUNTIF(T$2:T$105, "×")</f>
        <v>19</v>
      </c>
      <c r="X82" s="327" t="s">
        <v>156</v>
      </c>
      <c r="Y82" s="321">
        <f>COUNTA($X$2:$X$105)</f>
        <v>104</v>
      </c>
      <c r="Z82" s="321">
        <f>COUNTIF(X$2:X$105, "√")</f>
        <v>103</v>
      </c>
      <c r="AA82" s="321">
        <f>COUNTIF(X$2:X$105, "×")</f>
        <v>1</v>
      </c>
    </row>
    <row r="83" spans="1:27" x14ac:dyDescent="0.25">
      <c r="A83" s="316">
        <v>82</v>
      </c>
      <c r="B83" s="316" t="s">
        <v>168</v>
      </c>
      <c r="C83" s="316">
        <v>118</v>
      </c>
      <c r="D83" s="52" t="s">
        <v>638</v>
      </c>
      <c r="E83" s="316" t="s">
        <v>555</v>
      </c>
      <c r="F83" s="316" t="s">
        <v>156</v>
      </c>
      <c r="G83" s="164">
        <v>45424</v>
      </c>
      <c r="H83" s="316" t="s">
        <v>156</v>
      </c>
      <c r="I83" s="316" t="s">
        <v>156</v>
      </c>
      <c r="J83" s="316" t="s">
        <v>156</v>
      </c>
      <c r="K83" s="316" t="s">
        <v>156</v>
      </c>
      <c r="L83" s="316" t="s">
        <v>156</v>
      </c>
      <c r="M83" s="44" t="s">
        <v>156</v>
      </c>
      <c r="N83" s="44" t="s">
        <v>341</v>
      </c>
      <c r="O83" s="39">
        <v>45484</v>
      </c>
      <c r="P83" s="316" t="s">
        <v>156</v>
      </c>
      <c r="Q83" s="164">
        <v>45493</v>
      </c>
      <c r="R83" s="224"/>
      <c r="S83" s="45"/>
      <c r="T83" s="223" t="s">
        <v>156</v>
      </c>
      <c r="U83" s="316" t="s">
        <v>736</v>
      </c>
      <c r="V83" s="316" t="s">
        <v>896</v>
      </c>
      <c r="W83" s="316" t="s">
        <v>895</v>
      </c>
      <c r="X83" s="327" t="s">
        <v>156</v>
      </c>
      <c r="Y83" s="321" t="s">
        <v>736</v>
      </c>
      <c r="Z83" s="321" t="s">
        <v>896</v>
      </c>
      <c r="AA83" s="321" t="s">
        <v>895</v>
      </c>
    </row>
    <row r="84" spans="1:27" ht="14.4" thickBot="1" x14ac:dyDescent="0.3">
      <c r="A84" s="316">
        <v>83</v>
      </c>
      <c r="B84" s="316" t="s">
        <v>168</v>
      </c>
      <c r="C84" s="316">
        <v>198</v>
      </c>
      <c r="D84" s="52" t="s">
        <v>468</v>
      </c>
      <c r="E84" s="316" t="s">
        <v>556</v>
      </c>
      <c r="F84" s="316" t="s">
        <v>341</v>
      </c>
      <c r="G84" s="164">
        <v>45424</v>
      </c>
      <c r="H84" s="316" t="s">
        <v>341</v>
      </c>
      <c r="I84" s="316" t="s">
        <v>156</v>
      </c>
      <c r="J84" s="316" t="s">
        <v>156</v>
      </c>
      <c r="K84" s="316" t="s">
        <v>156</v>
      </c>
      <c r="L84" s="316" t="s">
        <v>156</v>
      </c>
      <c r="M84" s="44" t="s">
        <v>156</v>
      </c>
      <c r="N84" s="44" t="s">
        <v>156</v>
      </c>
      <c r="O84" s="171">
        <v>45484</v>
      </c>
      <c r="P84" s="164"/>
      <c r="Q84" s="164"/>
      <c r="R84" s="224"/>
      <c r="S84" s="45"/>
      <c r="T84" s="223" t="s">
        <v>156</v>
      </c>
      <c r="U84" s="19">
        <f>COUNTA(D$2:D$105)-U82</f>
        <v>0</v>
      </c>
      <c r="V84" s="113">
        <f>V82/U82</f>
        <v>0.81730769230769229</v>
      </c>
      <c r="W84" s="113">
        <f>W82/U82</f>
        <v>0.18269230769230768</v>
      </c>
      <c r="X84" s="329" t="s">
        <v>156</v>
      </c>
      <c r="Y84" s="19">
        <f>COUNTA(H$2:H$105)-Y82</f>
        <v>0</v>
      </c>
      <c r="Z84" s="113">
        <f>Z82/Y82</f>
        <v>0.99038461538461542</v>
      </c>
      <c r="AA84" s="113">
        <f>AA82/Y82</f>
        <v>9.6153846153846159E-3</v>
      </c>
    </row>
    <row r="85" spans="1:27" ht="14.4" thickTop="1" x14ac:dyDescent="0.25">
      <c r="A85" s="316">
        <v>84</v>
      </c>
      <c r="B85" s="316" t="s">
        <v>168</v>
      </c>
      <c r="C85" s="316">
        <v>279</v>
      </c>
      <c r="D85" s="52" t="s">
        <v>1613</v>
      </c>
      <c r="E85" s="316" t="s">
        <v>556</v>
      </c>
      <c r="F85" s="316" t="s">
        <v>341</v>
      </c>
      <c r="G85" s="164">
        <v>45425</v>
      </c>
      <c r="H85" s="316" t="s">
        <v>156</v>
      </c>
      <c r="I85" s="316" t="s">
        <v>156</v>
      </c>
      <c r="J85" s="316" t="s">
        <v>156</v>
      </c>
      <c r="K85" s="316" t="s">
        <v>156</v>
      </c>
      <c r="L85" s="316" t="s">
        <v>156</v>
      </c>
      <c r="M85" s="44" t="s">
        <v>341</v>
      </c>
      <c r="N85" s="44" t="s">
        <v>341</v>
      </c>
      <c r="O85" s="39">
        <v>45485</v>
      </c>
      <c r="P85" s="316" t="s">
        <v>156</v>
      </c>
      <c r="Q85" s="164">
        <v>45493</v>
      </c>
      <c r="R85" s="224"/>
      <c r="S85" s="45"/>
      <c r="T85" s="223" t="s">
        <v>156</v>
      </c>
      <c r="X85" s="329" t="s">
        <v>156</v>
      </c>
    </row>
    <row r="86" spans="1:27" x14ac:dyDescent="0.25">
      <c r="A86" s="316">
        <v>85</v>
      </c>
      <c r="B86" s="316" t="s">
        <v>168</v>
      </c>
      <c r="C86" s="316">
        <v>322</v>
      </c>
      <c r="D86" s="52" t="s">
        <v>463</v>
      </c>
      <c r="E86" s="316" t="s">
        <v>556</v>
      </c>
      <c r="F86" s="316" t="s">
        <v>341</v>
      </c>
      <c r="G86" s="164">
        <v>45425</v>
      </c>
      <c r="H86" s="316" t="s">
        <v>156</v>
      </c>
      <c r="I86" s="316" t="s">
        <v>156</v>
      </c>
      <c r="J86" s="316" t="s">
        <v>156</v>
      </c>
      <c r="K86" s="316" t="s">
        <v>156</v>
      </c>
      <c r="L86" s="316" t="s">
        <v>156</v>
      </c>
      <c r="M86" s="44" t="s">
        <v>156</v>
      </c>
      <c r="N86" s="44" t="s">
        <v>156</v>
      </c>
      <c r="O86" s="39">
        <v>45485</v>
      </c>
      <c r="P86" s="39"/>
      <c r="Q86" s="39"/>
      <c r="R86" s="224"/>
      <c r="S86" s="45"/>
      <c r="T86" s="223" t="s">
        <v>156</v>
      </c>
      <c r="X86" s="329" t="s">
        <v>156</v>
      </c>
    </row>
    <row r="87" spans="1:27" x14ac:dyDescent="0.25">
      <c r="A87" s="316">
        <v>86</v>
      </c>
      <c r="B87" s="316" t="s">
        <v>168</v>
      </c>
      <c r="C87" s="316">
        <v>139</v>
      </c>
      <c r="D87" s="52" t="s">
        <v>639</v>
      </c>
      <c r="E87" s="316" t="s">
        <v>556</v>
      </c>
      <c r="F87" s="316" t="s">
        <v>341</v>
      </c>
      <c r="G87" s="164">
        <v>45426</v>
      </c>
      <c r="H87" s="316" t="s">
        <v>156</v>
      </c>
      <c r="I87" s="316" t="s">
        <v>156</v>
      </c>
      <c r="J87" s="316" t="s">
        <v>156</v>
      </c>
      <c r="K87" s="316" t="s">
        <v>156</v>
      </c>
      <c r="L87" s="316" t="s">
        <v>156</v>
      </c>
      <c r="M87" s="44" t="s">
        <v>341</v>
      </c>
      <c r="N87" s="44" t="s">
        <v>341</v>
      </c>
      <c r="O87" s="39">
        <v>45485</v>
      </c>
      <c r="P87" s="316" t="s">
        <v>156</v>
      </c>
      <c r="Q87" s="164">
        <v>45493</v>
      </c>
      <c r="R87" s="224"/>
      <c r="S87" s="45"/>
      <c r="T87" s="223" t="s">
        <v>156</v>
      </c>
      <c r="X87" s="329" t="s">
        <v>156</v>
      </c>
    </row>
    <row r="88" spans="1:27" ht="14.4" thickBot="1" x14ac:dyDescent="0.3">
      <c r="A88" s="316">
        <v>87</v>
      </c>
      <c r="B88" s="316" t="s">
        <v>168</v>
      </c>
      <c r="C88" s="316">
        <v>300</v>
      </c>
      <c r="D88" s="52" t="s">
        <v>640</v>
      </c>
      <c r="E88" s="316" t="s">
        <v>556</v>
      </c>
      <c r="F88" s="316" t="s">
        <v>341</v>
      </c>
      <c r="G88" s="164">
        <v>45426</v>
      </c>
      <c r="H88" s="316" t="s">
        <v>341</v>
      </c>
      <c r="I88" s="316" t="s">
        <v>156</v>
      </c>
      <c r="J88" s="316" t="s">
        <v>156</v>
      </c>
      <c r="K88" s="316" t="s">
        <v>156</v>
      </c>
      <c r="L88" s="316" t="s">
        <v>156</v>
      </c>
      <c r="M88" s="44" t="s">
        <v>341</v>
      </c>
      <c r="N88" s="44" t="s">
        <v>341</v>
      </c>
      <c r="O88" s="171">
        <v>45485</v>
      </c>
      <c r="P88" s="316" t="s">
        <v>156</v>
      </c>
      <c r="Q88" s="164">
        <v>45493</v>
      </c>
      <c r="R88" s="224"/>
      <c r="S88" s="45"/>
      <c r="T88" s="223" t="s">
        <v>341</v>
      </c>
      <c r="X88" s="329" t="s">
        <v>156</v>
      </c>
    </row>
    <row r="89" spans="1:27" ht="14.4" thickTop="1" x14ac:dyDescent="0.25">
      <c r="A89" s="316">
        <v>88</v>
      </c>
      <c r="B89" s="316" t="s">
        <v>168</v>
      </c>
      <c r="C89" s="316">
        <v>152</v>
      </c>
      <c r="D89" s="52" t="s">
        <v>641</v>
      </c>
      <c r="E89" s="316" t="s">
        <v>556</v>
      </c>
      <c r="F89" s="316" t="s">
        <v>341</v>
      </c>
      <c r="G89" s="164">
        <v>45427</v>
      </c>
      <c r="H89" s="316" t="s">
        <v>156</v>
      </c>
      <c r="I89" s="316" t="s">
        <v>156</v>
      </c>
      <c r="J89" s="316" t="s">
        <v>156</v>
      </c>
      <c r="K89" s="316" t="s">
        <v>156</v>
      </c>
      <c r="L89" s="316" t="s">
        <v>156</v>
      </c>
      <c r="M89" s="44" t="s">
        <v>156</v>
      </c>
      <c r="N89" s="44" t="s">
        <v>156</v>
      </c>
      <c r="O89" s="39">
        <v>45487</v>
      </c>
      <c r="P89" s="39"/>
      <c r="Q89" s="39"/>
      <c r="R89" s="224"/>
      <c r="S89" s="45"/>
      <c r="T89" s="223" t="s">
        <v>156</v>
      </c>
      <c r="X89" s="329" t="s">
        <v>156</v>
      </c>
    </row>
    <row r="90" spans="1:27" x14ac:dyDescent="0.25">
      <c r="A90" s="316">
        <v>89</v>
      </c>
      <c r="B90" s="316" t="s">
        <v>168</v>
      </c>
      <c r="C90" s="316">
        <v>416</v>
      </c>
      <c r="D90" s="52" t="s">
        <v>1614</v>
      </c>
      <c r="E90" s="316" t="s">
        <v>556</v>
      </c>
      <c r="F90" s="316" t="s">
        <v>341</v>
      </c>
      <c r="G90" s="164">
        <v>45427</v>
      </c>
      <c r="H90" s="316" t="s">
        <v>156</v>
      </c>
      <c r="I90" s="316" t="s">
        <v>156</v>
      </c>
      <c r="J90" s="316" t="s">
        <v>156</v>
      </c>
      <c r="K90" s="316" t="s">
        <v>156</v>
      </c>
      <c r="L90" s="316" t="s">
        <v>156</v>
      </c>
      <c r="M90" s="44" t="s">
        <v>156</v>
      </c>
      <c r="N90" s="44" t="s">
        <v>156</v>
      </c>
      <c r="O90" s="39">
        <v>45487</v>
      </c>
      <c r="P90" s="39"/>
      <c r="Q90" s="39"/>
      <c r="R90" s="224"/>
      <c r="S90" s="45"/>
      <c r="T90" s="223" t="s">
        <v>156</v>
      </c>
      <c r="X90" s="329" t="s">
        <v>156</v>
      </c>
    </row>
    <row r="91" spans="1:27" x14ac:dyDescent="0.25">
      <c r="A91" s="316">
        <v>90</v>
      </c>
      <c r="B91" s="316" t="s">
        <v>168</v>
      </c>
      <c r="C91" s="316">
        <v>32</v>
      </c>
      <c r="D91" s="52" t="s">
        <v>1615</v>
      </c>
      <c r="E91" s="316" t="s">
        <v>557</v>
      </c>
      <c r="F91" s="316" t="s">
        <v>341</v>
      </c>
      <c r="G91" s="164">
        <v>45428</v>
      </c>
      <c r="H91" s="316" t="s">
        <v>156</v>
      </c>
      <c r="I91" s="316" t="s">
        <v>156</v>
      </c>
      <c r="J91" s="316" t="s">
        <v>156</v>
      </c>
      <c r="K91" s="316" t="s">
        <v>341</v>
      </c>
      <c r="L91" s="316" t="s">
        <v>156</v>
      </c>
      <c r="M91" s="44" t="s">
        <v>156</v>
      </c>
      <c r="N91" s="44" t="s">
        <v>341</v>
      </c>
      <c r="O91" s="39">
        <v>45487</v>
      </c>
      <c r="P91" s="316" t="s">
        <v>156</v>
      </c>
      <c r="Q91" s="164">
        <v>45493</v>
      </c>
      <c r="R91" s="224"/>
      <c r="S91" s="45"/>
      <c r="T91" s="223" t="s">
        <v>156</v>
      </c>
      <c r="X91" s="329" t="s">
        <v>156</v>
      </c>
    </row>
    <row r="92" spans="1:27" ht="14.4" thickBot="1" x14ac:dyDescent="0.3">
      <c r="A92" s="316">
        <v>91</v>
      </c>
      <c r="B92" s="316" t="s">
        <v>719</v>
      </c>
      <c r="C92" s="316">
        <v>62</v>
      </c>
      <c r="D92" s="52" t="s">
        <v>449</v>
      </c>
      <c r="E92" s="316" t="s">
        <v>556</v>
      </c>
      <c r="F92" s="316" t="s">
        <v>156</v>
      </c>
      <c r="G92" s="164">
        <v>45428</v>
      </c>
      <c r="H92" s="316" t="s">
        <v>156</v>
      </c>
      <c r="I92" s="316" t="s">
        <v>156</v>
      </c>
      <c r="J92" s="316" t="s">
        <v>156</v>
      </c>
      <c r="K92" s="316" t="s">
        <v>156</v>
      </c>
      <c r="L92" s="316" t="s">
        <v>156</v>
      </c>
      <c r="M92" s="44" t="s">
        <v>156</v>
      </c>
      <c r="N92" s="44" t="s">
        <v>156</v>
      </c>
      <c r="O92" s="171">
        <v>45487</v>
      </c>
      <c r="P92" s="164"/>
      <c r="Q92" s="164"/>
      <c r="R92" s="224"/>
      <c r="S92" s="45"/>
      <c r="T92" s="223" t="s">
        <v>156</v>
      </c>
      <c r="X92" s="329" t="s">
        <v>156</v>
      </c>
    </row>
    <row r="93" spans="1:27" ht="14.4" thickTop="1" x14ac:dyDescent="0.25">
      <c r="A93" s="316">
        <v>92</v>
      </c>
      <c r="B93" s="316" t="s">
        <v>719</v>
      </c>
      <c r="C93" s="316">
        <v>64</v>
      </c>
      <c r="D93" s="52" t="s">
        <v>643</v>
      </c>
      <c r="E93" s="316" t="s">
        <v>556</v>
      </c>
      <c r="F93" s="316" t="s">
        <v>341</v>
      </c>
      <c r="G93" s="164">
        <v>45429</v>
      </c>
      <c r="H93" s="316" t="s">
        <v>156</v>
      </c>
      <c r="I93" s="316" t="s">
        <v>156</v>
      </c>
      <c r="J93" s="316" t="s">
        <v>156</v>
      </c>
      <c r="K93" s="316" t="s">
        <v>156</v>
      </c>
      <c r="L93" s="316" t="s">
        <v>156</v>
      </c>
      <c r="M93" s="44" t="s">
        <v>156</v>
      </c>
      <c r="N93" s="44" t="s">
        <v>156</v>
      </c>
      <c r="O93" s="39">
        <v>45488</v>
      </c>
      <c r="P93" s="39"/>
      <c r="Q93" s="39"/>
      <c r="R93" s="224"/>
      <c r="S93" s="45"/>
      <c r="T93" s="223" t="s">
        <v>156</v>
      </c>
      <c r="X93" s="329" t="s">
        <v>156</v>
      </c>
    </row>
    <row r="94" spans="1:27" x14ac:dyDescent="0.25">
      <c r="A94" s="316">
        <v>93</v>
      </c>
      <c r="B94" s="316" t="s">
        <v>719</v>
      </c>
      <c r="C94" s="316">
        <v>5</v>
      </c>
      <c r="D94" s="52" t="s">
        <v>944</v>
      </c>
      <c r="E94" s="316" t="s">
        <v>556</v>
      </c>
      <c r="F94" s="316" t="s">
        <v>341</v>
      </c>
      <c r="G94" s="164">
        <v>45429</v>
      </c>
      <c r="H94" s="316" t="s">
        <v>156</v>
      </c>
      <c r="I94" s="316" t="s">
        <v>156</v>
      </c>
      <c r="J94" s="316" t="s">
        <v>156</v>
      </c>
      <c r="K94" s="316" t="s">
        <v>156</v>
      </c>
      <c r="L94" s="316" t="s">
        <v>156</v>
      </c>
      <c r="M94" s="44" t="s">
        <v>156</v>
      </c>
      <c r="N94" s="44" t="s">
        <v>156</v>
      </c>
      <c r="O94" s="39">
        <v>45488</v>
      </c>
      <c r="P94" s="39"/>
      <c r="Q94" s="39"/>
      <c r="R94" s="224"/>
      <c r="S94" s="45"/>
      <c r="T94" s="223" t="s">
        <v>341</v>
      </c>
      <c r="X94" s="329" t="s">
        <v>156</v>
      </c>
    </row>
    <row r="95" spans="1:27" ht="14.4" thickBot="1" x14ac:dyDescent="0.3">
      <c r="A95" s="316">
        <v>94</v>
      </c>
      <c r="B95" s="316" t="s">
        <v>719</v>
      </c>
      <c r="C95" s="316">
        <v>1143</v>
      </c>
      <c r="D95" s="52" t="s">
        <v>945</v>
      </c>
      <c r="E95" s="316" t="s">
        <v>556</v>
      </c>
      <c r="F95" s="316" t="s">
        <v>341</v>
      </c>
      <c r="G95" s="164">
        <v>45430</v>
      </c>
      <c r="H95" s="316" t="s">
        <v>156</v>
      </c>
      <c r="I95" s="316" t="s">
        <v>156</v>
      </c>
      <c r="J95" s="316" t="s">
        <v>156</v>
      </c>
      <c r="K95" s="316" t="s">
        <v>156</v>
      </c>
      <c r="L95" s="316" t="s">
        <v>156</v>
      </c>
      <c r="M95" s="44" t="s">
        <v>341</v>
      </c>
      <c r="N95" s="44" t="s">
        <v>341</v>
      </c>
      <c r="O95" s="171">
        <v>45488</v>
      </c>
      <c r="P95" s="44" t="s">
        <v>156</v>
      </c>
      <c r="Q95" s="164">
        <v>45493</v>
      </c>
      <c r="R95" s="45"/>
      <c r="S95" s="45"/>
      <c r="T95" s="223" t="s">
        <v>341</v>
      </c>
      <c r="X95" s="330" t="s">
        <v>156</v>
      </c>
    </row>
    <row r="96" spans="1:27" ht="15" thickTop="1" thickBot="1" x14ac:dyDescent="0.3">
      <c r="A96" s="316">
        <v>95</v>
      </c>
      <c r="B96" s="316" t="s">
        <v>719</v>
      </c>
      <c r="C96" s="316">
        <v>72</v>
      </c>
      <c r="D96" s="52" t="s">
        <v>742</v>
      </c>
      <c r="E96" s="316" t="s">
        <v>556</v>
      </c>
      <c r="F96" s="316" t="s">
        <v>341</v>
      </c>
      <c r="G96" s="164">
        <v>45430</v>
      </c>
      <c r="H96" s="316" t="s">
        <v>156</v>
      </c>
      <c r="I96" s="316" t="s">
        <v>156</v>
      </c>
      <c r="J96" s="316" t="s">
        <v>156</v>
      </c>
      <c r="K96" s="316" t="s">
        <v>156</v>
      </c>
      <c r="L96" s="316" t="s">
        <v>341</v>
      </c>
      <c r="M96" s="44" t="s">
        <v>341</v>
      </c>
      <c r="N96" s="44" t="s">
        <v>341</v>
      </c>
      <c r="O96" s="171">
        <v>45484</v>
      </c>
      <c r="P96" s="45" t="s">
        <v>341</v>
      </c>
      <c r="Q96" s="164">
        <v>45493</v>
      </c>
      <c r="R96" s="45" t="s">
        <v>156</v>
      </c>
      <c r="S96" s="45">
        <v>45508</v>
      </c>
      <c r="T96" s="223" t="s">
        <v>156</v>
      </c>
      <c r="X96" s="330" t="s">
        <v>156</v>
      </c>
    </row>
    <row r="97" spans="1:27" ht="15" thickTop="1" thickBot="1" x14ac:dyDescent="0.3">
      <c r="A97" s="316">
        <v>96</v>
      </c>
      <c r="B97" s="316" t="s">
        <v>718</v>
      </c>
      <c r="C97" s="316">
        <v>136</v>
      </c>
      <c r="D97" s="52" t="s">
        <v>645</v>
      </c>
      <c r="E97" s="316" t="s">
        <v>555</v>
      </c>
      <c r="F97" s="316" t="s">
        <v>341</v>
      </c>
      <c r="G97" s="164">
        <v>45431</v>
      </c>
      <c r="H97" s="316" t="s">
        <v>341</v>
      </c>
      <c r="I97" s="316" t="s">
        <v>156</v>
      </c>
      <c r="J97" s="316" t="s">
        <v>156</v>
      </c>
      <c r="K97" s="316" t="s">
        <v>156</v>
      </c>
      <c r="L97" s="316" t="s">
        <v>156</v>
      </c>
      <c r="M97" s="44" t="s">
        <v>156</v>
      </c>
      <c r="N97" s="44" t="s">
        <v>156</v>
      </c>
      <c r="O97" s="171">
        <v>45488</v>
      </c>
      <c r="P97" s="45"/>
      <c r="Q97" s="164"/>
      <c r="R97" s="45"/>
      <c r="S97" s="45"/>
      <c r="T97" s="223" t="s">
        <v>156</v>
      </c>
      <c r="X97" s="330" t="s">
        <v>156</v>
      </c>
    </row>
    <row r="98" spans="1:27" ht="14.4" thickTop="1" x14ac:dyDescent="0.25">
      <c r="A98" s="316">
        <v>97</v>
      </c>
      <c r="B98" s="316" t="s">
        <v>718</v>
      </c>
      <c r="C98" s="316">
        <v>169</v>
      </c>
      <c r="D98" s="52" t="s">
        <v>646</v>
      </c>
      <c r="E98" s="316" t="s">
        <v>555</v>
      </c>
      <c r="F98" s="316" t="s">
        <v>341</v>
      </c>
      <c r="G98" s="164">
        <v>45431</v>
      </c>
      <c r="H98" s="316" t="s">
        <v>156</v>
      </c>
      <c r="I98" s="316" t="s">
        <v>341</v>
      </c>
      <c r="J98" s="316" t="s">
        <v>156</v>
      </c>
      <c r="K98" s="316" t="s">
        <v>156</v>
      </c>
      <c r="L98" s="316" t="s">
        <v>156</v>
      </c>
      <c r="M98" s="44" t="s">
        <v>341</v>
      </c>
      <c r="N98" s="44" t="s">
        <v>156</v>
      </c>
      <c r="O98" s="39">
        <v>45491</v>
      </c>
      <c r="P98" s="45"/>
      <c r="Q98" s="39"/>
      <c r="R98" s="45"/>
      <c r="S98" s="45"/>
      <c r="T98" s="223" t="s">
        <v>341</v>
      </c>
      <c r="X98" s="330" t="s">
        <v>156</v>
      </c>
    </row>
    <row r="99" spans="1:27" x14ac:dyDescent="0.25">
      <c r="A99" s="316">
        <v>98</v>
      </c>
      <c r="B99" s="316" t="s">
        <v>718</v>
      </c>
      <c r="C99" s="316">
        <v>75</v>
      </c>
      <c r="D99" s="52" t="s">
        <v>1616</v>
      </c>
      <c r="E99" s="316" t="s">
        <v>556</v>
      </c>
      <c r="F99" s="316" t="s">
        <v>341</v>
      </c>
      <c r="G99" s="164">
        <v>45431</v>
      </c>
      <c r="H99" s="316" t="s">
        <v>156</v>
      </c>
      <c r="I99" s="316" t="s">
        <v>156</v>
      </c>
      <c r="J99" s="316" t="s">
        <v>156</v>
      </c>
      <c r="K99" s="316" t="s">
        <v>156</v>
      </c>
      <c r="L99" s="316" t="s">
        <v>156</v>
      </c>
      <c r="M99" s="44" t="s">
        <v>156</v>
      </c>
      <c r="N99" s="44" t="s">
        <v>156</v>
      </c>
      <c r="O99" s="39">
        <v>45491</v>
      </c>
      <c r="P99" s="45"/>
      <c r="Q99" s="39"/>
      <c r="R99" s="45"/>
      <c r="S99" s="45"/>
      <c r="T99" s="223" t="s">
        <v>156</v>
      </c>
      <c r="X99" s="330" t="s">
        <v>156</v>
      </c>
    </row>
    <row r="100" spans="1:27" x14ac:dyDescent="0.25">
      <c r="A100" s="316">
        <v>99</v>
      </c>
      <c r="B100" s="316" t="s">
        <v>718</v>
      </c>
      <c r="C100" s="316">
        <v>31</v>
      </c>
      <c r="D100" s="52" t="s">
        <v>1617</v>
      </c>
      <c r="E100" s="316" t="s">
        <v>556</v>
      </c>
      <c r="F100" s="316" t="s">
        <v>341</v>
      </c>
      <c r="G100" s="164">
        <v>45432</v>
      </c>
      <c r="H100" s="316" t="s">
        <v>156</v>
      </c>
      <c r="I100" s="316" t="s">
        <v>156</v>
      </c>
      <c r="J100" s="316" t="s">
        <v>156</v>
      </c>
      <c r="K100" s="316" t="s">
        <v>156</v>
      </c>
      <c r="L100" s="316" t="s">
        <v>156</v>
      </c>
      <c r="M100" s="44" t="s">
        <v>341</v>
      </c>
      <c r="N100" s="44" t="s">
        <v>156</v>
      </c>
      <c r="O100" s="39">
        <v>45491</v>
      </c>
      <c r="P100" s="45"/>
      <c r="Q100" s="39"/>
      <c r="R100" s="45"/>
      <c r="S100" s="45"/>
      <c r="T100" s="223" t="s">
        <v>156</v>
      </c>
      <c r="X100" s="330" t="s">
        <v>156</v>
      </c>
    </row>
    <row r="101" spans="1:27" ht="14.4" thickBot="1" x14ac:dyDescent="0.3">
      <c r="A101" s="316">
        <v>100</v>
      </c>
      <c r="B101" s="316" t="s">
        <v>718</v>
      </c>
      <c r="C101" s="316">
        <v>287</v>
      </c>
      <c r="D101" s="52" t="s">
        <v>649</v>
      </c>
      <c r="E101" s="316" t="s">
        <v>556</v>
      </c>
      <c r="F101" s="316" t="s">
        <v>341</v>
      </c>
      <c r="G101" s="164">
        <v>45432</v>
      </c>
      <c r="H101" s="316" t="s">
        <v>156</v>
      </c>
      <c r="I101" s="316" t="s">
        <v>156</v>
      </c>
      <c r="J101" s="316" t="s">
        <v>156</v>
      </c>
      <c r="K101" s="316" t="s">
        <v>156</v>
      </c>
      <c r="L101" s="316" t="s">
        <v>341</v>
      </c>
      <c r="M101" s="44" t="s">
        <v>156</v>
      </c>
      <c r="N101" s="44" t="s">
        <v>156</v>
      </c>
      <c r="O101" s="171">
        <v>45491</v>
      </c>
      <c r="P101" s="45"/>
      <c r="Q101" s="164"/>
      <c r="R101" s="45"/>
      <c r="S101" s="45"/>
      <c r="T101" s="223" t="s">
        <v>156</v>
      </c>
      <c r="X101" s="330" t="s">
        <v>156</v>
      </c>
    </row>
    <row r="102" spans="1:27" ht="14.4" thickTop="1" x14ac:dyDescent="0.25">
      <c r="A102" s="316">
        <v>101</v>
      </c>
      <c r="B102" s="316" t="s">
        <v>544</v>
      </c>
      <c r="C102" s="316">
        <v>162</v>
      </c>
      <c r="D102" s="52" t="s">
        <v>789</v>
      </c>
      <c r="E102" s="316" t="s">
        <v>556</v>
      </c>
      <c r="F102" s="316" t="s">
        <v>341</v>
      </c>
      <c r="G102" s="164">
        <v>45444</v>
      </c>
      <c r="H102" s="316" t="s">
        <v>156</v>
      </c>
      <c r="I102" s="316" t="s">
        <v>156</v>
      </c>
      <c r="J102" s="316" t="s">
        <v>156</v>
      </c>
      <c r="K102" s="316" t="s">
        <v>156</v>
      </c>
      <c r="L102" s="316" t="s">
        <v>341</v>
      </c>
      <c r="M102" s="316" t="s">
        <v>341</v>
      </c>
      <c r="N102" s="44" t="s">
        <v>341</v>
      </c>
      <c r="O102" s="39">
        <v>45492</v>
      </c>
      <c r="P102" s="45" t="s">
        <v>341</v>
      </c>
      <c r="Q102" s="164">
        <v>45493</v>
      </c>
      <c r="R102" s="45" t="s">
        <v>341</v>
      </c>
      <c r="S102" s="45">
        <v>45508</v>
      </c>
      <c r="T102" s="223" t="s">
        <v>156</v>
      </c>
      <c r="U102" s="316" t="s">
        <v>726</v>
      </c>
      <c r="V102" s="316" t="s">
        <v>724</v>
      </c>
      <c r="W102" s="316" t="s">
        <v>725</v>
      </c>
      <c r="X102" s="330" t="s">
        <v>156</v>
      </c>
      <c r="Y102" s="321" t="s">
        <v>726</v>
      </c>
      <c r="Z102" s="321" t="s">
        <v>724</v>
      </c>
      <c r="AA102" s="321" t="s">
        <v>725</v>
      </c>
    </row>
    <row r="103" spans="1:27" x14ac:dyDescent="0.25">
      <c r="A103" s="316">
        <v>102</v>
      </c>
      <c r="B103" s="316" t="s">
        <v>544</v>
      </c>
      <c r="C103" s="316">
        <v>1901</v>
      </c>
      <c r="D103" s="52" t="s">
        <v>790</v>
      </c>
      <c r="E103" s="316" t="s">
        <v>556</v>
      </c>
      <c r="F103" s="316" t="s">
        <v>341</v>
      </c>
      <c r="G103" s="164">
        <v>45444</v>
      </c>
      <c r="H103" s="316" t="s">
        <v>341</v>
      </c>
      <c r="I103" s="316" t="s">
        <v>156</v>
      </c>
      <c r="J103" s="316" t="s">
        <v>156</v>
      </c>
      <c r="K103" s="316" t="s">
        <v>156</v>
      </c>
      <c r="L103" s="316" t="s">
        <v>341</v>
      </c>
      <c r="M103" s="316" t="s">
        <v>341</v>
      </c>
      <c r="N103" s="44" t="s">
        <v>156</v>
      </c>
      <c r="O103" s="39">
        <v>45492</v>
      </c>
      <c r="P103" s="45"/>
      <c r="Q103" s="39"/>
      <c r="R103" s="45"/>
      <c r="S103" s="45"/>
      <c r="T103" s="223" t="s">
        <v>156</v>
      </c>
      <c r="U103" s="316">
        <f>COUNTA($T$2:$T$105)</f>
        <v>104</v>
      </c>
      <c r="V103" s="316">
        <f>COUNTIF(T$2:T$105, "√")</f>
        <v>85</v>
      </c>
      <c r="W103" s="316">
        <f>COUNTIF(T$2:T$105, "×")</f>
        <v>19</v>
      </c>
      <c r="X103" s="330" t="s">
        <v>156</v>
      </c>
      <c r="Y103" s="321">
        <f>COUNTA($X$2:$X$105)</f>
        <v>104</v>
      </c>
      <c r="Z103" s="321">
        <f>COUNTIF(X$2:X$105, "√")</f>
        <v>103</v>
      </c>
      <c r="AA103" s="321">
        <f>COUNTIF(X$2:X$105, "×")</f>
        <v>1</v>
      </c>
    </row>
    <row r="104" spans="1:27" x14ac:dyDescent="0.25">
      <c r="A104" s="316">
        <v>103</v>
      </c>
      <c r="B104" s="316" t="s">
        <v>792</v>
      </c>
      <c r="C104" s="316">
        <v>60</v>
      </c>
      <c r="D104" s="52" t="s">
        <v>791</v>
      </c>
      <c r="E104" s="316" t="s">
        <v>557</v>
      </c>
      <c r="F104" s="316" t="s">
        <v>341</v>
      </c>
      <c r="G104" s="164">
        <v>45445</v>
      </c>
      <c r="H104" s="316" t="s">
        <v>156</v>
      </c>
      <c r="I104" s="316" t="s">
        <v>156</v>
      </c>
      <c r="J104" s="316" t="s">
        <v>156</v>
      </c>
      <c r="K104" s="316" t="s">
        <v>156</v>
      </c>
      <c r="L104" s="316" t="s">
        <v>156</v>
      </c>
      <c r="M104" s="316" t="s">
        <v>341</v>
      </c>
      <c r="N104" s="44" t="s">
        <v>156</v>
      </c>
      <c r="O104" s="39">
        <v>45492</v>
      </c>
      <c r="P104" s="45"/>
      <c r="Q104" s="39"/>
      <c r="R104" s="45"/>
      <c r="S104" s="45"/>
      <c r="T104" s="223" t="s">
        <v>156</v>
      </c>
      <c r="U104" s="316" t="s">
        <v>736</v>
      </c>
      <c r="V104" s="316" t="s">
        <v>896</v>
      </c>
      <c r="W104" s="316" t="s">
        <v>895</v>
      </c>
      <c r="X104" s="330" t="s">
        <v>156</v>
      </c>
      <c r="Y104" s="321" t="s">
        <v>736</v>
      </c>
      <c r="Z104" s="321" t="s">
        <v>896</v>
      </c>
      <c r="AA104" s="321" t="s">
        <v>895</v>
      </c>
    </row>
    <row r="105" spans="1:27" ht="14.4" thickBot="1" x14ac:dyDescent="0.3">
      <c r="A105" s="316">
        <v>104</v>
      </c>
      <c r="B105" s="316" t="s">
        <v>794</v>
      </c>
      <c r="C105" s="316">
        <v>912</v>
      </c>
      <c r="D105" s="52" t="s">
        <v>793</v>
      </c>
      <c r="E105" s="316" t="s">
        <v>556</v>
      </c>
      <c r="F105" s="316" t="s">
        <v>341</v>
      </c>
      <c r="G105" s="164">
        <v>45446</v>
      </c>
      <c r="H105" s="316" t="s">
        <v>156</v>
      </c>
      <c r="I105" s="316" t="s">
        <v>341</v>
      </c>
      <c r="J105" s="316" t="s">
        <v>156</v>
      </c>
      <c r="K105" s="316" t="s">
        <v>156</v>
      </c>
      <c r="L105" s="316" t="s">
        <v>156</v>
      </c>
      <c r="M105" s="316" t="s">
        <v>341</v>
      </c>
      <c r="N105" s="44" t="s">
        <v>156</v>
      </c>
      <c r="O105" s="171">
        <v>45492</v>
      </c>
      <c r="P105" s="45"/>
      <c r="Q105" s="164"/>
      <c r="R105" s="45"/>
      <c r="S105" s="45"/>
      <c r="T105" s="223" t="s">
        <v>156</v>
      </c>
      <c r="U105" s="19">
        <f>COUNTA(D$2:D$105)-U103</f>
        <v>0</v>
      </c>
      <c r="V105" s="113">
        <f>V103/U103</f>
        <v>0.81730769230769229</v>
      </c>
      <c r="W105" s="113">
        <f>W103/U103</f>
        <v>0.18269230769230768</v>
      </c>
      <c r="X105" s="330" t="s">
        <v>156</v>
      </c>
      <c r="Y105" s="19">
        <f>COUNTA(H$2:H$105)-Y103</f>
        <v>0</v>
      </c>
      <c r="Z105" s="113">
        <f>Z103/Y103</f>
        <v>0.99038461538461542</v>
      </c>
      <c r="AA105" s="113">
        <f>AA103/Y103</f>
        <v>9.6153846153846159E-3</v>
      </c>
    </row>
    <row r="106" spans="1:27" ht="14.4" thickTop="1" x14ac:dyDescent="0.25"/>
  </sheetData>
  <phoneticPr fontId="1" type="noConversion"/>
  <conditionalFormatting sqref="F8:G8 F7 H102:I102 I103:I104 J102:K105 F79:L98 U85:V101 L104:L105 L102 H7:N8 F5:T5 F6:N6 F51:Q51 F57:Q57 T25:V40 F52:N56 F58:N77 F78:S78 M79:N83 M96 O96:P96 M84:S84 M85:N87 M88:O88 M92:S92 M89:N91 M97:S97 M93:N95 O101:S101 O105:S105 M98:N98 F99:N101 F9:N20 F22:N50 F21:M21 U5:V20 T6:T24 T41:T49 S51 U45:V52 T53:V53 U54:V60 U65:V68 S57 T69:V69 U70:V80 F2:V4">
    <cfRule type="cellIs" dxfId="1125" priority="314" operator="equal">
      <formula>"×"</formula>
    </cfRule>
  </conditionalFormatting>
  <conditionalFormatting sqref="G7">
    <cfRule type="cellIs" dxfId="1124" priority="313" operator="equal">
      <formula>"×"</formula>
    </cfRule>
  </conditionalFormatting>
  <conditionalFormatting sqref="E1:E24 E32:E42 E102:E1048576">
    <cfRule type="cellIs" dxfId="1123" priority="310" operator="equal">
      <formula>"困难"</formula>
    </cfRule>
    <cfRule type="cellIs" dxfId="1122" priority="311" operator="equal">
      <formula>"中等"</formula>
    </cfRule>
    <cfRule type="cellIs" dxfId="1121" priority="312" operator="equal">
      <formula>"简单"</formula>
    </cfRule>
  </conditionalFormatting>
  <conditionalFormatting sqref="E25:E31">
    <cfRule type="cellIs" dxfId="1120" priority="307" operator="equal">
      <formula>"困难"</formula>
    </cfRule>
    <cfRule type="cellIs" dxfId="1119" priority="308" operator="equal">
      <formula>"中等"</formula>
    </cfRule>
    <cfRule type="cellIs" dxfId="1118" priority="309" operator="equal">
      <formula>"简单"</formula>
    </cfRule>
  </conditionalFormatting>
  <conditionalFormatting sqref="E52:E101">
    <cfRule type="cellIs" dxfId="1117" priority="304" operator="equal">
      <formula>"困难"</formula>
    </cfRule>
    <cfRule type="cellIs" dxfId="1116" priority="305" operator="equal">
      <formula>"中等"</formula>
    </cfRule>
    <cfRule type="cellIs" dxfId="1115" priority="306" operator="equal">
      <formula>"简单"</formula>
    </cfRule>
  </conditionalFormatting>
  <conditionalFormatting sqref="E43:E51">
    <cfRule type="cellIs" dxfId="1114" priority="301" operator="equal">
      <formula>"困难"</formula>
    </cfRule>
    <cfRule type="cellIs" dxfId="1113" priority="302" operator="equal">
      <formula>"中等"</formula>
    </cfRule>
    <cfRule type="cellIs" dxfId="1112" priority="303" operator="equal">
      <formula>"简单"</formula>
    </cfRule>
  </conditionalFormatting>
  <conditionalFormatting sqref="F102">
    <cfRule type="cellIs" dxfId="1111" priority="300" operator="equal">
      <formula>"×"</formula>
    </cfRule>
  </conditionalFormatting>
  <conditionalFormatting sqref="F103">
    <cfRule type="cellIs" dxfId="1110" priority="299" operator="equal">
      <formula>"×"</formula>
    </cfRule>
  </conditionalFormatting>
  <conditionalFormatting sqref="F104:F105">
    <cfRule type="cellIs" dxfId="1109" priority="298" operator="equal">
      <formula>"×"</formula>
    </cfRule>
  </conditionalFormatting>
  <conditionalFormatting sqref="H103">
    <cfRule type="cellIs" dxfId="1108" priority="297" operator="equal">
      <formula>"×"</formula>
    </cfRule>
  </conditionalFormatting>
  <conditionalFormatting sqref="H104:H105">
    <cfRule type="cellIs" dxfId="1107" priority="296" operator="equal">
      <formula>"×"</formula>
    </cfRule>
  </conditionalFormatting>
  <conditionalFormatting sqref="I105">
    <cfRule type="cellIs" dxfId="1106" priority="295" operator="equal">
      <formula>"×"</formula>
    </cfRule>
  </conditionalFormatting>
  <conditionalFormatting sqref="L103">
    <cfRule type="cellIs" dxfId="1105" priority="294" operator="equal">
      <formula>"×"</formula>
    </cfRule>
  </conditionalFormatting>
  <conditionalFormatting sqref="O6:S10">
    <cfRule type="cellIs" dxfId="1104" priority="293" operator="equal">
      <formula>"×"</formula>
    </cfRule>
  </conditionalFormatting>
  <conditionalFormatting sqref="O13:S14 O11:O12">
    <cfRule type="cellIs" dxfId="1103" priority="292" operator="equal">
      <formula>"×"</formula>
    </cfRule>
  </conditionalFormatting>
  <conditionalFormatting sqref="O15:S17">
    <cfRule type="cellIs" dxfId="1102" priority="291" operator="equal">
      <formula>"×"</formula>
    </cfRule>
  </conditionalFormatting>
  <conditionalFormatting sqref="O18:S18">
    <cfRule type="cellIs" dxfId="1101" priority="290" operator="equal">
      <formula>"×"</formula>
    </cfRule>
  </conditionalFormatting>
  <conditionalFormatting sqref="O19:S19">
    <cfRule type="cellIs" dxfId="1100" priority="289" operator="equal">
      <formula>"×"</formula>
    </cfRule>
  </conditionalFormatting>
  <conditionalFormatting sqref="O20:S20">
    <cfRule type="cellIs" dxfId="1099" priority="288" operator="equal">
      <formula>"×"</formula>
    </cfRule>
  </conditionalFormatting>
  <conditionalFormatting sqref="O21">
    <cfRule type="cellIs" dxfId="1098" priority="287" operator="equal">
      <formula>"×"</formula>
    </cfRule>
  </conditionalFormatting>
  <conditionalFormatting sqref="O29:S29">
    <cfRule type="cellIs" dxfId="1097" priority="286" operator="equal">
      <formula>"×"</formula>
    </cfRule>
  </conditionalFormatting>
  <conditionalFormatting sqref="O28:S28">
    <cfRule type="cellIs" dxfId="1096" priority="285" operator="equal">
      <formula>"×"</formula>
    </cfRule>
  </conditionalFormatting>
  <conditionalFormatting sqref="O22:S27">
    <cfRule type="cellIs" dxfId="1095" priority="284" operator="equal">
      <formula>"×"</formula>
    </cfRule>
  </conditionalFormatting>
  <conditionalFormatting sqref="O36:S36">
    <cfRule type="cellIs" dxfId="1094" priority="283" operator="equal">
      <formula>"×"</formula>
    </cfRule>
  </conditionalFormatting>
  <conditionalFormatting sqref="O33:S33">
    <cfRule type="cellIs" dxfId="1093" priority="282" operator="equal">
      <formula>"×"</formula>
    </cfRule>
  </conditionalFormatting>
  <conditionalFormatting sqref="O30:S32">
    <cfRule type="cellIs" dxfId="1092" priority="281" operator="equal">
      <formula>"×"</formula>
    </cfRule>
  </conditionalFormatting>
  <conditionalFormatting sqref="O34:S35">
    <cfRule type="cellIs" dxfId="1091" priority="280" operator="equal">
      <formula>"×"</formula>
    </cfRule>
  </conditionalFormatting>
  <conditionalFormatting sqref="O43:S43">
    <cfRule type="cellIs" dxfId="1090" priority="279" operator="equal">
      <formula>"×"</formula>
    </cfRule>
  </conditionalFormatting>
  <conditionalFormatting sqref="O37:S37">
    <cfRule type="cellIs" dxfId="1089" priority="278" operator="equal">
      <formula>"×"</formula>
    </cfRule>
  </conditionalFormatting>
  <conditionalFormatting sqref="O38:S42">
    <cfRule type="cellIs" dxfId="1088" priority="277" operator="equal">
      <formula>"×"</formula>
    </cfRule>
  </conditionalFormatting>
  <conditionalFormatting sqref="O51:Q51 S51">
    <cfRule type="cellIs" dxfId="1087" priority="276" operator="equal">
      <formula>"×"</formula>
    </cfRule>
  </conditionalFormatting>
  <conditionalFormatting sqref="O44:S48">
    <cfRule type="cellIs" dxfId="1086" priority="275" operator="equal">
      <formula>"×"</formula>
    </cfRule>
  </conditionalFormatting>
  <conditionalFormatting sqref="O49:S49 O50">
    <cfRule type="cellIs" dxfId="1085" priority="274" operator="equal">
      <formula>"×"</formula>
    </cfRule>
  </conditionalFormatting>
  <conditionalFormatting sqref="O57:Q57 S57">
    <cfRule type="cellIs" dxfId="1084" priority="273" operator="equal">
      <formula>"×"</formula>
    </cfRule>
  </conditionalFormatting>
  <conditionalFormatting sqref="O57:Q57 S57">
    <cfRule type="cellIs" dxfId="1083" priority="272" operator="equal">
      <formula>"×"</formula>
    </cfRule>
  </conditionalFormatting>
  <conditionalFormatting sqref="O52:Q52 S52">
    <cfRule type="cellIs" dxfId="1082" priority="271" operator="equal">
      <formula>"×"</formula>
    </cfRule>
  </conditionalFormatting>
  <conditionalFormatting sqref="O53:Q53 S53">
    <cfRule type="cellIs" dxfId="1081" priority="270" operator="equal">
      <formula>"×"</formula>
    </cfRule>
  </conditionalFormatting>
  <conditionalFormatting sqref="O54:Q54 O56:Q56 O55 S54 S56">
    <cfRule type="cellIs" dxfId="1080" priority="269" operator="equal">
      <formula>"×"</formula>
    </cfRule>
  </conditionalFormatting>
  <conditionalFormatting sqref="O58:Q58 S58">
    <cfRule type="cellIs" dxfId="1079" priority="268" operator="equal">
      <formula>"×"</formula>
    </cfRule>
  </conditionalFormatting>
  <conditionalFormatting sqref="O59:Q60 O62:Q62 O61 S59:S60 S62">
    <cfRule type="cellIs" dxfId="1078" priority="267" operator="equal">
      <formula>"×"</formula>
    </cfRule>
  </conditionalFormatting>
  <conditionalFormatting sqref="O63:Q63 S63">
    <cfRule type="cellIs" dxfId="1077" priority="266" operator="equal">
      <formula>"×"</formula>
    </cfRule>
  </conditionalFormatting>
  <conditionalFormatting sqref="O63:Q63 S63">
    <cfRule type="cellIs" dxfId="1076" priority="265" operator="equal">
      <formula>"×"</formula>
    </cfRule>
  </conditionalFormatting>
  <conditionalFormatting sqref="O63:Q63 S63">
    <cfRule type="cellIs" dxfId="1075" priority="264" operator="equal">
      <formula>"×"</formula>
    </cfRule>
  </conditionalFormatting>
  <conditionalFormatting sqref="O69">
    <cfRule type="cellIs" dxfId="1074" priority="263" operator="equal">
      <formula>"×"</formula>
    </cfRule>
  </conditionalFormatting>
  <conditionalFormatting sqref="O69">
    <cfRule type="cellIs" dxfId="1073" priority="262" operator="equal">
      <formula>"×"</formula>
    </cfRule>
  </conditionalFormatting>
  <conditionalFormatting sqref="O69">
    <cfRule type="cellIs" dxfId="1072" priority="261" operator="equal">
      <formula>"×"</formula>
    </cfRule>
  </conditionalFormatting>
  <conditionalFormatting sqref="O64:Q64 S64">
    <cfRule type="cellIs" dxfId="1071" priority="260" operator="equal">
      <formula>"×"</formula>
    </cfRule>
  </conditionalFormatting>
  <conditionalFormatting sqref="O65:Q66 O68:P68 O67 S65:S66">
    <cfRule type="cellIs" dxfId="1070" priority="259" operator="equal">
      <formula>"×"</formula>
    </cfRule>
  </conditionalFormatting>
  <conditionalFormatting sqref="O78:S78">
    <cfRule type="cellIs" dxfId="1069" priority="258" operator="equal">
      <formula>"×"</formula>
    </cfRule>
  </conditionalFormatting>
  <conditionalFormatting sqref="O78:S78">
    <cfRule type="cellIs" dxfId="1068" priority="257" operator="equal">
      <formula>"×"</formula>
    </cfRule>
  </conditionalFormatting>
  <conditionalFormatting sqref="O78:S78">
    <cfRule type="cellIs" dxfId="1067" priority="256" operator="equal">
      <formula>"×"</formula>
    </cfRule>
  </conditionalFormatting>
  <conditionalFormatting sqref="O73:S73 O77:S77 O76 O74 O70:Q71 S70:S71">
    <cfRule type="cellIs" dxfId="1066" priority="255" operator="equal">
      <formula>"×"</formula>
    </cfRule>
  </conditionalFormatting>
  <conditionalFormatting sqref="O72:S72">
    <cfRule type="cellIs" dxfId="1065" priority="254" operator="equal">
      <formula>"×"</formula>
    </cfRule>
  </conditionalFormatting>
  <conditionalFormatting sqref="O72:S72">
    <cfRule type="cellIs" dxfId="1064" priority="253" operator="equal">
      <formula>"×"</formula>
    </cfRule>
  </conditionalFormatting>
  <conditionalFormatting sqref="O72:S72">
    <cfRule type="cellIs" dxfId="1063" priority="252" operator="equal">
      <formula>"×"</formula>
    </cfRule>
  </conditionalFormatting>
  <conditionalFormatting sqref="O75">
    <cfRule type="cellIs" dxfId="1062" priority="251" operator="equal">
      <formula>"×"</formula>
    </cfRule>
  </conditionalFormatting>
  <conditionalFormatting sqref="O75">
    <cfRule type="cellIs" dxfId="1061" priority="250" operator="equal">
      <formula>"×"</formula>
    </cfRule>
  </conditionalFormatting>
  <conditionalFormatting sqref="O75">
    <cfRule type="cellIs" dxfId="1060" priority="249" operator="equal">
      <formula>"×"</formula>
    </cfRule>
  </conditionalFormatting>
  <conditionalFormatting sqref="O84:S84">
    <cfRule type="cellIs" dxfId="1059" priority="248" operator="equal">
      <formula>"×"</formula>
    </cfRule>
  </conditionalFormatting>
  <conditionalFormatting sqref="O84:S84">
    <cfRule type="cellIs" dxfId="1058" priority="247" operator="equal">
      <formula>"×"</formula>
    </cfRule>
  </conditionalFormatting>
  <conditionalFormatting sqref="O84:S84">
    <cfRule type="cellIs" dxfId="1057" priority="246" operator="equal">
      <formula>"×"</formula>
    </cfRule>
  </conditionalFormatting>
  <conditionalFormatting sqref="O79:S80 O82:S82 O81 O83">
    <cfRule type="cellIs" dxfId="1056" priority="245" operator="equal">
      <formula>"×"</formula>
    </cfRule>
  </conditionalFormatting>
  <conditionalFormatting sqref="U21:W22">
    <cfRule type="cellIs" dxfId="1055" priority="244" operator="equal">
      <formula>"×"</formula>
    </cfRule>
  </conditionalFormatting>
  <conditionalFormatting sqref="U23:U24">
    <cfRule type="cellIs" dxfId="1054" priority="243" operator="equal">
      <formula>"×"</formula>
    </cfRule>
  </conditionalFormatting>
  <conditionalFormatting sqref="U24 W23:W24">
    <cfRule type="cellIs" dxfId="1053" priority="242" operator="equal">
      <formula>"×"</formula>
    </cfRule>
  </conditionalFormatting>
  <conditionalFormatting sqref="V23:V24">
    <cfRule type="cellIs" dxfId="1052" priority="241" operator="equal">
      <formula>"×"</formula>
    </cfRule>
  </conditionalFormatting>
  <conditionalFormatting sqref="N96">
    <cfRule type="cellIs" dxfId="1051" priority="240" operator="equal">
      <formula>"×"</formula>
    </cfRule>
  </conditionalFormatting>
  <conditionalFormatting sqref="O96:P96">
    <cfRule type="cellIs" dxfId="1050" priority="239" operator="equal">
      <formula>"×"</formula>
    </cfRule>
  </conditionalFormatting>
  <conditionalFormatting sqref="O96:P96">
    <cfRule type="cellIs" dxfId="1049" priority="238" operator="equal">
      <formula>"×"</formula>
    </cfRule>
  </conditionalFormatting>
  <conditionalFormatting sqref="O96:P96">
    <cfRule type="cellIs" dxfId="1048" priority="237" operator="equal">
      <formula>"×"</formula>
    </cfRule>
  </conditionalFormatting>
  <conditionalFormatting sqref="O88">
    <cfRule type="cellIs" dxfId="1047" priority="236" operator="equal">
      <formula>"×"</formula>
    </cfRule>
  </conditionalFormatting>
  <conditionalFormatting sqref="O88">
    <cfRule type="cellIs" dxfId="1046" priority="235" operator="equal">
      <formula>"×"</formula>
    </cfRule>
  </conditionalFormatting>
  <conditionalFormatting sqref="O88">
    <cfRule type="cellIs" dxfId="1045" priority="234" operator="equal">
      <formula>"×"</formula>
    </cfRule>
  </conditionalFormatting>
  <conditionalFormatting sqref="O87">
    <cfRule type="cellIs" dxfId="1044" priority="233" operator="equal">
      <formula>"×"</formula>
    </cfRule>
  </conditionalFormatting>
  <conditionalFormatting sqref="O86:S86 O85">
    <cfRule type="cellIs" dxfId="1043" priority="232" operator="equal">
      <formula>"×"</formula>
    </cfRule>
  </conditionalFormatting>
  <conditionalFormatting sqref="O92:S92">
    <cfRule type="cellIs" dxfId="1042" priority="231" operator="equal">
      <formula>"×"</formula>
    </cfRule>
  </conditionalFormatting>
  <conditionalFormatting sqref="O92:S92">
    <cfRule type="cellIs" dxfId="1041" priority="230" operator="equal">
      <formula>"×"</formula>
    </cfRule>
  </conditionalFormatting>
  <conditionalFormatting sqref="O92:S92">
    <cfRule type="cellIs" dxfId="1040" priority="229" operator="equal">
      <formula>"×"</formula>
    </cfRule>
  </conditionalFormatting>
  <conditionalFormatting sqref="O89:S89">
    <cfRule type="cellIs" dxfId="1039" priority="228" operator="equal">
      <formula>"×"</formula>
    </cfRule>
  </conditionalFormatting>
  <conditionalFormatting sqref="O90:S90 O91">
    <cfRule type="cellIs" dxfId="1038" priority="227" operator="equal">
      <formula>"×"</formula>
    </cfRule>
  </conditionalFormatting>
  <conditionalFormatting sqref="O97:S97">
    <cfRule type="cellIs" dxfId="1037" priority="226" operator="equal">
      <formula>"×"</formula>
    </cfRule>
  </conditionalFormatting>
  <conditionalFormatting sqref="O97:S97">
    <cfRule type="cellIs" dxfId="1036" priority="225" operator="equal">
      <formula>"×"</formula>
    </cfRule>
  </conditionalFormatting>
  <conditionalFormatting sqref="O97:S97">
    <cfRule type="cellIs" dxfId="1035" priority="224" operator="equal">
      <formula>"×"</formula>
    </cfRule>
  </conditionalFormatting>
  <conditionalFormatting sqref="O93:S93">
    <cfRule type="cellIs" dxfId="1034" priority="223" operator="equal">
      <formula>"×"</formula>
    </cfRule>
  </conditionalFormatting>
  <conditionalFormatting sqref="O94:S94">
    <cfRule type="cellIs" dxfId="1033" priority="222" operator="equal">
      <formula>"×"</formula>
    </cfRule>
  </conditionalFormatting>
  <conditionalFormatting sqref="O95">
    <cfRule type="cellIs" dxfId="1032" priority="221" operator="equal">
      <formula>"×"</formula>
    </cfRule>
  </conditionalFormatting>
  <conditionalFormatting sqref="O95">
    <cfRule type="cellIs" dxfId="1031" priority="220" operator="equal">
      <formula>"×"</formula>
    </cfRule>
  </conditionalFormatting>
  <conditionalFormatting sqref="O95">
    <cfRule type="cellIs" dxfId="1030" priority="219" operator="equal">
      <formula>"×"</formula>
    </cfRule>
  </conditionalFormatting>
  <conditionalFormatting sqref="O95">
    <cfRule type="cellIs" dxfId="1029" priority="218" operator="equal">
      <formula>"×"</formula>
    </cfRule>
  </conditionalFormatting>
  <conditionalFormatting sqref="O98:S98 O102">
    <cfRule type="cellIs" dxfId="1028" priority="217" operator="equal">
      <formula>"×"</formula>
    </cfRule>
  </conditionalFormatting>
  <conditionalFormatting sqref="M102">
    <cfRule type="cellIs" dxfId="1027" priority="216" operator="equal">
      <formula>"×"</formula>
    </cfRule>
  </conditionalFormatting>
  <conditionalFormatting sqref="M103">
    <cfRule type="cellIs" dxfId="1026" priority="215" operator="equal">
      <formula>"×"</formula>
    </cfRule>
  </conditionalFormatting>
  <conditionalFormatting sqref="M104:M105">
    <cfRule type="cellIs" dxfId="1025" priority="214" operator="equal">
      <formula>"×"</formula>
    </cfRule>
  </conditionalFormatting>
  <conditionalFormatting sqref="O99:S100">
    <cfRule type="cellIs" dxfId="1024" priority="213" operator="equal">
      <formula>"×"</formula>
    </cfRule>
  </conditionalFormatting>
  <conditionalFormatting sqref="O103:S104">
    <cfRule type="cellIs" dxfId="1023" priority="212" operator="equal">
      <formula>"×"</formula>
    </cfRule>
  </conditionalFormatting>
  <conditionalFormatting sqref="N105">
    <cfRule type="cellIs" dxfId="1022" priority="211" operator="equal">
      <formula>"×"</formula>
    </cfRule>
  </conditionalFormatting>
  <conditionalFormatting sqref="N104">
    <cfRule type="cellIs" dxfId="1021" priority="210" operator="equal">
      <formula>"×"</formula>
    </cfRule>
  </conditionalFormatting>
  <conditionalFormatting sqref="N102">
    <cfRule type="cellIs" dxfId="1020" priority="209" operator="equal">
      <formula>"×"</formula>
    </cfRule>
  </conditionalFormatting>
  <conditionalFormatting sqref="N103">
    <cfRule type="cellIs" dxfId="1019" priority="208" operator="equal">
      <formula>"×"</formula>
    </cfRule>
  </conditionalFormatting>
  <conditionalFormatting sqref="P11">
    <cfRule type="cellIs" dxfId="1018" priority="207" operator="equal">
      <formula>"×"</formula>
    </cfRule>
  </conditionalFormatting>
  <conditionalFormatting sqref="Q11:S11">
    <cfRule type="cellIs" dxfId="1017" priority="206" operator="equal">
      <formula>"×"</formula>
    </cfRule>
  </conditionalFormatting>
  <conditionalFormatting sqref="Q12:R12">
    <cfRule type="cellIs" dxfId="1016" priority="205" operator="equal">
      <formula>"×"</formula>
    </cfRule>
  </conditionalFormatting>
  <conditionalFormatting sqref="P12">
    <cfRule type="cellIs" dxfId="1015" priority="204" operator="equal">
      <formula>"×"</formula>
    </cfRule>
  </conditionalFormatting>
  <conditionalFormatting sqref="Q50:S50">
    <cfRule type="cellIs" dxfId="1014" priority="203" operator="equal">
      <formula>"×"</formula>
    </cfRule>
  </conditionalFormatting>
  <conditionalFormatting sqref="Q81:S81">
    <cfRule type="cellIs" dxfId="1013" priority="200" operator="equal">
      <formula>"×"</formula>
    </cfRule>
  </conditionalFormatting>
  <conditionalFormatting sqref="Q67:Q69 S68">
    <cfRule type="cellIs" dxfId="1012" priority="202" operator="equal">
      <formula>"×"</formula>
    </cfRule>
  </conditionalFormatting>
  <conditionalFormatting sqref="Q75:S76 Q74:R74">
    <cfRule type="cellIs" dxfId="1011" priority="201" operator="equal">
      <formula>"×"</formula>
    </cfRule>
  </conditionalFormatting>
  <conditionalFormatting sqref="Q83:S83">
    <cfRule type="cellIs" dxfId="1010" priority="199" operator="equal">
      <formula>"×"</formula>
    </cfRule>
  </conditionalFormatting>
  <conditionalFormatting sqref="Q85:S85">
    <cfRule type="cellIs" dxfId="1009" priority="198" operator="equal">
      <formula>"×"</formula>
    </cfRule>
  </conditionalFormatting>
  <conditionalFormatting sqref="Q87:S87">
    <cfRule type="cellIs" dxfId="1008" priority="197" operator="equal">
      <formula>"×"</formula>
    </cfRule>
  </conditionalFormatting>
  <conditionalFormatting sqref="Q88:S88">
    <cfRule type="cellIs" dxfId="1007" priority="196" operator="equal">
      <formula>"×"</formula>
    </cfRule>
  </conditionalFormatting>
  <conditionalFormatting sqref="Q91:S91">
    <cfRule type="cellIs" dxfId="1006" priority="195" operator="equal">
      <formula>"×"</formula>
    </cfRule>
  </conditionalFormatting>
  <conditionalFormatting sqref="Q95:S95 Q96:R96">
    <cfRule type="cellIs" dxfId="1005" priority="194" operator="equal">
      <formula>"×"</formula>
    </cfRule>
  </conditionalFormatting>
  <conditionalFormatting sqref="Q102:R102">
    <cfRule type="cellIs" dxfId="1004" priority="193" operator="equal">
      <formula>"×"</formula>
    </cfRule>
  </conditionalFormatting>
  <conditionalFormatting sqref="P50">
    <cfRule type="cellIs" dxfId="1003" priority="192" operator="equal">
      <formula>"×"</formula>
    </cfRule>
  </conditionalFormatting>
  <conditionalFormatting sqref="Q55 S55">
    <cfRule type="cellIs" dxfId="1002" priority="191" operator="equal">
      <formula>"×"</formula>
    </cfRule>
  </conditionalFormatting>
  <conditionalFormatting sqref="Q61">
    <cfRule type="cellIs" dxfId="1001" priority="190" operator="equal">
      <formula>"×"</formula>
    </cfRule>
  </conditionalFormatting>
  <conditionalFormatting sqref="P55">
    <cfRule type="cellIs" dxfId="1000" priority="189" operator="equal">
      <formula>"×"</formula>
    </cfRule>
  </conditionalFormatting>
  <conditionalFormatting sqref="P68">
    <cfRule type="cellIs" dxfId="999" priority="188" operator="equal">
      <formula>"×"</formula>
    </cfRule>
  </conditionalFormatting>
  <conditionalFormatting sqref="P67">
    <cfRule type="cellIs" dxfId="998" priority="187" operator="equal">
      <formula>"×"</formula>
    </cfRule>
  </conditionalFormatting>
  <conditionalFormatting sqref="P69">
    <cfRule type="cellIs" dxfId="997" priority="186" operator="equal">
      <formula>"×"</formula>
    </cfRule>
  </conditionalFormatting>
  <conditionalFormatting sqref="Q21">
    <cfRule type="cellIs" dxfId="996" priority="185" operator="equal">
      <formula>"×"</formula>
    </cfRule>
  </conditionalFormatting>
  <conditionalFormatting sqref="P21">
    <cfRule type="cellIs" dxfId="995" priority="184" operator="equal">
      <formula>"×"</formula>
    </cfRule>
  </conditionalFormatting>
  <conditionalFormatting sqref="P61">
    <cfRule type="cellIs" dxfId="994" priority="183" operator="equal">
      <formula>"×"</formula>
    </cfRule>
  </conditionalFormatting>
  <conditionalFormatting sqref="P75:P76">
    <cfRule type="cellIs" dxfId="993" priority="182" operator="equal">
      <formula>"×"</formula>
    </cfRule>
  </conditionalFormatting>
  <conditionalFormatting sqref="P75:P76">
    <cfRule type="cellIs" dxfId="992" priority="181" operator="equal">
      <formula>"×"</formula>
    </cfRule>
  </conditionalFormatting>
  <conditionalFormatting sqref="P74">
    <cfRule type="cellIs" dxfId="991" priority="180" operator="equal">
      <formula>"×"</formula>
    </cfRule>
  </conditionalFormatting>
  <conditionalFormatting sqref="P81">
    <cfRule type="cellIs" dxfId="990" priority="179" operator="equal">
      <formula>"×"</formula>
    </cfRule>
  </conditionalFormatting>
  <conditionalFormatting sqref="P81">
    <cfRule type="cellIs" dxfId="989" priority="178" operator="equal">
      <formula>"×"</formula>
    </cfRule>
  </conditionalFormatting>
  <conditionalFormatting sqref="P83">
    <cfRule type="cellIs" dxfId="988" priority="177" operator="equal">
      <formula>"×"</formula>
    </cfRule>
  </conditionalFormatting>
  <conditionalFormatting sqref="P83">
    <cfRule type="cellIs" dxfId="987" priority="176" operator="equal">
      <formula>"×"</formula>
    </cfRule>
  </conditionalFormatting>
  <conditionalFormatting sqref="P85">
    <cfRule type="cellIs" dxfId="986" priority="175" operator="equal">
      <formula>"×"</formula>
    </cfRule>
  </conditionalFormatting>
  <conditionalFormatting sqref="P85">
    <cfRule type="cellIs" dxfId="985" priority="174" operator="equal">
      <formula>"×"</formula>
    </cfRule>
  </conditionalFormatting>
  <conditionalFormatting sqref="N21">
    <cfRule type="cellIs" dxfId="984" priority="173" operator="equal">
      <formula>"×"</formula>
    </cfRule>
  </conditionalFormatting>
  <conditionalFormatting sqref="P87">
    <cfRule type="cellIs" dxfId="983" priority="172" operator="equal">
      <formula>"×"</formula>
    </cfRule>
  </conditionalFormatting>
  <conditionalFormatting sqref="P87">
    <cfRule type="cellIs" dxfId="982" priority="171" operator="equal">
      <formula>"×"</formula>
    </cfRule>
  </conditionalFormatting>
  <conditionalFormatting sqref="P88">
    <cfRule type="cellIs" dxfId="981" priority="170" operator="equal">
      <formula>"×"</formula>
    </cfRule>
  </conditionalFormatting>
  <conditionalFormatting sqref="P88">
    <cfRule type="cellIs" dxfId="980" priority="169" operator="equal">
      <formula>"×"</formula>
    </cfRule>
  </conditionalFormatting>
  <conditionalFormatting sqref="P91">
    <cfRule type="cellIs" dxfId="979" priority="168" operator="equal">
      <formula>"×"</formula>
    </cfRule>
  </conditionalFormatting>
  <conditionalFormatting sqref="P91">
    <cfRule type="cellIs" dxfId="978" priority="167" operator="equal">
      <formula>"×"</formula>
    </cfRule>
  </conditionalFormatting>
  <conditionalFormatting sqref="P95">
    <cfRule type="cellIs" dxfId="977" priority="166" operator="equal">
      <formula>"×"</formula>
    </cfRule>
  </conditionalFormatting>
  <conditionalFormatting sqref="P95">
    <cfRule type="cellIs" dxfId="976" priority="165" operator="equal">
      <formula>"×"</formula>
    </cfRule>
  </conditionalFormatting>
  <conditionalFormatting sqref="P102">
    <cfRule type="cellIs" dxfId="975" priority="164" operator="equal">
      <formula>"×"</formula>
    </cfRule>
  </conditionalFormatting>
  <conditionalFormatting sqref="P102">
    <cfRule type="cellIs" dxfId="974" priority="163" operator="equal">
      <formula>"×"</formula>
    </cfRule>
  </conditionalFormatting>
  <conditionalFormatting sqref="P102">
    <cfRule type="cellIs" dxfId="973" priority="162" operator="equal">
      <formula>"×"</formula>
    </cfRule>
  </conditionalFormatting>
  <conditionalFormatting sqref="P102">
    <cfRule type="cellIs" dxfId="972" priority="161" operator="equal">
      <formula>"×"</formula>
    </cfRule>
  </conditionalFormatting>
  <conditionalFormatting sqref="S12">
    <cfRule type="cellIs" dxfId="971" priority="160" operator="equal">
      <formula>"×"</formula>
    </cfRule>
  </conditionalFormatting>
  <conditionalFormatting sqref="S21">
    <cfRule type="cellIs" dxfId="970" priority="159" operator="equal">
      <formula>"×"</formula>
    </cfRule>
  </conditionalFormatting>
  <conditionalFormatting sqref="S61">
    <cfRule type="cellIs" dxfId="969" priority="158" operator="equal">
      <formula>"×"</formula>
    </cfRule>
  </conditionalFormatting>
  <conditionalFormatting sqref="S67">
    <cfRule type="cellIs" dxfId="968" priority="157" operator="equal">
      <formula>"×"</formula>
    </cfRule>
  </conditionalFormatting>
  <conditionalFormatting sqref="S69">
    <cfRule type="cellIs" dxfId="967" priority="156" operator="equal">
      <formula>"×"</formula>
    </cfRule>
  </conditionalFormatting>
  <conditionalFormatting sqref="S74">
    <cfRule type="cellIs" dxfId="966" priority="155" operator="equal">
      <formula>"×"</formula>
    </cfRule>
  </conditionalFormatting>
  <conditionalFormatting sqref="S96">
    <cfRule type="cellIs" dxfId="965" priority="154" operator="equal">
      <formula>"×"</formula>
    </cfRule>
  </conditionalFormatting>
  <conditionalFormatting sqref="S102">
    <cfRule type="cellIs" dxfId="964" priority="153" operator="equal">
      <formula>"×"</formula>
    </cfRule>
  </conditionalFormatting>
  <conditionalFormatting sqref="R21">
    <cfRule type="cellIs" dxfId="963" priority="152" operator="equal">
      <formula>"×"</formula>
    </cfRule>
  </conditionalFormatting>
  <conditionalFormatting sqref="U41:W42">
    <cfRule type="cellIs" dxfId="962" priority="151" operator="equal">
      <formula>"×"</formula>
    </cfRule>
  </conditionalFormatting>
  <conditionalFormatting sqref="U43:U44">
    <cfRule type="cellIs" dxfId="961" priority="150" operator="equal">
      <formula>"×"</formula>
    </cfRule>
  </conditionalFormatting>
  <conditionalFormatting sqref="U44 W43:W44">
    <cfRule type="cellIs" dxfId="960" priority="149" operator="equal">
      <formula>"×"</formula>
    </cfRule>
  </conditionalFormatting>
  <conditionalFormatting sqref="V43:V44">
    <cfRule type="cellIs" dxfId="959" priority="148" operator="equal">
      <formula>"×"</formula>
    </cfRule>
  </conditionalFormatting>
  <conditionalFormatting sqref="U61:W62">
    <cfRule type="cellIs" dxfId="958" priority="147" operator="equal">
      <formula>"×"</formula>
    </cfRule>
  </conditionalFormatting>
  <conditionalFormatting sqref="U63:U64">
    <cfRule type="cellIs" dxfId="957" priority="146" operator="equal">
      <formula>"×"</formula>
    </cfRule>
  </conditionalFormatting>
  <conditionalFormatting sqref="U64 W63:W64">
    <cfRule type="cellIs" dxfId="956" priority="145" operator="equal">
      <formula>"×"</formula>
    </cfRule>
  </conditionalFormatting>
  <conditionalFormatting sqref="V63:V64">
    <cfRule type="cellIs" dxfId="955" priority="144" operator="equal">
      <formula>"×"</formula>
    </cfRule>
  </conditionalFormatting>
  <conditionalFormatting sqref="U81:W82">
    <cfRule type="cellIs" dxfId="954" priority="143" operator="equal">
      <formula>"×"</formula>
    </cfRule>
  </conditionalFormatting>
  <conditionalFormatting sqref="U83:U84">
    <cfRule type="cellIs" dxfId="953" priority="142" operator="equal">
      <formula>"×"</formula>
    </cfRule>
  </conditionalFormatting>
  <conditionalFormatting sqref="U84 W83:W84">
    <cfRule type="cellIs" dxfId="952" priority="141" operator="equal">
      <formula>"×"</formula>
    </cfRule>
  </conditionalFormatting>
  <conditionalFormatting sqref="V83:V84">
    <cfRule type="cellIs" dxfId="951" priority="140" operator="equal">
      <formula>"×"</formula>
    </cfRule>
  </conditionalFormatting>
  <conditionalFormatting sqref="U102:W103">
    <cfRule type="cellIs" dxfId="950" priority="139" operator="equal">
      <formula>"×"</formula>
    </cfRule>
  </conditionalFormatting>
  <conditionalFormatting sqref="U104:U105">
    <cfRule type="cellIs" dxfId="949" priority="138" operator="equal">
      <formula>"×"</formula>
    </cfRule>
  </conditionalFormatting>
  <conditionalFormatting sqref="U105 W104:W105">
    <cfRule type="cellIs" dxfId="948" priority="137" operator="equal">
      <formula>"×"</formula>
    </cfRule>
  </conditionalFormatting>
  <conditionalFormatting sqref="V104:V105">
    <cfRule type="cellIs" dxfId="947" priority="136" operator="equal">
      <formula>"×"</formula>
    </cfRule>
  </conditionalFormatting>
  <conditionalFormatting sqref="T50:T51">
    <cfRule type="cellIs" dxfId="946" priority="135" operator="equal">
      <formula>"×"</formula>
    </cfRule>
  </conditionalFormatting>
  <conditionalFormatting sqref="R51">
    <cfRule type="cellIs" dxfId="945" priority="134" operator="equal">
      <formula>"×"</formula>
    </cfRule>
  </conditionalFormatting>
  <conditionalFormatting sqref="T102">
    <cfRule type="cellIs" dxfId="944" priority="133" operator="equal">
      <formula>"×"</formula>
    </cfRule>
  </conditionalFormatting>
  <conditionalFormatting sqref="T103:T105">
    <cfRule type="cellIs" dxfId="943" priority="132" operator="equal">
      <formula>"×"</formula>
    </cfRule>
  </conditionalFormatting>
  <conditionalFormatting sqref="T68">
    <cfRule type="cellIs" dxfId="942" priority="131" operator="equal">
      <formula>"×"</formula>
    </cfRule>
  </conditionalFormatting>
  <conditionalFormatting sqref="T52">
    <cfRule type="cellIs" dxfId="941" priority="130" operator="equal">
      <formula>"×"</formula>
    </cfRule>
  </conditionalFormatting>
  <conditionalFormatting sqref="T54">
    <cfRule type="cellIs" dxfId="940" priority="129" operator="equal">
      <formula>"×"</formula>
    </cfRule>
  </conditionalFormatting>
  <conditionalFormatting sqref="T55">
    <cfRule type="cellIs" dxfId="939" priority="128" operator="equal">
      <formula>"×"</formula>
    </cfRule>
  </conditionalFormatting>
  <conditionalFormatting sqref="T56">
    <cfRule type="cellIs" dxfId="938" priority="127" operator="equal">
      <formula>"×"</formula>
    </cfRule>
  </conditionalFormatting>
  <conditionalFormatting sqref="R52">
    <cfRule type="cellIs" dxfId="937" priority="126" operator="equal">
      <formula>"×"</formula>
    </cfRule>
  </conditionalFormatting>
  <conditionalFormatting sqref="R54">
    <cfRule type="cellIs" dxfId="936" priority="125" operator="equal">
      <formula>"×"</formula>
    </cfRule>
  </conditionalFormatting>
  <conditionalFormatting sqref="R55:R56">
    <cfRule type="cellIs" dxfId="935" priority="124" operator="equal">
      <formula>"×"</formula>
    </cfRule>
  </conditionalFormatting>
  <conditionalFormatting sqref="T57">
    <cfRule type="cellIs" dxfId="934" priority="123" operator="equal">
      <formula>"×"</formula>
    </cfRule>
  </conditionalFormatting>
  <conditionalFormatting sqref="T58">
    <cfRule type="cellIs" dxfId="933" priority="122" operator="equal">
      <formula>"×"</formula>
    </cfRule>
  </conditionalFormatting>
  <conditionalFormatting sqref="T59">
    <cfRule type="cellIs" dxfId="932" priority="121" operator="equal">
      <formula>"×"</formula>
    </cfRule>
  </conditionalFormatting>
  <conditionalFormatting sqref="T60">
    <cfRule type="cellIs" dxfId="931" priority="120" operator="equal">
      <formula>"×"</formula>
    </cfRule>
  </conditionalFormatting>
  <conditionalFormatting sqref="T61">
    <cfRule type="cellIs" dxfId="930" priority="119" operator="equal">
      <formula>"×"</formula>
    </cfRule>
  </conditionalFormatting>
  <conditionalFormatting sqref="T62">
    <cfRule type="cellIs" dxfId="929" priority="118" operator="equal">
      <formula>"×"</formula>
    </cfRule>
  </conditionalFormatting>
  <conditionalFormatting sqref="T63">
    <cfRule type="cellIs" dxfId="928" priority="117" operator="equal">
      <formula>"×"</formula>
    </cfRule>
  </conditionalFormatting>
  <conditionalFormatting sqref="T64">
    <cfRule type="cellIs" dxfId="927" priority="116" operator="equal">
      <formula>"×"</formula>
    </cfRule>
  </conditionalFormatting>
  <conditionalFormatting sqref="T65">
    <cfRule type="cellIs" dxfId="926" priority="115" operator="equal">
      <formula>"×"</formula>
    </cfRule>
  </conditionalFormatting>
  <conditionalFormatting sqref="T66">
    <cfRule type="cellIs" dxfId="925" priority="114" operator="equal">
      <formula>"×"</formula>
    </cfRule>
  </conditionalFormatting>
  <conditionalFormatting sqref="R57:R60">
    <cfRule type="cellIs" dxfId="924" priority="113" operator="equal">
      <formula>"×"</formula>
    </cfRule>
  </conditionalFormatting>
  <conditionalFormatting sqref="R62:R66">
    <cfRule type="cellIs" dxfId="923" priority="112" operator="equal">
      <formula>"×"</formula>
    </cfRule>
  </conditionalFormatting>
  <conditionalFormatting sqref="R61">
    <cfRule type="cellIs" dxfId="922" priority="111" operator="equal">
      <formula>"×"</formula>
    </cfRule>
  </conditionalFormatting>
  <conditionalFormatting sqref="R68">
    <cfRule type="cellIs" dxfId="921" priority="110" operator="equal">
      <formula>"×"</formula>
    </cfRule>
  </conditionalFormatting>
  <conditionalFormatting sqref="R53">
    <cfRule type="cellIs" dxfId="920" priority="109" operator="equal">
      <formula>"×"</formula>
    </cfRule>
  </conditionalFormatting>
  <conditionalFormatting sqref="R69">
    <cfRule type="cellIs" dxfId="919" priority="108" operator="equal">
      <formula>"×"</formula>
    </cfRule>
  </conditionalFormatting>
  <conditionalFormatting sqref="T70">
    <cfRule type="cellIs" dxfId="918" priority="107" operator="equal">
      <formula>"×"</formula>
    </cfRule>
  </conditionalFormatting>
  <conditionalFormatting sqref="R67">
    <cfRule type="cellIs" dxfId="917" priority="106" operator="equal">
      <formula>"×"</formula>
    </cfRule>
  </conditionalFormatting>
  <conditionalFormatting sqref="T67">
    <cfRule type="cellIs" dxfId="916" priority="105" operator="equal">
      <formula>"×"</formula>
    </cfRule>
  </conditionalFormatting>
  <conditionalFormatting sqref="T71">
    <cfRule type="cellIs" dxfId="915" priority="104" operator="equal">
      <formula>"×"</formula>
    </cfRule>
  </conditionalFormatting>
  <conditionalFormatting sqref="T72">
    <cfRule type="cellIs" dxfId="914" priority="103" operator="equal">
      <formula>"×"</formula>
    </cfRule>
  </conditionalFormatting>
  <conditionalFormatting sqref="T73">
    <cfRule type="cellIs" dxfId="913" priority="102" operator="equal">
      <formula>"×"</formula>
    </cfRule>
  </conditionalFormatting>
  <conditionalFormatting sqref="T74">
    <cfRule type="cellIs" dxfId="912" priority="101" operator="equal">
      <formula>"×"</formula>
    </cfRule>
  </conditionalFormatting>
  <conditionalFormatting sqref="T75">
    <cfRule type="cellIs" dxfId="911" priority="100" operator="equal">
      <formula>"×"</formula>
    </cfRule>
  </conditionalFormatting>
  <conditionalFormatting sqref="T77:T86">
    <cfRule type="cellIs" dxfId="910" priority="99" operator="equal">
      <formula>"×"</formula>
    </cfRule>
  </conditionalFormatting>
  <conditionalFormatting sqref="T76">
    <cfRule type="cellIs" dxfId="909" priority="98" operator="equal">
      <formula>"×"</formula>
    </cfRule>
  </conditionalFormatting>
  <conditionalFormatting sqref="R70">
    <cfRule type="cellIs" dxfId="908" priority="97" operator="equal">
      <formula>"×"</formula>
    </cfRule>
  </conditionalFormatting>
  <conditionalFormatting sqref="R71">
    <cfRule type="cellIs" dxfId="907" priority="96" operator="equal">
      <formula>"×"</formula>
    </cfRule>
  </conditionalFormatting>
  <conditionalFormatting sqref="T87">
    <cfRule type="cellIs" dxfId="906" priority="95" operator="equal">
      <formula>"×"</formula>
    </cfRule>
  </conditionalFormatting>
  <conditionalFormatting sqref="T88">
    <cfRule type="cellIs" dxfId="905" priority="94" operator="equal">
      <formula>"×"</formula>
    </cfRule>
  </conditionalFormatting>
  <conditionalFormatting sqref="T89:T93">
    <cfRule type="cellIs" dxfId="904" priority="93" operator="equal">
      <formula>"×"</formula>
    </cfRule>
  </conditionalFormatting>
  <conditionalFormatting sqref="T96">
    <cfRule type="cellIs" dxfId="903" priority="92" operator="equal">
      <formula>"×"</formula>
    </cfRule>
  </conditionalFormatting>
  <conditionalFormatting sqref="T94:T95">
    <cfRule type="cellIs" dxfId="902" priority="91" operator="equal">
      <formula>"×"</formula>
    </cfRule>
  </conditionalFormatting>
  <conditionalFormatting sqref="T98">
    <cfRule type="cellIs" dxfId="901" priority="90" operator="equal">
      <formula>"×"</formula>
    </cfRule>
  </conditionalFormatting>
  <conditionalFormatting sqref="T97">
    <cfRule type="cellIs" dxfId="900" priority="89" operator="equal">
      <formula>"×"</formula>
    </cfRule>
  </conditionalFormatting>
  <conditionalFormatting sqref="T99:T101">
    <cfRule type="cellIs" dxfId="899" priority="88" operator="equal">
      <formula>"×"</formula>
    </cfRule>
  </conditionalFormatting>
  <conditionalFormatting sqref="Y85:Z101 Y45:Z46 Y65:Z80 Y2:Z20 Y25:Z40 Y48:Z60 Z47">
    <cfRule type="cellIs" dxfId="898" priority="87" operator="equal">
      <formula>"×"</formula>
    </cfRule>
  </conditionalFormatting>
  <conditionalFormatting sqref="Y21:AA22">
    <cfRule type="cellIs" dxfId="897" priority="86" operator="equal">
      <formula>"×"</formula>
    </cfRule>
  </conditionalFormatting>
  <conditionalFormatting sqref="Y23:Y24">
    <cfRule type="cellIs" dxfId="896" priority="85" operator="equal">
      <formula>"×"</formula>
    </cfRule>
  </conditionalFormatting>
  <conditionalFormatting sqref="Y24 AA23:AA24">
    <cfRule type="cellIs" dxfId="895" priority="84" operator="equal">
      <formula>"×"</formula>
    </cfRule>
  </conditionalFormatting>
  <conditionalFormatting sqref="Z23:Z24">
    <cfRule type="cellIs" dxfId="894" priority="83" operator="equal">
      <formula>"×"</formula>
    </cfRule>
  </conditionalFormatting>
  <conditionalFormatting sqref="X2:X20">
    <cfRule type="cellIs" dxfId="893" priority="31" operator="equal">
      <formula>"×"</formula>
    </cfRule>
  </conditionalFormatting>
  <conditionalFormatting sqref="X21:X25">
    <cfRule type="cellIs" dxfId="892" priority="30" operator="equal">
      <formula>"×"</formula>
    </cfRule>
  </conditionalFormatting>
  <conditionalFormatting sqref="X31:X36">
    <cfRule type="cellIs" dxfId="891" priority="29" operator="equal">
      <formula>"×"</formula>
    </cfRule>
  </conditionalFormatting>
  <conditionalFormatting sqref="X26">
    <cfRule type="cellIs" dxfId="890" priority="28" operator="equal">
      <formula>"×"</formula>
    </cfRule>
  </conditionalFormatting>
  <conditionalFormatting sqref="X27:X30">
    <cfRule type="cellIs" dxfId="889" priority="27" operator="equal">
      <formula>"×"</formula>
    </cfRule>
  </conditionalFormatting>
  <conditionalFormatting sqref="X42:X45">
    <cfRule type="cellIs" dxfId="888" priority="26" operator="equal">
      <formula>"×"</formula>
    </cfRule>
  </conditionalFormatting>
  <conditionalFormatting sqref="Y41:AA42">
    <cfRule type="cellIs" dxfId="887" priority="25" operator="equal">
      <formula>"×"</formula>
    </cfRule>
  </conditionalFormatting>
  <conditionalFormatting sqref="Y43:Y44">
    <cfRule type="cellIs" dxfId="886" priority="24" operator="equal">
      <formula>"×"</formula>
    </cfRule>
  </conditionalFormatting>
  <conditionalFormatting sqref="Y44 AA43:AA44">
    <cfRule type="cellIs" dxfId="885" priority="23" operator="equal">
      <formula>"×"</formula>
    </cfRule>
  </conditionalFormatting>
  <conditionalFormatting sqref="Z43:Z44">
    <cfRule type="cellIs" dxfId="884" priority="22" operator="equal">
      <formula>"×"</formula>
    </cfRule>
  </conditionalFormatting>
  <conditionalFormatting sqref="Y61:AA62">
    <cfRule type="cellIs" dxfId="883" priority="21" operator="equal">
      <formula>"×"</formula>
    </cfRule>
  </conditionalFormatting>
  <conditionalFormatting sqref="Y63:Y64">
    <cfRule type="cellIs" dxfId="882" priority="20" operator="equal">
      <formula>"×"</formula>
    </cfRule>
  </conditionalFormatting>
  <conditionalFormatting sqref="Y64 AA63:AA64">
    <cfRule type="cellIs" dxfId="881" priority="19" operator="equal">
      <formula>"×"</formula>
    </cfRule>
  </conditionalFormatting>
  <conditionalFormatting sqref="Z63:Z64">
    <cfRule type="cellIs" dxfId="880" priority="18" operator="equal">
      <formula>"×"</formula>
    </cfRule>
  </conditionalFormatting>
  <conditionalFormatting sqref="Y81:AA82">
    <cfRule type="cellIs" dxfId="879" priority="17" operator="equal">
      <formula>"×"</formula>
    </cfRule>
  </conditionalFormatting>
  <conditionalFormatting sqref="Y83:Y84">
    <cfRule type="cellIs" dxfId="878" priority="16" operator="equal">
      <formula>"×"</formula>
    </cfRule>
  </conditionalFormatting>
  <conditionalFormatting sqref="Y84 AA83:AA84">
    <cfRule type="cellIs" dxfId="877" priority="15" operator="equal">
      <formula>"×"</formula>
    </cfRule>
  </conditionalFormatting>
  <conditionalFormatting sqref="Z83:Z84">
    <cfRule type="cellIs" dxfId="876" priority="14" operator="equal">
      <formula>"×"</formula>
    </cfRule>
  </conditionalFormatting>
  <conditionalFormatting sqref="Y102:AA103">
    <cfRule type="cellIs" dxfId="875" priority="13" operator="equal">
      <formula>"×"</formula>
    </cfRule>
  </conditionalFormatting>
  <conditionalFormatting sqref="Y104:Y105">
    <cfRule type="cellIs" dxfId="874" priority="12" operator="equal">
      <formula>"×"</formula>
    </cfRule>
  </conditionalFormatting>
  <conditionalFormatting sqref="Y105 AA104:AA105">
    <cfRule type="cellIs" dxfId="873" priority="11" operator="equal">
      <formula>"×"</formula>
    </cfRule>
  </conditionalFormatting>
  <conditionalFormatting sqref="Z104:Z105">
    <cfRule type="cellIs" dxfId="872" priority="10" operator="equal">
      <formula>"×"</formula>
    </cfRule>
  </conditionalFormatting>
  <conditionalFormatting sqref="X37:X41">
    <cfRule type="cellIs" dxfId="871" priority="9" operator="equal">
      <formula>"×"</formula>
    </cfRule>
  </conditionalFormatting>
  <conditionalFormatting sqref="X46">
    <cfRule type="cellIs" dxfId="870" priority="8" operator="equal">
      <formula>"×"</formula>
    </cfRule>
  </conditionalFormatting>
  <conditionalFormatting sqref="X48:X58">
    <cfRule type="cellIs" dxfId="869" priority="7" operator="equal">
      <formula>"×"</formula>
    </cfRule>
  </conditionalFormatting>
  <conditionalFormatting sqref="X47">
    <cfRule type="cellIs" dxfId="868" priority="6" operator="equal">
      <formula>"×"</formula>
    </cfRule>
  </conditionalFormatting>
  <conditionalFormatting sqref="X61:X73">
    <cfRule type="cellIs" dxfId="867" priority="5" operator="equal">
      <formula>"×"</formula>
    </cfRule>
  </conditionalFormatting>
  <conditionalFormatting sqref="X59:X60">
    <cfRule type="cellIs" dxfId="866" priority="4" operator="equal">
      <formula>"×"</formula>
    </cfRule>
  </conditionalFormatting>
  <conditionalFormatting sqref="X74:X81">
    <cfRule type="cellIs" dxfId="865" priority="3" operator="equal">
      <formula>"×"</formula>
    </cfRule>
  </conditionalFormatting>
  <conditionalFormatting sqref="X82:X105">
    <cfRule type="cellIs" dxfId="864" priority="2" operator="equal">
      <formula>"×"</formula>
    </cfRule>
  </conditionalFormatting>
  <conditionalFormatting sqref="Y47">
    <cfRule type="cellIs" dxfId="863" priority="1" operator="equal">
      <formula>"×"</formula>
    </cfRule>
  </conditionalFormatting>
  <hyperlinks>
    <hyperlink ref="D2" r:id="rId1" xr:uid="{A35226F5-B96D-4CCC-9E4E-DAA27044DFE8}"/>
    <hyperlink ref="D3" r:id="rId2" xr:uid="{4A95074F-0532-4038-BEC9-B9E564DBD58D}"/>
    <hyperlink ref="D4" r:id="rId3" xr:uid="{E749722B-B970-4326-8E27-61E038B1CAB7}"/>
    <hyperlink ref="D5" r:id="rId4" xr:uid="{4737A7F8-E48B-4629-8F87-2E6519281355}"/>
    <hyperlink ref="D6" r:id="rId5" xr:uid="{FDEB55AA-6FB6-407B-8F40-0AE1CABC2926}"/>
    <hyperlink ref="D7" r:id="rId6" xr:uid="{BD3ADB67-9824-4315-8276-95BB4D0742B0}"/>
    <hyperlink ref="D8" r:id="rId7" xr:uid="{5D3A5F3A-780E-40A2-95C7-F4FEF4904757}"/>
    <hyperlink ref="D9" r:id="rId8" xr:uid="{18A8ED4D-A1AF-4BBD-BC9E-784A228756B0}"/>
    <hyperlink ref="D10" r:id="rId9" xr:uid="{F8D4CB35-8EF5-4194-AC3E-C2D009E20097}"/>
    <hyperlink ref="D11" r:id="rId10" xr:uid="{3F7E6E9A-A5FE-4B9E-85F2-173079DD14D0}"/>
    <hyperlink ref="D12" r:id="rId11" xr:uid="{2C309EDA-2607-4C48-B6E4-76A03C593955}"/>
    <hyperlink ref="D13" r:id="rId12" xr:uid="{D6E7DE47-CC90-413E-B385-815083783180}"/>
    <hyperlink ref="D14" r:id="rId13" xr:uid="{82F56F32-B7CC-42CF-AB21-F777099CC09E}"/>
    <hyperlink ref="D15" r:id="rId14" xr:uid="{82F176A0-4AAE-49E6-87D5-A0DC975F2509}"/>
    <hyperlink ref="D16" r:id="rId15" xr:uid="{10217454-BBDB-4BAC-9026-A807B8F48097}"/>
    <hyperlink ref="D17" r:id="rId16" xr:uid="{69509448-A7AC-4BBF-BA28-7B1FF70E1667}"/>
    <hyperlink ref="D18" r:id="rId17" xr:uid="{2FDCC00A-B02D-4720-BDB5-4D18C361CFB2}"/>
    <hyperlink ref="D19" r:id="rId18" xr:uid="{F330D21B-AB70-4911-A24A-04A6657B87C8}"/>
    <hyperlink ref="D20" r:id="rId19" xr:uid="{EAF89108-061E-47B8-9023-3E30879D32F2}"/>
    <hyperlink ref="D21" r:id="rId20" xr:uid="{22063522-730D-45F8-9514-0D24EB49B74B}"/>
    <hyperlink ref="D22" r:id="rId21" xr:uid="{121F4ACE-DA80-4D09-9485-6A2B99CEDC4A}"/>
    <hyperlink ref="D23" r:id="rId22" xr:uid="{6E7EC145-F11A-4BBF-92DF-E87BE60F8662}"/>
    <hyperlink ref="D24" r:id="rId23" xr:uid="{5129BE37-224F-4F1B-BFC0-73A29857BFA6}"/>
    <hyperlink ref="D25" r:id="rId24" xr:uid="{C9A3BFF2-6519-48A8-81FF-8C2FE87FA2AA}"/>
    <hyperlink ref="D26" r:id="rId25" xr:uid="{DC0AA44B-451A-46FE-ACA3-681B71AD94A0}"/>
    <hyperlink ref="D27" r:id="rId26" xr:uid="{194C8E31-F009-408A-95DB-C7C19981F956}"/>
    <hyperlink ref="D28" r:id="rId27" xr:uid="{B32A62F8-F561-45DF-A028-6C65390EA08A}"/>
    <hyperlink ref="D29" r:id="rId28" xr:uid="{10B9B24B-A432-4B7B-B94A-9A86A800AB6A}"/>
    <hyperlink ref="D30" r:id="rId29" xr:uid="{87219705-6ECB-4116-AB0C-DD4FC06FEECC}"/>
    <hyperlink ref="D31" r:id="rId30" xr:uid="{80DA75A2-671D-407A-88D7-589E3DAA06B0}"/>
    <hyperlink ref="D32" r:id="rId31" xr:uid="{F85A54B3-7FB2-46A4-94DE-5A3081D74745}"/>
    <hyperlink ref="D33" r:id="rId32" xr:uid="{BE8B9F91-0997-48F0-8652-92EBA1DEC931}"/>
    <hyperlink ref="D34" r:id="rId33" xr:uid="{E4D8056A-F050-4E0A-A3BA-A03690633B4E}"/>
    <hyperlink ref="D35" r:id="rId34" xr:uid="{AA076954-492E-4BA3-A6B8-C0CE130F2148}"/>
    <hyperlink ref="D36" r:id="rId35" xr:uid="{512AB433-2873-4CA5-AFC1-E51D2DE0ADE8}"/>
    <hyperlink ref="D37" r:id="rId36" xr:uid="{01065808-ADA9-43AF-AE0B-30F9198F916F}"/>
    <hyperlink ref="D38" r:id="rId37" xr:uid="{E3A1CE6C-0967-4527-A5D7-545996BE3409}"/>
    <hyperlink ref="D39" r:id="rId38" xr:uid="{AD56C93C-4C19-415B-99D9-57BC2C808851}"/>
    <hyperlink ref="D40" r:id="rId39" xr:uid="{AF5D0EB0-E408-464A-A46E-F180583E0552}"/>
    <hyperlink ref="D41" r:id="rId40" xr:uid="{F322D7B0-3376-475A-BB30-6100DB6449F2}"/>
    <hyperlink ref="D42" r:id="rId41" xr:uid="{A0BC5D07-DBD8-4005-BA39-685F4CFCED44}"/>
    <hyperlink ref="D43" r:id="rId42" xr:uid="{72D54B3C-2E2D-40FB-8FEF-E84BB9ED08EB}"/>
    <hyperlink ref="D44" r:id="rId43" xr:uid="{AFDE8B69-2DDE-493D-9C36-51FE1BAFBCA8}"/>
    <hyperlink ref="D45" r:id="rId44" xr:uid="{4431E79F-2AB8-4DBB-B1BE-C233525E6B2B}"/>
    <hyperlink ref="D46" r:id="rId45" xr:uid="{3F9C3FA1-C792-436B-B475-9CABF72497F1}"/>
    <hyperlink ref="D47" r:id="rId46" xr:uid="{F7FC85A9-4B5C-49C0-932B-11F7EBF1C4FE}"/>
    <hyperlink ref="D48" r:id="rId47" xr:uid="{ADD0B917-3E01-4826-8EE2-9F7E62A98EC2}"/>
    <hyperlink ref="D49" r:id="rId48" xr:uid="{C84AD5A1-D114-4524-834A-343693415276}"/>
    <hyperlink ref="D50" r:id="rId49" xr:uid="{DD6B5150-EE77-4121-B62C-46ED3BD6104E}"/>
    <hyperlink ref="D51" r:id="rId50" xr:uid="{4236CB35-63CC-4F47-A275-0D4E9C808413}"/>
    <hyperlink ref="D52" r:id="rId51" xr:uid="{9561E96A-0F87-414D-84E2-76642B689EB7}"/>
    <hyperlink ref="D53" r:id="rId52" xr:uid="{5B12485B-78F6-4F79-A7F8-A96F5DE34F0B}"/>
    <hyperlink ref="D54" r:id="rId53" xr:uid="{E618EB7D-8A39-41DC-B59A-B2B1E713C476}"/>
    <hyperlink ref="D55" r:id="rId54" xr:uid="{84B3DC46-6AF4-44D7-9A3C-C2787E3B3BD6}"/>
    <hyperlink ref="D56" r:id="rId55" xr:uid="{8F5E542C-2EAE-4724-BF4F-C449EC54DCCC}"/>
    <hyperlink ref="D57" r:id="rId56" xr:uid="{4BC04549-3F00-4215-AE7D-5F72F5C8949E}"/>
    <hyperlink ref="D58" r:id="rId57" xr:uid="{21FA11AD-110C-4369-BFFD-D7B33C2E8D52}"/>
    <hyperlink ref="D59" r:id="rId58" xr:uid="{958128B2-C437-4ABE-A1BD-4C6F4B617685}"/>
    <hyperlink ref="D60" r:id="rId59" xr:uid="{1141DE47-A913-46B6-8FD6-C5AD484E48A7}"/>
    <hyperlink ref="D61" r:id="rId60" xr:uid="{CCB34047-87ED-472F-A2B6-0C57896C1C61}"/>
    <hyperlink ref="D62" r:id="rId61" xr:uid="{2B1E9F80-ACAA-4BA7-BC31-ADDD81E9291B}"/>
    <hyperlink ref="D63" r:id="rId62" xr:uid="{2251B051-B845-44DB-B9BD-6BE8D0AD519B}"/>
    <hyperlink ref="D64" r:id="rId63" xr:uid="{48E02FB1-0B69-4446-BF51-AA7E8E0FF2FB}"/>
    <hyperlink ref="D65" r:id="rId64" xr:uid="{5FB46C8A-66A0-4E89-89E7-A41ABE82FCBD}"/>
    <hyperlink ref="D66" r:id="rId65" xr:uid="{C8F1A894-10CA-4B0C-AE03-9ED9F3ACF61B}"/>
    <hyperlink ref="D67" r:id="rId66" xr:uid="{C82D83A2-0E65-411C-B339-6070260779AC}"/>
    <hyperlink ref="D68" r:id="rId67" xr:uid="{D0293023-3613-4666-8DCB-75E55AF05643}"/>
    <hyperlink ref="D69" r:id="rId68" xr:uid="{5FA8F856-05FD-4571-91C0-76E6A131E3A3}"/>
    <hyperlink ref="D70" r:id="rId69" xr:uid="{AD56D434-B1EA-4DA3-B2C5-C4B13EA961BD}"/>
    <hyperlink ref="D71" r:id="rId70" xr:uid="{2B7676F7-E62A-4C36-B5AB-9F27C73CAAEB}"/>
    <hyperlink ref="D72" r:id="rId71" xr:uid="{CBF0BBED-5097-4C7D-BD33-9FF166138BD1}"/>
    <hyperlink ref="D73" r:id="rId72" xr:uid="{333C0FFB-3442-4E92-BAEC-F24D2D3976D6}"/>
    <hyperlink ref="D74" r:id="rId73" xr:uid="{DCC65165-B1A2-4E0A-8B9F-ACAC9DD49C6C}"/>
    <hyperlink ref="D76" r:id="rId74" xr:uid="{4D3A17DD-C055-488E-8045-AC7EDAE3AC61}"/>
    <hyperlink ref="D75" r:id="rId75" xr:uid="{51366D63-BD01-459B-BE92-B20F18CE7E92}"/>
    <hyperlink ref="D77" r:id="rId76" xr:uid="{799CD021-3C4E-4C4E-AD08-710E8B29BA15}"/>
    <hyperlink ref="D78" r:id="rId77" xr:uid="{953728B7-9A3D-49C8-892F-9EB297734048}"/>
    <hyperlink ref="D79" r:id="rId78" xr:uid="{8B2FCC48-6C98-4BF9-A649-526C7FC98530}"/>
    <hyperlink ref="D80" r:id="rId79" xr:uid="{FDB1C581-E4AE-4DBE-8791-05384629E2BD}"/>
    <hyperlink ref="D81" r:id="rId80" xr:uid="{3C820401-5DF0-48B2-BC9D-891469AA6697}"/>
    <hyperlink ref="D82" r:id="rId81" xr:uid="{73970B32-0169-413C-8F12-8C852F3D777A}"/>
    <hyperlink ref="D83" r:id="rId82" xr:uid="{56A3B255-6A81-4D4B-B55A-B7E98225CFBB}"/>
    <hyperlink ref="D84" r:id="rId83" xr:uid="{6EC7BA03-DCA9-478B-BE26-B42EC9F3C045}"/>
    <hyperlink ref="D85" r:id="rId84" xr:uid="{F7A6BF06-EBD9-4E82-811D-114E2C59BCCA}"/>
    <hyperlink ref="D86" r:id="rId85" xr:uid="{F77E859B-B786-4618-B1E7-37BCFA589F0D}"/>
    <hyperlink ref="D87" r:id="rId86" xr:uid="{109BA536-76FD-4D28-9EE0-823021A9EF12}"/>
    <hyperlink ref="D88" r:id="rId87" xr:uid="{06DC982D-9932-46AB-BF34-5E1499744CD3}"/>
    <hyperlink ref="D90" r:id="rId88" xr:uid="{AE1C93EF-68A2-4BAB-9E36-442B31E08D37}"/>
    <hyperlink ref="D89" r:id="rId89" xr:uid="{125C0D40-16D0-4AD0-BD2B-CCB3405F574C}"/>
    <hyperlink ref="D91" r:id="rId90" xr:uid="{FD19FD1C-24D5-4906-A638-AB8B9698B451}"/>
    <hyperlink ref="D92" r:id="rId91" xr:uid="{6E7F744C-22F5-43C7-9729-B05933FED5F3}"/>
    <hyperlink ref="D93" r:id="rId92" xr:uid="{81ABC19D-C00F-4687-A669-84874480DF79}"/>
    <hyperlink ref="D94" r:id="rId93" xr:uid="{289D290E-5470-4BEB-8D49-06AA01691E73}"/>
    <hyperlink ref="D95" r:id="rId94" xr:uid="{8DD140F0-9467-40DA-BD58-BADBB1E5AC07}"/>
    <hyperlink ref="D96" r:id="rId95" xr:uid="{0A22B558-2445-4638-A6C2-16E5E25A6E4E}"/>
    <hyperlink ref="D97" r:id="rId96" xr:uid="{2EC23C1A-74F1-4DBF-BB84-EA2248E5A89B}"/>
    <hyperlink ref="D98" r:id="rId97" xr:uid="{43B89D64-943A-4CEF-9266-0442D86924B1}"/>
    <hyperlink ref="D99" r:id="rId98" xr:uid="{A2D12C63-24E3-4F9F-AEEA-B4B6CECF791B}"/>
    <hyperlink ref="D100" r:id="rId99" xr:uid="{3635F7DE-CF81-48B0-AD6F-DF7546B8DE87}"/>
    <hyperlink ref="D101" r:id="rId100" xr:uid="{A1414EAB-C0B7-4424-8B80-847263C04337}"/>
    <hyperlink ref="D102" r:id="rId101" xr:uid="{516B3439-911F-4658-9479-260CB3DFF4FE}"/>
    <hyperlink ref="D103" r:id="rId102" xr:uid="{F98B48A6-B30E-4736-AB14-EA356A9A6CDC}"/>
    <hyperlink ref="D104" r:id="rId103" xr:uid="{0F4BB7CC-0B55-41FA-BA1A-F62CF4BB0BD4}"/>
    <hyperlink ref="D105" r:id="rId104" xr:uid="{8A3F9F0F-0F39-45E4-A83E-645E41746AD4}"/>
  </hyperlinks>
  <pageMargins left="0.7" right="0.7" top="0.75" bottom="0.75" header="0.3" footer="0.3"/>
  <pageSetup paperSize="9" orientation="portrait" r:id="rId1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E17EF-787A-4BA6-990F-26ED8505A1D1}">
  <dimension ref="A1:W106"/>
  <sheetViews>
    <sheetView zoomScaleNormal="100" workbookViewId="0">
      <pane ySplit="1" topLeftCell="A83" activePane="bottomLeft" state="frozen"/>
      <selection activeCell="H43" sqref="H43"/>
      <selection pane="bottomLeft" activeCell="U100" sqref="U100"/>
    </sheetView>
  </sheetViews>
  <sheetFormatPr defaultRowHeight="13.8" x14ac:dyDescent="0.25"/>
  <cols>
    <col min="1" max="1" width="8.88671875" style="221"/>
    <col min="2" max="2" width="13.88671875" style="221" customWidth="1"/>
    <col min="3" max="3" width="15.5546875" style="221" customWidth="1"/>
    <col min="4" max="4" width="42.5546875" style="3" customWidth="1"/>
    <col min="5" max="5" width="8.88671875" style="221" customWidth="1"/>
    <col min="6" max="7" width="8.88671875" style="221"/>
    <col min="8" max="12" width="0" style="221" hidden="1" customWidth="1"/>
    <col min="13" max="14" width="8.88671875" style="221"/>
    <col min="15" max="15" width="0" style="221" hidden="1" customWidth="1"/>
    <col min="16" max="16" width="8.88671875" style="221"/>
    <col min="17" max="17" width="0" style="221" hidden="1" customWidth="1"/>
    <col min="18" max="18" width="8.88671875" style="221"/>
    <col min="19" max="19" width="0" style="221" hidden="1" customWidth="1"/>
    <col min="20" max="20" width="8.88671875" style="221"/>
  </cols>
  <sheetData>
    <row r="1" spans="1:20" x14ac:dyDescent="0.25">
      <c r="A1" s="221" t="s">
        <v>157</v>
      </c>
      <c r="B1" s="221" t="s">
        <v>709</v>
      </c>
      <c r="C1" s="221" t="s">
        <v>537</v>
      </c>
      <c r="D1" s="221" t="s">
        <v>542</v>
      </c>
      <c r="E1" s="221" t="s">
        <v>554</v>
      </c>
      <c r="F1" s="221" t="s">
        <v>339</v>
      </c>
      <c r="G1" s="222" t="s">
        <v>342</v>
      </c>
      <c r="H1" s="221">
        <v>1</v>
      </c>
      <c r="I1" s="221">
        <v>2</v>
      </c>
      <c r="J1" s="221">
        <v>4</v>
      </c>
      <c r="K1" s="221">
        <v>7</v>
      </c>
      <c r="L1" s="221">
        <v>15</v>
      </c>
      <c r="M1" s="44" t="s">
        <v>340</v>
      </c>
      <c r="N1" s="221" t="s">
        <v>882</v>
      </c>
      <c r="O1" s="221" t="s">
        <v>342</v>
      </c>
      <c r="P1" s="223" t="s">
        <v>975</v>
      </c>
      <c r="Q1" s="221" t="s">
        <v>342</v>
      </c>
      <c r="R1" s="221" t="s">
        <v>1007</v>
      </c>
      <c r="S1" s="44"/>
      <c r="T1" s="225" t="s">
        <v>1062</v>
      </c>
    </row>
    <row r="2" spans="1:20" x14ac:dyDescent="0.25">
      <c r="A2" s="221">
        <v>1</v>
      </c>
      <c r="B2" s="221" t="s">
        <v>710</v>
      </c>
      <c r="C2" s="221">
        <v>1</v>
      </c>
      <c r="D2" s="52" t="s">
        <v>530</v>
      </c>
      <c r="E2" s="221" t="s">
        <v>555</v>
      </c>
      <c r="F2" s="221" t="s">
        <v>156</v>
      </c>
      <c r="G2" s="164">
        <v>45384</v>
      </c>
      <c r="H2" s="221" t="s">
        <v>156</v>
      </c>
      <c r="I2" s="221" t="s">
        <v>156</v>
      </c>
      <c r="J2" s="221" t="s">
        <v>156</v>
      </c>
      <c r="K2" s="221" t="s">
        <v>156</v>
      </c>
      <c r="L2" s="221" t="s">
        <v>156</v>
      </c>
      <c r="M2" s="44" t="s">
        <v>156</v>
      </c>
      <c r="N2" s="45" t="s">
        <v>156</v>
      </c>
      <c r="O2" s="39">
        <v>45465</v>
      </c>
      <c r="P2" s="39"/>
      <c r="Q2" s="39"/>
      <c r="R2" s="224"/>
      <c r="S2" s="45"/>
      <c r="T2" s="226" t="s">
        <v>156</v>
      </c>
    </row>
    <row r="3" spans="1:20" x14ac:dyDescent="0.25">
      <c r="A3" s="221">
        <v>2</v>
      </c>
      <c r="B3" s="221" t="s">
        <v>710</v>
      </c>
      <c r="C3" s="221">
        <v>49</v>
      </c>
      <c r="D3" s="52" t="s">
        <v>531</v>
      </c>
      <c r="E3" s="221" t="s">
        <v>556</v>
      </c>
      <c r="F3" s="221" t="s">
        <v>341</v>
      </c>
      <c r="G3" s="164">
        <v>45384</v>
      </c>
      <c r="H3" s="221" t="s">
        <v>156</v>
      </c>
      <c r="I3" s="221" t="s">
        <v>156</v>
      </c>
      <c r="J3" s="221" t="s">
        <v>156</v>
      </c>
      <c r="K3" s="221" t="s">
        <v>156</v>
      </c>
      <c r="L3" s="221" t="s">
        <v>156</v>
      </c>
      <c r="M3" s="44" t="s">
        <v>156</v>
      </c>
      <c r="N3" s="45" t="s">
        <v>156</v>
      </c>
      <c r="O3" s="39">
        <v>45465</v>
      </c>
      <c r="P3" s="39"/>
      <c r="Q3" s="39"/>
      <c r="R3" s="224"/>
      <c r="S3" s="45"/>
      <c r="T3" s="221" t="s">
        <v>156</v>
      </c>
    </row>
    <row r="4" spans="1:20" ht="14.4" thickBot="1" x14ac:dyDescent="0.3">
      <c r="A4" s="221">
        <v>3</v>
      </c>
      <c r="B4" s="221" t="s">
        <v>710</v>
      </c>
      <c r="C4" s="221">
        <v>128</v>
      </c>
      <c r="D4" s="52" t="s">
        <v>532</v>
      </c>
      <c r="E4" s="221" t="s">
        <v>556</v>
      </c>
      <c r="F4" s="221" t="s">
        <v>341</v>
      </c>
      <c r="G4" s="164">
        <v>45384</v>
      </c>
      <c r="H4" s="221" t="s">
        <v>341</v>
      </c>
      <c r="I4" s="221" t="s">
        <v>156</v>
      </c>
      <c r="J4" s="221" t="s">
        <v>156</v>
      </c>
      <c r="K4" s="221" t="s">
        <v>156</v>
      </c>
      <c r="L4" s="221" t="s">
        <v>156</v>
      </c>
      <c r="M4" s="44" t="s">
        <v>156</v>
      </c>
      <c r="N4" s="44" t="s">
        <v>341</v>
      </c>
      <c r="O4" s="171">
        <v>45465</v>
      </c>
      <c r="P4" s="221" t="s">
        <v>156</v>
      </c>
      <c r="Q4" s="164">
        <v>45493</v>
      </c>
      <c r="R4" s="224"/>
      <c r="S4" s="45"/>
      <c r="T4" s="226" t="s">
        <v>156</v>
      </c>
    </row>
    <row r="5" spans="1:20" ht="14.4" thickTop="1" x14ac:dyDescent="0.25">
      <c r="A5" s="221">
        <v>4</v>
      </c>
      <c r="B5" s="221" t="s">
        <v>163</v>
      </c>
      <c r="C5" s="221">
        <v>283</v>
      </c>
      <c r="D5" s="52" t="s">
        <v>533</v>
      </c>
      <c r="E5" s="221" t="s">
        <v>555</v>
      </c>
      <c r="F5" s="221" t="s">
        <v>341</v>
      </c>
      <c r="G5" s="164">
        <v>45385</v>
      </c>
      <c r="H5" s="221" t="s">
        <v>156</v>
      </c>
      <c r="I5" s="221" t="s">
        <v>156</v>
      </c>
      <c r="J5" s="221" t="s">
        <v>156</v>
      </c>
      <c r="K5" s="221" t="s">
        <v>156</v>
      </c>
      <c r="L5" s="221" t="s">
        <v>156</v>
      </c>
      <c r="M5" s="44" t="s">
        <v>156</v>
      </c>
      <c r="N5" s="44" t="s">
        <v>156</v>
      </c>
      <c r="O5" s="39">
        <v>45466</v>
      </c>
      <c r="P5" s="39"/>
      <c r="Q5" s="39"/>
      <c r="R5" s="224"/>
      <c r="S5" s="45"/>
      <c r="T5" s="226" t="s">
        <v>156</v>
      </c>
    </row>
    <row r="6" spans="1:20" x14ac:dyDescent="0.25">
      <c r="A6" s="221">
        <v>5</v>
      </c>
      <c r="B6" s="221" t="s">
        <v>163</v>
      </c>
      <c r="C6" s="221">
        <v>11</v>
      </c>
      <c r="D6" s="52" t="s">
        <v>534</v>
      </c>
      <c r="E6" s="221" t="s">
        <v>556</v>
      </c>
      <c r="F6" s="221" t="s">
        <v>341</v>
      </c>
      <c r="G6" s="164">
        <v>45385</v>
      </c>
      <c r="H6" s="221" t="s">
        <v>156</v>
      </c>
      <c r="I6" s="221" t="s">
        <v>156</v>
      </c>
      <c r="J6" s="221" t="s">
        <v>156</v>
      </c>
      <c r="K6" s="221" t="s">
        <v>156</v>
      </c>
      <c r="L6" s="221" t="s">
        <v>156</v>
      </c>
      <c r="M6" s="44" t="s">
        <v>156</v>
      </c>
      <c r="N6" s="44" t="s">
        <v>156</v>
      </c>
      <c r="O6" s="39">
        <v>45466</v>
      </c>
      <c r="P6" s="39"/>
      <c r="Q6" s="39"/>
      <c r="R6" s="224"/>
      <c r="S6" s="45"/>
      <c r="T6" s="226" t="s">
        <v>156</v>
      </c>
    </row>
    <row r="7" spans="1:20" x14ac:dyDescent="0.25">
      <c r="A7" s="221">
        <v>6</v>
      </c>
      <c r="B7" s="221" t="s">
        <v>163</v>
      </c>
      <c r="C7" s="221">
        <v>15</v>
      </c>
      <c r="D7" s="52" t="s">
        <v>535</v>
      </c>
      <c r="E7" s="221" t="s">
        <v>556</v>
      </c>
      <c r="F7" s="221" t="s">
        <v>341</v>
      </c>
      <c r="G7" s="164">
        <v>45386</v>
      </c>
      <c r="H7" s="221" t="s">
        <v>156</v>
      </c>
      <c r="I7" s="221" t="s">
        <v>156</v>
      </c>
      <c r="J7" s="221" t="s">
        <v>156</v>
      </c>
      <c r="K7" s="221" t="s">
        <v>156</v>
      </c>
      <c r="L7" s="221" t="s">
        <v>341</v>
      </c>
      <c r="M7" s="44" t="s">
        <v>156</v>
      </c>
      <c r="N7" s="44" t="s">
        <v>156</v>
      </c>
      <c r="O7" s="39">
        <v>45466</v>
      </c>
      <c r="P7" s="39"/>
      <c r="Q7" s="39"/>
      <c r="R7" s="224"/>
      <c r="S7" s="45"/>
      <c r="T7" s="221" t="s">
        <v>341</v>
      </c>
    </row>
    <row r="8" spans="1:20" x14ac:dyDescent="0.25">
      <c r="A8" s="221">
        <v>7</v>
      </c>
      <c r="B8" s="221" t="s">
        <v>163</v>
      </c>
      <c r="C8" s="221">
        <v>42</v>
      </c>
      <c r="D8" s="52" t="s">
        <v>536</v>
      </c>
      <c r="E8" s="221" t="s">
        <v>557</v>
      </c>
      <c r="F8" s="221" t="s">
        <v>341</v>
      </c>
      <c r="G8" s="164">
        <v>45386</v>
      </c>
      <c r="H8" s="221" t="s">
        <v>156</v>
      </c>
      <c r="I8" s="221" t="s">
        <v>156</v>
      </c>
      <c r="J8" s="221" t="s">
        <v>156</v>
      </c>
      <c r="K8" s="221" t="s">
        <v>341</v>
      </c>
      <c r="L8" s="221" t="s">
        <v>156</v>
      </c>
      <c r="M8" s="44" t="s">
        <v>156</v>
      </c>
      <c r="N8" s="44" t="s">
        <v>156</v>
      </c>
      <c r="O8" s="39">
        <v>45466</v>
      </c>
      <c r="P8" s="39"/>
      <c r="Q8" s="39"/>
      <c r="R8" s="224"/>
      <c r="S8" s="45"/>
      <c r="T8" s="228" t="s">
        <v>156</v>
      </c>
    </row>
    <row r="9" spans="1:20" ht="14.4" thickBot="1" x14ac:dyDescent="0.3">
      <c r="A9" s="221">
        <v>8</v>
      </c>
      <c r="B9" s="221" t="s">
        <v>711</v>
      </c>
      <c r="C9" s="221">
        <v>3</v>
      </c>
      <c r="D9" s="52" t="s">
        <v>538</v>
      </c>
      <c r="E9" s="221" t="s">
        <v>556</v>
      </c>
      <c r="F9" s="221" t="s">
        <v>341</v>
      </c>
      <c r="G9" s="164">
        <v>45387</v>
      </c>
      <c r="H9" s="221" t="s">
        <v>341</v>
      </c>
      <c r="I9" s="221" t="s">
        <v>341</v>
      </c>
      <c r="J9" s="221" t="s">
        <v>156</v>
      </c>
      <c r="K9" s="221" t="s">
        <v>341</v>
      </c>
      <c r="L9" s="221" t="s">
        <v>156</v>
      </c>
      <c r="M9" s="44" t="s">
        <v>341</v>
      </c>
      <c r="N9" s="44" t="s">
        <v>156</v>
      </c>
      <c r="O9" s="171">
        <v>45466</v>
      </c>
      <c r="P9" s="164"/>
      <c r="Q9" s="164"/>
      <c r="R9" s="224"/>
      <c r="S9" s="45"/>
      <c r="T9" s="228" t="s">
        <v>341</v>
      </c>
    </row>
    <row r="10" spans="1:20" ht="14.4" thickTop="1" x14ac:dyDescent="0.25">
      <c r="A10" s="221">
        <v>9</v>
      </c>
      <c r="B10" s="221" t="s">
        <v>711</v>
      </c>
      <c r="C10" s="221">
        <v>438</v>
      </c>
      <c r="D10" s="52" t="s">
        <v>539</v>
      </c>
      <c r="E10" s="221" t="s">
        <v>556</v>
      </c>
      <c r="F10" s="221" t="s">
        <v>341</v>
      </c>
      <c r="G10" s="164">
        <v>45387</v>
      </c>
      <c r="H10" s="221" t="s">
        <v>156</v>
      </c>
      <c r="I10" s="221" t="s">
        <v>156</v>
      </c>
      <c r="J10" s="221" t="s">
        <v>156</v>
      </c>
      <c r="K10" s="221" t="s">
        <v>156</v>
      </c>
      <c r="L10" s="221" t="s">
        <v>156</v>
      </c>
      <c r="M10" s="44" t="s">
        <v>156</v>
      </c>
      <c r="N10" s="44" t="s">
        <v>156</v>
      </c>
      <c r="O10" s="39">
        <v>45467</v>
      </c>
      <c r="P10" s="39"/>
      <c r="Q10" s="39"/>
      <c r="R10" s="224"/>
      <c r="S10" s="45"/>
      <c r="T10" s="228" t="s">
        <v>341</v>
      </c>
    </row>
    <row r="11" spans="1:20" x14ac:dyDescent="0.25">
      <c r="A11" s="221">
        <v>10</v>
      </c>
      <c r="B11" s="221" t="s">
        <v>712</v>
      </c>
      <c r="C11" s="221">
        <v>560</v>
      </c>
      <c r="D11" s="52" t="s">
        <v>540</v>
      </c>
      <c r="E11" s="221" t="s">
        <v>556</v>
      </c>
      <c r="F11" s="221" t="s">
        <v>341</v>
      </c>
      <c r="G11" s="164">
        <v>45388</v>
      </c>
      <c r="H11" s="221" t="s">
        <v>156</v>
      </c>
      <c r="I11" s="221" t="s">
        <v>156</v>
      </c>
      <c r="J11" s="221" t="s">
        <v>341</v>
      </c>
      <c r="K11" s="221" t="s">
        <v>156</v>
      </c>
      <c r="L11" s="221" t="s">
        <v>156</v>
      </c>
      <c r="M11" s="44" t="s">
        <v>156</v>
      </c>
      <c r="N11" s="44" t="s">
        <v>341</v>
      </c>
      <c r="O11" s="39">
        <v>45467</v>
      </c>
      <c r="P11" s="221" t="s">
        <v>156</v>
      </c>
      <c r="Q11" s="164">
        <v>45493</v>
      </c>
      <c r="R11" s="224"/>
      <c r="S11" s="45"/>
      <c r="T11" s="228" t="s">
        <v>156</v>
      </c>
    </row>
    <row r="12" spans="1:20" x14ac:dyDescent="0.25">
      <c r="A12" s="221">
        <v>11</v>
      </c>
      <c r="B12" s="221" t="s">
        <v>712</v>
      </c>
      <c r="C12" s="221">
        <v>239</v>
      </c>
      <c r="D12" s="52" t="s">
        <v>541</v>
      </c>
      <c r="E12" s="221" t="s">
        <v>557</v>
      </c>
      <c r="F12" s="221" t="s">
        <v>341</v>
      </c>
      <c r="G12" s="164">
        <v>45388</v>
      </c>
      <c r="H12" s="221" t="s">
        <v>341</v>
      </c>
      <c r="I12" s="221" t="s">
        <v>156</v>
      </c>
      <c r="J12" s="221" t="s">
        <v>156</v>
      </c>
      <c r="K12" s="221" t="s">
        <v>156</v>
      </c>
      <c r="L12" s="221" t="s">
        <v>156</v>
      </c>
      <c r="M12" s="44" t="s">
        <v>341</v>
      </c>
      <c r="N12" s="44" t="s">
        <v>341</v>
      </c>
      <c r="O12" s="39">
        <v>45467</v>
      </c>
      <c r="P12" s="221" t="s">
        <v>341</v>
      </c>
      <c r="Q12" s="164">
        <v>45493</v>
      </c>
      <c r="R12" s="224" t="s">
        <v>156</v>
      </c>
      <c r="S12" s="45">
        <v>45508</v>
      </c>
      <c r="T12" s="230" t="s">
        <v>156</v>
      </c>
    </row>
    <row r="13" spans="1:20" ht="14.4" thickBot="1" x14ac:dyDescent="0.3">
      <c r="A13" s="221">
        <v>12</v>
      </c>
      <c r="B13" s="221" t="s">
        <v>712</v>
      </c>
      <c r="C13" s="221">
        <v>76</v>
      </c>
      <c r="D13" s="52" t="s">
        <v>548</v>
      </c>
      <c r="E13" s="221" t="s">
        <v>557</v>
      </c>
      <c r="F13" s="221" t="s">
        <v>341</v>
      </c>
      <c r="G13" s="164">
        <v>45389</v>
      </c>
      <c r="H13" s="221" t="s">
        <v>341</v>
      </c>
      <c r="I13" s="221" t="s">
        <v>156</v>
      </c>
      <c r="J13" s="221" t="s">
        <v>156</v>
      </c>
      <c r="K13" s="221" t="s">
        <v>156</v>
      </c>
      <c r="L13" s="221" t="s">
        <v>156</v>
      </c>
      <c r="M13" s="44" t="s">
        <v>156</v>
      </c>
      <c r="N13" s="44" t="s">
        <v>156</v>
      </c>
      <c r="O13" s="171">
        <v>45467</v>
      </c>
      <c r="P13" s="164"/>
      <c r="Q13" s="164"/>
      <c r="R13" s="224"/>
      <c r="S13" s="45"/>
      <c r="T13" s="230" t="s">
        <v>341</v>
      </c>
    </row>
    <row r="14" spans="1:20" ht="14.4" thickTop="1" x14ac:dyDescent="0.25">
      <c r="A14" s="221">
        <v>13</v>
      </c>
      <c r="B14" s="221" t="s">
        <v>713</v>
      </c>
      <c r="C14" s="221">
        <v>53</v>
      </c>
      <c r="D14" s="53" t="s">
        <v>549</v>
      </c>
      <c r="E14" s="221" t="s">
        <v>556</v>
      </c>
      <c r="F14" s="221" t="s">
        <v>341</v>
      </c>
      <c r="G14" s="164">
        <v>45389</v>
      </c>
      <c r="H14" s="221" t="s">
        <v>341</v>
      </c>
      <c r="I14" s="221" t="s">
        <v>156</v>
      </c>
      <c r="J14" s="221" t="s">
        <v>156</v>
      </c>
      <c r="K14" s="221" t="s">
        <v>156</v>
      </c>
      <c r="L14" s="221" t="s">
        <v>156</v>
      </c>
      <c r="M14" s="44" t="s">
        <v>156</v>
      </c>
      <c r="N14" s="44" t="s">
        <v>156</v>
      </c>
      <c r="O14" s="39">
        <v>45468</v>
      </c>
      <c r="P14" s="39"/>
      <c r="Q14" s="39"/>
      <c r="R14" s="224"/>
      <c r="S14" s="45"/>
      <c r="T14" s="230" t="s">
        <v>156</v>
      </c>
    </row>
    <row r="15" spans="1:20" x14ac:dyDescent="0.25">
      <c r="A15" s="221">
        <v>14</v>
      </c>
      <c r="B15" s="221" t="s">
        <v>713</v>
      </c>
      <c r="C15" s="221">
        <v>56</v>
      </c>
      <c r="D15" s="52" t="s">
        <v>550</v>
      </c>
      <c r="E15" s="221" t="s">
        <v>556</v>
      </c>
      <c r="F15" s="221" t="s">
        <v>156</v>
      </c>
      <c r="G15" s="164">
        <v>45390</v>
      </c>
      <c r="H15" s="221" t="s">
        <v>156</v>
      </c>
      <c r="I15" s="221" t="s">
        <v>156</v>
      </c>
      <c r="J15" s="221" t="s">
        <v>156</v>
      </c>
      <c r="K15" s="221" t="s">
        <v>156</v>
      </c>
      <c r="L15" s="221" t="s">
        <v>156</v>
      </c>
      <c r="M15" s="44" t="s">
        <v>156</v>
      </c>
      <c r="N15" s="44" t="s">
        <v>156</v>
      </c>
      <c r="O15" s="39">
        <v>45468</v>
      </c>
      <c r="P15" s="39"/>
      <c r="Q15" s="39"/>
      <c r="R15" s="224"/>
      <c r="S15" s="45"/>
      <c r="T15" s="230" t="s">
        <v>156</v>
      </c>
    </row>
    <row r="16" spans="1:20" x14ac:dyDescent="0.25">
      <c r="A16" s="221">
        <v>15</v>
      </c>
      <c r="B16" s="221" t="s">
        <v>713</v>
      </c>
      <c r="C16" s="221">
        <v>189</v>
      </c>
      <c r="D16" s="52" t="s">
        <v>551</v>
      </c>
      <c r="E16" s="221" t="s">
        <v>556</v>
      </c>
      <c r="F16" s="221" t="s">
        <v>156</v>
      </c>
      <c r="G16" s="164">
        <v>45390</v>
      </c>
      <c r="H16" s="221" t="s">
        <v>156</v>
      </c>
      <c r="I16" s="221" t="s">
        <v>156</v>
      </c>
      <c r="J16" s="221" t="s">
        <v>156</v>
      </c>
      <c r="K16" s="221" t="s">
        <v>156</v>
      </c>
      <c r="L16" s="221" t="s">
        <v>156</v>
      </c>
      <c r="M16" s="44" t="s">
        <v>156</v>
      </c>
      <c r="N16" s="44" t="s">
        <v>156</v>
      </c>
      <c r="O16" s="39">
        <v>45468</v>
      </c>
      <c r="P16" s="39"/>
      <c r="Q16" s="39"/>
      <c r="R16" s="224"/>
      <c r="S16" s="45"/>
      <c r="T16" s="230" t="s">
        <v>156</v>
      </c>
    </row>
    <row r="17" spans="1:23" x14ac:dyDescent="0.25">
      <c r="A17" s="221">
        <v>16</v>
      </c>
      <c r="B17" s="221" t="s">
        <v>713</v>
      </c>
      <c r="C17" s="221">
        <v>238</v>
      </c>
      <c r="D17" s="52" t="s">
        <v>552</v>
      </c>
      <c r="E17" s="221" t="s">
        <v>556</v>
      </c>
      <c r="F17" s="221" t="s">
        <v>156</v>
      </c>
      <c r="G17" s="164">
        <v>45391</v>
      </c>
      <c r="H17" s="221" t="s">
        <v>156</v>
      </c>
      <c r="I17" s="221" t="s">
        <v>156</v>
      </c>
      <c r="J17" s="221" t="s">
        <v>156</v>
      </c>
      <c r="K17" s="221" t="s">
        <v>156</v>
      </c>
      <c r="L17" s="221" t="s">
        <v>156</v>
      </c>
      <c r="M17" s="44" t="s">
        <v>156</v>
      </c>
      <c r="N17" s="44" t="s">
        <v>156</v>
      </c>
      <c r="O17" s="39">
        <v>45468</v>
      </c>
      <c r="P17" s="39"/>
      <c r="Q17" s="39"/>
      <c r="R17" s="224"/>
      <c r="S17" s="45"/>
      <c r="T17" s="232" t="s">
        <v>156</v>
      </c>
    </row>
    <row r="18" spans="1:23" x14ac:dyDescent="0.25">
      <c r="A18" s="221">
        <v>17</v>
      </c>
      <c r="B18" s="221" t="s">
        <v>713</v>
      </c>
      <c r="C18" s="221">
        <v>41</v>
      </c>
      <c r="D18" s="52" t="s">
        <v>553</v>
      </c>
      <c r="E18" s="221" t="s">
        <v>557</v>
      </c>
      <c r="F18" s="221" t="s">
        <v>341</v>
      </c>
      <c r="G18" s="164">
        <v>45391</v>
      </c>
      <c r="H18" s="221" t="s">
        <v>156</v>
      </c>
      <c r="I18" s="221" t="s">
        <v>156</v>
      </c>
      <c r="J18" s="221" t="s">
        <v>156</v>
      </c>
      <c r="K18" s="221" t="s">
        <v>156</v>
      </c>
      <c r="L18" s="221" t="s">
        <v>156</v>
      </c>
      <c r="M18" s="44" t="s">
        <v>341</v>
      </c>
      <c r="N18" s="44" t="s">
        <v>156</v>
      </c>
      <c r="O18" s="39">
        <v>45468</v>
      </c>
      <c r="P18" s="39"/>
      <c r="Q18" s="39"/>
      <c r="R18" s="224"/>
      <c r="S18" s="45"/>
      <c r="T18" s="232" t="s">
        <v>156</v>
      </c>
    </row>
    <row r="19" spans="1:23" x14ac:dyDescent="0.25">
      <c r="A19" s="221">
        <v>18</v>
      </c>
      <c r="B19" s="221" t="s">
        <v>714</v>
      </c>
      <c r="C19" s="221">
        <v>73</v>
      </c>
      <c r="D19" s="52" t="s">
        <v>558</v>
      </c>
      <c r="E19" s="221" t="s">
        <v>556</v>
      </c>
      <c r="F19" s="221" t="s">
        <v>341</v>
      </c>
      <c r="G19" s="164">
        <v>45392</v>
      </c>
      <c r="H19" s="221" t="s">
        <v>341</v>
      </c>
      <c r="I19" s="221" t="s">
        <v>156</v>
      </c>
      <c r="J19" s="221" t="s">
        <v>341</v>
      </c>
      <c r="K19" s="221" t="s">
        <v>156</v>
      </c>
      <c r="L19" s="221" t="s">
        <v>156</v>
      </c>
      <c r="M19" s="44" t="s">
        <v>341</v>
      </c>
      <c r="N19" s="44" t="s">
        <v>156</v>
      </c>
      <c r="O19" s="39">
        <v>45468</v>
      </c>
      <c r="P19" s="39"/>
      <c r="Q19" s="39"/>
      <c r="R19" s="224"/>
      <c r="S19" s="45"/>
      <c r="T19" s="232" t="s">
        <v>156</v>
      </c>
    </row>
    <row r="20" spans="1:23" x14ac:dyDescent="0.25">
      <c r="A20" s="221">
        <v>19</v>
      </c>
      <c r="B20" s="221" t="s">
        <v>714</v>
      </c>
      <c r="C20" s="221">
        <v>54</v>
      </c>
      <c r="D20" s="52" t="s">
        <v>559</v>
      </c>
      <c r="E20" s="221" t="s">
        <v>556</v>
      </c>
      <c r="F20" s="221" t="s">
        <v>341</v>
      </c>
      <c r="G20" s="164">
        <v>45392</v>
      </c>
      <c r="H20" s="221" t="s">
        <v>156</v>
      </c>
      <c r="I20" s="221" t="s">
        <v>156</v>
      </c>
      <c r="J20" s="221" t="s">
        <v>341</v>
      </c>
      <c r="K20" s="221" t="s">
        <v>156</v>
      </c>
      <c r="L20" s="221" t="s">
        <v>156</v>
      </c>
      <c r="M20" s="44" t="s">
        <v>341</v>
      </c>
      <c r="N20" s="44" t="s">
        <v>156</v>
      </c>
      <c r="O20" s="39">
        <v>45468</v>
      </c>
      <c r="P20" s="39"/>
      <c r="Q20" s="39"/>
      <c r="R20" s="224"/>
      <c r="S20" s="45"/>
      <c r="T20" s="232" t="s">
        <v>156</v>
      </c>
    </row>
    <row r="21" spans="1:23" ht="14.4" thickBot="1" x14ac:dyDescent="0.3">
      <c r="A21" s="221">
        <v>20</v>
      </c>
      <c r="B21" s="221" t="s">
        <v>714</v>
      </c>
      <c r="C21" s="221">
        <v>48</v>
      </c>
      <c r="D21" s="52" t="s">
        <v>565</v>
      </c>
      <c r="E21" s="221" t="s">
        <v>556</v>
      </c>
      <c r="F21" s="221" t="s">
        <v>341</v>
      </c>
      <c r="G21" s="164">
        <v>45393</v>
      </c>
      <c r="H21" s="221" t="s">
        <v>156</v>
      </c>
      <c r="I21" s="221" t="s">
        <v>156</v>
      </c>
      <c r="J21" s="221" t="s">
        <v>156</v>
      </c>
      <c r="K21" s="221" t="s">
        <v>156</v>
      </c>
      <c r="L21" s="221" t="s">
        <v>156</v>
      </c>
      <c r="M21" s="44" t="s">
        <v>156</v>
      </c>
      <c r="N21" s="44" t="s">
        <v>341</v>
      </c>
      <c r="O21" s="171">
        <v>45468</v>
      </c>
      <c r="P21" s="221" t="s">
        <v>341</v>
      </c>
      <c r="Q21" s="164">
        <v>45493</v>
      </c>
      <c r="R21" s="224" t="s">
        <v>156</v>
      </c>
      <c r="S21" s="45">
        <v>45508</v>
      </c>
      <c r="T21" s="232" t="s">
        <v>156</v>
      </c>
      <c r="U21" s="221" t="s">
        <v>726</v>
      </c>
      <c r="V21" s="221" t="s">
        <v>724</v>
      </c>
      <c r="W21" s="221" t="s">
        <v>725</v>
      </c>
    </row>
    <row r="22" spans="1:23" ht="14.4" thickTop="1" x14ac:dyDescent="0.25">
      <c r="A22" s="221">
        <v>21</v>
      </c>
      <c r="B22" s="221" t="s">
        <v>714</v>
      </c>
      <c r="C22" s="221">
        <v>240</v>
      </c>
      <c r="D22" s="52" t="s">
        <v>566</v>
      </c>
      <c r="E22" s="221" t="s">
        <v>556</v>
      </c>
      <c r="F22" s="221" t="s">
        <v>156</v>
      </c>
      <c r="G22" s="164">
        <v>45393</v>
      </c>
      <c r="H22" s="221" t="s">
        <v>156</v>
      </c>
      <c r="I22" s="221" t="s">
        <v>156</v>
      </c>
      <c r="J22" s="221" t="s">
        <v>156</v>
      </c>
      <c r="K22" s="221" t="s">
        <v>156</v>
      </c>
      <c r="L22" s="221" t="s">
        <v>156</v>
      </c>
      <c r="M22" s="44" t="s">
        <v>156</v>
      </c>
      <c r="N22" s="44" t="s">
        <v>156</v>
      </c>
      <c r="O22" s="39">
        <v>45469</v>
      </c>
      <c r="P22" s="39"/>
      <c r="Q22" s="39"/>
      <c r="R22" s="224"/>
      <c r="S22" s="45"/>
      <c r="T22" s="240" t="s">
        <v>156</v>
      </c>
      <c r="U22" s="221">
        <f>COUNTA($T$2:$T$105)</f>
        <v>104</v>
      </c>
      <c r="V22" s="221">
        <f>COUNTIF(T$2:T$105, "√")</f>
        <v>84</v>
      </c>
      <c r="W22" s="221">
        <f>COUNTIF(T$2:T$105, "×")</f>
        <v>20</v>
      </c>
    </row>
    <row r="23" spans="1:23" x14ac:dyDescent="0.25">
      <c r="A23" s="221">
        <v>22</v>
      </c>
      <c r="B23" s="221" t="s">
        <v>160</v>
      </c>
      <c r="C23" s="221">
        <v>160</v>
      </c>
      <c r="D23" s="52" t="s">
        <v>570</v>
      </c>
      <c r="E23" s="221" t="s">
        <v>555</v>
      </c>
      <c r="F23" s="221" t="s">
        <v>156</v>
      </c>
      <c r="G23" s="164">
        <v>45394</v>
      </c>
      <c r="H23" s="221" t="s">
        <v>156</v>
      </c>
      <c r="I23" s="221" t="s">
        <v>156</v>
      </c>
      <c r="J23" s="221" t="s">
        <v>156</v>
      </c>
      <c r="K23" s="221" t="s">
        <v>156</v>
      </c>
      <c r="L23" s="221" t="s">
        <v>156</v>
      </c>
      <c r="M23" s="44" t="s">
        <v>156</v>
      </c>
      <c r="N23" s="44" t="s">
        <v>156</v>
      </c>
      <c r="O23" s="39">
        <v>45469</v>
      </c>
      <c r="P23" s="39"/>
      <c r="Q23" s="39"/>
      <c r="R23" s="224"/>
      <c r="S23" s="45"/>
      <c r="T23" s="240" t="s">
        <v>156</v>
      </c>
      <c r="U23" s="221" t="s">
        <v>736</v>
      </c>
      <c r="V23" s="221" t="s">
        <v>896</v>
      </c>
      <c r="W23" s="221" t="s">
        <v>895</v>
      </c>
    </row>
    <row r="24" spans="1:23" x14ac:dyDescent="0.25">
      <c r="A24" s="221">
        <v>23</v>
      </c>
      <c r="B24" s="221" t="s">
        <v>160</v>
      </c>
      <c r="C24" s="221">
        <v>206</v>
      </c>
      <c r="D24" s="52" t="s">
        <v>571</v>
      </c>
      <c r="E24" s="221" t="s">
        <v>555</v>
      </c>
      <c r="F24" s="221" t="s">
        <v>156</v>
      </c>
      <c r="G24" s="164">
        <v>45394</v>
      </c>
      <c r="H24" s="221" t="s">
        <v>156</v>
      </c>
      <c r="I24" s="221" t="s">
        <v>156</v>
      </c>
      <c r="J24" s="221" t="s">
        <v>156</v>
      </c>
      <c r="K24" s="221" t="s">
        <v>156</v>
      </c>
      <c r="L24" s="221" t="s">
        <v>156</v>
      </c>
      <c r="M24" s="44" t="s">
        <v>156</v>
      </c>
      <c r="N24" s="44" t="s">
        <v>156</v>
      </c>
      <c r="O24" s="39">
        <v>45469</v>
      </c>
      <c r="P24" s="39"/>
      <c r="Q24" s="39"/>
      <c r="R24" s="224"/>
      <c r="S24" s="45"/>
      <c r="T24" s="240" t="s">
        <v>156</v>
      </c>
      <c r="U24" s="19">
        <f>COUNTA(D$2:D$105)-U22</f>
        <v>0</v>
      </c>
      <c r="V24" s="113">
        <f>V22/U22</f>
        <v>0.80769230769230771</v>
      </c>
      <c r="W24" s="113">
        <f>W22/U22</f>
        <v>0.19230769230769232</v>
      </c>
    </row>
    <row r="25" spans="1:23" x14ac:dyDescent="0.25">
      <c r="A25" s="221">
        <v>24</v>
      </c>
      <c r="B25" s="221" t="s">
        <v>160</v>
      </c>
      <c r="C25" s="221">
        <v>234</v>
      </c>
      <c r="D25" s="52" t="s">
        <v>572</v>
      </c>
      <c r="E25" s="221" t="s">
        <v>555</v>
      </c>
      <c r="F25" s="221" t="s">
        <v>156</v>
      </c>
      <c r="G25" s="164">
        <v>45395</v>
      </c>
      <c r="H25" s="221" t="s">
        <v>156</v>
      </c>
      <c r="I25" s="221" t="s">
        <v>156</v>
      </c>
      <c r="J25" s="221" t="s">
        <v>341</v>
      </c>
      <c r="K25" s="221" t="s">
        <v>156</v>
      </c>
      <c r="L25" s="221" t="s">
        <v>156</v>
      </c>
      <c r="M25" s="44" t="s">
        <v>156</v>
      </c>
      <c r="N25" s="44" t="s">
        <v>156</v>
      </c>
      <c r="O25" s="39">
        <v>45469</v>
      </c>
      <c r="P25" s="39"/>
      <c r="Q25" s="39"/>
      <c r="R25" s="224"/>
      <c r="S25" s="45"/>
      <c r="T25" s="240" t="s">
        <v>341</v>
      </c>
    </row>
    <row r="26" spans="1:23" x14ac:dyDescent="0.25">
      <c r="A26" s="221">
        <v>25</v>
      </c>
      <c r="B26" s="221" t="s">
        <v>160</v>
      </c>
      <c r="C26" s="221">
        <v>141</v>
      </c>
      <c r="D26" s="52" t="s">
        <v>573</v>
      </c>
      <c r="E26" s="221" t="s">
        <v>555</v>
      </c>
      <c r="F26" s="221" t="s">
        <v>156</v>
      </c>
      <c r="G26" s="164">
        <v>45395</v>
      </c>
      <c r="H26" s="221" t="s">
        <v>156</v>
      </c>
      <c r="I26" s="221" t="s">
        <v>156</v>
      </c>
      <c r="J26" s="221" t="s">
        <v>156</v>
      </c>
      <c r="K26" s="221" t="s">
        <v>156</v>
      </c>
      <c r="L26" s="221" t="s">
        <v>156</v>
      </c>
      <c r="M26" s="44" t="s">
        <v>156</v>
      </c>
      <c r="N26" s="44" t="s">
        <v>156</v>
      </c>
      <c r="O26" s="39">
        <v>45469</v>
      </c>
      <c r="P26" s="39"/>
      <c r="Q26" s="39"/>
      <c r="R26" s="224"/>
      <c r="S26" s="45"/>
      <c r="T26" s="240" t="s">
        <v>156</v>
      </c>
    </row>
    <row r="27" spans="1:23" x14ac:dyDescent="0.25">
      <c r="A27" s="221">
        <v>26</v>
      </c>
      <c r="B27" s="221" t="s">
        <v>160</v>
      </c>
      <c r="C27" s="221">
        <v>142</v>
      </c>
      <c r="D27" s="52" t="s">
        <v>574</v>
      </c>
      <c r="E27" s="221" t="s">
        <v>556</v>
      </c>
      <c r="F27" s="221" t="s">
        <v>156</v>
      </c>
      <c r="G27" s="164">
        <v>45396</v>
      </c>
      <c r="H27" s="221" t="s">
        <v>156</v>
      </c>
      <c r="I27" s="221" t="s">
        <v>156</v>
      </c>
      <c r="J27" s="221" t="s">
        <v>156</v>
      </c>
      <c r="K27" s="221" t="s">
        <v>156</v>
      </c>
      <c r="L27" s="221" t="s">
        <v>156</v>
      </c>
      <c r="M27" s="44" t="s">
        <v>156</v>
      </c>
      <c r="N27" s="44" t="s">
        <v>156</v>
      </c>
      <c r="O27" s="39">
        <v>45469</v>
      </c>
      <c r="P27" s="39"/>
      <c r="Q27" s="39"/>
      <c r="R27" s="224"/>
      <c r="S27" s="45"/>
      <c r="T27" s="253" t="s">
        <v>156</v>
      </c>
    </row>
    <row r="28" spans="1:23" x14ac:dyDescent="0.25">
      <c r="A28" s="221">
        <v>27</v>
      </c>
      <c r="B28" s="221" t="s">
        <v>160</v>
      </c>
      <c r="C28" s="221">
        <v>21</v>
      </c>
      <c r="D28" s="52" t="s">
        <v>575</v>
      </c>
      <c r="E28" s="221" t="s">
        <v>555</v>
      </c>
      <c r="F28" s="221" t="s">
        <v>341</v>
      </c>
      <c r="G28" s="164">
        <v>45396</v>
      </c>
      <c r="H28" s="221" t="s">
        <v>341</v>
      </c>
      <c r="I28" s="221" t="s">
        <v>156</v>
      </c>
      <c r="J28" s="221" t="s">
        <v>156</v>
      </c>
      <c r="K28" s="221" t="s">
        <v>156</v>
      </c>
      <c r="L28" s="221" t="s">
        <v>156</v>
      </c>
      <c r="M28" s="44" t="s">
        <v>156</v>
      </c>
      <c r="N28" s="44" t="s">
        <v>156</v>
      </c>
      <c r="O28" s="39">
        <v>45469</v>
      </c>
      <c r="P28" s="39"/>
      <c r="Q28" s="39"/>
      <c r="R28" s="224"/>
      <c r="S28" s="45"/>
      <c r="T28" s="253" t="s">
        <v>156</v>
      </c>
    </row>
    <row r="29" spans="1:23" ht="14.4" thickBot="1" x14ac:dyDescent="0.3">
      <c r="A29" s="221">
        <v>28</v>
      </c>
      <c r="B29" s="221" t="s">
        <v>160</v>
      </c>
      <c r="C29" s="221">
        <v>2</v>
      </c>
      <c r="D29" s="52" t="s">
        <v>576</v>
      </c>
      <c r="E29" s="221" t="s">
        <v>556</v>
      </c>
      <c r="F29" s="221" t="s">
        <v>341</v>
      </c>
      <c r="G29" s="164">
        <v>45397</v>
      </c>
      <c r="H29" s="221" t="s">
        <v>341</v>
      </c>
      <c r="I29" s="221" t="s">
        <v>156</v>
      </c>
      <c r="J29" s="221" t="s">
        <v>156</v>
      </c>
      <c r="K29" s="221" t="s">
        <v>156</v>
      </c>
      <c r="L29" s="221" t="s">
        <v>156</v>
      </c>
      <c r="M29" s="44" t="s">
        <v>156</v>
      </c>
      <c r="N29" s="44" t="s">
        <v>156</v>
      </c>
      <c r="O29" s="171">
        <v>45469</v>
      </c>
      <c r="P29" s="164"/>
      <c r="Q29" s="164"/>
      <c r="R29" s="224"/>
      <c r="S29" s="45"/>
      <c r="T29" s="253" t="s">
        <v>156</v>
      </c>
    </row>
    <row r="30" spans="1:23" ht="14.4" thickTop="1" x14ac:dyDescent="0.25">
      <c r="A30" s="221">
        <v>29</v>
      </c>
      <c r="B30" s="221" t="s">
        <v>160</v>
      </c>
      <c r="C30" s="221">
        <v>19</v>
      </c>
      <c r="D30" s="52" t="s">
        <v>577</v>
      </c>
      <c r="E30" s="221" t="s">
        <v>556</v>
      </c>
      <c r="F30" s="221" t="s">
        <v>156</v>
      </c>
      <c r="G30" s="164">
        <v>45397</v>
      </c>
      <c r="H30" s="221" t="s">
        <v>156</v>
      </c>
      <c r="I30" s="221" t="s">
        <v>156</v>
      </c>
      <c r="J30" s="221" t="s">
        <v>156</v>
      </c>
      <c r="K30" s="221" t="s">
        <v>156</v>
      </c>
      <c r="L30" s="221" t="s">
        <v>156</v>
      </c>
      <c r="M30" s="44" t="s">
        <v>156</v>
      </c>
      <c r="N30" s="44" t="s">
        <v>156</v>
      </c>
      <c r="O30" s="39">
        <v>45470</v>
      </c>
      <c r="P30" s="39"/>
      <c r="Q30" s="39"/>
      <c r="R30" s="224"/>
      <c r="S30" s="45"/>
      <c r="T30" s="253" t="s">
        <v>156</v>
      </c>
    </row>
    <row r="31" spans="1:23" x14ac:dyDescent="0.25">
      <c r="A31" s="221">
        <v>30</v>
      </c>
      <c r="B31" s="221" t="s">
        <v>160</v>
      </c>
      <c r="C31" s="221">
        <v>24</v>
      </c>
      <c r="D31" s="52" t="s">
        <v>578</v>
      </c>
      <c r="E31" s="221" t="s">
        <v>556</v>
      </c>
      <c r="F31" s="221" t="s">
        <v>341</v>
      </c>
      <c r="G31" s="164">
        <v>45398</v>
      </c>
      <c r="H31" s="221" t="s">
        <v>341</v>
      </c>
      <c r="I31" s="221" t="s">
        <v>156</v>
      </c>
      <c r="J31" s="221" t="s">
        <v>156</v>
      </c>
      <c r="K31" s="221" t="s">
        <v>156</v>
      </c>
      <c r="L31" s="221" t="s">
        <v>156</v>
      </c>
      <c r="M31" s="44" t="s">
        <v>341</v>
      </c>
      <c r="N31" s="44" t="s">
        <v>156</v>
      </c>
      <c r="O31" s="39">
        <v>45470</v>
      </c>
      <c r="P31" s="39"/>
      <c r="Q31" s="39"/>
      <c r="R31" s="224"/>
      <c r="S31" s="45"/>
      <c r="T31" s="253" t="s">
        <v>341</v>
      </c>
    </row>
    <row r="32" spans="1:23" x14ac:dyDescent="0.25">
      <c r="A32" s="221">
        <v>31</v>
      </c>
      <c r="B32" s="221" t="s">
        <v>160</v>
      </c>
      <c r="C32" s="221">
        <v>25</v>
      </c>
      <c r="D32" s="52" t="s">
        <v>580</v>
      </c>
      <c r="E32" s="221" t="s">
        <v>557</v>
      </c>
      <c r="F32" s="221" t="s">
        <v>341</v>
      </c>
      <c r="G32" s="164">
        <v>45398</v>
      </c>
      <c r="H32" s="221" t="s">
        <v>341</v>
      </c>
      <c r="I32" s="221" t="s">
        <v>156</v>
      </c>
      <c r="J32" s="221" t="s">
        <v>156</v>
      </c>
      <c r="K32" s="221" t="s">
        <v>156</v>
      </c>
      <c r="L32" s="221" t="s">
        <v>156</v>
      </c>
      <c r="M32" s="44" t="s">
        <v>156</v>
      </c>
      <c r="N32" s="44" t="s">
        <v>156</v>
      </c>
      <c r="O32" s="39">
        <v>45470</v>
      </c>
      <c r="P32" s="39"/>
      <c r="Q32" s="39"/>
      <c r="R32" s="224"/>
      <c r="S32" s="45"/>
      <c r="T32" s="273" t="s">
        <v>156</v>
      </c>
    </row>
    <row r="33" spans="1:23" x14ac:dyDescent="0.25">
      <c r="A33" s="221">
        <v>32</v>
      </c>
      <c r="B33" s="221" t="s">
        <v>160</v>
      </c>
      <c r="C33" s="221">
        <v>138</v>
      </c>
      <c r="D33" s="52" t="s">
        <v>581</v>
      </c>
      <c r="E33" s="221" t="s">
        <v>556</v>
      </c>
      <c r="F33" s="221" t="s">
        <v>341</v>
      </c>
      <c r="G33" s="164">
        <v>45399</v>
      </c>
      <c r="H33" s="221" t="s">
        <v>341</v>
      </c>
      <c r="I33" s="221" t="s">
        <v>341</v>
      </c>
      <c r="J33" s="221" t="s">
        <v>156</v>
      </c>
      <c r="K33" s="221" t="s">
        <v>156</v>
      </c>
      <c r="L33" s="221" t="s">
        <v>156</v>
      </c>
      <c r="M33" s="44" t="s">
        <v>156</v>
      </c>
      <c r="N33" s="44" t="s">
        <v>156</v>
      </c>
      <c r="O33" s="39">
        <v>45470</v>
      </c>
      <c r="P33" s="39"/>
      <c r="Q33" s="39"/>
      <c r="R33" s="224"/>
      <c r="S33" s="45"/>
      <c r="T33" s="273" t="s">
        <v>341</v>
      </c>
    </row>
    <row r="34" spans="1:23" x14ac:dyDescent="0.25">
      <c r="A34" s="221">
        <v>33</v>
      </c>
      <c r="B34" s="221" t="s">
        <v>160</v>
      </c>
      <c r="C34" s="221">
        <v>148</v>
      </c>
      <c r="D34" s="52" t="s">
        <v>582</v>
      </c>
      <c r="E34" s="221" t="s">
        <v>556</v>
      </c>
      <c r="F34" s="221" t="s">
        <v>341</v>
      </c>
      <c r="G34" s="164">
        <v>45399</v>
      </c>
      <c r="H34" s="221" t="s">
        <v>156</v>
      </c>
      <c r="I34" s="221" t="s">
        <v>156</v>
      </c>
      <c r="J34" s="221" t="s">
        <v>341</v>
      </c>
      <c r="K34" s="221" t="s">
        <v>156</v>
      </c>
      <c r="L34" s="221" t="s">
        <v>341</v>
      </c>
      <c r="M34" s="44" t="s">
        <v>156</v>
      </c>
      <c r="N34" s="44" t="s">
        <v>156</v>
      </c>
      <c r="O34" s="39">
        <v>45470</v>
      </c>
      <c r="P34" s="39"/>
      <c r="Q34" s="39"/>
      <c r="R34" s="224"/>
      <c r="S34" s="45"/>
      <c r="T34" s="273" t="s">
        <v>156</v>
      </c>
    </row>
    <row r="35" spans="1:23" x14ac:dyDescent="0.25">
      <c r="A35" s="221">
        <v>34</v>
      </c>
      <c r="B35" s="221" t="s">
        <v>160</v>
      </c>
      <c r="C35" s="221">
        <v>23</v>
      </c>
      <c r="D35" s="52" t="s">
        <v>583</v>
      </c>
      <c r="E35" s="221" t="s">
        <v>557</v>
      </c>
      <c r="F35" s="221" t="s">
        <v>341</v>
      </c>
      <c r="G35" s="164">
        <v>45400</v>
      </c>
      <c r="H35" s="221" t="s">
        <v>341</v>
      </c>
      <c r="I35" s="221" t="s">
        <v>341</v>
      </c>
      <c r="J35" s="221" t="s">
        <v>156</v>
      </c>
      <c r="K35" s="221" t="s">
        <v>156</v>
      </c>
      <c r="L35" s="221" t="s">
        <v>341</v>
      </c>
      <c r="M35" s="44" t="s">
        <v>156</v>
      </c>
      <c r="N35" s="44" t="s">
        <v>156</v>
      </c>
      <c r="O35" s="39">
        <v>45470</v>
      </c>
      <c r="P35" s="39"/>
      <c r="Q35" s="39"/>
      <c r="R35" s="224"/>
      <c r="S35" s="45"/>
      <c r="T35" s="273" t="s">
        <v>341</v>
      </c>
    </row>
    <row r="36" spans="1:23" ht="14.4" thickBot="1" x14ac:dyDescent="0.3">
      <c r="A36" s="221">
        <v>35</v>
      </c>
      <c r="B36" s="221" t="s">
        <v>160</v>
      </c>
      <c r="C36" s="221">
        <v>146</v>
      </c>
      <c r="D36" s="4" t="s">
        <v>584</v>
      </c>
      <c r="E36" s="221" t="s">
        <v>556</v>
      </c>
      <c r="F36" s="221" t="s">
        <v>341</v>
      </c>
      <c r="G36" s="164">
        <v>45400</v>
      </c>
      <c r="H36" s="221" t="s">
        <v>341</v>
      </c>
      <c r="I36" s="221" t="s">
        <v>341</v>
      </c>
      <c r="J36" s="221" t="s">
        <v>341</v>
      </c>
      <c r="K36" s="221" t="s">
        <v>156</v>
      </c>
      <c r="L36" s="221" t="s">
        <v>156</v>
      </c>
      <c r="M36" s="44" t="s">
        <v>156</v>
      </c>
      <c r="N36" s="44" t="s">
        <v>156</v>
      </c>
      <c r="O36" s="171">
        <v>45470</v>
      </c>
      <c r="P36" s="164"/>
      <c r="Q36" s="164"/>
      <c r="R36" s="224"/>
      <c r="S36" s="45"/>
      <c r="T36" s="273" t="s">
        <v>341</v>
      </c>
    </row>
    <row r="37" spans="1:23" ht="14.4" thickTop="1" x14ac:dyDescent="0.25">
      <c r="A37" s="221">
        <v>36</v>
      </c>
      <c r="B37" s="221" t="s">
        <v>165</v>
      </c>
      <c r="C37" s="221">
        <v>94</v>
      </c>
      <c r="D37" s="52" t="s">
        <v>592</v>
      </c>
      <c r="E37" s="221" t="s">
        <v>555</v>
      </c>
      <c r="F37" s="221" t="s">
        <v>156</v>
      </c>
      <c r="G37" s="164">
        <v>45401</v>
      </c>
      <c r="H37" s="221" t="s">
        <v>156</v>
      </c>
      <c r="I37" s="221" t="s">
        <v>156</v>
      </c>
      <c r="J37" s="221" t="s">
        <v>156</v>
      </c>
      <c r="K37" s="221" t="s">
        <v>156</v>
      </c>
      <c r="L37" s="221" t="s">
        <v>156</v>
      </c>
      <c r="M37" s="44" t="s">
        <v>156</v>
      </c>
      <c r="N37" s="44" t="s">
        <v>156</v>
      </c>
      <c r="O37" s="39">
        <v>45474</v>
      </c>
      <c r="P37" s="39"/>
      <c r="Q37" s="39"/>
      <c r="R37" s="224"/>
      <c r="S37" s="45"/>
      <c r="T37" s="275" t="s">
        <v>156</v>
      </c>
    </row>
    <row r="38" spans="1:23" x14ac:dyDescent="0.25">
      <c r="A38" s="221">
        <v>37</v>
      </c>
      <c r="B38" s="221" t="s">
        <v>165</v>
      </c>
      <c r="C38" s="221">
        <v>104</v>
      </c>
      <c r="D38" s="52" t="s">
        <v>593</v>
      </c>
      <c r="E38" s="221" t="s">
        <v>555</v>
      </c>
      <c r="F38" s="221" t="s">
        <v>341</v>
      </c>
      <c r="G38" s="164">
        <v>45401</v>
      </c>
      <c r="H38" s="221" t="s">
        <v>156</v>
      </c>
      <c r="I38" s="221" t="s">
        <v>156</v>
      </c>
      <c r="J38" s="221" t="s">
        <v>156</v>
      </c>
      <c r="K38" s="221" t="s">
        <v>156</v>
      </c>
      <c r="L38" s="221" t="s">
        <v>156</v>
      </c>
      <c r="M38" s="44" t="s">
        <v>156</v>
      </c>
      <c r="N38" s="44" t="s">
        <v>156</v>
      </c>
      <c r="O38" s="39">
        <v>45474</v>
      </c>
      <c r="P38" s="39"/>
      <c r="Q38" s="39"/>
      <c r="R38" s="224"/>
      <c r="S38" s="45"/>
      <c r="T38" s="275" t="s">
        <v>156</v>
      </c>
    </row>
    <row r="39" spans="1:23" x14ac:dyDescent="0.25">
      <c r="A39" s="221">
        <v>38</v>
      </c>
      <c r="B39" s="221" t="s">
        <v>165</v>
      </c>
      <c r="C39" s="221">
        <v>226</v>
      </c>
      <c r="D39" s="52" t="s">
        <v>594</v>
      </c>
      <c r="E39" s="221" t="s">
        <v>555</v>
      </c>
      <c r="F39" s="221" t="s">
        <v>156</v>
      </c>
      <c r="G39" s="164">
        <v>45402</v>
      </c>
      <c r="H39" s="221" t="s">
        <v>156</v>
      </c>
      <c r="I39" s="221" t="s">
        <v>156</v>
      </c>
      <c r="J39" s="221" t="s">
        <v>156</v>
      </c>
      <c r="K39" s="221" t="s">
        <v>156</v>
      </c>
      <c r="L39" s="221" t="s">
        <v>156</v>
      </c>
      <c r="M39" s="44" t="s">
        <v>156</v>
      </c>
      <c r="N39" s="44" t="s">
        <v>156</v>
      </c>
      <c r="O39" s="39">
        <v>45474</v>
      </c>
      <c r="P39" s="39"/>
      <c r="Q39" s="39"/>
      <c r="R39" s="224"/>
      <c r="S39" s="45"/>
      <c r="T39" s="275" t="s">
        <v>341</v>
      </c>
    </row>
    <row r="40" spans="1:23" x14ac:dyDescent="0.25">
      <c r="A40" s="221">
        <v>39</v>
      </c>
      <c r="B40" s="221" t="s">
        <v>165</v>
      </c>
      <c r="C40" s="221">
        <v>101</v>
      </c>
      <c r="D40" s="52" t="s">
        <v>595</v>
      </c>
      <c r="E40" s="221" t="s">
        <v>555</v>
      </c>
      <c r="F40" s="221" t="s">
        <v>341</v>
      </c>
      <c r="G40" s="164">
        <v>45402</v>
      </c>
      <c r="H40" s="221" t="s">
        <v>156</v>
      </c>
      <c r="I40" s="221" t="s">
        <v>156</v>
      </c>
      <c r="J40" s="221" t="s">
        <v>156</v>
      </c>
      <c r="K40" s="221" t="s">
        <v>156</v>
      </c>
      <c r="L40" s="221" t="s">
        <v>156</v>
      </c>
      <c r="M40" s="44" t="s">
        <v>156</v>
      </c>
      <c r="N40" s="44" t="s">
        <v>156</v>
      </c>
      <c r="O40" s="39">
        <v>45474</v>
      </c>
      <c r="P40" s="39"/>
      <c r="Q40" s="39"/>
      <c r="R40" s="224"/>
      <c r="S40" s="45"/>
      <c r="T40" s="275" t="s">
        <v>156</v>
      </c>
    </row>
    <row r="41" spans="1:23" x14ac:dyDescent="0.25">
      <c r="A41" s="221">
        <v>40</v>
      </c>
      <c r="B41" s="221" t="s">
        <v>165</v>
      </c>
      <c r="C41" s="221">
        <v>543</v>
      </c>
      <c r="D41" s="52" t="s">
        <v>596</v>
      </c>
      <c r="E41" s="221" t="s">
        <v>555</v>
      </c>
      <c r="F41" s="221" t="s">
        <v>341</v>
      </c>
      <c r="G41" s="164">
        <v>45403</v>
      </c>
      <c r="H41" s="221" t="s">
        <v>156</v>
      </c>
      <c r="I41" s="221" t="s">
        <v>156</v>
      </c>
      <c r="J41" s="221" t="s">
        <v>156</v>
      </c>
      <c r="K41" s="221" t="s">
        <v>156</v>
      </c>
      <c r="L41" s="221" t="s">
        <v>156</v>
      </c>
      <c r="M41" s="44" t="s">
        <v>156</v>
      </c>
      <c r="N41" s="44" t="s">
        <v>156</v>
      </c>
      <c r="O41" s="39">
        <v>45474</v>
      </c>
      <c r="P41" s="39"/>
      <c r="Q41" s="39"/>
      <c r="R41" s="224"/>
      <c r="S41" s="45"/>
      <c r="T41" s="275" t="s">
        <v>156</v>
      </c>
      <c r="U41" s="221" t="s">
        <v>726</v>
      </c>
      <c r="V41" s="221" t="s">
        <v>724</v>
      </c>
      <c r="W41" s="221" t="s">
        <v>725</v>
      </c>
    </row>
    <row r="42" spans="1:23" x14ac:dyDescent="0.25">
      <c r="A42" s="221">
        <v>41</v>
      </c>
      <c r="B42" s="221" t="s">
        <v>165</v>
      </c>
      <c r="C42" s="221">
        <v>102</v>
      </c>
      <c r="D42" s="52" t="s">
        <v>597</v>
      </c>
      <c r="E42" s="221" t="s">
        <v>556</v>
      </c>
      <c r="F42" s="221" t="s">
        <v>156</v>
      </c>
      <c r="G42" s="164">
        <v>45403</v>
      </c>
      <c r="H42" s="221" t="s">
        <v>156</v>
      </c>
      <c r="I42" s="221" t="s">
        <v>156</v>
      </c>
      <c r="J42" s="221" t="s">
        <v>156</v>
      </c>
      <c r="K42" s="221" t="s">
        <v>156</v>
      </c>
      <c r="L42" s="221" t="s">
        <v>156</v>
      </c>
      <c r="M42" s="44" t="s">
        <v>156</v>
      </c>
      <c r="N42" s="44" t="s">
        <v>156</v>
      </c>
      <c r="O42" s="39">
        <v>45474</v>
      </c>
      <c r="P42" s="39"/>
      <c r="Q42" s="39"/>
      <c r="R42" s="224"/>
      <c r="S42" s="45"/>
      <c r="T42" s="279" t="s">
        <v>156</v>
      </c>
      <c r="U42" s="221">
        <f>COUNTA($T$2:$T$105)</f>
        <v>104</v>
      </c>
      <c r="V42" s="221">
        <f>COUNTIF(T$2:T$105, "√")</f>
        <v>84</v>
      </c>
      <c r="W42" s="221">
        <f>COUNTIF(T$2:T$105, "×")</f>
        <v>20</v>
      </c>
    </row>
    <row r="43" spans="1:23" ht="14.4" thickBot="1" x14ac:dyDescent="0.3">
      <c r="A43" s="221">
        <v>42</v>
      </c>
      <c r="B43" s="221" t="s">
        <v>165</v>
      </c>
      <c r="C43" s="221">
        <v>108</v>
      </c>
      <c r="D43" s="52" t="s">
        <v>598</v>
      </c>
      <c r="E43" s="221" t="s">
        <v>555</v>
      </c>
      <c r="F43" s="221" t="s">
        <v>341</v>
      </c>
      <c r="G43" s="164">
        <v>45404</v>
      </c>
      <c r="H43" s="221" t="s">
        <v>156</v>
      </c>
      <c r="I43" s="221" t="s">
        <v>156</v>
      </c>
      <c r="J43" s="221" t="s">
        <v>156</v>
      </c>
      <c r="K43" s="221" t="s">
        <v>156</v>
      </c>
      <c r="L43" s="221" t="s">
        <v>156</v>
      </c>
      <c r="M43" s="44" t="s">
        <v>156</v>
      </c>
      <c r="N43" s="44" t="s">
        <v>156</v>
      </c>
      <c r="O43" s="171">
        <v>45474</v>
      </c>
      <c r="P43" s="164"/>
      <c r="Q43" s="164"/>
      <c r="R43" s="224"/>
      <c r="S43" s="45"/>
      <c r="T43" s="279" t="s">
        <v>156</v>
      </c>
      <c r="U43" s="221" t="s">
        <v>736</v>
      </c>
      <c r="V43" s="221" t="s">
        <v>896</v>
      </c>
      <c r="W43" s="221" t="s">
        <v>895</v>
      </c>
    </row>
    <row r="44" spans="1:23" ht="14.4" thickTop="1" x14ac:dyDescent="0.25">
      <c r="A44" s="221">
        <v>43</v>
      </c>
      <c r="B44" s="221" t="s">
        <v>165</v>
      </c>
      <c r="C44" s="221">
        <v>98</v>
      </c>
      <c r="D44" s="52" t="s">
        <v>599</v>
      </c>
      <c r="E44" s="221" t="s">
        <v>556</v>
      </c>
      <c r="F44" s="221" t="s">
        <v>156</v>
      </c>
      <c r="G44" s="164">
        <v>45404</v>
      </c>
      <c r="H44" s="221" t="s">
        <v>156</v>
      </c>
      <c r="I44" s="221" t="s">
        <v>156</v>
      </c>
      <c r="J44" s="221" t="s">
        <v>156</v>
      </c>
      <c r="K44" s="221" t="s">
        <v>156</v>
      </c>
      <c r="L44" s="221" t="s">
        <v>156</v>
      </c>
      <c r="M44" s="44" t="s">
        <v>156</v>
      </c>
      <c r="N44" s="44" t="s">
        <v>156</v>
      </c>
      <c r="O44" s="39">
        <v>45475</v>
      </c>
      <c r="P44" s="39"/>
      <c r="Q44" s="39"/>
      <c r="R44" s="224"/>
      <c r="S44" s="45"/>
      <c r="T44" s="279" t="s">
        <v>156</v>
      </c>
      <c r="U44" s="19">
        <f>COUNTA(D$2:D$105)-U42</f>
        <v>0</v>
      </c>
      <c r="V44" s="113">
        <f>V42/U42</f>
        <v>0.80769230769230771</v>
      </c>
      <c r="W44" s="113">
        <f>W42/U42</f>
        <v>0.19230769230769232</v>
      </c>
    </row>
    <row r="45" spans="1:23" x14ac:dyDescent="0.25">
      <c r="A45" s="221">
        <v>44</v>
      </c>
      <c r="B45" s="221" t="s">
        <v>165</v>
      </c>
      <c r="C45" s="221">
        <v>230</v>
      </c>
      <c r="D45" s="52" t="s">
        <v>600</v>
      </c>
      <c r="E45" s="221" t="s">
        <v>556</v>
      </c>
      <c r="F45" s="221" t="s">
        <v>341</v>
      </c>
      <c r="G45" s="164">
        <v>45405</v>
      </c>
      <c r="H45" s="221" t="s">
        <v>156</v>
      </c>
      <c r="I45" s="221" t="s">
        <v>156</v>
      </c>
      <c r="J45" s="221" t="s">
        <v>156</v>
      </c>
      <c r="K45" s="221" t="s">
        <v>156</v>
      </c>
      <c r="L45" s="221" t="s">
        <v>156</v>
      </c>
      <c r="M45" s="44" t="s">
        <v>156</v>
      </c>
      <c r="N45" s="44" t="s">
        <v>156</v>
      </c>
      <c r="O45" s="39">
        <v>45475</v>
      </c>
      <c r="P45" s="39"/>
      <c r="Q45" s="39"/>
      <c r="R45" s="224"/>
      <c r="S45" s="45"/>
      <c r="T45" s="279" t="s">
        <v>156</v>
      </c>
    </row>
    <row r="46" spans="1:23" x14ac:dyDescent="0.25">
      <c r="A46" s="221">
        <v>45</v>
      </c>
      <c r="B46" s="221" t="s">
        <v>165</v>
      </c>
      <c r="C46" s="221">
        <v>199</v>
      </c>
      <c r="D46" s="52" t="s">
        <v>601</v>
      </c>
      <c r="E46" s="221" t="s">
        <v>556</v>
      </c>
      <c r="F46" s="221" t="s">
        <v>156</v>
      </c>
      <c r="G46" s="164">
        <v>45405</v>
      </c>
      <c r="H46" s="221" t="s">
        <v>156</v>
      </c>
      <c r="I46" s="221" t="s">
        <v>156</v>
      </c>
      <c r="J46" s="221" t="s">
        <v>156</v>
      </c>
      <c r="K46" s="221" t="s">
        <v>156</v>
      </c>
      <c r="L46" s="221" t="s">
        <v>156</v>
      </c>
      <c r="M46" s="44" t="s">
        <v>156</v>
      </c>
      <c r="N46" s="44" t="s">
        <v>156</v>
      </c>
      <c r="O46" s="39">
        <v>45475</v>
      </c>
      <c r="P46" s="39"/>
      <c r="Q46" s="39"/>
      <c r="R46" s="224"/>
      <c r="S46" s="45"/>
      <c r="T46" s="279" t="s">
        <v>156</v>
      </c>
    </row>
    <row r="47" spans="1:23" x14ac:dyDescent="0.25">
      <c r="A47" s="221">
        <v>46</v>
      </c>
      <c r="B47" s="221" t="s">
        <v>165</v>
      </c>
      <c r="C47" s="221">
        <v>114</v>
      </c>
      <c r="D47" s="52" t="s">
        <v>602</v>
      </c>
      <c r="E47" s="221" t="s">
        <v>556</v>
      </c>
      <c r="F47" s="221" t="s">
        <v>341</v>
      </c>
      <c r="G47" s="164">
        <v>45406</v>
      </c>
      <c r="H47" s="221" t="s">
        <v>156</v>
      </c>
      <c r="I47" s="221" t="s">
        <v>156</v>
      </c>
      <c r="J47" s="221" t="s">
        <v>156</v>
      </c>
      <c r="K47" s="221" t="s">
        <v>156</v>
      </c>
      <c r="L47" s="221" t="s">
        <v>156</v>
      </c>
      <c r="M47" s="44" t="s">
        <v>156</v>
      </c>
      <c r="N47" s="44" t="s">
        <v>156</v>
      </c>
      <c r="O47" s="39">
        <v>45475</v>
      </c>
      <c r="P47" s="39"/>
      <c r="Q47" s="39"/>
      <c r="R47" s="224"/>
      <c r="S47" s="45"/>
      <c r="T47" s="291" t="s">
        <v>341</v>
      </c>
    </row>
    <row r="48" spans="1:23" x14ac:dyDescent="0.25">
      <c r="A48" s="221">
        <v>47</v>
      </c>
      <c r="B48" s="221" t="s">
        <v>165</v>
      </c>
      <c r="C48" s="221">
        <v>105</v>
      </c>
      <c r="D48" s="52" t="s">
        <v>603</v>
      </c>
      <c r="E48" s="221" t="s">
        <v>556</v>
      </c>
      <c r="F48" s="221" t="s">
        <v>341</v>
      </c>
      <c r="G48" s="164">
        <v>45406</v>
      </c>
      <c r="H48" s="221" t="s">
        <v>156</v>
      </c>
      <c r="I48" s="221" t="s">
        <v>156</v>
      </c>
      <c r="J48" s="221" t="s">
        <v>156</v>
      </c>
      <c r="K48" s="221" t="s">
        <v>156</v>
      </c>
      <c r="L48" s="221" t="s">
        <v>156</v>
      </c>
      <c r="M48" s="44" t="s">
        <v>156</v>
      </c>
      <c r="N48" s="44" t="s">
        <v>156</v>
      </c>
      <c r="O48" s="39">
        <v>45475</v>
      </c>
      <c r="P48" s="39"/>
      <c r="Q48" s="39"/>
      <c r="R48" s="224"/>
      <c r="S48" s="45"/>
      <c r="T48" s="291" t="s">
        <v>156</v>
      </c>
    </row>
    <row r="49" spans="1:23" x14ac:dyDescent="0.25">
      <c r="A49" s="221">
        <v>48</v>
      </c>
      <c r="B49" s="221" t="s">
        <v>165</v>
      </c>
      <c r="C49" s="221">
        <v>437</v>
      </c>
      <c r="D49" s="52" t="s">
        <v>604</v>
      </c>
      <c r="E49" s="221" t="s">
        <v>556</v>
      </c>
      <c r="F49" s="221" t="s">
        <v>341</v>
      </c>
      <c r="G49" s="164">
        <v>45407</v>
      </c>
      <c r="H49" s="221" t="s">
        <v>156</v>
      </c>
      <c r="I49" s="221" t="s">
        <v>156</v>
      </c>
      <c r="J49" s="221" t="s">
        <v>341</v>
      </c>
      <c r="K49" s="221" t="s">
        <v>341</v>
      </c>
      <c r="L49" s="221" t="s">
        <v>341</v>
      </c>
      <c r="M49" s="44" t="s">
        <v>341</v>
      </c>
      <c r="N49" s="44" t="s">
        <v>156</v>
      </c>
      <c r="O49" s="39">
        <v>45475</v>
      </c>
      <c r="P49" s="39"/>
      <c r="Q49" s="39"/>
      <c r="R49" s="224"/>
      <c r="S49" s="45"/>
      <c r="T49" s="291" t="s">
        <v>341</v>
      </c>
    </row>
    <row r="50" spans="1:23" x14ac:dyDescent="0.25">
      <c r="A50" s="221">
        <v>49</v>
      </c>
      <c r="B50" s="221" t="s">
        <v>165</v>
      </c>
      <c r="C50" s="221">
        <v>236</v>
      </c>
      <c r="D50" s="52" t="s">
        <v>605</v>
      </c>
      <c r="E50" s="221" t="s">
        <v>556</v>
      </c>
      <c r="F50" s="221" t="s">
        <v>341</v>
      </c>
      <c r="G50" s="164">
        <v>45407</v>
      </c>
      <c r="H50" s="221" t="s">
        <v>156</v>
      </c>
      <c r="I50" s="221" t="s">
        <v>156</v>
      </c>
      <c r="J50" s="221" t="s">
        <v>341</v>
      </c>
      <c r="K50" s="221" t="s">
        <v>156</v>
      </c>
      <c r="L50" s="221" t="s">
        <v>156</v>
      </c>
      <c r="M50" s="44" t="s">
        <v>156</v>
      </c>
      <c r="N50" s="44" t="s">
        <v>341</v>
      </c>
      <c r="O50" s="39">
        <v>45475</v>
      </c>
      <c r="P50" s="221" t="s">
        <v>156</v>
      </c>
      <c r="Q50" s="164">
        <v>45494</v>
      </c>
      <c r="R50" s="224"/>
      <c r="S50" s="45"/>
      <c r="T50" s="291" t="s">
        <v>156</v>
      </c>
    </row>
    <row r="51" spans="1:23" ht="14.4" thickBot="1" x14ac:dyDescent="0.3">
      <c r="A51" s="221">
        <v>50</v>
      </c>
      <c r="B51" s="221" t="s">
        <v>165</v>
      </c>
      <c r="C51" s="221">
        <v>124</v>
      </c>
      <c r="D51" s="52" t="s">
        <v>606</v>
      </c>
      <c r="E51" s="221" t="s">
        <v>557</v>
      </c>
      <c r="F51" s="221" t="s">
        <v>156</v>
      </c>
      <c r="G51" s="164">
        <v>45408</v>
      </c>
      <c r="H51" s="221" t="s">
        <v>156</v>
      </c>
      <c r="I51" s="221" t="s">
        <v>156</v>
      </c>
      <c r="J51" s="221" t="s">
        <v>156</v>
      </c>
      <c r="K51" s="221" t="s">
        <v>156</v>
      </c>
      <c r="L51" s="221" t="s">
        <v>156</v>
      </c>
      <c r="M51" s="44" t="s">
        <v>156</v>
      </c>
      <c r="N51" s="44" t="s">
        <v>156</v>
      </c>
      <c r="O51" s="171">
        <v>45475</v>
      </c>
      <c r="P51" s="164"/>
      <c r="Q51" s="164"/>
      <c r="R51" s="224"/>
      <c r="S51" s="45"/>
      <c r="T51" s="292" t="s">
        <v>156</v>
      </c>
    </row>
    <row r="52" spans="1:23" ht="14.4" thickTop="1" x14ac:dyDescent="0.25">
      <c r="A52" s="221">
        <v>51</v>
      </c>
      <c r="B52" s="221" t="s">
        <v>170</v>
      </c>
      <c r="C52" s="221">
        <v>200</v>
      </c>
      <c r="D52" s="52" t="s">
        <v>617</v>
      </c>
      <c r="E52" s="221" t="s">
        <v>556</v>
      </c>
      <c r="F52" s="221" t="s">
        <v>156</v>
      </c>
      <c r="G52" s="164">
        <v>45408</v>
      </c>
      <c r="H52" s="221" t="s">
        <v>156</v>
      </c>
      <c r="I52" s="221" t="s">
        <v>156</v>
      </c>
      <c r="J52" s="221" t="s">
        <v>156</v>
      </c>
      <c r="K52" s="221" t="s">
        <v>156</v>
      </c>
      <c r="L52" s="221" t="s">
        <v>156</v>
      </c>
      <c r="M52" s="44" t="s">
        <v>156</v>
      </c>
      <c r="N52" s="44" t="s">
        <v>156</v>
      </c>
      <c r="O52" s="39">
        <v>45476</v>
      </c>
      <c r="P52" s="39"/>
      <c r="Q52" s="39"/>
      <c r="R52" s="224"/>
      <c r="S52" s="45"/>
      <c r="T52" s="307" t="s">
        <v>156</v>
      </c>
    </row>
    <row r="53" spans="1:23" x14ac:dyDescent="0.25">
      <c r="A53" s="221">
        <v>52</v>
      </c>
      <c r="B53" s="221" t="s">
        <v>170</v>
      </c>
      <c r="C53" s="221">
        <v>994</v>
      </c>
      <c r="D53" s="52" t="s">
        <v>618</v>
      </c>
      <c r="E53" s="221" t="s">
        <v>556</v>
      </c>
      <c r="F53" s="221" t="s">
        <v>341</v>
      </c>
      <c r="G53" s="164">
        <v>45409</v>
      </c>
      <c r="H53" s="221" t="s">
        <v>156</v>
      </c>
      <c r="I53" s="221" t="s">
        <v>156</v>
      </c>
      <c r="J53" s="221" t="s">
        <v>156</v>
      </c>
      <c r="K53" s="221" t="s">
        <v>156</v>
      </c>
      <c r="L53" s="221" t="s">
        <v>156</v>
      </c>
      <c r="M53" s="44" t="s">
        <v>156</v>
      </c>
      <c r="N53" s="44" t="s">
        <v>156</v>
      </c>
      <c r="O53" s="39">
        <v>45476</v>
      </c>
      <c r="P53" s="39"/>
      <c r="Q53" s="39"/>
      <c r="R53" s="224"/>
      <c r="S53" s="45"/>
      <c r="T53" s="307" t="s">
        <v>341</v>
      </c>
    </row>
    <row r="54" spans="1:23" x14ac:dyDescent="0.25">
      <c r="A54" s="221">
        <v>53</v>
      </c>
      <c r="B54" s="221" t="s">
        <v>170</v>
      </c>
      <c r="C54" s="221">
        <v>207</v>
      </c>
      <c r="D54" s="52" t="s">
        <v>619</v>
      </c>
      <c r="E54" s="221" t="s">
        <v>556</v>
      </c>
      <c r="F54" s="221" t="s">
        <v>341</v>
      </c>
      <c r="G54" s="164">
        <v>45409</v>
      </c>
      <c r="H54" s="221" t="s">
        <v>341</v>
      </c>
      <c r="I54" s="221" t="s">
        <v>156</v>
      </c>
      <c r="J54" s="221" t="s">
        <v>156</v>
      </c>
      <c r="K54" s="221" t="s">
        <v>156</v>
      </c>
      <c r="L54" s="221" t="s">
        <v>156</v>
      </c>
      <c r="M54" s="44" t="s">
        <v>156</v>
      </c>
      <c r="N54" s="44" t="s">
        <v>156</v>
      </c>
      <c r="O54" s="39">
        <v>45476</v>
      </c>
      <c r="P54" s="39"/>
      <c r="Q54" s="39"/>
      <c r="R54" s="224"/>
      <c r="S54" s="45"/>
      <c r="T54" s="307" t="s">
        <v>156</v>
      </c>
    </row>
    <row r="55" spans="1:23" x14ac:dyDescent="0.25">
      <c r="A55" s="221">
        <v>54</v>
      </c>
      <c r="B55" s="221" t="s">
        <v>170</v>
      </c>
      <c r="C55" s="221">
        <v>208</v>
      </c>
      <c r="D55" s="52" t="s">
        <v>620</v>
      </c>
      <c r="E55" s="221" t="s">
        <v>556</v>
      </c>
      <c r="F55" s="221" t="s">
        <v>341</v>
      </c>
      <c r="G55" s="164">
        <v>45410</v>
      </c>
      <c r="H55" s="221" t="s">
        <v>156</v>
      </c>
      <c r="I55" s="221" t="s">
        <v>156</v>
      </c>
      <c r="J55" s="221" t="s">
        <v>156</v>
      </c>
      <c r="K55" s="221" t="s">
        <v>156</v>
      </c>
      <c r="L55" s="221" t="s">
        <v>156</v>
      </c>
      <c r="M55" s="44" t="s">
        <v>156</v>
      </c>
      <c r="N55" s="44" t="s">
        <v>341</v>
      </c>
      <c r="O55" s="39">
        <v>45476</v>
      </c>
      <c r="P55" s="221" t="s">
        <v>156</v>
      </c>
      <c r="Q55" s="164">
        <v>45494</v>
      </c>
      <c r="R55" s="224"/>
      <c r="S55" s="45"/>
      <c r="T55" s="307" t="s">
        <v>156</v>
      </c>
    </row>
    <row r="56" spans="1:23" x14ac:dyDescent="0.25">
      <c r="A56" s="221">
        <v>55</v>
      </c>
      <c r="B56" s="221" t="s">
        <v>715</v>
      </c>
      <c r="C56" s="221">
        <v>46</v>
      </c>
      <c r="D56" s="52" t="s">
        <v>420</v>
      </c>
      <c r="E56" s="221" t="s">
        <v>556</v>
      </c>
      <c r="F56" s="221" t="s">
        <v>341</v>
      </c>
      <c r="G56" s="164">
        <v>45410</v>
      </c>
      <c r="H56" s="221" t="s">
        <v>156</v>
      </c>
      <c r="I56" s="221" t="s">
        <v>156</v>
      </c>
      <c r="J56" s="221" t="s">
        <v>156</v>
      </c>
      <c r="K56" s="221" t="s">
        <v>156</v>
      </c>
      <c r="L56" s="221" t="s">
        <v>156</v>
      </c>
      <c r="M56" s="44" t="s">
        <v>156</v>
      </c>
      <c r="N56" s="44" t="s">
        <v>156</v>
      </c>
      <c r="O56" s="39">
        <v>45476</v>
      </c>
      <c r="P56" s="39"/>
      <c r="Q56" s="39"/>
      <c r="R56" s="224"/>
      <c r="S56" s="45"/>
      <c r="T56" s="307" t="s">
        <v>156</v>
      </c>
    </row>
    <row r="57" spans="1:23" ht="14.4" thickBot="1" x14ac:dyDescent="0.3">
      <c r="A57" s="221">
        <v>56</v>
      </c>
      <c r="B57" s="221" t="s">
        <v>715</v>
      </c>
      <c r="C57" s="221">
        <v>78</v>
      </c>
      <c r="D57" s="52" t="s">
        <v>621</v>
      </c>
      <c r="E57" s="221" t="s">
        <v>556</v>
      </c>
      <c r="F57" s="221" t="s">
        <v>341</v>
      </c>
      <c r="G57" s="164">
        <v>45411</v>
      </c>
      <c r="H57" s="221" t="s">
        <v>156</v>
      </c>
      <c r="I57" s="221" t="s">
        <v>156</v>
      </c>
      <c r="J57" s="221" t="s">
        <v>156</v>
      </c>
      <c r="K57" s="221" t="s">
        <v>156</v>
      </c>
      <c r="L57" s="221" t="s">
        <v>156</v>
      </c>
      <c r="M57" s="44" t="s">
        <v>156</v>
      </c>
      <c r="N57" s="44" t="s">
        <v>156</v>
      </c>
      <c r="O57" s="171">
        <v>45476</v>
      </c>
      <c r="P57" s="164"/>
      <c r="Q57" s="164"/>
      <c r="R57" s="224"/>
      <c r="S57" s="45"/>
      <c r="T57" s="307" t="s">
        <v>156</v>
      </c>
    </row>
    <row r="58" spans="1:23" ht="14.4" thickTop="1" x14ac:dyDescent="0.25">
      <c r="A58" s="221">
        <v>57</v>
      </c>
      <c r="B58" s="221" t="s">
        <v>715</v>
      </c>
      <c r="C58" s="221">
        <v>17</v>
      </c>
      <c r="D58" s="52" t="s">
        <v>412</v>
      </c>
      <c r="E58" s="221" t="s">
        <v>556</v>
      </c>
      <c r="F58" s="221" t="s">
        <v>341</v>
      </c>
      <c r="G58" s="164">
        <v>45411</v>
      </c>
      <c r="H58" s="221" t="s">
        <v>156</v>
      </c>
      <c r="I58" s="221" t="s">
        <v>156</v>
      </c>
      <c r="J58" s="221" t="s">
        <v>156</v>
      </c>
      <c r="K58" s="221" t="s">
        <v>156</v>
      </c>
      <c r="L58" s="221" t="s">
        <v>156</v>
      </c>
      <c r="M58" s="44" t="s">
        <v>156</v>
      </c>
      <c r="N58" s="44" t="s">
        <v>156</v>
      </c>
      <c r="O58" s="39">
        <v>45477</v>
      </c>
      <c r="P58" s="39"/>
      <c r="Q58" s="39"/>
      <c r="R58" s="224"/>
      <c r="S58" s="45"/>
      <c r="T58" s="307" t="s">
        <v>156</v>
      </c>
    </row>
    <row r="59" spans="1:23" x14ac:dyDescent="0.25">
      <c r="A59" s="221">
        <v>58</v>
      </c>
      <c r="B59" s="221" t="s">
        <v>715</v>
      </c>
      <c r="C59" s="221">
        <v>39</v>
      </c>
      <c r="D59" s="52" t="s">
        <v>413</v>
      </c>
      <c r="E59" s="221" t="s">
        <v>556</v>
      </c>
      <c r="F59" s="221" t="s">
        <v>341</v>
      </c>
      <c r="G59" s="164">
        <v>45412</v>
      </c>
      <c r="H59" s="221" t="s">
        <v>156</v>
      </c>
      <c r="I59" s="221" t="s">
        <v>156</v>
      </c>
      <c r="J59" s="221" t="s">
        <v>156</v>
      </c>
      <c r="K59" s="221" t="s">
        <v>156</v>
      </c>
      <c r="L59" s="221" t="s">
        <v>156</v>
      </c>
      <c r="M59" s="44" t="s">
        <v>156</v>
      </c>
      <c r="N59" s="44" t="s">
        <v>156</v>
      </c>
      <c r="O59" s="39">
        <v>45477</v>
      </c>
      <c r="P59" s="39"/>
      <c r="Q59" s="39"/>
      <c r="R59" s="224"/>
      <c r="S59" s="45"/>
      <c r="T59" s="307" t="s">
        <v>156</v>
      </c>
    </row>
    <row r="60" spans="1:23" x14ac:dyDescent="0.25">
      <c r="A60" s="221">
        <v>59</v>
      </c>
      <c r="B60" s="221" t="s">
        <v>715</v>
      </c>
      <c r="C60" s="221">
        <v>22</v>
      </c>
      <c r="D60" s="52" t="s">
        <v>622</v>
      </c>
      <c r="E60" s="221" t="s">
        <v>556</v>
      </c>
      <c r="F60" s="221" t="s">
        <v>341</v>
      </c>
      <c r="G60" s="164">
        <v>45412</v>
      </c>
      <c r="H60" s="221" t="s">
        <v>156</v>
      </c>
      <c r="I60" s="221" t="s">
        <v>156</v>
      </c>
      <c r="J60" s="221" t="s">
        <v>156</v>
      </c>
      <c r="K60" s="221" t="s">
        <v>156</v>
      </c>
      <c r="L60" s="221" t="s">
        <v>156</v>
      </c>
      <c r="M60" s="44" t="s">
        <v>156</v>
      </c>
      <c r="N60" s="44" t="s">
        <v>156</v>
      </c>
      <c r="O60" s="39">
        <v>45477</v>
      </c>
      <c r="P60" s="39"/>
      <c r="Q60" s="39"/>
      <c r="R60" s="224"/>
      <c r="S60" s="45"/>
      <c r="T60" s="307" t="s">
        <v>156</v>
      </c>
    </row>
    <row r="61" spans="1:23" x14ac:dyDescent="0.25">
      <c r="A61" s="221">
        <v>60</v>
      </c>
      <c r="B61" s="221" t="s">
        <v>715</v>
      </c>
      <c r="C61" s="221">
        <v>79</v>
      </c>
      <c r="D61" s="52" t="s">
        <v>623</v>
      </c>
      <c r="E61" s="221" t="s">
        <v>556</v>
      </c>
      <c r="F61" s="221" t="s">
        <v>341</v>
      </c>
      <c r="G61" s="164">
        <v>45413</v>
      </c>
      <c r="H61" s="221" t="s">
        <v>156</v>
      </c>
      <c r="I61" s="221" t="s">
        <v>341</v>
      </c>
      <c r="J61" s="221" t="s">
        <v>156</v>
      </c>
      <c r="K61" s="221" t="s">
        <v>156</v>
      </c>
      <c r="L61" s="221" t="s">
        <v>156</v>
      </c>
      <c r="M61" s="44" t="s">
        <v>156</v>
      </c>
      <c r="N61" s="44" t="s">
        <v>341</v>
      </c>
      <c r="O61" s="39">
        <v>45477</v>
      </c>
      <c r="P61" s="221" t="s">
        <v>341</v>
      </c>
      <c r="Q61" s="164">
        <v>45494</v>
      </c>
      <c r="R61" s="224" t="s">
        <v>156</v>
      </c>
      <c r="S61" s="45">
        <v>45508</v>
      </c>
      <c r="T61" s="307" t="s">
        <v>156</v>
      </c>
      <c r="U61" s="221" t="s">
        <v>726</v>
      </c>
      <c r="V61" s="221" t="s">
        <v>724</v>
      </c>
      <c r="W61" s="221" t="s">
        <v>725</v>
      </c>
    </row>
    <row r="62" spans="1:23" x14ac:dyDescent="0.25">
      <c r="A62" s="221">
        <v>61</v>
      </c>
      <c r="B62" s="221" t="s">
        <v>715</v>
      </c>
      <c r="C62" s="221">
        <v>131</v>
      </c>
      <c r="D62" s="52" t="s">
        <v>624</v>
      </c>
      <c r="E62" s="221" t="s">
        <v>556</v>
      </c>
      <c r="F62" s="221" t="s">
        <v>341</v>
      </c>
      <c r="G62" s="164">
        <v>45413</v>
      </c>
      <c r="H62" s="221" t="s">
        <v>156</v>
      </c>
      <c r="I62" s="221" t="s">
        <v>156</v>
      </c>
      <c r="J62" s="221" t="s">
        <v>156</v>
      </c>
      <c r="K62" s="221" t="s">
        <v>156</v>
      </c>
      <c r="L62" s="221" t="s">
        <v>156</v>
      </c>
      <c r="M62" s="44" t="s">
        <v>156</v>
      </c>
      <c r="N62" s="44" t="s">
        <v>156</v>
      </c>
      <c r="O62" s="39">
        <v>45477</v>
      </c>
      <c r="P62" s="39"/>
      <c r="Q62" s="39"/>
      <c r="R62" s="224"/>
      <c r="S62" s="45"/>
      <c r="T62" s="307" t="s">
        <v>156</v>
      </c>
      <c r="U62" s="221">
        <f>COUNTA($T$2:$T$105)</f>
        <v>104</v>
      </c>
      <c r="V62" s="221">
        <f>COUNTIF(T$2:T$105, "√")</f>
        <v>84</v>
      </c>
      <c r="W62" s="221">
        <f>COUNTIF(T$2:T$105, "×")</f>
        <v>20</v>
      </c>
    </row>
    <row r="63" spans="1:23" ht="14.4" thickBot="1" x14ac:dyDescent="0.3">
      <c r="A63" s="221">
        <v>62</v>
      </c>
      <c r="B63" s="221" t="s">
        <v>715</v>
      </c>
      <c r="C63" s="221">
        <v>51</v>
      </c>
      <c r="D63" s="52" t="s">
        <v>625</v>
      </c>
      <c r="E63" s="221" t="s">
        <v>557</v>
      </c>
      <c r="F63" s="221" t="s">
        <v>341</v>
      </c>
      <c r="G63" s="164">
        <v>45414</v>
      </c>
      <c r="H63" s="221" t="s">
        <v>156</v>
      </c>
      <c r="I63" s="221" t="s">
        <v>156</v>
      </c>
      <c r="J63" s="221" t="s">
        <v>156</v>
      </c>
      <c r="K63" s="221" t="s">
        <v>156</v>
      </c>
      <c r="L63" s="221" t="s">
        <v>156</v>
      </c>
      <c r="M63" s="44" t="s">
        <v>156</v>
      </c>
      <c r="N63" s="44" t="s">
        <v>156</v>
      </c>
      <c r="O63" s="171">
        <v>45477</v>
      </c>
      <c r="P63" s="164"/>
      <c r="Q63" s="164"/>
      <c r="R63" s="224"/>
      <c r="S63" s="45"/>
      <c r="T63" s="307" t="s">
        <v>156</v>
      </c>
      <c r="U63" s="221" t="s">
        <v>736</v>
      </c>
      <c r="V63" s="221" t="s">
        <v>896</v>
      </c>
      <c r="W63" s="221" t="s">
        <v>895</v>
      </c>
    </row>
    <row r="64" spans="1:23" ht="14.4" thickTop="1" x14ac:dyDescent="0.25">
      <c r="A64" s="221">
        <v>63</v>
      </c>
      <c r="B64" s="221" t="s">
        <v>544</v>
      </c>
      <c r="C64" s="221">
        <v>35</v>
      </c>
      <c r="D64" s="52" t="s">
        <v>626</v>
      </c>
      <c r="E64" s="221" t="s">
        <v>555</v>
      </c>
      <c r="F64" s="221" t="s">
        <v>341</v>
      </c>
      <c r="G64" s="164">
        <v>45414</v>
      </c>
      <c r="H64" s="221" t="s">
        <v>156</v>
      </c>
      <c r="I64" s="221" t="s">
        <v>156</v>
      </c>
      <c r="J64" s="221" t="s">
        <v>156</v>
      </c>
      <c r="K64" s="221" t="s">
        <v>156</v>
      </c>
      <c r="L64" s="221" t="s">
        <v>156</v>
      </c>
      <c r="M64" s="44" t="s">
        <v>156</v>
      </c>
      <c r="N64" s="44" t="s">
        <v>156</v>
      </c>
      <c r="O64" s="39">
        <v>45478</v>
      </c>
      <c r="P64" s="39"/>
      <c r="Q64" s="39"/>
      <c r="R64" s="224"/>
      <c r="S64" s="45"/>
      <c r="T64" s="307" t="s">
        <v>156</v>
      </c>
      <c r="U64" s="19">
        <f>COUNTA(D$2:D$105)-U62</f>
        <v>0</v>
      </c>
      <c r="V64" s="113">
        <f>V62/U62</f>
        <v>0.80769230769230771</v>
      </c>
      <c r="W64" s="113">
        <f>W62/U62</f>
        <v>0.19230769230769232</v>
      </c>
    </row>
    <row r="65" spans="1:20" x14ac:dyDescent="0.25">
      <c r="A65" s="221">
        <v>64</v>
      </c>
      <c r="B65" s="221" t="s">
        <v>544</v>
      </c>
      <c r="C65" s="221">
        <v>74</v>
      </c>
      <c r="D65" s="52" t="s">
        <v>627</v>
      </c>
      <c r="E65" s="221" t="s">
        <v>556</v>
      </c>
      <c r="F65" s="221" t="s">
        <v>341</v>
      </c>
      <c r="G65" s="164">
        <v>45415</v>
      </c>
      <c r="H65" s="221" t="s">
        <v>156</v>
      </c>
      <c r="I65" s="221" t="s">
        <v>156</v>
      </c>
      <c r="J65" s="221" t="s">
        <v>156</v>
      </c>
      <c r="K65" s="221" t="s">
        <v>156</v>
      </c>
      <c r="L65" s="221" t="s">
        <v>156</v>
      </c>
      <c r="M65" s="44" t="s">
        <v>156</v>
      </c>
      <c r="N65" s="44" t="s">
        <v>156</v>
      </c>
      <c r="O65" s="39">
        <v>45478</v>
      </c>
      <c r="P65" s="39"/>
      <c r="Q65" s="39"/>
      <c r="R65" s="224"/>
      <c r="S65" s="45"/>
      <c r="T65" s="307" t="s">
        <v>156</v>
      </c>
    </row>
    <row r="66" spans="1:20" x14ac:dyDescent="0.25">
      <c r="A66" s="221">
        <v>65</v>
      </c>
      <c r="B66" s="221" t="s">
        <v>544</v>
      </c>
      <c r="C66" s="221">
        <v>34</v>
      </c>
      <c r="D66" s="52" t="s">
        <v>628</v>
      </c>
      <c r="E66" s="221" t="s">
        <v>556</v>
      </c>
      <c r="F66" s="221" t="s">
        <v>341</v>
      </c>
      <c r="G66" s="164">
        <v>45415</v>
      </c>
      <c r="H66" s="221" t="s">
        <v>156</v>
      </c>
      <c r="I66" s="221" t="s">
        <v>156</v>
      </c>
      <c r="J66" s="221" t="s">
        <v>156</v>
      </c>
      <c r="K66" s="221" t="s">
        <v>156</v>
      </c>
      <c r="L66" s="221" t="s">
        <v>156</v>
      </c>
      <c r="M66" s="44" t="s">
        <v>156</v>
      </c>
      <c r="N66" s="44" t="s">
        <v>156</v>
      </c>
      <c r="O66" s="39">
        <v>45478</v>
      </c>
      <c r="P66" s="39"/>
      <c r="Q66" s="39"/>
      <c r="R66" s="224"/>
      <c r="S66" s="45"/>
      <c r="T66" s="307" t="s">
        <v>156</v>
      </c>
    </row>
    <row r="67" spans="1:20" x14ac:dyDescent="0.25">
      <c r="A67" s="221">
        <v>66</v>
      </c>
      <c r="B67" s="221" t="s">
        <v>544</v>
      </c>
      <c r="C67" s="221">
        <v>33</v>
      </c>
      <c r="D67" s="52" t="s">
        <v>629</v>
      </c>
      <c r="E67" s="221" t="s">
        <v>556</v>
      </c>
      <c r="F67" s="221" t="s">
        <v>341</v>
      </c>
      <c r="G67" s="164">
        <v>45416</v>
      </c>
      <c r="H67" s="221" t="s">
        <v>156</v>
      </c>
      <c r="I67" s="221" t="s">
        <v>156</v>
      </c>
      <c r="J67" s="221" t="s">
        <v>156</v>
      </c>
      <c r="K67" s="221" t="s">
        <v>156</v>
      </c>
      <c r="L67" s="221" t="s">
        <v>156</v>
      </c>
      <c r="M67" s="44" t="s">
        <v>341</v>
      </c>
      <c r="N67" s="44" t="s">
        <v>341</v>
      </c>
      <c r="O67" s="39">
        <v>45478</v>
      </c>
      <c r="P67" s="221" t="s">
        <v>341</v>
      </c>
      <c r="Q67" s="164">
        <v>45493</v>
      </c>
      <c r="R67" s="307" t="s">
        <v>341</v>
      </c>
      <c r="S67" s="45">
        <v>45508</v>
      </c>
      <c r="T67" s="307" t="s">
        <v>156</v>
      </c>
    </row>
    <row r="68" spans="1:20" x14ac:dyDescent="0.25">
      <c r="A68" s="221">
        <v>67</v>
      </c>
      <c r="B68" s="221" t="s">
        <v>544</v>
      </c>
      <c r="C68" s="221">
        <v>153</v>
      </c>
      <c r="D68" s="52" t="s">
        <v>630</v>
      </c>
      <c r="E68" s="221" t="s">
        <v>556</v>
      </c>
      <c r="F68" s="221" t="s">
        <v>341</v>
      </c>
      <c r="G68" s="164">
        <v>45416</v>
      </c>
      <c r="H68" s="221" t="s">
        <v>341</v>
      </c>
      <c r="I68" s="221" t="s">
        <v>156</v>
      </c>
      <c r="J68" s="221" t="s">
        <v>156</v>
      </c>
      <c r="K68" s="221" t="s">
        <v>156</v>
      </c>
      <c r="L68" s="221" t="s">
        <v>156</v>
      </c>
      <c r="M68" s="44" t="s">
        <v>341</v>
      </c>
      <c r="N68" s="44" t="s">
        <v>341</v>
      </c>
      <c r="O68" s="39">
        <v>45478</v>
      </c>
      <c r="P68" s="221" t="s">
        <v>156</v>
      </c>
      <c r="Q68" s="164">
        <v>45493</v>
      </c>
      <c r="R68" s="224"/>
      <c r="S68" s="45"/>
      <c r="T68" s="292" t="s">
        <v>156</v>
      </c>
    </row>
    <row r="69" spans="1:20" ht="14.4" thickBot="1" x14ac:dyDescent="0.3">
      <c r="A69" s="221">
        <v>68</v>
      </c>
      <c r="B69" s="221" t="s">
        <v>544</v>
      </c>
      <c r="C69" s="221">
        <v>4</v>
      </c>
      <c r="D69" s="52" t="s">
        <v>631</v>
      </c>
      <c r="E69" s="221" t="s">
        <v>557</v>
      </c>
      <c r="F69" s="221" t="s">
        <v>341</v>
      </c>
      <c r="G69" s="164">
        <v>45417</v>
      </c>
      <c r="H69" s="221" t="s">
        <v>156</v>
      </c>
      <c r="I69" s="221" t="s">
        <v>156</v>
      </c>
      <c r="J69" s="221" t="s">
        <v>156</v>
      </c>
      <c r="K69" s="221" t="s">
        <v>156</v>
      </c>
      <c r="L69" s="221" t="s">
        <v>156</v>
      </c>
      <c r="M69" s="44" t="s">
        <v>341</v>
      </c>
      <c r="N69" s="44" t="s">
        <v>341</v>
      </c>
      <c r="O69" s="171">
        <v>45478</v>
      </c>
      <c r="P69" s="221" t="s">
        <v>341</v>
      </c>
      <c r="Q69" s="164">
        <v>45493</v>
      </c>
      <c r="R69" s="224" t="s">
        <v>156</v>
      </c>
      <c r="S69" s="45">
        <v>45508</v>
      </c>
      <c r="T69" s="307" t="s">
        <v>341</v>
      </c>
    </row>
    <row r="70" spans="1:20" ht="14.4" thickTop="1" x14ac:dyDescent="0.25">
      <c r="A70" s="221">
        <v>69</v>
      </c>
      <c r="B70" s="221" t="s">
        <v>716</v>
      </c>
      <c r="C70" s="221">
        <v>20</v>
      </c>
      <c r="D70" s="52" t="s">
        <v>374</v>
      </c>
      <c r="E70" s="221" t="s">
        <v>555</v>
      </c>
      <c r="F70" s="221" t="s">
        <v>341</v>
      </c>
      <c r="G70" s="164">
        <v>45417</v>
      </c>
      <c r="H70" s="221" t="s">
        <v>156</v>
      </c>
      <c r="I70" s="221" t="s">
        <v>156</v>
      </c>
      <c r="J70" s="221" t="s">
        <v>156</v>
      </c>
      <c r="K70" s="221" t="s">
        <v>156</v>
      </c>
      <c r="L70" s="221" t="s">
        <v>156</v>
      </c>
      <c r="M70" s="44" t="s">
        <v>156</v>
      </c>
      <c r="N70" s="44" t="s">
        <v>156</v>
      </c>
      <c r="O70" s="39">
        <v>45479</v>
      </c>
      <c r="P70" s="39"/>
      <c r="Q70" s="39"/>
      <c r="R70" s="224"/>
      <c r="S70" s="45"/>
      <c r="T70" s="307" t="s">
        <v>156</v>
      </c>
    </row>
    <row r="71" spans="1:20" x14ac:dyDescent="0.25">
      <c r="A71" s="221">
        <v>70</v>
      </c>
      <c r="B71" s="221" t="s">
        <v>716</v>
      </c>
      <c r="C71" s="221">
        <v>155</v>
      </c>
      <c r="D71" s="4" t="s">
        <v>632</v>
      </c>
      <c r="E71" s="221" t="s">
        <v>556</v>
      </c>
      <c r="F71" s="221" t="s">
        <v>341</v>
      </c>
      <c r="G71" s="164">
        <v>45418</v>
      </c>
      <c r="H71" s="221" t="s">
        <v>341</v>
      </c>
      <c r="I71" s="221" t="s">
        <v>156</v>
      </c>
      <c r="J71" s="221" t="s">
        <v>156</v>
      </c>
      <c r="K71" s="221" t="s">
        <v>156</v>
      </c>
      <c r="L71" s="221" t="s">
        <v>156</v>
      </c>
      <c r="M71" s="44" t="s">
        <v>156</v>
      </c>
      <c r="N71" s="44" t="s">
        <v>156</v>
      </c>
      <c r="O71" s="39">
        <v>45479</v>
      </c>
      <c r="P71" s="39"/>
      <c r="Q71" s="39"/>
      <c r="R71" s="224"/>
      <c r="S71" s="45"/>
      <c r="T71" s="307" t="s">
        <v>156</v>
      </c>
    </row>
    <row r="72" spans="1:20" ht="14.4" thickBot="1" x14ac:dyDescent="0.3">
      <c r="A72" s="221">
        <v>71</v>
      </c>
      <c r="B72" s="221" t="s">
        <v>716</v>
      </c>
      <c r="C72" s="221">
        <v>394</v>
      </c>
      <c r="D72" s="4" t="s">
        <v>633</v>
      </c>
      <c r="E72" s="221" t="s">
        <v>556</v>
      </c>
      <c r="F72" s="221" t="s">
        <v>341</v>
      </c>
      <c r="G72" s="164">
        <v>45418</v>
      </c>
      <c r="H72" s="221" t="s">
        <v>341</v>
      </c>
      <c r="I72" s="221" t="s">
        <v>156</v>
      </c>
      <c r="J72" s="221" t="s">
        <v>156</v>
      </c>
      <c r="K72" s="221" t="s">
        <v>156</v>
      </c>
      <c r="L72" s="221" t="s">
        <v>156</v>
      </c>
      <c r="M72" s="44" t="s">
        <v>156</v>
      </c>
      <c r="N72" s="44" t="s">
        <v>156</v>
      </c>
      <c r="O72" s="171">
        <v>45479</v>
      </c>
      <c r="P72" s="164"/>
      <c r="Q72" s="164"/>
      <c r="R72" s="224"/>
      <c r="S72" s="45"/>
      <c r="T72" s="307" t="s">
        <v>156</v>
      </c>
    </row>
    <row r="73" spans="1:20" ht="14.4" thickTop="1" x14ac:dyDescent="0.25">
      <c r="A73" s="221">
        <v>72</v>
      </c>
      <c r="B73" s="221" t="s">
        <v>716</v>
      </c>
      <c r="C73" s="221">
        <v>739</v>
      </c>
      <c r="D73" s="52" t="s">
        <v>488</v>
      </c>
      <c r="E73" s="221" t="s">
        <v>556</v>
      </c>
      <c r="F73" s="221" t="s">
        <v>341</v>
      </c>
      <c r="G73" s="164">
        <v>45419</v>
      </c>
      <c r="H73" s="221" t="s">
        <v>341</v>
      </c>
      <c r="I73" s="221" t="s">
        <v>156</v>
      </c>
      <c r="J73" s="221" t="s">
        <v>156</v>
      </c>
      <c r="K73" s="221" t="s">
        <v>156</v>
      </c>
      <c r="L73" s="221" t="s">
        <v>156</v>
      </c>
      <c r="M73" s="44" t="s">
        <v>156</v>
      </c>
      <c r="N73" s="44" t="s">
        <v>156</v>
      </c>
      <c r="O73" s="39">
        <v>45482</v>
      </c>
      <c r="P73" s="39"/>
      <c r="Q73" s="39"/>
      <c r="R73" s="224"/>
      <c r="S73" s="45"/>
      <c r="T73" s="307" t="s">
        <v>156</v>
      </c>
    </row>
    <row r="74" spans="1:20" x14ac:dyDescent="0.25">
      <c r="A74" s="221">
        <v>73</v>
      </c>
      <c r="B74" s="221" t="s">
        <v>716</v>
      </c>
      <c r="C74" s="221">
        <v>84</v>
      </c>
      <c r="D74" s="52" t="s">
        <v>492</v>
      </c>
      <c r="E74" s="221" t="s">
        <v>557</v>
      </c>
      <c r="F74" s="221" t="s">
        <v>341</v>
      </c>
      <c r="G74" s="164">
        <v>45419</v>
      </c>
      <c r="H74" s="221" t="s">
        <v>341</v>
      </c>
      <c r="I74" s="221" t="s">
        <v>156</v>
      </c>
      <c r="J74" s="221" t="s">
        <v>156</v>
      </c>
      <c r="K74" s="221" t="s">
        <v>156</v>
      </c>
      <c r="L74" s="221" t="s">
        <v>156</v>
      </c>
      <c r="M74" s="44" t="s">
        <v>341</v>
      </c>
      <c r="N74" s="44" t="s">
        <v>341</v>
      </c>
      <c r="O74" s="39">
        <v>45482</v>
      </c>
      <c r="P74" s="221" t="s">
        <v>341</v>
      </c>
      <c r="Q74" s="164">
        <v>45493</v>
      </c>
      <c r="R74" s="224" t="s">
        <v>156</v>
      </c>
      <c r="S74" s="45">
        <v>45508</v>
      </c>
      <c r="T74" s="307" t="s">
        <v>341</v>
      </c>
    </row>
    <row r="75" spans="1:20" ht="14.4" thickBot="1" x14ac:dyDescent="0.3">
      <c r="A75" s="221">
        <v>74</v>
      </c>
      <c r="B75" s="221" t="s">
        <v>717</v>
      </c>
      <c r="C75" s="221">
        <v>215</v>
      </c>
      <c r="D75" s="75" t="s">
        <v>634</v>
      </c>
      <c r="E75" s="221" t="s">
        <v>556</v>
      </c>
      <c r="F75" s="221" t="s">
        <v>341</v>
      </c>
      <c r="G75" s="164">
        <v>45420</v>
      </c>
      <c r="H75" s="221" t="s">
        <v>156</v>
      </c>
      <c r="I75" s="221" t="s">
        <v>156</v>
      </c>
      <c r="J75" s="221" t="s">
        <v>156</v>
      </c>
      <c r="K75" s="221" t="s">
        <v>156</v>
      </c>
      <c r="L75" s="221" t="s">
        <v>156</v>
      </c>
      <c r="M75" s="44" t="s">
        <v>156</v>
      </c>
      <c r="N75" s="44" t="s">
        <v>341</v>
      </c>
      <c r="O75" s="171">
        <v>45482</v>
      </c>
      <c r="P75" s="221" t="s">
        <v>156</v>
      </c>
      <c r="Q75" s="164">
        <v>45493</v>
      </c>
      <c r="R75" s="224"/>
      <c r="S75" s="45"/>
      <c r="T75" s="307" t="s">
        <v>156</v>
      </c>
    </row>
    <row r="76" spans="1:20" ht="14.4" thickTop="1" x14ac:dyDescent="0.25">
      <c r="A76" s="221">
        <v>75</v>
      </c>
      <c r="B76" s="221" t="s">
        <v>717</v>
      </c>
      <c r="C76" s="221">
        <v>347</v>
      </c>
      <c r="D76" s="4" t="s">
        <v>635</v>
      </c>
      <c r="E76" s="221" t="s">
        <v>556</v>
      </c>
      <c r="F76" s="221" t="s">
        <v>341</v>
      </c>
      <c r="G76" s="164">
        <v>45420</v>
      </c>
      <c r="H76" s="221" t="s">
        <v>156</v>
      </c>
      <c r="I76" s="221" t="s">
        <v>341</v>
      </c>
      <c r="J76" s="221" t="s">
        <v>156</v>
      </c>
      <c r="K76" s="221" t="s">
        <v>156</v>
      </c>
      <c r="L76" s="221" t="s">
        <v>156</v>
      </c>
      <c r="M76" s="44" t="s">
        <v>156</v>
      </c>
      <c r="N76" s="44" t="s">
        <v>341</v>
      </c>
      <c r="O76" s="39">
        <v>45483</v>
      </c>
      <c r="P76" s="221" t="s">
        <v>156</v>
      </c>
      <c r="Q76" s="164">
        <v>45493</v>
      </c>
      <c r="R76" s="224"/>
      <c r="S76" s="45"/>
      <c r="T76" s="307" t="s">
        <v>156</v>
      </c>
    </row>
    <row r="77" spans="1:20" x14ac:dyDescent="0.25">
      <c r="A77" s="221">
        <v>76</v>
      </c>
      <c r="B77" s="221" t="s">
        <v>717</v>
      </c>
      <c r="C77" s="221">
        <v>295</v>
      </c>
      <c r="D77" s="52" t="s">
        <v>636</v>
      </c>
      <c r="E77" s="221" t="s">
        <v>557</v>
      </c>
      <c r="F77" s="221" t="s">
        <v>341</v>
      </c>
      <c r="G77" s="164">
        <v>45421</v>
      </c>
      <c r="H77" s="221" t="s">
        <v>156</v>
      </c>
      <c r="I77" s="221" t="s">
        <v>156</v>
      </c>
      <c r="J77" s="221" t="s">
        <v>156</v>
      </c>
      <c r="K77" s="221" t="s">
        <v>156</v>
      </c>
      <c r="L77" s="221" t="s">
        <v>156</v>
      </c>
      <c r="M77" s="44" t="s">
        <v>156</v>
      </c>
      <c r="N77" s="44" t="s">
        <v>156</v>
      </c>
      <c r="O77" s="39">
        <v>45483</v>
      </c>
      <c r="P77" s="39"/>
      <c r="Q77" s="39"/>
      <c r="R77" s="224"/>
      <c r="S77" s="45"/>
      <c r="T77" s="307" t="s">
        <v>156</v>
      </c>
    </row>
    <row r="78" spans="1:20" ht="14.4" thickBot="1" x14ac:dyDescent="0.3">
      <c r="A78" s="221">
        <v>77</v>
      </c>
      <c r="B78" s="221" t="s">
        <v>167</v>
      </c>
      <c r="C78" s="221">
        <v>121</v>
      </c>
      <c r="D78" s="52" t="s">
        <v>471</v>
      </c>
      <c r="E78" s="221" t="s">
        <v>555</v>
      </c>
      <c r="F78" s="221" t="s">
        <v>156</v>
      </c>
      <c r="G78" s="164">
        <v>45421</v>
      </c>
      <c r="H78" s="221" t="s">
        <v>156</v>
      </c>
      <c r="I78" s="221" t="s">
        <v>156</v>
      </c>
      <c r="J78" s="221" t="s">
        <v>156</v>
      </c>
      <c r="K78" s="221" t="s">
        <v>156</v>
      </c>
      <c r="L78" s="221" t="s">
        <v>156</v>
      </c>
      <c r="M78" s="44" t="s">
        <v>156</v>
      </c>
      <c r="N78" s="44" t="s">
        <v>156</v>
      </c>
      <c r="O78" s="171">
        <v>45483</v>
      </c>
      <c r="P78" s="164"/>
      <c r="Q78" s="164"/>
      <c r="R78" s="224"/>
      <c r="S78" s="45"/>
      <c r="T78" s="307" t="s">
        <v>156</v>
      </c>
    </row>
    <row r="79" spans="1:20" ht="14.4" thickTop="1" x14ac:dyDescent="0.25">
      <c r="A79" s="221">
        <v>78</v>
      </c>
      <c r="B79" s="221" t="s">
        <v>167</v>
      </c>
      <c r="C79" s="221">
        <v>55</v>
      </c>
      <c r="D79" s="52" t="s">
        <v>431</v>
      </c>
      <c r="E79" s="221" t="s">
        <v>556</v>
      </c>
      <c r="F79" s="221" t="s">
        <v>341</v>
      </c>
      <c r="G79" s="164">
        <v>45422</v>
      </c>
      <c r="H79" s="221" t="s">
        <v>156</v>
      </c>
      <c r="I79" s="221" t="s">
        <v>156</v>
      </c>
      <c r="J79" s="221" t="s">
        <v>156</v>
      </c>
      <c r="K79" s="221" t="s">
        <v>156</v>
      </c>
      <c r="L79" s="221" t="s">
        <v>156</v>
      </c>
      <c r="M79" s="44" t="s">
        <v>156</v>
      </c>
      <c r="N79" s="44" t="s">
        <v>156</v>
      </c>
      <c r="O79" s="39">
        <v>45484</v>
      </c>
      <c r="P79" s="39"/>
      <c r="Q79" s="39"/>
      <c r="R79" s="224"/>
      <c r="S79" s="45"/>
      <c r="T79" s="307" t="s">
        <v>156</v>
      </c>
    </row>
    <row r="80" spans="1:20" x14ac:dyDescent="0.25">
      <c r="A80" s="221">
        <v>79</v>
      </c>
      <c r="B80" s="221" t="s">
        <v>167</v>
      </c>
      <c r="C80" s="221">
        <v>45</v>
      </c>
      <c r="D80" s="52" t="s">
        <v>637</v>
      </c>
      <c r="E80" s="221" t="s">
        <v>556</v>
      </c>
      <c r="F80" s="221" t="s">
        <v>341</v>
      </c>
      <c r="G80" s="164">
        <v>45422</v>
      </c>
      <c r="H80" s="221" t="s">
        <v>156</v>
      </c>
      <c r="I80" s="221" t="s">
        <v>156</v>
      </c>
      <c r="J80" s="221" t="s">
        <v>156</v>
      </c>
      <c r="K80" s="221" t="s">
        <v>156</v>
      </c>
      <c r="L80" s="221" t="s">
        <v>156</v>
      </c>
      <c r="M80" s="44" t="s">
        <v>156</v>
      </c>
      <c r="N80" s="44" t="s">
        <v>156</v>
      </c>
      <c r="O80" s="39">
        <v>45484</v>
      </c>
      <c r="P80" s="39"/>
      <c r="Q80" s="39"/>
      <c r="R80" s="224"/>
      <c r="S80" s="45"/>
      <c r="T80" s="307" t="s">
        <v>156</v>
      </c>
    </row>
    <row r="81" spans="1:23" x14ac:dyDescent="0.25">
      <c r="A81" s="221">
        <v>80</v>
      </c>
      <c r="B81" s="221" t="s">
        <v>167</v>
      </c>
      <c r="C81" s="221">
        <v>763</v>
      </c>
      <c r="D81" s="52" t="s">
        <v>441</v>
      </c>
      <c r="E81" s="221" t="s">
        <v>556</v>
      </c>
      <c r="F81" s="221" t="s">
        <v>341</v>
      </c>
      <c r="G81" s="164">
        <v>45423</v>
      </c>
      <c r="H81" s="221" t="s">
        <v>156</v>
      </c>
      <c r="I81" s="221" t="s">
        <v>156</v>
      </c>
      <c r="J81" s="221" t="s">
        <v>156</v>
      </c>
      <c r="K81" s="221" t="s">
        <v>156</v>
      </c>
      <c r="L81" s="221" t="s">
        <v>156</v>
      </c>
      <c r="M81" s="44" t="s">
        <v>341</v>
      </c>
      <c r="N81" s="44" t="s">
        <v>341</v>
      </c>
      <c r="O81" s="39">
        <v>45484</v>
      </c>
      <c r="P81" s="221" t="s">
        <v>156</v>
      </c>
      <c r="Q81" s="164">
        <v>45493</v>
      </c>
      <c r="R81" s="224"/>
      <c r="S81" s="45"/>
      <c r="T81" s="307" t="s">
        <v>156</v>
      </c>
      <c r="U81" s="221" t="s">
        <v>726</v>
      </c>
      <c r="V81" s="221" t="s">
        <v>724</v>
      </c>
      <c r="W81" s="221" t="s">
        <v>725</v>
      </c>
    </row>
    <row r="82" spans="1:23" x14ac:dyDescent="0.25">
      <c r="A82" s="221">
        <v>81</v>
      </c>
      <c r="B82" s="221" t="s">
        <v>168</v>
      </c>
      <c r="C82" s="221">
        <v>70</v>
      </c>
      <c r="D82" s="52" t="s">
        <v>447</v>
      </c>
      <c r="E82" s="221" t="s">
        <v>555</v>
      </c>
      <c r="F82" s="221" t="s">
        <v>156</v>
      </c>
      <c r="G82" s="164">
        <v>45423</v>
      </c>
      <c r="H82" s="221" t="s">
        <v>156</v>
      </c>
      <c r="I82" s="221" t="s">
        <v>156</v>
      </c>
      <c r="J82" s="221" t="s">
        <v>156</v>
      </c>
      <c r="K82" s="221" t="s">
        <v>156</v>
      </c>
      <c r="L82" s="221" t="s">
        <v>156</v>
      </c>
      <c r="M82" s="44" t="s">
        <v>156</v>
      </c>
      <c r="N82" s="44" t="s">
        <v>156</v>
      </c>
      <c r="O82" s="39">
        <v>45484</v>
      </c>
      <c r="P82" s="39"/>
      <c r="Q82" s="39"/>
      <c r="R82" s="224"/>
      <c r="S82" s="45"/>
      <c r="T82" s="307" t="s">
        <v>156</v>
      </c>
      <c r="U82" s="221">
        <f>COUNTA($T$2:$T$105)</f>
        <v>104</v>
      </c>
      <c r="V82" s="221">
        <f>COUNTIF(T$2:T$105, "√")</f>
        <v>84</v>
      </c>
      <c r="W82" s="221">
        <f>COUNTIF(T$2:T$105, "×")</f>
        <v>20</v>
      </c>
    </row>
    <row r="83" spans="1:23" x14ac:dyDescent="0.25">
      <c r="A83" s="221">
        <v>82</v>
      </c>
      <c r="B83" s="221" t="s">
        <v>168</v>
      </c>
      <c r="C83" s="221">
        <v>118</v>
      </c>
      <c r="D83" s="52" t="s">
        <v>638</v>
      </c>
      <c r="E83" s="221" t="s">
        <v>555</v>
      </c>
      <c r="F83" s="221" t="s">
        <v>156</v>
      </c>
      <c r="G83" s="164">
        <v>45424</v>
      </c>
      <c r="H83" s="221" t="s">
        <v>156</v>
      </c>
      <c r="I83" s="221" t="s">
        <v>156</v>
      </c>
      <c r="J83" s="221" t="s">
        <v>156</v>
      </c>
      <c r="K83" s="221" t="s">
        <v>156</v>
      </c>
      <c r="L83" s="221" t="s">
        <v>156</v>
      </c>
      <c r="M83" s="44" t="s">
        <v>156</v>
      </c>
      <c r="N83" s="44" t="s">
        <v>341</v>
      </c>
      <c r="O83" s="39">
        <v>45484</v>
      </c>
      <c r="P83" s="221" t="s">
        <v>156</v>
      </c>
      <c r="Q83" s="164">
        <v>45493</v>
      </c>
      <c r="R83" s="224"/>
      <c r="S83" s="45"/>
      <c r="T83" s="307" t="s">
        <v>156</v>
      </c>
      <c r="U83" s="221" t="s">
        <v>736</v>
      </c>
      <c r="V83" s="221" t="s">
        <v>896</v>
      </c>
      <c r="W83" s="221" t="s">
        <v>895</v>
      </c>
    </row>
    <row r="84" spans="1:23" ht="14.4" thickBot="1" x14ac:dyDescent="0.3">
      <c r="A84" s="221">
        <v>83</v>
      </c>
      <c r="B84" s="221" t="s">
        <v>168</v>
      </c>
      <c r="C84" s="221">
        <v>198</v>
      </c>
      <c r="D84" s="52" t="s">
        <v>468</v>
      </c>
      <c r="E84" s="221" t="s">
        <v>556</v>
      </c>
      <c r="F84" s="221" t="s">
        <v>341</v>
      </c>
      <c r="G84" s="164">
        <v>45424</v>
      </c>
      <c r="H84" s="221" t="s">
        <v>341</v>
      </c>
      <c r="I84" s="221" t="s">
        <v>156</v>
      </c>
      <c r="J84" s="221" t="s">
        <v>156</v>
      </c>
      <c r="K84" s="221" t="s">
        <v>156</v>
      </c>
      <c r="L84" s="221" t="s">
        <v>156</v>
      </c>
      <c r="M84" s="44" t="s">
        <v>156</v>
      </c>
      <c r="N84" s="44" t="s">
        <v>156</v>
      </c>
      <c r="O84" s="171">
        <v>45484</v>
      </c>
      <c r="P84" s="164"/>
      <c r="Q84" s="164"/>
      <c r="R84" s="224"/>
      <c r="S84" s="45"/>
      <c r="T84" s="307" t="s">
        <v>156</v>
      </c>
      <c r="U84" s="19">
        <f>COUNTA(D$2:D$105)-U82</f>
        <v>0</v>
      </c>
      <c r="V84" s="113">
        <f>V82/U82</f>
        <v>0.80769230769230771</v>
      </c>
      <c r="W84" s="113">
        <f>W82/U82</f>
        <v>0.19230769230769232</v>
      </c>
    </row>
    <row r="85" spans="1:23" ht="14.4" thickTop="1" x14ac:dyDescent="0.25">
      <c r="A85" s="221">
        <v>84</v>
      </c>
      <c r="B85" s="221" t="s">
        <v>168</v>
      </c>
      <c r="C85" s="221">
        <v>279</v>
      </c>
      <c r="D85" s="52" t="s">
        <v>464</v>
      </c>
      <c r="E85" s="221" t="s">
        <v>556</v>
      </c>
      <c r="F85" s="221" t="s">
        <v>341</v>
      </c>
      <c r="G85" s="164">
        <v>45425</v>
      </c>
      <c r="H85" s="221" t="s">
        <v>156</v>
      </c>
      <c r="I85" s="221" t="s">
        <v>156</v>
      </c>
      <c r="J85" s="221" t="s">
        <v>156</v>
      </c>
      <c r="K85" s="221" t="s">
        <v>156</v>
      </c>
      <c r="L85" s="221" t="s">
        <v>156</v>
      </c>
      <c r="M85" s="44" t="s">
        <v>341</v>
      </c>
      <c r="N85" s="44" t="s">
        <v>341</v>
      </c>
      <c r="O85" s="39">
        <v>45485</v>
      </c>
      <c r="P85" s="221" t="s">
        <v>156</v>
      </c>
      <c r="Q85" s="164">
        <v>45493</v>
      </c>
      <c r="R85" s="224"/>
      <c r="S85" s="45"/>
      <c r="T85" s="307" t="s">
        <v>156</v>
      </c>
    </row>
    <row r="86" spans="1:23" x14ac:dyDescent="0.25">
      <c r="A86" s="221">
        <v>85</v>
      </c>
      <c r="B86" s="221" t="s">
        <v>168</v>
      </c>
      <c r="C86" s="221">
        <v>322</v>
      </c>
      <c r="D86" s="52" t="s">
        <v>463</v>
      </c>
      <c r="E86" s="221" t="s">
        <v>556</v>
      </c>
      <c r="F86" s="221" t="s">
        <v>341</v>
      </c>
      <c r="G86" s="164">
        <v>45425</v>
      </c>
      <c r="H86" s="221" t="s">
        <v>156</v>
      </c>
      <c r="I86" s="221" t="s">
        <v>156</v>
      </c>
      <c r="J86" s="221" t="s">
        <v>156</v>
      </c>
      <c r="K86" s="221" t="s">
        <v>156</v>
      </c>
      <c r="L86" s="221" t="s">
        <v>156</v>
      </c>
      <c r="M86" s="44" t="s">
        <v>156</v>
      </c>
      <c r="N86" s="44" t="s">
        <v>156</v>
      </c>
      <c r="O86" s="39">
        <v>45485</v>
      </c>
      <c r="P86" s="39"/>
      <c r="Q86" s="39"/>
      <c r="R86" s="224"/>
      <c r="S86" s="45"/>
      <c r="T86" s="307" t="s">
        <v>156</v>
      </c>
    </row>
    <row r="87" spans="1:23" x14ac:dyDescent="0.25">
      <c r="A87" s="221">
        <v>86</v>
      </c>
      <c r="B87" s="221" t="s">
        <v>168</v>
      </c>
      <c r="C87" s="221">
        <v>139</v>
      </c>
      <c r="D87" s="52" t="s">
        <v>639</v>
      </c>
      <c r="E87" s="221" t="s">
        <v>556</v>
      </c>
      <c r="F87" s="221" t="s">
        <v>341</v>
      </c>
      <c r="G87" s="164">
        <v>45426</v>
      </c>
      <c r="H87" s="221" t="s">
        <v>156</v>
      </c>
      <c r="I87" s="221" t="s">
        <v>156</v>
      </c>
      <c r="J87" s="221" t="s">
        <v>156</v>
      </c>
      <c r="K87" s="221" t="s">
        <v>156</v>
      </c>
      <c r="L87" s="221" t="s">
        <v>156</v>
      </c>
      <c r="M87" s="44" t="s">
        <v>341</v>
      </c>
      <c r="N87" s="44" t="s">
        <v>341</v>
      </c>
      <c r="O87" s="39">
        <v>45485</v>
      </c>
      <c r="P87" s="221" t="s">
        <v>156</v>
      </c>
      <c r="Q87" s="164">
        <v>45493</v>
      </c>
      <c r="R87" s="224"/>
      <c r="S87" s="45"/>
      <c r="T87" s="307" t="s">
        <v>156</v>
      </c>
    </row>
    <row r="88" spans="1:23" ht="14.4" thickBot="1" x14ac:dyDescent="0.3">
      <c r="A88" s="221">
        <v>87</v>
      </c>
      <c r="B88" s="221" t="s">
        <v>168</v>
      </c>
      <c r="C88" s="221">
        <v>300</v>
      </c>
      <c r="D88" s="52" t="s">
        <v>640</v>
      </c>
      <c r="E88" s="221" t="s">
        <v>556</v>
      </c>
      <c r="F88" s="221" t="s">
        <v>341</v>
      </c>
      <c r="G88" s="164">
        <v>45426</v>
      </c>
      <c r="H88" s="221" t="s">
        <v>341</v>
      </c>
      <c r="I88" s="221" t="s">
        <v>156</v>
      </c>
      <c r="J88" s="221" t="s">
        <v>156</v>
      </c>
      <c r="K88" s="221" t="s">
        <v>156</v>
      </c>
      <c r="L88" s="221" t="s">
        <v>156</v>
      </c>
      <c r="M88" s="44" t="s">
        <v>341</v>
      </c>
      <c r="N88" s="44" t="s">
        <v>341</v>
      </c>
      <c r="O88" s="171">
        <v>45485</v>
      </c>
      <c r="P88" s="221" t="s">
        <v>156</v>
      </c>
      <c r="Q88" s="164">
        <v>45493</v>
      </c>
      <c r="R88" s="224"/>
      <c r="S88" s="45"/>
      <c r="T88" s="315" t="s">
        <v>341</v>
      </c>
    </row>
    <row r="89" spans="1:23" ht="14.4" thickTop="1" x14ac:dyDescent="0.25">
      <c r="A89" s="221">
        <v>88</v>
      </c>
      <c r="B89" s="221" t="s">
        <v>168</v>
      </c>
      <c r="C89" s="221">
        <v>152</v>
      </c>
      <c r="D89" s="52" t="s">
        <v>641</v>
      </c>
      <c r="E89" s="221" t="s">
        <v>556</v>
      </c>
      <c r="F89" s="221" t="s">
        <v>341</v>
      </c>
      <c r="G89" s="164">
        <v>45427</v>
      </c>
      <c r="H89" s="221" t="s">
        <v>156</v>
      </c>
      <c r="I89" s="221" t="s">
        <v>156</v>
      </c>
      <c r="J89" s="221" t="s">
        <v>156</v>
      </c>
      <c r="K89" s="221" t="s">
        <v>156</v>
      </c>
      <c r="L89" s="221" t="s">
        <v>156</v>
      </c>
      <c r="M89" s="44" t="s">
        <v>156</v>
      </c>
      <c r="N89" s="44" t="s">
        <v>156</v>
      </c>
      <c r="O89" s="39">
        <v>45487</v>
      </c>
      <c r="P89" s="39"/>
      <c r="Q89" s="39"/>
      <c r="R89" s="224"/>
      <c r="S89" s="45"/>
      <c r="T89" s="315" t="s">
        <v>156</v>
      </c>
    </row>
    <row r="90" spans="1:23" x14ac:dyDescent="0.25">
      <c r="A90" s="221">
        <v>89</v>
      </c>
      <c r="B90" s="221" t="s">
        <v>168</v>
      </c>
      <c r="C90" s="221">
        <v>416</v>
      </c>
      <c r="D90" s="52" t="s">
        <v>455</v>
      </c>
      <c r="E90" s="221" t="s">
        <v>556</v>
      </c>
      <c r="F90" s="221" t="s">
        <v>341</v>
      </c>
      <c r="G90" s="164">
        <v>45427</v>
      </c>
      <c r="H90" s="221" t="s">
        <v>156</v>
      </c>
      <c r="I90" s="221" t="s">
        <v>156</v>
      </c>
      <c r="J90" s="221" t="s">
        <v>156</v>
      </c>
      <c r="K90" s="221" t="s">
        <v>156</v>
      </c>
      <c r="L90" s="221" t="s">
        <v>156</v>
      </c>
      <c r="M90" s="44" t="s">
        <v>156</v>
      </c>
      <c r="N90" s="44" t="s">
        <v>156</v>
      </c>
      <c r="O90" s="39">
        <v>45487</v>
      </c>
      <c r="P90" s="39"/>
      <c r="Q90" s="39"/>
      <c r="R90" s="224"/>
      <c r="S90" s="45"/>
      <c r="T90" s="315" t="s">
        <v>156</v>
      </c>
    </row>
    <row r="91" spans="1:23" x14ac:dyDescent="0.25">
      <c r="A91" s="221">
        <v>90</v>
      </c>
      <c r="B91" s="221" t="s">
        <v>168</v>
      </c>
      <c r="C91" s="221">
        <v>32</v>
      </c>
      <c r="D91" s="52" t="s">
        <v>642</v>
      </c>
      <c r="E91" s="221" t="s">
        <v>557</v>
      </c>
      <c r="F91" s="221" t="s">
        <v>341</v>
      </c>
      <c r="G91" s="164">
        <v>45428</v>
      </c>
      <c r="H91" s="221" t="s">
        <v>156</v>
      </c>
      <c r="I91" s="221" t="s">
        <v>156</v>
      </c>
      <c r="J91" s="221" t="s">
        <v>156</v>
      </c>
      <c r="K91" s="221" t="s">
        <v>341</v>
      </c>
      <c r="L91" s="221" t="s">
        <v>156</v>
      </c>
      <c r="M91" s="44" t="s">
        <v>156</v>
      </c>
      <c r="N91" s="44" t="s">
        <v>341</v>
      </c>
      <c r="O91" s="39">
        <v>45487</v>
      </c>
      <c r="P91" s="221" t="s">
        <v>156</v>
      </c>
      <c r="Q91" s="164">
        <v>45493</v>
      </c>
      <c r="R91" s="224"/>
      <c r="S91" s="45"/>
      <c r="T91" s="315" t="s">
        <v>156</v>
      </c>
    </row>
    <row r="92" spans="1:23" ht="14.4" thickBot="1" x14ac:dyDescent="0.3">
      <c r="A92" s="221">
        <v>91</v>
      </c>
      <c r="B92" s="221" t="s">
        <v>719</v>
      </c>
      <c r="C92" s="221">
        <v>62</v>
      </c>
      <c r="D92" s="52" t="s">
        <v>449</v>
      </c>
      <c r="E92" s="221" t="s">
        <v>556</v>
      </c>
      <c r="F92" s="221" t="s">
        <v>156</v>
      </c>
      <c r="G92" s="164">
        <v>45428</v>
      </c>
      <c r="H92" s="221" t="s">
        <v>156</v>
      </c>
      <c r="I92" s="221" t="s">
        <v>156</v>
      </c>
      <c r="J92" s="221" t="s">
        <v>156</v>
      </c>
      <c r="K92" s="221" t="s">
        <v>156</v>
      </c>
      <c r="L92" s="221" t="s">
        <v>156</v>
      </c>
      <c r="M92" s="44" t="s">
        <v>156</v>
      </c>
      <c r="N92" s="44" t="s">
        <v>156</v>
      </c>
      <c r="O92" s="171">
        <v>45487</v>
      </c>
      <c r="P92" s="164"/>
      <c r="Q92" s="164"/>
      <c r="R92" s="224"/>
      <c r="S92" s="45"/>
      <c r="T92" s="315" t="s">
        <v>156</v>
      </c>
    </row>
    <row r="93" spans="1:23" ht="14.4" thickTop="1" x14ac:dyDescent="0.25">
      <c r="A93" s="221">
        <v>92</v>
      </c>
      <c r="B93" s="221" t="s">
        <v>719</v>
      </c>
      <c r="C93" s="221">
        <v>64</v>
      </c>
      <c r="D93" s="52" t="s">
        <v>643</v>
      </c>
      <c r="E93" s="221" t="s">
        <v>556</v>
      </c>
      <c r="F93" s="221" t="s">
        <v>341</v>
      </c>
      <c r="G93" s="164">
        <v>45429</v>
      </c>
      <c r="H93" s="221" t="s">
        <v>156</v>
      </c>
      <c r="I93" s="221" t="s">
        <v>156</v>
      </c>
      <c r="J93" s="221" t="s">
        <v>156</v>
      </c>
      <c r="K93" s="221" t="s">
        <v>156</v>
      </c>
      <c r="L93" s="221" t="s">
        <v>156</v>
      </c>
      <c r="M93" s="44" t="s">
        <v>156</v>
      </c>
      <c r="N93" s="44" t="s">
        <v>156</v>
      </c>
      <c r="O93" s="39">
        <v>45488</v>
      </c>
      <c r="P93" s="39"/>
      <c r="Q93" s="39"/>
      <c r="R93" s="224"/>
      <c r="S93" s="45"/>
      <c r="T93" s="315" t="s">
        <v>156</v>
      </c>
    </row>
    <row r="94" spans="1:23" x14ac:dyDescent="0.25">
      <c r="A94" s="221">
        <v>93</v>
      </c>
      <c r="B94" s="221" t="s">
        <v>719</v>
      </c>
      <c r="C94" s="221">
        <v>5</v>
      </c>
      <c r="D94" s="52" t="s">
        <v>944</v>
      </c>
      <c r="E94" s="221" t="s">
        <v>556</v>
      </c>
      <c r="F94" s="221" t="s">
        <v>341</v>
      </c>
      <c r="G94" s="164">
        <v>45429</v>
      </c>
      <c r="H94" s="221" t="s">
        <v>156</v>
      </c>
      <c r="I94" s="221" t="s">
        <v>156</v>
      </c>
      <c r="J94" s="221" t="s">
        <v>156</v>
      </c>
      <c r="K94" s="221" t="s">
        <v>156</v>
      </c>
      <c r="L94" s="221" t="s">
        <v>156</v>
      </c>
      <c r="M94" s="44" t="s">
        <v>156</v>
      </c>
      <c r="N94" s="44" t="s">
        <v>156</v>
      </c>
      <c r="O94" s="39">
        <v>45488</v>
      </c>
      <c r="P94" s="39"/>
      <c r="Q94" s="39"/>
      <c r="R94" s="224"/>
      <c r="S94" s="45"/>
      <c r="T94" s="315" t="s">
        <v>341</v>
      </c>
    </row>
    <row r="95" spans="1:23" ht="14.4" thickBot="1" x14ac:dyDescent="0.3">
      <c r="A95" s="221">
        <v>94</v>
      </c>
      <c r="B95" s="221" t="s">
        <v>719</v>
      </c>
      <c r="C95" s="221">
        <v>1143</v>
      </c>
      <c r="D95" s="52" t="s">
        <v>945</v>
      </c>
      <c r="E95" s="221" t="s">
        <v>556</v>
      </c>
      <c r="F95" s="221" t="s">
        <v>341</v>
      </c>
      <c r="G95" s="164">
        <v>45430</v>
      </c>
      <c r="H95" s="221" t="s">
        <v>156</v>
      </c>
      <c r="I95" s="221" t="s">
        <v>156</v>
      </c>
      <c r="J95" s="221" t="s">
        <v>156</v>
      </c>
      <c r="K95" s="221" t="s">
        <v>156</v>
      </c>
      <c r="L95" s="221" t="s">
        <v>156</v>
      </c>
      <c r="M95" s="44" t="s">
        <v>341</v>
      </c>
      <c r="N95" s="44" t="s">
        <v>341</v>
      </c>
      <c r="O95" s="171">
        <v>45488</v>
      </c>
      <c r="P95" s="44" t="s">
        <v>156</v>
      </c>
      <c r="Q95" s="164">
        <v>45493</v>
      </c>
      <c r="R95" s="45"/>
      <c r="S95" s="45"/>
      <c r="T95" s="315" t="s">
        <v>341</v>
      </c>
    </row>
    <row r="96" spans="1:23" ht="15" thickTop="1" thickBot="1" x14ac:dyDescent="0.3">
      <c r="A96" s="221">
        <v>95</v>
      </c>
      <c r="B96" s="221" t="s">
        <v>719</v>
      </c>
      <c r="C96" s="221">
        <v>72</v>
      </c>
      <c r="D96" s="52" t="s">
        <v>742</v>
      </c>
      <c r="E96" s="221" t="s">
        <v>556</v>
      </c>
      <c r="F96" s="221" t="s">
        <v>341</v>
      </c>
      <c r="G96" s="164">
        <v>45430</v>
      </c>
      <c r="H96" s="221" t="s">
        <v>156</v>
      </c>
      <c r="I96" s="221" t="s">
        <v>156</v>
      </c>
      <c r="J96" s="221" t="s">
        <v>156</v>
      </c>
      <c r="K96" s="221" t="s">
        <v>156</v>
      </c>
      <c r="L96" s="221" t="s">
        <v>341</v>
      </c>
      <c r="M96" s="44" t="s">
        <v>341</v>
      </c>
      <c r="N96" s="44" t="s">
        <v>341</v>
      </c>
      <c r="O96" s="171">
        <v>45484</v>
      </c>
      <c r="P96" s="45" t="s">
        <v>341</v>
      </c>
      <c r="Q96" s="164">
        <v>45493</v>
      </c>
      <c r="R96" s="45" t="s">
        <v>156</v>
      </c>
      <c r="S96" s="45">
        <v>45508</v>
      </c>
      <c r="T96" s="315" t="s">
        <v>156</v>
      </c>
    </row>
    <row r="97" spans="1:23" ht="15" thickTop="1" thickBot="1" x14ac:dyDescent="0.3">
      <c r="A97" s="221">
        <v>96</v>
      </c>
      <c r="B97" s="221" t="s">
        <v>718</v>
      </c>
      <c r="C97" s="221">
        <v>136</v>
      </c>
      <c r="D97" s="52" t="s">
        <v>645</v>
      </c>
      <c r="E97" s="221" t="s">
        <v>555</v>
      </c>
      <c r="F97" s="221" t="s">
        <v>341</v>
      </c>
      <c r="G97" s="164">
        <v>45431</v>
      </c>
      <c r="H97" s="221" t="s">
        <v>341</v>
      </c>
      <c r="I97" s="221" t="s">
        <v>156</v>
      </c>
      <c r="J97" s="221" t="s">
        <v>156</v>
      </c>
      <c r="K97" s="221" t="s">
        <v>156</v>
      </c>
      <c r="L97" s="221" t="s">
        <v>156</v>
      </c>
      <c r="M97" s="44" t="s">
        <v>156</v>
      </c>
      <c r="N97" s="44" t="s">
        <v>156</v>
      </c>
      <c r="O97" s="171">
        <v>45488</v>
      </c>
      <c r="P97" s="45"/>
      <c r="Q97" s="164"/>
      <c r="R97" s="45"/>
      <c r="S97" s="45"/>
      <c r="T97" s="315" t="s">
        <v>156</v>
      </c>
    </row>
    <row r="98" spans="1:23" ht="14.4" thickTop="1" x14ac:dyDescent="0.25">
      <c r="A98" s="221">
        <v>97</v>
      </c>
      <c r="B98" s="221" t="s">
        <v>718</v>
      </c>
      <c r="C98" s="221">
        <v>169</v>
      </c>
      <c r="D98" s="52" t="s">
        <v>646</v>
      </c>
      <c r="E98" s="221" t="s">
        <v>555</v>
      </c>
      <c r="F98" s="221" t="s">
        <v>341</v>
      </c>
      <c r="G98" s="164">
        <v>45431</v>
      </c>
      <c r="H98" s="221" t="s">
        <v>156</v>
      </c>
      <c r="I98" s="221" t="s">
        <v>341</v>
      </c>
      <c r="J98" s="221" t="s">
        <v>156</v>
      </c>
      <c r="K98" s="221" t="s">
        <v>156</v>
      </c>
      <c r="L98" s="221" t="s">
        <v>156</v>
      </c>
      <c r="M98" s="44" t="s">
        <v>341</v>
      </c>
      <c r="N98" s="44" t="s">
        <v>156</v>
      </c>
      <c r="O98" s="39">
        <v>45491</v>
      </c>
      <c r="P98" s="45"/>
      <c r="Q98" s="39"/>
      <c r="R98" s="45"/>
      <c r="S98" s="45"/>
      <c r="T98" s="315" t="s">
        <v>341</v>
      </c>
    </row>
    <row r="99" spans="1:23" x14ac:dyDescent="0.25">
      <c r="A99" s="221">
        <v>98</v>
      </c>
      <c r="B99" s="221" t="s">
        <v>718</v>
      </c>
      <c r="C99" s="221">
        <v>75</v>
      </c>
      <c r="D99" s="52" t="s">
        <v>647</v>
      </c>
      <c r="E99" s="221" t="s">
        <v>556</v>
      </c>
      <c r="F99" s="221" t="s">
        <v>341</v>
      </c>
      <c r="G99" s="164">
        <v>45431</v>
      </c>
      <c r="H99" s="221" t="s">
        <v>156</v>
      </c>
      <c r="I99" s="221" t="s">
        <v>156</v>
      </c>
      <c r="J99" s="221" t="s">
        <v>156</v>
      </c>
      <c r="K99" s="221" t="s">
        <v>156</v>
      </c>
      <c r="L99" s="221" t="s">
        <v>156</v>
      </c>
      <c r="M99" s="44" t="s">
        <v>156</v>
      </c>
      <c r="N99" s="44" t="s">
        <v>156</v>
      </c>
      <c r="O99" s="39">
        <v>45491</v>
      </c>
      <c r="P99" s="45"/>
      <c r="Q99" s="39"/>
      <c r="R99" s="45"/>
      <c r="S99" s="45"/>
      <c r="T99" s="315" t="s">
        <v>156</v>
      </c>
    </row>
    <row r="100" spans="1:23" x14ac:dyDescent="0.25">
      <c r="A100" s="221">
        <v>99</v>
      </c>
      <c r="B100" s="221" t="s">
        <v>718</v>
      </c>
      <c r="C100" s="221">
        <v>31</v>
      </c>
      <c r="D100" s="52" t="s">
        <v>648</v>
      </c>
      <c r="E100" s="221" t="s">
        <v>556</v>
      </c>
      <c r="F100" s="221" t="s">
        <v>341</v>
      </c>
      <c r="G100" s="164">
        <v>45432</v>
      </c>
      <c r="H100" s="221" t="s">
        <v>156</v>
      </c>
      <c r="I100" s="221" t="s">
        <v>156</v>
      </c>
      <c r="J100" s="221" t="s">
        <v>156</v>
      </c>
      <c r="K100" s="221" t="s">
        <v>156</v>
      </c>
      <c r="L100" s="221" t="s">
        <v>156</v>
      </c>
      <c r="M100" s="44" t="s">
        <v>341</v>
      </c>
      <c r="N100" s="44" t="s">
        <v>156</v>
      </c>
      <c r="O100" s="39">
        <v>45491</v>
      </c>
      <c r="P100" s="45"/>
      <c r="Q100" s="39"/>
      <c r="R100" s="45"/>
      <c r="S100" s="45"/>
      <c r="T100" s="315" t="s">
        <v>156</v>
      </c>
    </row>
    <row r="101" spans="1:23" ht="14.4" thickBot="1" x14ac:dyDescent="0.3">
      <c r="A101" s="221">
        <v>100</v>
      </c>
      <c r="B101" s="221" t="s">
        <v>718</v>
      </c>
      <c r="C101" s="221">
        <v>287</v>
      </c>
      <c r="D101" s="52" t="s">
        <v>649</v>
      </c>
      <c r="E101" s="221" t="s">
        <v>556</v>
      </c>
      <c r="F101" s="221" t="s">
        <v>341</v>
      </c>
      <c r="G101" s="164">
        <v>45432</v>
      </c>
      <c r="H101" s="221" t="s">
        <v>156</v>
      </c>
      <c r="I101" s="221" t="s">
        <v>156</v>
      </c>
      <c r="J101" s="221" t="s">
        <v>156</v>
      </c>
      <c r="K101" s="221" t="s">
        <v>156</v>
      </c>
      <c r="L101" s="221" t="s">
        <v>341</v>
      </c>
      <c r="M101" s="44" t="s">
        <v>156</v>
      </c>
      <c r="N101" s="44" t="s">
        <v>156</v>
      </c>
      <c r="O101" s="171">
        <v>45491</v>
      </c>
      <c r="P101" s="45"/>
      <c r="Q101" s="164"/>
      <c r="R101" s="45"/>
      <c r="S101" s="45"/>
      <c r="T101" s="316" t="s">
        <v>156</v>
      </c>
    </row>
    <row r="102" spans="1:23" ht="14.4" thickTop="1" x14ac:dyDescent="0.25">
      <c r="A102" s="221">
        <v>101</v>
      </c>
      <c r="B102" s="221" t="s">
        <v>544</v>
      </c>
      <c r="C102" s="221">
        <v>162</v>
      </c>
      <c r="D102" s="52" t="s">
        <v>789</v>
      </c>
      <c r="E102" s="221" t="s">
        <v>556</v>
      </c>
      <c r="F102" s="221" t="s">
        <v>341</v>
      </c>
      <c r="G102" s="164">
        <v>45444</v>
      </c>
      <c r="H102" s="221" t="s">
        <v>156</v>
      </c>
      <c r="I102" s="221" t="s">
        <v>156</v>
      </c>
      <c r="J102" s="221" t="s">
        <v>156</v>
      </c>
      <c r="K102" s="221" t="s">
        <v>156</v>
      </c>
      <c r="L102" s="221" t="s">
        <v>341</v>
      </c>
      <c r="M102" s="221" t="s">
        <v>341</v>
      </c>
      <c r="N102" s="44" t="s">
        <v>341</v>
      </c>
      <c r="O102" s="39">
        <v>45492</v>
      </c>
      <c r="P102" s="45" t="s">
        <v>341</v>
      </c>
      <c r="Q102" s="164">
        <v>45493</v>
      </c>
      <c r="R102" s="45" t="s">
        <v>341</v>
      </c>
      <c r="S102" s="45">
        <v>45508</v>
      </c>
      <c r="T102" s="316" t="s">
        <v>341</v>
      </c>
      <c r="U102" s="221" t="s">
        <v>726</v>
      </c>
      <c r="V102" s="221" t="s">
        <v>724</v>
      </c>
      <c r="W102" s="221" t="s">
        <v>725</v>
      </c>
    </row>
    <row r="103" spans="1:23" x14ac:dyDescent="0.25">
      <c r="A103" s="221">
        <v>102</v>
      </c>
      <c r="B103" s="221" t="s">
        <v>544</v>
      </c>
      <c r="C103" s="221">
        <v>1901</v>
      </c>
      <c r="D103" s="52" t="s">
        <v>790</v>
      </c>
      <c r="E103" s="221" t="s">
        <v>556</v>
      </c>
      <c r="F103" s="221" t="s">
        <v>341</v>
      </c>
      <c r="G103" s="164">
        <v>45444</v>
      </c>
      <c r="H103" s="221" t="s">
        <v>341</v>
      </c>
      <c r="I103" s="221" t="s">
        <v>156</v>
      </c>
      <c r="J103" s="221" t="s">
        <v>156</v>
      </c>
      <c r="K103" s="221" t="s">
        <v>156</v>
      </c>
      <c r="L103" s="221" t="s">
        <v>341</v>
      </c>
      <c r="M103" s="221" t="s">
        <v>341</v>
      </c>
      <c r="N103" s="44" t="s">
        <v>156</v>
      </c>
      <c r="O103" s="39">
        <v>45492</v>
      </c>
      <c r="P103" s="45"/>
      <c r="Q103" s="39"/>
      <c r="R103" s="45"/>
      <c r="S103" s="45"/>
      <c r="T103" s="292" t="s">
        <v>156</v>
      </c>
      <c r="U103" s="221">
        <f>COUNTA($T$2:$T$105)</f>
        <v>104</v>
      </c>
      <c r="V103" s="221">
        <f>COUNTIF(T$2:T$105, "√")</f>
        <v>84</v>
      </c>
      <c r="W103" s="221">
        <f>COUNTIF(T$2:T$105, "×")</f>
        <v>20</v>
      </c>
    </row>
    <row r="104" spans="1:23" x14ac:dyDescent="0.25">
      <c r="A104" s="221">
        <v>103</v>
      </c>
      <c r="B104" s="221" t="s">
        <v>792</v>
      </c>
      <c r="C104" s="221">
        <v>60</v>
      </c>
      <c r="D104" s="52" t="s">
        <v>791</v>
      </c>
      <c r="E104" s="221" t="s">
        <v>557</v>
      </c>
      <c r="F104" s="221" t="s">
        <v>341</v>
      </c>
      <c r="G104" s="164">
        <v>45445</v>
      </c>
      <c r="H104" s="221" t="s">
        <v>156</v>
      </c>
      <c r="I104" s="221" t="s">
        <v>156</v>
      </c>
      <c r="J104" s="221" t="s">
        <v>156</v>
      </c>
      <c r="K104" s="221" t="s">
        <v>156</v>
      </c>
      <c r="L104" s="221" t="s">
        <v>156</v>
      </c>
      <c r="M104" s="221" t="s">
        <v>341</v>
      </c>
      <c r="N104" s="44" t="s">
        <v>156</v>
      </c>
      <c r="O104" s="39">
        <v>45492</v>
      </c>
      <c r="P104" s="45"/>
      <c r="Q104" s="39"/>
      <c r="R104" s="45"/>
      <c r="S104" s="45"/>
      <c r="T104" s="292" t="s">
        <v>156</v>
      </c>
      <c r="U104" s="221" t="s">
        <v>736</v>
      </c>
      <c r="V104" s="221" t="s">
        <v>896</v>
      </c>
      <c r="W104" s="221" t="s">
        <v>895</v>
      </c>
    </row>
    <row r="105" spans="1:23" ht="14.4" thickBot="1" x14ac:dyDescent="0.3">
      <c r="A105" s="221">
        <v>104</v>
      </c>
      <c r="B105" s="221" t="s">
        <v>794</v>
      </c>
      <c r="C105" s="221">
        <v>912</v>
      </c>
      <c r="D105" s="52" t="s">
        <v>793</v>
      </c>
      <c r="E105" s="221" t="s">
        <v>556</v>
      </c>
      <c r="F105" s="221" t="s">
        <v>341</v>
      </c>
      <c r="G105" s="164">
        <v>45446</v>
      </c>
      <c r="H105" s="221" t="s">
        <v>156</v>
      </c>
      <c r="I105" s="221" t="s">
        <v>341</v>
      </c>
      <c r="J105" s="221" t="s">
        <v>156</v>
      </c>
      <c r="K105" s="221" t="s">
        <v>156</v>
      </c>
      <c r="L105" s="221" t="s">
        <v>156</v>
      </c>
      <c r="M105" s="221" t="s">
        <v>341</v>
      </c>
      <c r="N105" s="44" t="s">
        <v>156</v>
      </c>
      <c r="O105" s="171">
        <v>45492</v>
      </c>
      <c r="P105" s="45"/>
      <c r="Q105" s="164"/>
      <c r="R105" s="45"/>
      <c r="S105" s="45"/>
      <c r="T105" s="292" t="s">
        <v>156</v>
      </c>
      <c r="U105" s="19">
        <f>COUNTA(D$2:D$105)-U103</f>
        <v>0</v>
      </c>
      <c r="V105" s="113">
        <f>V103/U103</f>
        <v>0.80769230769230771</v>
      </c>
      <c r="W105" s="113">
        <f>W103/U103</f>
        <v>0.19230769230769232</v>
      </c>
    </row>
    <row r="106" spans="1:23" ht="14.4" thickTop="1" x14ac:dyDescent="0.25"/>
  </sheetData>
  <phoneticPr fontId="1" type="noConversion"/>
  <conditionalFormatting sqref="F8:G8 F7 H102:I102 I103:I104 J102:K105 F79:L98 U85:V101 L104:L105 L102 H7:N8 F5:T5 F6:N6 F51:Q51 F57:Q57 T25:V40 F52:N56 F58:N77 F78:S78 M79:N83 M96 O96:P96 M84:S84 M85:N87 M88:O88 M92:S92 M89:N91 M97:S97 M93:N95 O101:S101 O105:S105 M98:N98 F99:N101 F9:N20 F22:N50 F21:M21 F2:V4 T5:V20 T21:T46 T45:V49 S51 U50:V52 T53:V53 U54:V60 U65:V68 S57 T69:V69 U70:V80">
    <cfRule type="cellIs" dxfId="862" priority="250" operator="equal">
      <formula>"×"</formula>
    </cfRule>
  </conditionalFormatting>
  <conditionalFormatting sqref="G7">
    <cfRule type="cellIs" dxfId="861" priority="249" operator="equal">
      <formula>"×"</formula>
    </cfRule>
  </conditionalFormatting>
  <conditionalFormatting sqref="E1:E24 E32:E42 E102:E1048576">
    <cfRule type="cellIs" dxfId="860" priority="246" operator="equal">
      <formula>"困难"</formula>
    </cfRule>
    <cfRule type="cellIs" dxfId="859" priority="247" operator="equal">
      <formula>"中等"</formula>
    </cfRule>
    <cfRule type="cellIs" dxfId="858" priority="248" operator="equal">
      <formula>"简单"</formula>
    </cfRule>
  </conditionalFormatting>
  <conditionalFormatting sqref="E25:E31">
    <cfRule type="cellIs" dxfId="857" priority="243" operator="equal">
      <formula>"困难"</formula>
    </cfRule>
    <cfRule type="cellIs" dxfId="856" priority="244" operator="equal">
      <formula>"中等"</formula>
    </cfRule>
    <cfRule type="cellIs" dxfId="855" priority="245" operator="equal">
      <formula>"简单"</formula>
    </cfRule>
  </conditionalFormatting>
  <conditionalFormatting sqref="E52:E101">
    <cfRule type="cellIs" dxfId="854" priority="240" operator="equal">
      <formula>"困难"</formula>
    </cfRule>
    <cfRule type="cellIs" dxfId="853" priority="241" operator="equal">
      <formula>"中等"</formula>
    </cfRule>
    <cfRule type="cellIs" dxfId="852" priority="242" operator="equal">
      <formula>"简单"</formula>
    </cfRule>
  </conditionalFormatting>
  <conditionalFormatting sqref="E43:E51">
    <cfRule type="cellIs" dxfId="851" priority="237" operator="equal">
      <formula>"困难"</formula>
    </cfRule>
    <cfRule type="cellIs" dxfId="850" priority="238" operator="equal">
      <formula>"中等"</formula>
    </cfRule>
    <cfRule type="cellIs" dxfId="849" priority="239" operator="equal">
      <formula>"简单"</formula>
    </cfRule>
  </conditionalFormatting>
  <conditionalFormatting sqref="F102">
    <cfRule type="cellIs" dxfId="848" priority="236" operator="equal">
      <formula>"×"</formula>
    </cfRule>
  </conditionalFormatting>
  <conditionalFormatting sqref="F103">
    <cfRule type="cellIs" dxfId="847" priority="235" operator="equal">
      <formula>"×"</formula>
    </cfRule>
  </conditionalFormatting>
  <conditionalFormatting sqref="F104:F105">
    <cfRule type="cellIs" dxfId="846" priority="234" operator="equal">
      <formula>"×"</formula>
    </cfRule>
  </conditionalFormatting>
  <conditionalFormatting sqref="H103">
    <cfRule type="cellIs" dxfId="845" priority="233" operator="equal">
      <formula>"×"</formula>
    </cfRule>
  </conditionalFormatting>
  <conditionalFormatting sqref="H104:H105">
    <cfRule type="cellIs" dxfId="844" priority="232" operator="equal">
      <formula>"×"</formula>
    </cfRule>
  </conditionalFormatting>
  <conditionalFormatting sqref="I105">
    <cfRule type="cellIs" dxfId="843" priority="231" operator="equal">
      <formula>"×"</formula>
    </cfRule>
  </conditionalFormatting>
  <conditionalFormatting sqref="L103">
    <cfRule type="cellIs" dxfId="842" priority="230" operator="equal">
      <formula>"×"</formula>
    </cfRule>
  </conditionalFormatting>
  <conditionalFormatting sqref="O6:S10">
    <cfRule type="cellIs" dxfId="841" priority="229" operator="equal">
      <formula>"×"</formula>
    </cfRule>
  </conditionalFormatting>
  <conditionalFormatting sqref="O13:S14 O11:O12">
    <cfRule type="cellIs" dxfId="840" priority="228" operator="equal">
      <formula>"×"</formula>
    </cfRule>
  </conditionalFormatting>
  <conditionalFormatting sqref="O15:S17">
    <cfRule type="cellIs" dxfId="839" priority="227" operator="equal">
      <formula>"×"</formula>
    </cfRule>
  </conditionalFormatting>
  <conditionalFormatting sqref="O18:S18">
    <cfRule type="cellIs" dxfId="838" priority="226" operator="equal">
      <formula>"×"</formula>
    </cfRule>
  </conditionalFormatting>
  <conditionalFormatting sqref="O19:S19">
    <cfRule type="cellIs" dxfId="837" priority="225" operator="equal">
      <formula>"×"</formula>
    </cfRule>
  </conditionalFormatting>
  <conditionalFormatting sqref="O20:S20">
    <cfRule type="cellIs" dxfId="836" priority="224" operator="equal">
      <formula>"×"</formula>
    </cfRule>
  </conditionalFormatting>
  <conditionalFormatting sqref="O21">
    <cfRule type="cellIs" dxfId="835" priority="223" operator="equal">
      <formula>"×"</formula>
    </cfRule>
  </conditionalFormatting>
  <conditionalFormatting sqref="O29:S29">
    <cfRule type="cellIs" dxfId="834" priority="222" operator="equal">
      <formula>"×"</formula>
    </cfRule>
  </conditionalFormatting>
  <conditionalFormatting sqref="O28:S28">
    <cfRule type="cellIs" dxfId="833" priority="221" operator="equal">
      <formula>"×"</formula>
    </cfRule>
  </conditionalFormatting>
  <conditionalFormatting sqref="O22:S27">
    <cfRule type="cellIs" dxfId="832" priority="220" operator="equal">
      <formula>"×"</formula>
    </cfRule>
  </conditionalFormatting>
  <conditionalFormatting sqref="O36:S36">
    <cfRule type="cellIs" dxfId="831" priority="219" operator="equal">
      <formula>"×"</formula>
    </cfRule>
  </conditionalFormatting>
  <conditionalFormatting sqref="O33:S33">
    <cfRule type="cellIs" dxfId="830" priority="218" operator="equal">
      <formula>"×"</formula>
    </cfRule>
  </conditionalFormatting>
  <conditionalFormatting sqref="O30:S32">
    <cfRule type="cellIs" dxfId="829" priority="217" operator="equal">
      <formula>"×"</formula>
    </cfRule>
  </conditionalFormatting>
  <conditionalFormatting sqref="O34:S35">
    <cfRule type="cellIs" dxfId="828" priority="216" operator="equal">
      <formula>"×"</formula>
    </cfRule>
  </conditionalFormatting>
  <conditionalFormatting sqref="O43:S43">
    <cfRule type="cellIs" dxfId="827" priority="215" operator="equal">
      <formula>"×"</formula>
    </cfRule>
  </conditionalFormatting>
  <conditionalFormatting sqref="O37:S37">
    <cfRule type="cellIs" dxfId="826" priority="214" operator="equal">
      <formula>"×"</formula>
    </cfRule>
  </conditionalFormatting>
  <conditionalFormatting sqref="O38:S42">
    <cfRule type="cellIs" dxfId="825" priority="213" operator="equal">
      <formula>"×"</formula>
    </cfRule>
  </conditionalFormatting>
  <conditionalFormatting sqref="O51:Q51 S51">
    <cfRule type="cellIs" dxfId="824" priority="212" operator="equal">
      <formula>"×"</formula>
    </cfRule>
  </conditionalFormatting>
  <conditionalFormatting sqref="O44:S48">
    <cfRule type="cellIs" dxfId="823" priority="211" operator="equal">
      <formula>"×"</formula>
    </cfRule>
  </conditionalFormatting>
  <conditionalFormatting sqref="O49:S49 O50">
    <cfRule type="cellIs" dxfId="822" priority="210" operator="equal">
      <formula>"×"</formula>
    </cfRule>
  </conditionalFormatting>
  <conditionalFormatting sqref="O57:Q57 S57">
    <cfRule type="cellIs" dxfId="821" priority="209" operator="equal">
      <formula>"×"</formula>
    </cfRule>
  </conditionalFormatting>
  <conditionalFormatting sqref="O57:Q57 S57">
    <cfRule type="cellIs" dxfId="820" priority="208" operator="equal">
      <formula>"×"</formula>
    </cfRule>
  </conditionalFormatting>
  <conditionalFormatting sqref="O52:Q52 S52">
    <cfRule type="cellIs" dxfId="819" priority="207" operator="equal">
      <formula>"×"</formula>
    </cfRule>
  </conditionalFormatting>
  <conditionalFormatting sqref="O53:Q53 S53">
    <cfRule type="cellIs" dxfId="818" priority="206" operator="equal">
      <formula>"×"</formula>
    </cfRule>
  </conditionalFormatting>
  <conditionalFormatting sqref="O54:Q54 O56:Q56 O55 S54 S56">
    <cfRule type="cellIs" dxfId="817" priority="205" operator="equal">
      <formula>"×"</formula>
    </cfRule>
  </conditionalFormatting>
  <conditionalFormatting sqref="O58:Q58 S58">
    <cfRule type="cellIs" dxfId="816" priority="204" operator="equal">
      <formula>"×"</formula>
    </cfRule>
  </conditionalFormatting>
  <conditionalFormatting sqref="O59:Q60 O62:Q62 O61 S59:S60 S62">
    <cfRule type="cellIs" dxfId="815" priority="203" operator="equal">
      <formula>"×"</formula>
    </cfRule>
  </conditionalFormatting>
  <conditionalFormatting sqref="O63:Q63 S63">
    <cfRule type="cellIs" dxfId="814" priority="202" operator="equal">
      <formula>"×"</formula>
    </cfRule>
  </conditionalFormatting>
  <conditionalFormatting sqref="O63:Q63 S63">
    <cfRule type="cellIs" dxfId="813" priority="201" operator="equal">
      <formula>"×"</formula>
    </cfRule>
  </conditionalFormatting>
  <conditionalFormatting sqref="O63:Q63 S63">
    <cfRule type="cellIs" dxfId="812" priority="200" operator="equal">
      <formula>"×"</formula>
    </cfRule>
  </conditionalFormatting>
  <conditionalFormatting sqref="O69">
    <cfRule type="cellIs" dxfId="811" priority="199" operator="equal">
      <formula>"×"</formula>
    </cfRule>
  </conditionalFormatting>
  <conditionalFormatting sqref="O69">
    <cfRule type="cellIs" dxfId="810" priority="198" operator="equal">
      <formula>"×"</formula>
    </cfRule>
  </conditionalFormatting>
  <conditionalFormatting sqref="O69">
    <cfRule type="cellIs" dxfId="809" priority="197" operator="equal">
      <formula>"×"</formula>
    </cfRule>
  </conditionalFormatting>
  <conditionalFormatting sqref="O64:Q64 S64">
    <cfRule type="cellIs" dxfId="808" priority="196" operator="equal">
      <formula>"×"</formula>
    </cfRule>
  </conditionalFormatting>
  <conditionalFormatting sqref="O65:Q66 O68:P68 O67 S65:S66">
    <cfRule type="cellIs" dxfId="807" priority="195" operator="equal">
      <formula>"×"</formula>
    </cfRule>
  </conditionalFormatting>
  <conditionalFormatting sqref="O78:S78">
    <cfRule type="cellIs" dxfId="806" priority="194" operator="equal">
      <formula>"×"</formula>
    </cfRule>
  </conditionalFormatting>
  <conditionalFormatting sqref="O78:S78">
    <cfRule type="cellIs" dxfId="805" priority="193" operator="equal">
      <formula>"×"</formula>
    </cfRule>
  </conditionalFormatting>
  <conditionalFormatting sqref="O78:S78">
    <cfRule type="cellIs" dxfId="804" priority="192" operator="equal">
      <formula>"×"</formula>
    </cfRule>
  </conditionalFormatting>
  <conditionalFormatting sqref="O73:S73 O77:S77 O76 O74 O70:Q71 S70:S71">
    <cfRule type="cellIs" dxfId="803" priority="191" operator="equal">
      <formula>"×"</formula>
    </cfRule>
  </conditionalFormatting>
  <conditionalFormatting sqref="O72:S72">
    <cfRule type="cellIs" dxfId="802" priority="190" operator="equal">
      <formula>"×"</formula>
    </cfRule>
  </conditionalFormatting>
  <conditionalFormatting sqref="O72:S72">
    <cfRule type="cellIs" dxfId="801" priority="189" operator="equal">
      <formula>"×"</formula>
    </cfRule>
  </conditionalFormatting>
  <conditionalFormatting sqref="O72:S72">
    <cfRule type="cellIs" dxfId="800" priority="188" operator="equal">
      <formula>"×"</formula>
    </cfRule>
  </conditionalFormatting>
  <conditionalFormatting sqref="O75">
    <cfRule type="cellIs" dxfId="799" priority="187" operator="equal">
      <formula>"×"</formula>
    </cfRule>
  </conditionalFormatting>
  <conditionalFormatting sqref="O75">
    <cfRule type="cellIs" dxfId="798" priority="186" operator="equal">
      <formula>"×"</formula>
    </cfRule>
  </conditionalFormatting>
  <conditionalFormatting sqref="O75">
    <cfRule type="cellIs" dxfId="797" priority="185" operator="equal">
      <formula>"×"</formula>
    </cfRule>
  </conditionalFormatting>
  <conditionalFormatting sqref="O84:S84">
    <cfRule type="cellIs" dxfId="796" priority="184" operator="equal">
      <formula>"×"</formula>
    </cfRule>
  </conditionalFormatting>
  <conditionalFormatting sqref="O84:S84">
    <cfRule type="cellIs" dxfId="795" priority="183" operator="equal">
      <formula>"×"</formula>
    </cfRule>
  </conditionalFormatting>
  <conditionalFormatting sqref="O84:S84">
    <cfRule type="cellIs" dxfId="794" priority="182" operator="equal">
      <formula>"×"</formula>
    </cfRule>
  </conditionalFormatting>
  <conditionalFormatting sqref="O79:S80 O82:S82 O81 O83">
    <cfRule type="cellIs" dxfId="793" priority="181" operator="equal">
      <formula>"×"</formula>
    </cfRule>
  </conditionalFormatting>
  <conditionalFormatting sqref="U21:W22">
    <cfRule type="cellIs" dxfId="792" priority="180" operator="equal">
      <formula>"×"</formula>
    </cfRule>
  </conditionalFormatting>
  <conditionalFormatting sqref="U23:U24">
    <cfRule type="cellIs" dxfId="791" priority="179" operator="equal">
      <formula>"×"</formula>
    </cfRule>
  </conditionalFormatting>
  <conditionalFormatting sqref="U24 W23:W24">
    <cfRule type="cellIs" dxfId="790" priority="178" operator="equal">
      <formula>"×"</formula>
    </cfRule>
  </conditionalFormatting>
  <conditionalFormatting sqref="V23:V24">
    <cfRule type="cellIs" dxfId="789" priority="177" operator="equal">
      <formula>"×"</formula>
    </cfRule>
  </conditionalFormatting>
  <conditionalFormatting sqref="N96">
    <cfRule type="cellIs" dxfId="788" priority="176" operator="equal">
      <formula>"×"</formula>
    </cfRule>
  </conditionalFormatting>
  <conditionalFormatting sqref="O96:P96">
    <cfRule type="cellIs" dxfId="787" priority="175" operator="equal">
      <formula>"×"</formula>
    </cfRule>
  </conditionalFormatting>
  <conditionalFormatting sqref="O96:P96">
    <cfRule type="cellIs" dxfId="786" priority="174" operator="equal">
      <formula>"×"</formula>
    </cfRule>
  </conditionalFormatting>
  <conditionalFormatting sqref="O96:P96">
    <cfRule type="cellIs" dxfId="785" priority="173" operator="equal">
      <formula>"×"</formula>
    </cfRule>
  </conditionalFormatting>
  <conditionalFormatting sqref="O88">
    <cfRule type="cellIs" dxfId="784" priority="172" operator="equal">
      <formula>"×"</formula>
    </cfRule>
  </conditionalFormatting>
  <conditionalFormatting sqref="O88">
    <cfRule type="cellIs" dxfId="783" priority="171" operator="equal">
      <formula>"×"</formula>
    </cfRule>
  </conditionalFormatting>
  <conditionalFormatting sqref="O88">
    <cfRule type="cellIs" dxfId="782" priority="170" operator="equal">
      <formula>"×"</formula>
    </cfRule>
  </conditionalFormatting>
  <conditionalFormatting sqref="O87">
    <cfRule type="cellIs" dxfId="781" priority="169" operator="equal">
      <formula>"×"</formula>
    </cfRule>
  </conditionalFormatting>
  <conditionalFormatting sqref="O86:S86 O85">
    <cfRule type="cellIs" dxfId="780" priority="168" operator="equal">
      <formula>"×"</formula>
    </cfRule>
  </conditionalFormatting>
  <conditionalFormatting sqref="O92:S92">
    <cfRule type="cellIs" dxfId="779" priority="167" operator="equal">
      <formula>"×"</formula>
    </cfRule>
  </conditionalFormatting>
  <conditionalFormatting sqref="O92:S92">
    <cfRule type="cellIs" dxfId="778" priority="166" operator="equal">
      <formula>"×"</formula>
    </cfRule>
  </conditionalFormatting>
  <conditionalFormatting sqref="O92:S92">
    <cfRule type="cellIs" dxfId="777" priority="165" operator="equal">
      <formula>"×"</formula>
    </cfRule>
  </conditionalFormatting>
  <conditionalFormatting sqref="O89:S89">
    <cfRule type="cellIs" dxfId="776" priority="164" operator="equal">
      <formula>"×"</formula>
    </cfRule>
  </conditionalFormatting>
  <conditionalFormatting sqref="O90:S90 O91">
    <cfRule type="cellIs" dxfId="775" priority="163" operator="equal">
      <formula>"×"</formula>
    </cfRule>
  </conditionalFormatting>
  <conditionalFormatting sqref="O97:S97">
    <cfRule type="cellIs" dxfId="774" priority="162" operator="equal">
      <formula>"×"</formula>
    </cfRule>
  </conditionalFormatting>
  <conditionalFormatting sqref="O97:S97">
    <cfRule type="cellIs" dxfId="773" priority="161" operator="equal">
      <formula>"×"</formula>
    </cfRule>
  </conditionalFormatting>
  <conditionalFormatting sqref="O97:S97">
    <cfRule type="cellIs" dxfId="772" priority="160" operator="equal">
      <formula>"×"</formula>
    </cfRule>
  </conditionalFormatting>
  <conditionalFormatting sqref="O93:S93">
    <cfRule type="cellIs" dxfId="771" priority="159" operator="equal">
      <formula>"×"</formula>
    </cfRule>
  </conditionalFormatting>
  <conditionalFormatting sqref="O94:S94">
    <cfRule type="cellIs" dxfId="770" priority="158" operator="equal">
      <formula>"×"</formula>
    </cfRule>
  </conditionalFormatting>
  <conditionalFormatting sqref="O95">
    <cfRule type="cellIs" dxfId="769" priority="157" operator="equal">
      <formula>"×"</formula>
    </cfRule>
  </conditionalFormatting>
  <conditionalFormatting sqref="O95">
    <cfRule type="cellIs" dxfId="768" priority="156" operator="equal">
      <formula>"×"</formula>
    </cfRule>
  </conditionalFormatting>
  <conditionalFormatting sqref="O95">
    <cfRule type="cellIs" dxfId="767" priority="155" operator="equal">
      <formula>"×"</formula>
    </cfRule>
  </conditionalFormatting>
  <conditionalFormatting sqref="O95">
    <cfRule type="cellIs" dxfId="766" priority="154" operator="equal">
      <formula>"×"</formula>
    </cfRule>
  </conditionalFormatting>
  <conditionalFormatting sqref="O98:S98 O102">
    <cfRule type="cellIs" dxfId="765" priority="153" operator="equal">
      <formula>"×"</formula>
    </cfRule>
  </conditionalFormatting>
  <conditionalFormatting sqref="M102">
    <cfRule type="cellIs" dxfId="764" priority="152" operator="equal">
      <formula>"×"</formula>
    </cfRule>
  </conditionalFormatting>
  <conditionalFormatting sqref="M103">
    <cfRule type="cellIs" dxfId="763" priority="151" operator="equal">
      <formula>"×"</formula>
    </cfRule>
  </conditionalFormatting>
  <conditionalFormatting sqref="M104:M105">
    <cfRule type="cellIs" dxfId="762" priority="150" operator="equal">
      <formula>"×"</formula>
    </cfRule>
  </conditionalFormatting>
  <conditionalFormatting sqref="O99:S100">
    <cfRule type="cellIs" dxfId="761" priority="149" operator="equal">
      <formula>"×"</formula>
    </cfRule>
  </conditionalFormatting>
  <conditionalFormatting sqref="O103:S104">
    <cfRule type="cellIs" dxfId="760" priority="148" operator="equal">
      <formula>"×"</formula>
    </cfRule>
  </conditionalFormatting>
  <conditionalFormatting sqref="N105">
    <cfRule type="cellIs" dxfId="759" priority="147" operator="equal">
      <formula>"×"</formula>
    </cfRule>
  </conditionalFormatting>
  <conditionalFormatting sqref="N104">
    <cfRule type="cellIs" dxfId="758" priority="146" operator="equal">
      <formula>"×"</formula>
    </cfRule>
  </conditionalFormatting>
  <conditionalFormatting sqref="N102">
    <cfRule type="cellIs" dxfId="757" priority="145" operator="equal">
      <formula>"×"</formula>
    </cfRule>
  </conditionalFormatting>
  <conditionalFormatting sqref="N103">
    <cfRule type="cellIs" dxfId="756" priority="144" operator="equal">
      <formula>"×"</formula>
    </cfRule>
  </conditionalFormatting>
  <conditionalFormatting sqref="P11">
    <cfRule type="cellIs" dxfId="755" priority="143" operator="equal">
      <formula>"×"</formula>
    </cfRule>
  </conditionalFormatting>
  <conditionalFormatting sqref="Q11:S11">
    <cfRule type="cellIs" dxfId="754" priority="142" operator="equal">
      <formula>"×"</formula>
    </cfRule>
  </conditionalFormatting>
  <conditionalFormatting sqref="Q12:R12">
    <cfRule type="cellIs" dxfId="753" priority="141" operator="equal">
      <formula>"×"</formula>
    </cfRule>
  </conditionalFormatting>
  <conditionalFormatting sqref="P12">
    <cfRule type="cellIs" dxfId="752" priority="140" operator="equal">
      <formula>"×"</formula>
    </cfRule>
  </conditionalFormatting>
  <conditionalFormatting sqref="Q50:S50">
    <cfRule type="cellIs" dxfId="751" priority="139" operator="equal">
      <formula>"×"</formula>
    </cfRule>
  </conditionalFormatting>
  <conditionalFormatting sqref="Q81:S81">
    <cfRule type="cellIs" dxfId="750" priority="136" operator="equal">
      <formula>"×"</formula>
    </cfRule>
  </conditionalFormatting>
  <conditionalFormatting sqref="Q67:Q69 S68">
    <cfRule type="cellIs" dxfId="749" priority="138" operator="equal">
      <formula>"×"</formula>
    </cfRule>
  </conditionalFormatting>
  <conditionalFormatting sqref="Q75:S76 Q74:R74">
    <cfRule type="cellIs" dxfId="748" priority="137" operator="equal">
      <formula>"×"</formula>
    </cfRule>
  </conditionalFormatting>
  <conditionalFormatting sqref="Q83:S83">
    <cfRule type="cellIs" dxfId="747" priority="135" operator="equal">
      <formula>"×"</formula>
    </cfRule>
  </conditionalFormatting>
  <conditionalFormatting sqref="Q85:S85">
    <cfRule type="cellIs" dxfId="746" priority="134" operator="equal">
      <formula>"×"</formula>
    </cfRule>
  </conditionalFormatting>
  <conditionalFormatting sqref="Q87:S87">
    <cfRule type="cellIs" dxfId="745" priority="133" operator="equal">
      <formula>"×"</formula>
    </cfRule>
  </conditionalFormatting>
  <conditionalFormatting sqref="Q88:S88">
    <cfRule type="cellIs" dxfId="744" priority="132" operator="equal">
      <formula>"×"</formula>
    </cfRule>
  </conditionalFormatting>
  <conditionalFormatting sqref="Q91:S91">
    <cfRule type="cellIs" dxfId="743" priority="131" operator="equal">
      <formula>"×"</formula>
    </cfRule>
  </conditionalFormatting>
  <conditionalFormatting sqref="Q95:S95 Q96:R96">
    <cfRule type="cellIs" dxfId="742" priority="130" operator="equal">
      <formula>"×"</formula>
    </cfRule>
  </conditionalFormatting>
  <conditionalFormatting sqref="Q102:R102">
    <cfRule type="cellIs" dxfId="741" priority="129" operator="equal">
      <formula>"×"</formula>
    </cfRule>
  </conditionalFormatting>
  <conditionalFormatting sqref="P50">
    <cfRule type="cellIs" dxfId="740" priority="128" operator="equal">
      <formula>"×"</formula>
    </cfRule>
  </conditionalFormatting>
  <conditionalFormatting sqref="Q55 S55">
    <cfRule type="cellIs" dxfId="739" priority="127" operator="equal">
      <formula>"×"</formula>
    </cfRule>
  </conditionalFormatting>
  <conditionalFormatting sqref="Q61">
    <cfRule type="cellIs" dxfId="738" priority="126" operator="equal">
      <formula>"×"</formula>
    </cfRule>
  </conditionalFormatting>
  <conditionalFormatting sqref="P55">
    <cfRule type="cellIs" dxfId="737" priority="125" operator="equal">
      <formula>"×"</formula>
    </cfRule>
  </conditionalFormatting>
  <conditionalFormatting sqref="P68">
    <cfRule type="cellIs" dxfId="736" priority="124" operator="equal">
      <formula>"×"</formula>
    </cfRule>
  </conditionalFormatting>
  <conditionalFormatting sqref="P67">
    <cfRule type="cellIs" dxfId="735" priority="123" operator="equal">
      <formula>"×"</formula>
    </cfRule>
  </conditionalFormatting>
  <conditionalFormatting sqref="P69">
    <cfRule type="cellIs" dxfId="734" priority="122" operator="equal">
      <formula>"×"</formula>
    </cfRule>
  </conditionalFormatting>
  <conditionalFormatting sqref="Q21">
    <cfRule type="cellIs" dxfId="733" priority="121" operator="equal">
      <formula>"×"</formula>
    </cfRule>
  </conditionalFormatting>
  <conditionalFormatting sqref="P21">
    <cfRule type="cellIs" dxfId="732" priority="120" operator="equal">
      <formula>"×"</formula>
    </cfRule>
  </conditionalFormatting>
  <conditionalFormatting sqref="P61">
    <cfRule type="cellIs" dxfId="731" priority="119" operator="equal">
      <formula>"×"</formula>
    </cfRule>
  </conditionalFormatting>
  <conditionalFormatting sqref="P75:P76">
    <cfRule type="cellIs" dxfId="730" priority="118" operator="equal">
      <formula>"×"</formula>
    </cfRule>
  </conditionalFormatting>
  <conditionalFormatting sqref="P75:P76">
    <cfRule type="cellIs" dxfId="729" priority="117" operator="equal">
      <formula>"×"</formula>
    </cfRule>
  </conditionalFormatting>
  <conditionalFormatting sqref="P74">
    <cfRule type="cellIs" dxfId="728" priority="116" operator="equal">
      <formula>"×"</formula>
    </cfRule>
  </conditionalFormatting>
  <conditionalFormatting sqref="P81">
    <cfRule type="cellIs" dxfId="727" priority="115" operator="equal">
      <formula>"×"</formula>
    </cfRule>
  </conditionalFormatting>
  <conditionalFormatting sqref="P81">
    <cfRule type="cellIs" dxfId="726" priority="114" operator="equal">
      <formula>"×"</formula>
    </cfRule>
  </conditionalFormatting>
  <conditionalFormatting sqref="P83">
    <cfRule type="cellIs" dxfId="725" priority="113" operator="equal">
      <formula>"×"</formula>
    </cfRule>
  </conditionalFormatting>
  <conditionalFormatting sqref="P83">
    <cfRule type="cellIs" dxfId="724" priority="112" operator="equal">
      <formula>"×"</formula>
    </cfRule>
  </conditionalFormatting>
  <conditionalFormatting sqref="P85">
    <cfRule type="cellIs" dxfId="723" priority="111" operator="equal">
      <formula>"×"</formula>
    </cfRule>
  </conditionalFormatting>
  <conditionalFormatting sqref="P85">
    <cfRule type="cellIs" dxfId="722" priority="110" operator="equal">
      <formula>"×"</formula>
    </cfRule>
  </conditionalFormatting>
  <conditionalFormatting sqref="N21">
    <cfRule type="cellIs" dxfId="721" priority="109" operator="equal">
      <formula>"×"</formula>
    </cfRule>
  </conditionalFormatting>
  <conditionalFormatting sqref="P87">
    <cfRule type="cellIs" dxfId="720" priority="108" operator="equal">
      <formula>"×"</formula>
    </cfRule>
  </conditionalFormatting>
  <conditionalFormatting sqref="P87">
    <cfRule type="cellIs" dxfId="719" priority="107" operator="equal">
      <formula>"×"</formula>
    </cfRule>
  </conditionalFormatting>
  <conditionalFormatting sqref="P88">
    <cfRule type="cellIs" dxfId="718" priority="106" operator="equal">
      <formula>"×"</formula>
    </cfRule>
  </conditionalFormatting>
  <conditionalFormatting sqref="P88">
    <cfRule type="cellIs" dxfId="717" priority="105" operator="equal">
      <formula>"×"</formula>
    </cfRule>
  </conditionalFormatting>
  <conditionalFormatting sqref="P91">
    <cfRule type="cellIs" dxfId="716" priority="104" operator="equal">
      <formula>"×"</formula>
    </cfRule>
  </conditionalFormatting>
  <conditionalFormatting sqref="P91">
    <cfRule type="cellIs" dxfId="715" priority="103" operator="equal">
      <formula>"×"</formula>
    </cfRule>
  </conditionalFormatting>
  <conditionalFormatting sqref="P95">
    <cfRule type="cellIs" dxfId="714" priority="102" operator="equal">
      <formula>"×"</formula>
    </cfRule>
  </conditionalFormatting>
  <conditionalFormatting sqref="P95">
    <cfRule type="cellIs" dxfId="713" priority="101" operator="equal">
      <formula>"×"</formula>
    </cfRule>
  </conditionalFormatting>
  <conditionalFormatting sqref="P102">
    <cfRule type="cellIs" dxfId="712" priority="100" operator="equal">
      <formula>"×"</formula>
    </cfRule>
  </conditionalFormatting>
  <conditionalFormatting sqref="P102">
    <cfRule type="cellIs" dxfId="711" priority="99" operator="equal">
      <formula>"×"</formula>
    </cfRule>
  </conditionalFormatting>
  <conditionalFormatting sqref="P102">
    <cfRule type="cellIs" dxfId="710" priority="98" operator="equal">
      <formula>"×"</formula>
    </cfRule>
  </conditionalFormatting>
  <conditionalFormatting sqref="P102">
    <cfRule type="cellIs" dxfId="709" priority="97" operator="equal">
      <formula>"×"</formula>
    </cfRule>
  </conditionalFormatting>
  <conditionalFormatting sqref="S12">
    <cfRule type="cellIs" dxfId="708" priority="96" operator="equal">
      <formula>"×"</formula>
    </cfRule>
  </conditionalFormatting>
  <conditionalFormatting sqref="S21">
    <cfRule type="cellIs" dxfId="707" priority="95" operator="equal">
      <formula>"×"</formula>
    </cfRule>
  </conditionalFormatting>
  <conditionalFormatting sqref="S61">
    <cfRule type="cellIs" dxfId="706" priority="94" operator="equal">
      <formula>"×"</formula>
    </cfRule>
  </conditionalFormatting>
  <conditionalFormatting sqref="S67">
    <cfRule type="cellIs" dxfId="705" priority="93" operator="equal">
      <formula>"×"</formula>
    </cfRule>
  </conditionalFormatting>
  <conditionalFormatting sqref="S69">
    <cfRule type="cellIs" dxfId="704" priority="92" operator="equal">
      <formula>"×"</formula>
    </cfRule>
  </conditionalFormatting>
  <conditionalFormatting sqref="S74">
    <cfRule type="cellIs" dxfId="703" priority="91" operator="equal">
      <formula>"×"</formula>
    </cfRule>
  </conditionalFormatting>
  <conditionalFormatting sqref="S96">
    <cfRule type="cellIs" dxfId="702" priority="90" operator="equal">
      <formula>"×"</formula>
    </cfRule>
  </conditionalFormatting>
  <conditionalFormatting sqref="S102">
    <cfRule type="cellIs" dxfId="701" priority="89" operator="equal">
      <formula>"×"</formula>
    </cfRule>
  </conditionalFormatting>
  <conditionalFormatting sqref="R21">
    <cfRule type="cellIs" dxfId="700" priority="72" operator="equal">
      <formula>"×"</formula>
    </cfRule>
  </conditionalFormatting>
  <conditionalFormatting sqref="U41:W42">
    <cfRule type="cellIs" dxfId="699" priority="70" operator="equal">
      <formula>"×"</formula>
    </cfRule>
  </conditionalFormatting>
  <conditionalFormatting sqref="U43:U44">
    <cfRule type="cellIs" dxfId="698" priority="69" operator="equal">
      <formula>"×"</formula>
    </cfRule>
  </conditionalFormatting>
  <conditionalFormatting sqref="U44 W43:W44">
    <cfRule type="cellIs" dxfId="697" priority="68" operator="equal">
      <formula>"×"</formula>
    </cfRule>
  </conditionalFormatting>
  <conditionalFormatting sqref="V43:V44">
    <cfRule type="cellIs" dxfId="696" priority="67" operator="equal">
      <formula>"×"</formula>
    </cfRule>
  </conditionalFormatting>
  <conditionalFormatting sqref="U61:W62">
    <cfRule type="cellIs" dxfId="695" priority="66" operator="equal">
      <formula>"×"</formula>
    </cfRule>
  </conditionalFormatting>
  <conditionalFormatting sqref="U63:U64">
    <cfRule type="cellIs" dxfId="694" priority="65" operator="equal">
      <formula>"×"</formula>
    </cfRule>
  </conditionalFormatting>
  <conditionalFormatting sqref="U64 W63:W64">
    <cfRule type="cellIs" dxfId="693" priority="64" operator="equal">
      <formula>"×"</formula>
    </cfRule>
  </conditionalFormatting>
  <conditionalFormatting sqref="V63:V64">
    <cfRule type="cellIs" dxfId="692" priority="63" operator="equal">
      <formula>"×"</formula>
    </cfRule>
  </conditionalFormatting>
  <conditionalFormatting sqref="U81:W82">
    <cfRule type="cellIs" dxfId="691" priority="62" operator="equal">
      <formula>"×"</formula>
    </cfRule>
  </conditionalFormatting>
  <conditionalFormatting sqref="U83:U84">
    <cfRule type="cellIs" dxfId="690" priority="61" operator="equal">
      <formula>"×"</formula>
    </cfRule>
  </conditionalFormatting>
  <conditionalFormatting sqref="U84 W83:W84">
    <cfRule type="cellIs" dxfId="689" priority="60" operator="equal">
      <formula>"×"</formula>
    </cfRule>
  </conditionalFormatting>
  <conditionalFormatting sqref="V83:V84">
    <cfRule type="cellIs" dxfId="688" priority="59" operator="equal">
      <formula>"×"</formula>
    </cfRule>
  </conditionalFormatting>
  <conditionalFormatting sqref="U102:W103">
    <cfRule type="cellIs" dxfId="687" priority="58" operator="equal">
      <formula>"×"</formula>
    </cfRule>
  </conditionalFormatting>
  <conditionalFormatting sqref="U104:U105">
    <cfRule type="cellIs" dxfId="686" priority="57" operator="equal">
      <formula>"×"</formula>
    </cfRule>
  </conditionalFormatting>
  <conditionalFormatting sqref="U105 W104:W105">
    <cfRule type="cellIs" dxfId="685" priority="56" operator="equal">
      <formula>"×"</formula>
    </cfRule>
  </conditionalFormatting>
  <conditionalFormatting sqref="V104:V105">
    <cfRule type="cellIs" dxfId="684" priority="55" operator="equal">
      <formula>"×"</formula>
    </cfRule>
  </conditionalFormatting>
  <conditionalFormatting sqref="T50:T51">
    <cfRule type="cellIs" dxfId="683" priority="54" operator="equal">
      <formula>"×"</formula>
    </cfRule>
  </conditionalFormatting>
  <conditionalFormatting sqref="R51">
    <cfRule type="cellIs" dxfId="682" priority="53" operator="equal">
      <formula>"×"</formula>
    </cfRule>
  </conditionalFormatting>
  <conditionalFormatting sqref="T103:T105">
    <cfRule type="cellIs" dxfId="681" priority="51" operator="equal">
      <formula>"×"</formula>
    </cfRule>
  </conditionalFormatting>
  <conditionalFormatting sqref="T68">
    <cfRule type="cellIs" dxfId="680" priority="47" operator="equal">
      <formula>"×"</formula>
    </cfRule>
  </conditionalFormatting>
  <conditionalFormatting sqref="T52">
    <cfRule type="cellIs" dxfId="679" priority="46" operator="equal">
      <formula>"×"</formula>
    </cfRule>
  </conditionalFormatting>
  <conditionalFormatting sqref="T54">
    <cfRule type="cellIs" dxfId="678" priority="45" operator="equal">
      <formula>"×"</formula>
    </cfRule>
  </conditionalFormatting>
  <conditionalFormatting sqref="T55">
    <cfRule type="cellIs" dxfId="677" priority="44" operator="equal">
      <formula>"×"</formula>
    </cfRule>
  </conditionalFormatting>
  <conditionalFormatting sqref="T56">
    <cfRule type="cellIs" dxfId="676" priority="43" operator="equal">
      <formula>"×"</formula>
    </cfRule>
  </conditionalFormatting>
  <conditionalFormatting sqref="R52">
    <cfRule type="cellIs" dxfId="675" priority="42" operator="equal">
      <formula>"×"</formula>
    </cfRule>
  </conditionalFormatting>
  <conditionalFormatting sqref="R54">
    <cfRule type="cellIs" dxfId="674" priority="41" operator="equal">
      <formula>"×"</formula>
    </cfRule>
  </conditionalFormatting>
  <conditionalFormatting sqref="R55:R56">
    <cfRule type="cellIs" dxfId="673" priority="40" operator="equal">
      <formula>"×"</formula>
    </cfRule>
  </conditionalFormatting>
  <conditionalFormatting sqref="T57">
    <cfRule type="cellIs" dxfId="672" priority="39" operator="equal">
      <formula>"×"</formula>
    </cfRule>
  </conditionalFormatting>
  <conditionalFormatting sqref="T58">
    <cfRule type="cellIs" dxfId="671" priority="38" operator="equal">
      <formula>"×"</formula>
    </cfRule>
  </conditionalFormatting>
  <conditionalFormatting sqref="T59">
    <cfRule type="cellIs" dxfId="670" priority="37" operator="equal">
      <formula>"×"</formula>
    </cfRule>
  </conditionalFormatting>
  <conditionalFormatting sqref="T60">
    <cfRule type="cellIs" dxfId="669" priority="36" operator="equal">
      <formula>"×"</formula>
    </cfRule>
  </conditionalFormatting>
  <conditionalFormatting sqref="T61">
    <cfRule type="cellIs" dxfId="668" priority="35" operator="equal">
      <formula>"×"</formula>
    </cfRule>
  </conditionalFormatting>
  <conditionalFormatting sqref="T62">
    <cfRule type="cellIs" dxfId="667" priority="34" operator="equal">
      <formula>"×"</formula>
    </cfRule>
  </conditionalFormatting>
  <conditionalFormatting sqref="T63">
    <cfRule type="cellIs" dxfId="666" priority="33" operator="equal">
      <formula>"×"</formula>
    </cfRule>
  </conditionalFormatting>
  <conditionalFormatting sqref="T64">
    <cfRule type="cellIs" dxfId="665" priority="32" operator="equal">
      <formula>"×"</formula>
    </cfRule>
  </conditionalFormatting>
  <conditionalFormatting sqref="T65">
    <cfRule type="cellIs" dxfId="664" priority="31" operator="equal">
      <formula>"×"</formula>
    </cfRule>
  </conditionalFormatting>
  <conditionalFormatting sqref="T66">
    <cfRule type="cellIs" dxfId="663" priority="30" operator="equal">
      <formula>"×"</formula>
    </cfRule>
  </conditionalFormatting>
  <conditionalFormatting sqref="R57:R60">
    <cfRule type="cellIs" dxfId="662" priority="29" operator="equal">
      <formula>"×"</formula>
    </cfRule>
  </conditionalFormatting>
  <conditionalFormatting sqref="R62:R66">
    <cfRule type="cellIs" dxfId="661" priority="28" operator="equal">
      <formula>"×"</formula>
    </cfRule>
  </conditionalFormatting>
  <conditionalFormatting sqref="R61">
    <cfRule type="cellIs" dxfId="660" priority="27" operator="equal">
      <formula>"×"</formula>
    </cfRule>
  </conditionalFormatting>
  <conditionalFormatting sqref="R68">
    <cfRule type="cellIs" dxfId="659" priority="26" operator="equal">
      <formula>"×"</formula>
    </cfRule>
  </conditionalFormatting>
  <conditionalFormatting sqref="R53">
    <cfRule type="cellIs" dxfId="658" priority="25" operator="equal">
      <formula>"×"</formula>
    </cfRule>
  </conditionalFormatting>
  <conditionalFormatting sqref="R69">
    <cfRule type="cellIs" dxfId="657" priority="24" operator="equal">
      <formula>"×"</formula>
    </cfRule>
  </conditionalFormatting>
  <conditionalFormatting sqref="T70">
    <cfRule type="cellIs" dxfId="656" priority="23" operator="equal">
      <formula>"×"</formula>
    </cfRule>
  </conditionalFormatting>
  <conditionalFormatting sqref="R67">
    <cfRule type="cellIs" dxfId="655" priority="22" operator="equal">
      <formula>"×"</formula>
    </cfRule>
  </conditionalFormatting>
  <conditionalFormatting sqref="T67">
    <cfRule type="cellIs" dxfId="654" priority="21" operator="equal">
      <formula>"×"</formula>
    </cfRule>
  </conditionalFormatting>
  <conditionalFormatting sqref="T71">
    <cfRule type="cellIs" dxfId="653" priority="20" operator="equal">
      <formula>"×"</formula>
    </cfRule>
  </conditionalFormatting>
  <conditionalFormatting sqref="T72">
    <cfRule type="cellIs" dxfId="652" priority="19" operator="equal">
      <formula>"×"</formula>
    </cfRule>
  </conditionalFormatting>
  <conditionalFormatting sqref="T73">
    <cfRule type="cellIs" dxfId="651" priority="17" operator="equal">
      <formula>"×"</formula>
    </cfRule>
  </conditionalFormatting>
  <conditionalFormatting sqref="T74">
    <cfRule type="cellIs" dxfId="650" priority="16" operator="equal">
      <formula>"×"</formula>
    </cfRule>
  </conditionalFormatting>
  <conditionalFormatting sqref="T75">
    <cfRule type="cellIs" dxfId="649" priority="15" operator="equal">
      <formula>"×"</formula>
    </cfRule>
  </conditionalFormatting>
  <conditionalFormatting sqref="T77:T86">
    <cfRule type="cellIs" dxfId="648" priority="14" operator="equal">
      <formula>"×"</formula>
    </cfRule>
  </conditionalFormatting>
  <conditionalFormatting sqref="T76">
    <cfRule type="cellIs" dxfId="647" priority="13" operator="equal">
      <formula>"×"</formula>
    </cfRule>
  </conditionalFormatting>
  <conditionalFormatting sqref="R70">
    <cfRule type="cellIs" dxfId="646" priority="12" operator="equal">
      <formula>"×"</formula>
    </cfRule>
  </conditionalFormatting>
  <conditionalFormatting sqref="R71">
    <cfRule type="cellIs" dxfId="645" priority="11" operator="equal">
      <formula>"×"</formula>
    </cfRule>
  </conditionalFormatting>
  <conditionalFormatting sqref="T87">
    <cfRule type="cellIs" dxfId="644" priority="10" operator="equal">
      <formula>"×"</formula>
    </cfRule>
  </conditionalFormatting>
  <conditionalFormatting sqref="T88">
    <cfRule type="cellIs" dxfId="643" priority="8" operator="equal">
      <formula>"×"</formula>
    </cfRule>
  </conditionalFormatting>
  <conditionalFormatting sqref="T89:T93">
    <cfRule type="cellIs" dxfId="642" priority="7" operator="equal">
      <formula>"×"</formula>
    </cfRule>
  </conditionalFormatting>
  <conditionalFormatting sqref="T96">
    <cfRule type="cellIs" dxfId="641" priority="6" operator="equal">
      <formula>"×"</formula>
    </cfRule>
  </conditionalFormatting>
  <conditionalFormatting sqref="T94:T95">
    <cfRule type="cellIs" dxfId="640" priority="5" operator="equal">
      <formula>"×"</formula>
    </cfRule>
  </conditionalFormatting>
  <conditionalFormatting sqref="T98">
    <cfRule type="cellIs" dxfId="639" priority="4" operator="equal">
      <formula>"×"</formula>
    </cfRule>
  </conditionalFormatting>
  <conditionalFormatting sqref="T97">
    <cfRule type="cellIs" dxfId="638" priority="3" operator="equal">
      <formula>"×"</formula>
    </cfRule>
  </conditionalFormatting>
  <conditionalFormatting sqref="T99:T101">
    <cfRule type="cellIs" dxfId="637" priority="2" operator="equal">
      <formula>"×"</formula>
    </cfRule>
  </conditionalFormatting>
  <conditionalFormatting sqref="T102">
    <cfRule type="cellIs" dxfId="636" priority="1" operator="equal">
      <formula>"×"</formula>
    </cfRule>
  </conditionalFormatting>
  <hyperlinks>
    <hyperlink ref="D2" r:id="rId1" xr:uid="{54F7401F-2816-472E-A4A9-EF86BD9B8797}"/>
    <hyperlink ref="D3" r:id="rId2" xr:uid="{85F4A250-49F3-4B36-9661-19A5BA74D231}"/>
    <hyperlink ref="D4" r:id="rId3" xr:uid="{7C23795A-C7CA-4172-90A9-0DE02F775896}"/>
    <hyperlink ref="D5" r:id="rId4" xr:uid="{EF61501D-C431-49E4-9177-A27746EF292C}"/>
    <hyperlink ref="D6" r:id="rId5" xr:uid="{AFF80187-03D5-43C9-9315-CEE403323092}"/>
    <hyperlink ref="D7" r:id="rId6" xr:uid="{143A50C9-871B-4CFE-8F62-F7B0F47062BE}"/>
    <hyperlink ref="D8" r:id="rId7" xr:uid="{4142C035-FA36-45D9-A9F2-F6F8BF57DBA8}"/>
    <hyperlink ref="D9" r:id="rId8" xr:uid="{43779A99-0674-4EB5-A246-59BA2700C53A}"/>
    <hyperlink ref="D10" r:id="rId9" xr:uid="{FB1413E8-BC02-4F6D-A795-CDB016A869B6}"/>
    <hyperlink ref="D11" r:id="rId10" xr:uid="{C34A3988-E200-4213-B43D-1E6AE7D80079}"/>
    <hyperlink ref="D12" r:id="rId11" xr:uid="{C9241B36-C6A6-4F62-8017-6C3F3D895AB2}"/>
    <hyperlink ref="D13" r:id="rId12" xr:uid="{09C4D1FA-A8BC-4993-9B15-F4EC45634A2F}"/>
    <hyperlink ref="D14" r:id="rId13" xr:uid="{F58B0FE8-0350-4771-AD59-710421028A44}"/>
    <hyperlink ref="D15" r:id="rId14" xr:uid="{76C89A52-E263-4036-A281-C9391737F701}"/>
    <hyperlink ref="D16" r:id="rId15" xr:uid="{76CD7FAE-A178-4BB6-A9AA-93E5321CBCD8}"/>
    <hyperlink ref="D17" r:id="rId16" xr:uid="{8D4584AA-C85F-40A5-8BD8-0055DA46A3F0}"/>
    <hyperlink ref="D18" r:id="rId17" xr:uid="{666D116B-9245-46BF-944A-CD25B0141293}"/>
    <hyperlink ref="D19" r:id="rId18" xr:uid="{B6C91B95-13AF-46F5-94FA-2CD9D2F8229B}"/>
    <hyperlink ref="D20" r:id="rId19" xr:uid="{A2E569B4-D26E-4BF2-A9AB-7E88BE06B0F2}"/>
    <hyperlink ref="D21" r:id="rId20" xr:uid="{79A2762D-E528-460C-A60A-DB6C3B20372E}"/>
    <hyperlink ref="D22" r:id="rId21" xr:uid="{5FEC1285-A9AA-451E-8F84-AEE229609B33}"/>
    <hyperlink ref="D23" r:id="rId22" xr:uid="{81840C91-0059-4CA3-8FCA-5314925DA8FC}"/>
    <hyperlink ref="D24" r:id="rId23" xr:uid="{4CF49C59-D64F-4285-BE9D-7DE47FEDBE8D}"/>
    <hyperlink ref="D25" r:id="rId24" xr:uid="{1C168A4B-F381-494F-88AF-8DC737A5BE8B}"/>
    <hyperlink ref="D26" r:id="rId25" xr:uid="{288EEB18-6C31-4EE8-9964-44A92533A826}"/>
    <hyperlink ref="D27" r:id="rId26" xr:uid="{BA0FD2B9-A691-4929-B811-8C19D78F3A60}"/>
    <hyperlink ref="D28" r:id="rId27" xr:uid="{FE9D1416-7724-44C3-84DB-684337FCFD3C}"/>
    <hyperlink ref="D29" r:id="rId28" xr:uid="{88743BA0-05C6-4825-9698-5AE1B7424747}"/>
    <hyperlink ref="D30" r:id="rId29" xr:uid="{3ACBF70C-618F-44D8-AEF5-60B6DAC6D106}"/>
    <hyperlink ref="D31" r:id="rId30" xr:uid="{401CF2F8-F4B0-48D4-9332-B9E792A34664}"/>
    <hyperlink ref="D32" r:id="rId31" xr:uid="{61E764FF-3484-4133-B6CD-ECCC66F49DA9}"/>
    <hyperlink ref="D33" r:id="rId32" xr:uid="{5B0A35BF-5179-4DF5-89B4-C4ECF285D8E9}"/>
    <hyperlink ref="D34" r:id="rId33" xr:uid="{49DF3E99-75D3-42AF-A9C2-1EAAC3251A19}"/>
    <hyperlink ref="D35" r:id="rId34" xr:uid="{3A67273C-E5E5-4445-A031-C37BF5E7222D}"/>
    <hyperlink ref="D36" r:id="rId35" xr:uid="{7B85B03B-AB32-4685-B81F-17956E071C15}"/>
    <hyperlink ref="D37" r:id="rId36" xr:uid="{42C4146F-EF8D-4BA7-BEE4-D2037242C9F3}"/>
    <hyperlink ref="D38" r:id="rId37" xr:uid="{3A8B55B3-04F9-4933-9085-9EBC98CD0BB4}"/>
    <hyperlink ref="D39" r:id="rId38" xr:uid="{23345260-977C-4312-8639-378FD1BE779E}"/>
    <hyperlink ref="D40" r:id="rId39" xr:uid="{7A046FE5-51C2-4F6F-9C89-E239B49CB2F8}"/>
    <hyperlink ref="D41" r:id="rId40" xr:uid="{64A7BA6C-110E-421A-9055-CA9219C0DFBC}"/>
    <hyperlink ref="D42" r:id="rId41" xr:uid="{65BEE3FA-E1DA-43FD-98B7-6D8D82413630}"/>
    <hyperlink ref="D43" r:id="rId42" xr:uid="{21AC8228-A382-4DA2-93A7-4446389BB062}"/>
    <hyperlink ref="D44" r:id="rId43" xr:uid="{EE213940-5CCC-4D36-A47A-80722BC05417}"/>
    <hyperlink ref="D45" r:id="rId44" xr:uid="{D1C012F2-9585-4530-821F-1EC8F14563C7}"/>
    <hyperlink ref="D46" r:id="rId45" xr:uid="{6C2C376B-1552-452B-8903-ADB1C69C356B}"/>
    <hyperlink ref="D47" r:id="rId46" xr:uid="{AADA0439-80A2-4588-A1CC-8836DE37F813}"/>
    <hyperlink ref="D48" r:id="rId47" xr:uid="{BD97A275-1C48-43F0-B862-0010221843EE}"/>
    <hyperlink ref="D49" r:id="rId48" xr:uid="{B44D5A72-26EA-4768-A483-75CFA7171411}"/>
    <hyperlink ref="D50" r:id="rId49" xr:uid="{9DD0C17B-63BE-4B7A-8BA0-BDD3C43F7AF8}"/>
    <hyperlink ref="D51" r:id="rId50" xr:uid="{02190EF9-427C-47BD-BA70-E2DF3FA5B258}"/>
    <hyperlink ref="D52" r:id="rId51" xr:uid="{216A9CC1-8F2A-4CAA-9573-112FB2654182}"/>
    <hyperlink ref="D53" r:id="rId52" xr:uid="{EEAF7D82-8887-449F-BA58-3B5A95F19624}"/>
    <hyperlink ref="D54" r:id="rId53" xr:uid="{C98E94FA-704C-49F1-AF20-4E26CF926023}"/>
    <hyperlink ref="D55" r:id="rId54" xr:uid="{DB11322D-F54E-4FB6-BDBD-CD7C4CB12B90}"/>
    <hyperlink ref="D56" r:id="rId55" xr:uid="{94EE147E-48B6-4CE1-B978-69F91768D43C}"/>
    <hyperlink ref="D57" r:id="rId56" xr:uid="{FA9268B8-148F-42AE-8D8C-55388579A270}"/>
    <hyperlink ref="D58" r:id="rId57" xr:uid="{4A87805F-0511-416C-85C7-D5B0B13C6FBF}"/>
    <hyperlink ref="D59" r:id="rId58" xr:uid="{544E6EBB-BBF5-4187-95F3-8AF479CD8BB3}"/>
    <hyperlink ref="D60" r:id="rId59" xr:uid="{D06CD1CE-9581-4A3E-8234-C3CC5496C897}"/>
    <hyperlink ref="D61" r:id="rId60" xr:uid="{7F63F7D3-28A1-4AB8-8453-A02AB1E11A7B}"/>
    <hyperlink ref="D62" r:id="rId61" xr:uid="{2ECDC987-FF20-466A-A22D-5D9AB551A2F5}"/>
    <hyperlink ref="D63" r:id="rId62" xr:uid="{75C4BAAB-0801-4D78-A858-07E5DAB19565}"/>
    <hyperlink ref="D64" r:id="rId63" xr:uid="{F298EA8D-D2A2-4864-ABAE-6FD10D13D16B}"/>
    <hyperlink ref="D65" r:id="rId64" xr:uid="{7042B931-7066-485B-965D-A3A7C5E3F9B2}"/>
    <hyperlink ref="D66" r:id="rId65" xr:uid="{43770258-3316-4D8F-BA72-8891BE53E20E}"/>
    <hyperlink ref="D67" r:id="rId66" xr:uid="{EAB342AE-AE98-41B4-943A-61124935E55B}"/>
    <hyperlink ref="D68" r:id="rId67" xr:uid="{E7EB7283-F187-4B9B-B43E-E847CF688243}"/>
    <hyperlink ref="D69" r:id="rId68" xr:uid="{8EF71341-8AB2-40A9-87B5-387B2D187D20}"/>
    <hyperlink ref="D70" r:id="rId69" xr:uid="{A8C56957-B3CE-4411-85B7-B3220195488C}"/>
    <hyperlink ref="D71" r:id="rId70" xr:uid="{CB005796-2CFD-45F7-8F9F-BE0299957B51}"/>
    <hyperlink ref="D72" r:id="rId71" xr:uid="{1EBE143A-3FA2-467B-9845-59EB97A70067}"/>
    <hyperlink ref="D73" r:id="rId72" xr:uid="{B55C9166-E1B3-41CF-9618-A1FA93E8842A}"/>
    <hyperlink ref="D74" r:id="rId73" xr:uid="{2A7BC9C3-E9C4-4A0C-B364-DE234D2A8264}"/>
    <hyperlink ref="D76" r:id="rId74" xr:uid="{806E19D2-F41F-41A6-8EEB-6B32DEB7E79C}"/>
    <hyperlink ref="D75" r:id="rId75" xr:uid="{0CC53EAC-C165-4985-BEA4-D56ABEA993AD}"/>
    <hyperlink ref="D77" r:id="rId76" xr:uid="{5E3B5D6E-07DC-4A5B-8E6C-C773D1826081}"/>
    <hyperlink ref="D78" r:id="rId77" xr:uid="{02992FDC-2F8F-4085-8C46-585126926FB5}"/>
    <hyperlink ref="D79" r:id="rId78" xr:uid="{16081F8F-6138-4BDE-8090-0CC6448F2AEF}"/>
    <hyperlink ref="D80" r:id="rId79" xr:uid="{A4379930-7932-4642-A7DD-FB316F58B62F}"/>
    <hyperlink ref="D81" r:id="rId80" xr:uid="{C86AFC2D-E3F8-4140-8D27-990482F83C39}"/>
    <hyperlink ref="D82" r:id="rId81" xr:uid="{A71405BA-ED8B-44B4-A8F6-5375D7747A98}"/>
    <hyperlink ref="D83" r:id="rId82" xr:uid="{342876C3-6C6D-41AD-B052-F8C991B2921D}"/>
    <hyperlink ref="D84" r:id="rId83" xr:uid="{6B867013-A366-4EB0-958F-17AC9ED67717}"/>
    <hyperlink ref="D85" r:id="rId84" xr:uid="{F6B4BEB8-DE4C-4C90-9190-B789D2567FA2}"/>
    <hyperlink ref="D86" r:id="rId85" xr:uid="{51A7E21D-31A7-43C0-B6D9-0DA540624F73}"/>
    <hyperlink ref="D87" r:id="rId86" xr:uid="{53E6C0C1-8D21-45E2-912D-8BAD1480F28D}"/>
    <hyperlink ref="D88" r:id="rId87" xr:uid="{9585194F-E23B-4197-A9F8-E7F365AF37F3}"/>
    <hyperlink ref="D90" r:id="rId88" xr:uid="{64CE1E3F-3212-440E-A12B-EE335BD6AA4E}"/>
    <hyperlink ref="D89" r:id="rId89" xr:uid="{7268BFD5-47D0-4452-ABFB-D0DA3854D0D2}"/>
    <hyperlink ref="D91" r:id="rId90" xr:uid="{EA9B58C7-C4C7-4957-BAFD-441E27DA6047}"/>
    <hyperlink ref="D92" r:id="rId91" xr:uid="{AA68EE33-541C-4F61-8971-CEB25AA333E3}"/>
    <hyperlink ref="D93" r:id="rId92" xr:uid="{BC52F0E7-EA15-400E-BB35-98A4B3A1C4E2}"/>
    <hyperlink ref="D94" r:id="rId93" xr:uid="{D5BC6888-36E9-4D7F-B274-B577D98732C6}"/>
    <hyperlink ref="D95" r:id="rId94" xr:uid="{23B0AD43-D0A1-4565-8558-05646AAE170C}"/>
    <hyperlink ref="D96" r:id="rId95" xr:uid="{A0358D1D-F4A8-4D7C-84F4-EDA0CAE03E83}"/>
    <hyperlink ref="D97" r:id="rId96" xr:uid="{A4E88E75-9775-469E-A1FA-682945CEAFFF}"/>
    <hyperlink ref="D98" r:id="rId97" xr:uid="{BD18F0B0-92D6-4E64-BFDD-F3B097A657C4}"/>
    <hyperlink ref="D99" r:id="rId98" xr:uid="{9B14EB18-54FB-4023-9A50-E329E297158B}"/>
    <hyperlink ref="D100" r:id="rId99" xr:uid="{01EB3CE6-E97E-4B44-AF6D-C6B43519D1CF}"/>
    <hyperlink ref="D101" r:id="rId100" xr:uid="{F193B045-44F1-42E9-98E5-EF5ACC4D2171}"/>
    <hyperlink ref="D102" r:id="rId101" xr:uid="{810AAD68-A8B9-46D2-80C3-2D77AD757F9C}"/>
    <hyperlink ref="D103" r:id="rId102" xr:uid="{AC646610-B931-41F0-A4A5-8A60518B8F86}"/>
    <hyperlink ref="D104" r:id="rId103" xr:uid="{6E7AF943-E0CD-4BA3-A58D-37BA3029ACF2}"/>
    <hyperlink ref="D105" r:id="rId104" xr:uid="{A20CDC0D-31D2-42CF-AA09-DE49C4A9D139}"/>
  </hyperlinks>
  <pageMargins left="0.7" right="0.7" top="0.75" bottom="0.75" header="0.3" footer="0.3"/>
  <pageSetup paperSize="9" orientation="portrait" r:id="rId1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A59B2-2A76-4179-98C0-92B42ED07FC7}">
  <sheetPr>
    <pageSetUpPr fitToPage="1"/>
  </sheetPr>
  <dimension ref="A1:V148"/>
  <sheetViews>
    <sheetView zoomScale="80" zoomScaleNormal="80" zoomScaleSheetLayoutView="70" workbookViewId="0">
      <pane ySplit="1" topLeftCell="A62" activePane="bottomLeft" state="frozen"/>
      <selection pane="bottomLeft" activeCell="R121" sqref="R121"/>
    </sheetView>
  </sheetViews>
  <sheetFormatPr defaultRowHeight="13.8" x14ac:dyDescent="0.25"/>
  <cols>
    <col min="2" max="2" width="12.88671875" style="2" customWidth="1"/>
    <col min="3" max="3" width="13.33203125" style="2" customWidth="1"/>
    <col min="4" max="4" width="10.6640625" style="2" customWidth="1"/>
    <col min="5" max="5" width="11.109375" style="2" customWidth="1"/>
    <col min="6" max="7" width="11.109375" style="76" customWidth="1"/>
    <col min="8" max="8" width="11.109375" style="2" customWidth="1"/>
    <col min="9" max="9" width="11.109375" style="179" customWidth="1"/>
    <col min="10" max="10" width="11.109375" style="168" customWidth="1"/>
    <col min="11" max="11" width="11.109375" style="193" customWidth="1"/>
    <col min="12" max="12" width="12.6640625" style="2" customWidth="1"/>
    <col min="13" max="13" width="13" style="2" customWidth="1"/>
    <col min="14" max="14" width="10.109375" style="2" customWidth="1"/>
    <col min="15" max="15" width="11.109375" style="2" customWidth="1"/>
    <col min="16" max="16" width="11.77734375" style="2" customWidth="1"/>
    <col min="17" max="17" width="15" style="2" customWidth="1"/>
    <col min="18" max="18" width="52" style="3" customWidth="1"/>
    <col min="19" max="19" width="8.88671875" customWidth="1"/>
    <col min="20" max="20" width="12.88671875" style="2" customWidth="1"/>
    <col min="21" max="21" width="12.109375" style="2" customWidth="1"/>
  </cols>
  <sheetData>
    <row r="1" spans="1:22" s="2" customFormat="1" x14ac:dyDescent="0.25">
      <c r="A1" s="2" t="s">
        <v>0</v>
      </c>
      <c r="B1" s="2" t="s">
        <v>2</v>
      </c>
      <c r="C1" s="2" t="s">
        <v>7</v>
      </c>
      <c r="D1" s="2" t="s">
        <v>142</v>
      </c>
      <c r="E1" s="2" t="s">
        <v>237</v>
      </c>
      <c r="F1" s="76" t="s">
        <v>662</v>
      </c>
      <c r="G1" s="76" t="s">
        <v>665</v>
      </c>
      <c r="H1" s="2" t="s">
        <v>946</v>
      </c>
      <c r="I1" s="179" t="s">
        <v>906</v>
      </c>
      <c r="J1" s="168" t="s">
        <v>947</v>
      </c>
      <c r="K1" s="193" t="s">
        <v>948</v>
      </c>
      <c r="L1" s="2" t="s">
        <v>80</v>
      </c>
      <c r="M1" s="2" t="s">
        <v>100</v>
      </c>
      <c r="N1" s="2" t="s">
        <v>108</v>
      </c>
      <c r="O1" s="2" t="s">
        <v>1</v>
      </c>
      <c r="P1" s="2" t="s">
        <v>4</v>
      </c>
      <c r="Q1" s="2" t="s">
        <v>9</v>
      </c>
      <c r="R1" s="2" t="s">
        <v>3</v>
      </c>
      <c r="S1" s="2" t="s">
        <v>12</v>
      </c>
      <c r="T1" s="2" t="s">
        <v>82</v>
      </c>
      <c r="U1" s="2" t="s">
        <v>83</v>
      </c>
      <c r="V1" s="2" t="s">
        <v>796</v>
      </c>
    </row>
    <row r="2" spans="1:22" x14ac:dyDescent="0.25">
      <c r="A2" s="1">
        <v>1</v>
      </c>
      <c r="B2" s="6" t="s">
        <v>14</v>
      </c>
      <c r="C2" s="6" t="s">
        <v>8</v>
      </c>
      <c r="D2" s="6"/>
      <c r="E2" s="6"/>
      <c r="F2" s="6"/>
      <c r="G2" s="6"/>
      <c r="H2" s="6"/>
      <c r="I2" s="6"/>
      <c r="J2" s="6"/>
      <c r="K2" s="6"/>
      <c r="L2" s="6" t="s">
        <v>81</v>
      </c>
      <c r="M2" s="6" t="s">
        <v>49</v>
      </c>
      <c r="N2" s="6"/>
      <c r="O2" s="6" t="s">
        <v>5</v>
      </c>
      <c r="P2" s="6" t="s">
        <v>6</v>
      </c>
      <c r="Q2" s="6" t="s">
        <v>10</v>
      </c>
      <c r="R2" s="7" t="s">
        <v>11</v>
      </c>
      <c r="S2" s="9" t="s">
        <v>13</v>
      </c>
      <c r="T2" s="8" t="s">
        <v>84</v>
      </c>
      <c r="U2" s="8" t="s">
        <v>85</v>
      </c>
    </row>
    <row r="3" spans="1:22" x14ac:dyDescent="0.25">
      <c r="A3" s="1">
        <v>2</v>
      </c>
      <c r="B3" s="6" t="s">
        <v>15</v>
      </c>
      <c r="C3" s="6" t="s">
        <v>8</v>
      </c>
      <c r="D3" s="6"/>
      <c r="E3" s="10" t="s">
        <v>145</v>
      </c>
      <c r="F3" s="10" t="s">
        <v>663</v>
      </c>
      <c r="G3" s="10" t="s">
        <v>667</v>
      </c>
      <c r="H3" s="6"/>
      <c r="I3" s="6"/>
      <c r="J3" s="6"/>
      <c r="K3" s="6"/>
      <c r="L3" s="6" t="s">
        <v>81</v>
      </c>
      <c r="M3" s="6" t="s">
        <v>101</v>
      </c>
      <c r="N3" s="6"/>
      <c r="O3" s="6" t="s">
        <v>5</v>
      </c>
      <c r="P3" s="6" t="s">
        <v>6</v>
      </c>
      <c r="Q3" s="6" t="s">
        <v>16</v>
      </c>
      <c r="R3" s="7" t="s">
        <v>17</v>
      </c>
      <c r="S3" s="9" t="s">
        <v>22</v>
      </c>
      <c r="T3" s="8" t="s">
        <v>84</v>
      </c>
      <c r="U3" s="8" t="s">
        <v>87</v>
      </c>
    </row>
    <row r="4" spans="1:22" x14ac:dyDescent="0.25">
      <c r="A4" s="1">
        <v>3</v>
      </c>
      <c r="B4" s="6" t="s">
        <v>15</v>
      </c>
      <c r="C4" s="6" t="s">
        <v>8</v>
      </c>
      <c r="D4" s="6"/>
      <c r="E4" s="6"/>
      <c r="F4" s="6"/>
      <c r="G4" s="6"/>
      <c r="H4" s="6"/>
      <c r="I4" s="6"/>
      <c r="J4" s="6"/>
      <c r="K4" s="6"/>
      <c r="L4" s="6" t="s">
        <v>81</v>
      </c>
      <c r="M4" s="6" t="s">
        <v>101</v>
      </c>
      <c r="N4" s="6"/>
      <c r="O4" s="6" t="s">
        <v>5</v>
      </c>
      <c r="P4" s="6" t="s">
        <v>21</v>
      </c>
      <c r="Q4" s="6" t="s">
        <v>20</v>
      </c>
      <c r="R4" s="7" t="s">
        <v>18</v>
      </c>
      <c r="S4" s="9" t="s">
        <v>22</v>
      </c>
      <c r="T4" s="8" t="s">
        <v>84</v>
      </c>
      <c r="U4" s="8" t="s">
        <v>87</v>
      </c>
    </row>
    <row r="5" spans="1:22" x14ac:dyDescent="0.25">
      <c r="A5" s="1">
        <v>4</v>
      </c>
      <c r="B5" s="6" t="s">
        <v>15</v>
      </c>
      <c r="C5" s="6" t="s">
        <v>8</v>
      </c>
      <c r="D5" s="6"/>
      <c r="E5" s="6"/>
      <c r="F5" s="6"/>
      <c r="G5" s="6"/>
      <c r="H5" s="6"/>
      <c r="I5" s="6"/>
      <c r="J5" s="6"/>
      <c r="K5" s="6"/>
      <c r="L5" s="6" t="s">
        <v>81</v>
      </c>
      <c r="M5" s="6" t="s">
        <v>101</v>
      </c>
      <c r="N5" s="6"/>
      <c r="O5" s="6" t="s">
        <v>5</v>
      </c>
      <c r="P5" s="6" t="s">
        <v>21</v>
      </c>
      <c r="Q5" s="6" t="s">
        <v>20</v>
      </c>
      <c r="R5" s="7" t="s">
        <v>19</v>
      </c>
      <c r="S5" s="9" t="s">
        <v>22</v>
      </c>
      <c r="T5" s="8" t="s">
        <v>84</v>
      </c>
      <c r="U5" s="8" t="s">
        <v>87</v>
      </c>
    </row>
    <row r="6" spans="1:22" x14ac:dyDescent="0.25">
      <c r="A6" s="2">
        <v>5</v>
      </c>
      <c r="B6" s="6" t="s">
        <v>15</v>
      </c>
      <c r="C6" s="6" t="s">
        <v>8</v>
      </c>
      <c r="D6" s="6"/>
      <c r="E6" s="6"/>
      <c r="F6" s="6"/>
      <c r="G6" s="6"/>
      <c r="H6" s="6"/>
      <c r="I6" s="6"/>
      <c r="J6" s="6"/>
      <c r="K6" s="6"/>
      <c r="L6" s="6" t="s">
        <v>81</v>
      </c>
      <c r="M6" s="6" t="s">
        <v>101</v>
      </c>
      <c r="N6" s="6"/>
      <c r="O6" s="6" t="s">
        <v>23</v>
      </c>
      <c r="P6" s="6" t="s">
        <v>6</v>
      </c>
      <c r="Q6" s="6" t="s">
        <v>20</v>
      </c>
      <c r="R6" s="7" t="s">
        <v>24</v>
      </c>
      <c r="S6" s="9" t="s">
        <v>22</v>
      </c>
      <c r="T6" s="8" t="s">
        <v>84</v>
      </c>
      <c r="U6" s="8" t="s">
        <v>87</v>
      </c>
    </row>
    <row r="7" spans="1:22" x14ac:dyDescent="0.25">
      <c r="A7" s="2">
        <v>6</v>
      </c>
      <c r="B7" s="6" t="s">
        <v>15</v>
      </c>
      <c r="C7" s="6" t="s">
        <v>8</v>
      </c>
      <c r="D7" s="6"/>
      <c r="E7" s="6"/>
      <c r="F7" s="6"/>
      <c r="G7" s="6"/>
      <c r="H7" s="6"/>
      <c r="I7" s="6"/>
      <c r="J7" s="6"/>
      <c r="K7" s="6"/>
      <c r="L7" s="6" t="s">
        <v>81</v>
      </c>
      <c r="M7" s="6" t="s">
        <v>101</v>
      </c>
      <c r="N7" s="6"/>
      <c r="O7" s="6" t="s">
        <v>23</v>
      </c>
      <c r="P7" s="6" t="s">
        <v>21</v>
      </c>
      <c r="Q7" s="6" t="s">
        <v>20</v>
      </c>
      <c r="R7" s="7" t="s">
        <v>25</v>
      </c>
      <c r="S7" s="9" t="s">
        <v>22</v>
      </c>
      <c r="T7" s="8" t="s">
        <v>84</v>
      </c>
      <c r="U7" s="8" t="s">
        <v>87</v>
      </c>
    </row>
    <row r="8" spans="1:22" x14ac:dyDescent="0.25">
      <c r="A8" s="2">
        <v>7</v>
      </c>
      <c r="B8" s="6" t="s">
        <v>26</v>
      </c>
      <c r="C8" s="6" t="s">
        <v>8</v>
      </c>
      <c r="D8" s="6"/>
      <c r="E8" s="6"/>
      <c r="F8" s="6"/>
      <c r="G8" s="6"/>
      <c r="H8" s="6"/>
      <c r="I8" s="6"/>
      <c r="J8" s="6"/>
      <c r="K8" s="6"/>
      <c r="L8" s="6"/>
      <c r="M8" s="6"/>
      <c r="N8" s="6"/>
      <c r="O8" s="6" t="s">
        <v>23</v>
      </c>
      <c r="P8" s="6" t="s">
        <v>6</v>
      </c>
      <c r="Q8" s="6" t="s">
        <v>20</v>
      </c>
      <c r="R8" s="7" t="s">
        <v>27</v>
      </c>
      <c r="S8" s="8" t="s">
        <v>28</v>
      </c>
      <c r="T8" s="8" t="s">
        <v>84</v>
      </c>
      <c r="U8" s="8" t="s">
        <v>84</v>
      </c>
    </row>
    <row r="9" spans="1:22" x14ac:dyDescent="0.25">
      <c r="A9" s="2">
        <v>8</v>
      </c>
      <c r="B9" s="6" t="s">
        <v>29</v>
      </c>
      <c r="C9" s="6" t="s">
        <v>8</v>
      </c>
      <c r="D9" s="6"/>
      <c r="E9" s="6"/>
      <c r="F9" s="6"/>
      <c r="G9" s="6"/>
      <c r="H9" s="6"/>
      <c r="I9" s="6"/>
      <c r="J9" s="6"/>
      <c r="K9" s="6"/>
      <c r="L9" s="6"/>
      <c r="M9" s="6"/>
      <c r="N9" s="6"/>
      <c r="O9" s="6" t="s">
        <v>30</v>
      </c>
      <c r="P9" s="6" t="s">
        <v>21</v>
      </c>
      <c r="Q9" s="6" t="s">
        <v>31</v>
      </c>
      <c r="R9" s="7" t="s">
        <v>32</v>
      </c>
      <c r="S9" s="8" t="s">
        <v>33</v>
      </c>
      <c r="T9" s="8" t="s">
        <v>84</v>
      </c>
      <c r="U9" s="8" t="s">
        <v>84</v>
      </c>
    </row>
    <row r="10" spans="1:22" x14ac:dyDescent="0.25">
      <c r="A10" s="2">
        <v>9</v>
      </c>
      <c r="B10" s="6" t="s">
        <v>35</v>
      </c>
      <c r="C10" s="6" t="s">
        <v>8</v>
      </c>
      <c r="D10" s="10" t="s">
        <v>49</v>
      </c>
      <c r="E10" s="10" t="s">
        <v>84</v>
      </c>
      <c r="F10" s="10" t="s">
        <v>84</v>
      </c>
      <c r="G10" s="10" t="s">
        <v>84</v>
      </c>
      <c r="H10" s="10" t="s">
        <v>196</v>
      </c>
      <c r="I10" s="6" t="s">
        <v>908</v>
      </c>
      <c r="J10" s="6"/>
      <c r="K10" s="6"/>
      <c r="L10" s="6"/>
      <c r="M10" s="6"/>
      <c r="N10" s="6" t="s">
        <v>49</v>
      </c>
      <c r="O10" s="6" t="s">
        <v>5</v>
      </c>
      <c r="P10" s="6" t="s">
        <v>695</v>
      </c>
      <c r="Q10" s="6" t="s">
        <v>16</v>
      </c>
      <c r="R10" s="7" t="s">
        <v>34</v>
      </c>
      <c r="S10" s="8" t="s">
        <v>135</v>
      </c>
      <c r="T10" s="8" t="s">
        <v>84</v>
      </c>
      <c r="U10" s="8" t="s">
        <v>84</v>
      </c>
    </row>
    <row r="11" spans="1:22" x14ac:dyDescent="0.25">
      <c r="A11" s="2">
        <v>10</v>
      </c>
      <c r="B11" s="6" t="s">
        <v>37</v>
      </c>
      <c r="C11" s="6" t="s">
        <v>8</v>
      </c>
      <c r="D11" s="6"/>
      <c r="E11" s="6"/>
      <c r="F11" s="6"/>
      <c r="G11" s="6"/>
      <c r="H11" s="6"/>
      <c r="I11" s="6"/>
      <c r="J11" s="6"/>
      <c r="K11" s="6"/>
      <c r="L11" s="6"/>
      <c r="M11" s="6"/>
      <c r="N11" s="6"/>
      <c r="O11" s="6" t="s">
        <v>5</v>
      </c>
      <c r="P11" s="6" t="s">
        <v>38</v>
      </c>
      <c r="Q11" s="6" t="s">
        <v>10</v>
      </c>
      <c r="R11" s="7" t="s">
        <v>36</v>
      </c>
      <c r="S11" s="8" t="s">
        <v>40</v>
      </c>
      <c r="T11" s="8" t="s">
        <v>84</v>
      </c>
      <c r="U11" s="8" t="s">
        <v>84</v>
      </c>
    </row>
    <row r="12" spans="1:22" x14ac:dyDescent="0.25">
      <c r="A12" s="2">
        <v>11</v>
      </c>
      <c r="B12" s="6" t="s">
        <v>37</v>
      </c>
      <c r="C12" s="6" t="s">
        <v>8</v>
      </c>
      <c r="D12" s="6"/>
      <c r="E12" s="6"/>
      <c r="F12" s="6"/>
      <c r="G12" s="6"/>
      <c r="H12" s="6"/>
      <c r="I12" s="6"/>
      <c r="J12" s="6"/>
      <c r="K12" s="6"/>
      <c r="L12" s="6"/>
      <c r="M12" s="6"/>
      <c r="N12" s="6"/>
      <c r="O12" s="6" t="s">
        <v>5</v>
      </c>
      <c r="P12" s="6" t="s">
        <v>6</v>
      </c>
      <c r="Q12" s="6" t="s">
        <v>10</v>
      </c>
      <c r="R12" s="7" t="s">
        <v>39</v>
      </c>
      <c r="S12" s="8" t="s">
        <v>40</v>
      </c>
      <c r="T12" s="8" t="s">
        <v>84</v>
      </c>
      <c r="U12" s="8" t="s">
        <v>84</v>
      </c>
    </row>
    <row r="13" spans="1:22" x14ac:dyDescent="0.25">
      <c r="A13" s="2">
        <v>12</v>
      </c>
      <c r="B13" s="6" t="s">
        <v>42</v>
      </c>
      <c r="C13" s="6" t="s">
        <v>8</v>
      </c>
      <c r="D13" s="6"/>
      <c r="E13" s="6"/>
      <c r="F13" s="6"/>
      <c r="G13" s="6"/>
      <c r="H13" s="6"/>
      <c r="I13" s="6"/>
      <c r="J13" s="6"/>
      <c r="K13" s="6"/>
      <c r="L13" s="6" t="s">
        <v>81</v>
      </c>
      <c r="M13" s="6" t="s">
        <v>101</v>
      </c>
      <c r="N13" s="6"/>
      <c r="O13" s="6" t="s">
        <v>23</v>
      </c>
      <c r="P13" s="6" t="s">
        <v>6</v>
      </c>
      <c r="Q13" s="6" t="s">
        <v>10</v>
      </c>
      <c r="R13" s="7" t="s">
        <v>41</v>
      </c>
      <c r="S13" s="13" t="s">
        <v>194</v>
      </c>
      <c r="T13" s="8" t="s">
        <v>84</v>
      </c>
      <c r="U13" s="8" t="s">
        <v>119</v>
      </c>
    </row>
    <row r="14" spans="1:22" x14ac:dyDescent="0.25">
      <c r="A14" s="2">
        <v>13</v>
      </c>
      <c r="B14" s="6" t="s">
        <v>43</v>
      </c>
      <c r="C14" s="6" t="s">
        <v>8</v>
      </c>
      <c r="D14" s="6"/>
      <c r="E14" s="6"/>
      <c r="F14" s="6"/>
      <c r="G14" s="6"/>
      <c r="H14" s="6"/>
      <c r="I14" s="6"/>
      <c r="J14" s="6"/>
      <c r="K14" s="6"/>
      <c r="L14" s="6"/>
      <c r="M14" s="6"/>
      <c r="N14" s="6"/>
      <c r="O14" s="6" t="s">
        <v>5</v>
      </c>
      <c r="P14" s="6" t="s">
        <v>44</v>
      </c>
      <c r="Q14" s="14" t="s">
        <v>20</v>
      </c>
      <c r="R14" s="7" t="s">
        <v>46</v>
      </c>
      <c r="S14" s="9" t="s">
        <v>45</v>
      </c>
      <c r="T14" s="8" t="s">
        <v>84</v>
      </c>
      <c r="U14" s="8" t="s">
        <v>84</v>
      </c>
    </row>
    <row r="15" spans="1:22" x14ac:dyDescent="0.25">
      <c r="A15" s="2">
        <v>14</v>
      </c>
      <c r="B15" s="6" t="s">
        <v>47</v>
      </c>
      <c r="C15" s="6" t="s">
        <v>8</v>
      </c>
      <c r="D15" s="6"/>
      <c r="E15" s="6" t="s">
        <v>253</v>
      </c>
      <c r="F15" s="6" t="s">
        <v>664</v>
      </c>
      <c r="G15" s="6" t="s">
        <v>667</v>
      </c>
      <c r="H15" s="6"/>
      <c r="I15" s="6"/>
      <c r="J15" s="6"/>
      <c r="K15" s="6"/>
      <c r="L15" s="6" t="s">
        <v>81</v>
      </c>
      <c r="M15" s="6" t="s">
        <v>101</v>
      </c>
      <c r="N15" s="6" t="s">
        <v>49</v>
      </c>
      <c r="O15" s="6" t="s">
        <v>23</v>
      </c>
      <c r="P15" s="6" t="s">
        <v>38</v>
      </c>
      <c r="Q15" s="6" t="s">
        <v>20</v>
      </c>
      <c r="R15" s="38" t="s">
        <v>48</v>
      </c>
      <c r="S15" s="8" t="s">
        <v>50</v>
      </c>
      <c r="T15" s="8" t="s">
        <v>86</v>
      </c>
      <c r="U15" s="8" t="s">
        <v>85</v>
      </c>
    </row>
    <row r="16" spans="1:22" x14ac:dyDescent="0.25">
      <c r="A16" s="2">
        <v>15</v>
      </c>
      <c r="B16" s="6" t="s">
        <v>51</v>
      </c>
      <c r="C16" s="6" t="s">
        <v>99</v>
      </c>
      <c r="D16" s="10" t="s">
        <v>49</v>
      </c>
      <c r="E16" s="10" t="s">
        <v>239</v>
      </c>
      <c r="F16" s="10" t="s">
        <v>664</v>
      </c>
      <c r="G16" s="10" t="s">
        <v>667</v>
      </c>
      <c r="H16" s="6"/>
      <c r="I16" s="6"/>
      <c r="J16" s="6"/>
      <c r="K16" s="6"/>
      <c r="L16" s="6" t="s">
        <v>81</v>
      </c>
      <c r="M16" s="6" t="s">
        <v>49</v>
      </c>
      <c r="N16" s="6" t="s">
        <v>49</v>
      </c>
      <c r="O16" s="6" t="s">
        <v>5</v>
      </c>
      <c r="P16" s="6" t="s">
        <v>102</v>
      </c>
      <c r="Q16" s="6" t="s">
        <v>20</v>
      </c>
      <c r="R16" s="7" t="s">
        <v>46</v>
      </c>
      <c r="S16" s="9" t="s">
        <v>98</v>
      </c>
      <c r="T16" s="8" t="s">
        <v>97</v>
      </c>
      <c r="U16" s="6" t="s">
        <v>752</v>
      </c>
    </row>
    <row r="17" spans="1:21" x14ac:dyDescent="0.25">
      <c r="A17" s="2">
        <v>16</v>
      </c>
      <c r="B17" s="6" t="s">
        <v>52</v>
      </c>
      <c r="C17" s="6" t="s">
        <v>99</v>
      </c>
      <c r="D17" s="6"/>
      <c r="E17" s="6"/>
      <c r="F17" s="6"/>
      <c r="G17" s="6"/>
      <c r="H17" s="6"/>
      <c r="I17" s="6"/>
      <c r="J17" s="6"/>
      <c r="K17" s="6"/>
      <c r="L17" s="6" t="s">
        <v>81</v>
      </c>
      <c r="M17" s="6" t="s">
        <v>49</v>
      </c>
      <c r="N17" s="6"/>
      <c r="O17" s="6" t="s">
        <v>5</v>
      </c>
      <c r="P17" s="6" t="s">
        <v>6</v>
      </c>
      <c r="Q17" s="6" t="s">
        <v>105</v>
      </c>
      <c r="R17" s="7" t="s">
        <v>103</v>
      </c>
      <c r="S17" s="9" t="s">
        <v>104</v>
      </c>
      <c r="T17" s="8" t="s">
        <v>84</v>
      </c>
      <c r="U17" s="6" t="s">
        <v>109</v>
      </c>
    </row>
    <row r="18" spans="1:21" x14ac:dyDescent="0.25">
      <c r="A18" s="2">
        <v>17</v>
      </c>
      <c r="B18" s="6" t="s">
        <v>52</v>
      </c>
      <c r="C18" s="6" t="s">
        <v>99</v>
      </c>
      <c r="D18" s="6"/>
      <c r="E18" s="6"/>
      <c r="F18" s="6"/>
      <c r="G18" s="6"/>
      <c r="H18" s="6"/>
      <c r="I18" s="6"/>
      <c r="J18" s="6"/>
      <c r="K18" s="6"/>
      <c r="L18" s="6" t="s">
        <v>81</v>
      </c>
      <c r="M18" s="6" t="s">
        <v>49</v>
      </c>
      <c r="N18" s="6"/>
      <c r="O18" s="6" t="s">
        <v>5</v>
      </c>
      <c r="P18" s="6" t="s">
        <v>102</v>
      </c>
      <c r="Q18" s="6" t="s">
        <v>107</v>
      </c>
      <c r="R18" s="7" t="s">
        <v>106</v>
      </c>
      <c r="S18" s="8" t="s">
        <v>104</v>
      </c>
      <c r="T18" s="8" t="s">
        <v>84</v>
      </c>
      <c r="U18" s="6" t="s">
        <v>109</v>
      </c>
    </row>
    <row r="19" spans="1:21" x14ac:dyDescent="0.25">
      <c r="A19" s="2">
        <v>18</v>
      </c>
      <c r="B19" s="6" t="s">
        <v>63</v>
      </c>
      <c r="C19" s="6" t="s">
        <v>99</v>
      </c>
      <c r="D19" s="6"/>
      <c r="E19" s="6"/>
      <c r="F19" s="6"/>
      <c r="G19" s="6"/>
      <c r="H19" s="6"/>
      <c r="I19" s="6"/>
      <c r="J19" s="6"/>
      <c r="K19" s="6"/>
      <c r="L19" s="6" t="s">
        <v>81</v>
      </c>
      <c r="M19" s="6" t="s">
        <v>49</v>
      </c>
      <c r="N19" s="6"/>
      <c r="O19" s="6" t="s">
        <v>5</v>
      </c>
      <c r="P19" s="6" t="s">
        <v>6</v>
      </c>
      <c r="Q19" s="6" t="s">
        <v>16</v>
      </c>
      <c r="R19" s="7" t="s">
        <v>110</v>
      </c>
      <c r="S19" s="9" t="s">
        <v>112</v>
      </c>
      <c r="T19" s="8" t="s">
        <v>84</v>
      </c>
      <c r="U19" s="8" t="s">
        <v>85</v>
      </c>
    </row>
    <row r="20" spans="1:21" x14ac:dyDescent="0.25">
      <c r="A20" s="2">
        <v>19</v>
      </c>
      <c r="B20" s="6" t="s">
        <v>63</v>
      </c>
      <c r="C20" s="6" t="s">
        <v>99</v>
      </c>
      <c r="D20" s="10" t="s">
        <v>49</v>
      </c>
      <c r="E20" s="10" t="s">
        <v>240</v>
      </c>
      <c r="F20" s="10" t="s">
        <v>663</v>
      </c>
      <c r="G20" s="10" t="s">
        <v>666</v>
      </c>
      <c r="H20" s="6"/>
      <c r="I20" s="6"/>
      <c r="J20" s="6"/>
      <c r="K20" s="6"/>
      <c r="L20" s="6" t="s">
        <v>81</v>
      </c>
      <c r="M20" s="6" t="s">
        <v>49</v>
      </c>
      <c r="N20" s="6" t="s">
        <v>49</v>
      </c>
      <c r="O20" s="6" t="s">
        <v>5</v>
      </c>
      <c r="P20" s="6" t="s">
        <v>6</v>
      </c>
      <c r="Q20" s="6" t="s">
        <v>20</v>
      </c>
      <c r="R20" s="7" t="s">
        <v>111</v>
      </c>
      <c r="S20" s="8" t="s">
        <v>112</v>
      </c>
      <c r="T20" s="8" t="s">
        <v>84</v>
      </c>
      <c r="U20" s="8" t="s">
        <v>85</v>
      </c>
    </row>
    <row r="21" spans="1:21" x14ac:dyDescent="0.25">
      <c r="A21" s="2">
        <v>20</v>
      </c>
      <c r="B21" s="6" t="s">
        <v>61</v>
      </c>
      <c r="C21" s="6" t="s">
        <v>99</v>
      </c>
      <c r="D21" s="6"/>
      <c r="E21" s="6"/>
      <c r="F21" s="6"/>
      <c r="G21" s="6"/>
      <c r="H21" s="6"/>
      <c r="I21" s="6"/>
      <c r="J21" s="6"/>
      <c r="K21" s="6"/>
      <c r="L21" s="6" t="s">
        <v>81</v>
      </c>
      <c r="M21" s="6" t="s">
        <v>49</v>
      </c>
      <c r="N21" s="6"/>
      <c r="O21" s="6" t="s">
        <v>5</v>
      </c>
      <c r="P21" s="6" t="s">
        <v>6</v>
      </c>
      <c r="Q21" s="6" t="s">
        <v>20</v>
      </c>
      <c r="R21" s="7" t="s">
        <v>113</v>
      </c>
      <c r="S21" s="9" t="s">
        <v>115</v>
      </c>
      <c r="T21" s="8" t="s">
        <v>84</v>
      </c>
      <c r="U21" s="5" t="s">
        <v>85</v>
      </c>
    </row>
    <row r="22" spans="1:21" x14ac:dyDescent="0.25">
      <c r="A22" s="2">
        <v>21</v>
      </c>
      <c r="B22" s="6" t="s">
        <v>61</v>
      </c>
      <c r="C22" s="6" t="s">
        <v>99</v>
      </c>
      <c r="D22" s="6"/>
      <c r="E22" s="6"/>
      <c r="F22" s="6"/>
      <c r="G22" s="6"/>
      <c r="H22" s="6"/>
      <c r="I22" s="6"/>
      <c r="J22" s="6"/>
      <c r="K22" s="6"/>
      <c r="L22" s="6" t="s">
        <v>81</v>
      </c>
      <c r="M22" s="6" t="s">
        <v>101</v>
      </c>
      <c r="N22" s="6"/>
      <c r="O22" s="6" t="s">
        <v>5</v>
      </c>
      <c r="P22" s="6" t="s">
        <v>38</v>
      </c>
      <c r="Q22" s="6" t="s">
        <v>20</v>
      </c>
      <c r="R22" s="7" t="s">
        <v>114</v>
      </c>
      <c r="S22" s="9" t="s">
        <v>115</v>
      </c>
      <c r="T22" s="8" t="s">
        <v>84</v>
      </c>
      <c r="U22" s="5" t="s">
        <v>85</v>
      </c>
    </row>
    <row r="23" spans="1:21" x14ac:dyDescent="0.25">
      <c r="A23" s="2">
        <v>22</v>
      </c>
      <c r="B23" s="6" t="s">
        <v>96</v>
      </c>
      <c r="C23" s="6" t="s">
        <v>99</v>
      </c>
      <c r="D23" s="6"/>
      <c r="E23" s="6"/>
      <c r="F23" s="6"/>
      <c r="G23" s="6"/>
      <c r="H23" s="6"/>
      <c r="I23" s="6"/>
      <c r="J23" s="6"/>
      <c r="K23" s="6"/>
      <c r="L23" s="6" t="s">
        <v>81</v>
      </c>
      <c r="M23" s="6" t="s">
        <v>49</v>
      </c>
      <c r="N23" s="6"/>
      <c r="O23" s="6" t="s">
        <v>5</v>
      </c>
      <c r="P23" s="6" t="s">
        <v>6</v>
      </c>
      <c r="Q23" s="6" t="s">
        <v>16</v>
      </c>
      <c r="R23" s="7" t="s">
        <v>110</v>
      </c>
      <c r="S23" s="8" t="s">
        <v>117</v>
      </c>
      <c r="T23" s="8" t="s">
        <v>84</v>
      </c>
      <c r="U23" s="8" t="s">
        <v>85</v>
      </c>
    </row>
    <row r="24" spans="1:21" x14ac:dyDescent="0.25">
      <c r="A24" s="2">
        <v>23</v>
      </c>
      <c r="B24" s="6" t="s">
        <v>96</v>
      </c>
      <c r="C24" s="6" t="s">
        <v>99</v>
      </c>
      <c r="D24" s="6"/>
      <c r="E24" s="6"/>
      <c r="F24" s="6"/>
      <c r="G24" s="6"/>
      <c r="H24" s="6"/>
      <c r="I24" s="6"/>
      <c r="J24" s="6"/>
      <c r="K24" s="6"/>
      <c r="L24" s="6" t="s">
        <v>81</v>
      </c>
      <c r="M24" s="6" t="s">
        <v>101</v>
      </c>
      <c r="N24" s="6"/>
      <c r="O24" s="6" t="s">
        <v>5</v>
      </c>
      <c r="P24" s="6" t="s">
        <v>38</v>
      </c>
      <c r="Q24" s="6" t="s">
        <v>10</v>
      </c>
      <c r="R24" s="7" t="s">
        <v>116</v>
      </c>
      <c r="S24" s="9" t="s">
        <v>117</v>
      </c>
      <c r="T24" s="8" t="s">
        <v>84</v>
      </c>
      <c r="U24" s="8" t="s">
        <v>85</v>
      </c>
    </row>
    <row r="25" spans="1:21" x14ac:dyDescent="0.25">
      <c r="A25" s="2">
        <v>24</v>
      </c>
      <c r="B25" s="6" t="s">
        <v>42</v>
      </c>
      <c r="C25" s="6" t="s">
        <v>99</v>
      </c>
      <c r="D25" s="6"/>
      <c r="E25" s="6"/>
      <c r="F25" s="6"/>
      <c r="G25" s="6"/>
      <c r="H25" s="6"/>
      <c r="I25" s="6"/>
      <c r="J25" s="6"/>
      <c r="K25" s="6"/>
      <c r="L25" s="6" t="s">
        <v>81</v>
      </c>
      <c r="M25" s="6" t="s">
        <v>49</v>
      </c>
      <c r="N25" s="6"/>
      <c r="O25" s="6" t="s">
        <v>5</v>
      </c>
      <c r="P25" s="6" t="s">
        <v>6</v>
      </c>
      <c r="Q25" s="6" t="s">
        <v>16</v>
      </c>
      <c r="R25" s="7" t="s">
        <v>120</v>
      </c>
      <c r="S25" s="9" t="s">
        <v>122</v>
      </c>
      <c r="T25" s="8" t="s">
        <v>134</v>
      </c>
      <c r="U25" s="8" t="s">
        <v>192</v>
      </c>
    </row>
    <row r="26" spans="1:21" x14ac:dyDescent="0.25">
      <c r="A26" s="2">
        <v>25</v>
      </c>
      <c r="B26" s="6" t="s">
        <v>58</v>
      </c>
      <c r="C26" s="6" t="s">
        <v>99</v>
      </c>
      <c r="D26" s="6"/>
      <c r="E26" s="6"/>
      <c r="F26" s="6"/>
      <c r="G26" s="6"/>
      <c r="H26" s="6"/>
      <c r="I26" s="6"/>
      <c r="J26" s="6"/>
      <c r="K26" s="6"/>
      <c r="L26" s="6" t="s">
        <v>81</v>
      </c>
      <c r="M26" s="6" t="s">
        <v>49</v>
      </c>
      <c r="N26" s="6"/>
      <c r="O26" s="6" t="s">
        <v>5</v>
      </c>
      <c r="P26" s="6" t="s">
        <v>695</v>
      </c>
      <c r="Q26" s="6" t="s">
        <v>121</v>
      </c>
      <c r="R26" s="7" t="s">
        <v>123</v>
      </c>
      <c r="S26" s="9" t="s">
        <v>125</v>
      </c>
      <c r="T26" s="8" t="s">
        <v>118</v>
      </c>
      <c r="U26" s="8" t="s">
        <v>798</v>
      </c>
    </row>
    <row r="27" spans="1:21" x14ac:dyDescent="0.25">
      <c r="A27" s="2">
        <v>26</v>
      </c>
      <c r="B27" s="6" t="s">
        <v>58</v>
      </c>
      <c r="C27" s="6" t="s">
        <v>99</v>
      </c>
      <c r="D27" s="6"/>
      <c r="E27" s="6"/>
      <c r="F27" s="6"/>
      <c r="G27" s="6"/>
      <c r="H27" s="6"/>
      <c r="I27" s="6"/>
      <c r="J27" s="6"/>
      <c r="K27" s="6"/>
      <c r="L27" s="6" t="s">
        <v>81</v>
      </c>
      <c r="M27" s="6" t="s">
        <v>49</v>
      </c>
      <c r="N27" s="6"/>
      <c r="O27" s="6" t="s">
        <v>5</v>
      </c>
      <c r="P27" s="6" t="s">
        <v>102</v>
      </c>
      <c r="Q27" s="6" t="s">
        <v>105</v>
      </c>
      <c r="R27" s="7" t="s">
        <v>126</v>
      </c>
      <c r="S27" s="9" t="s">
        <v>125</v>
      </c>
      <c r="T27" s="8" t="s">
        <v>118</v>
      </c>
      <c r="U27" s="8" t="s">
        <v>798</v>
      </c>
    </row>
    <row r="28" spans="1:21" x14ac:dyDescent="0.25">
      <c r="A28" s="2">
        <v>27</v>
      </c>
      <c r="B28" s="6" t="s">
        <v>58</v>
      </c>
      <c r="C28" s="6" t="s">
        <v>99</v>
      </c>
      <c r="D28" s="6"/>
      <c r="E28" s="6"/>
      <c r="F28" s="6"/>
      <c r="G28" s="6"/>
      <c r="H28" s="6"/>
      <c r="I28" s="6"/>
      <c r="J28" s="6"/>
      <c r="K28" s="6"/>
      <c r="L28" s="6" t="s">
        <v>81</v>
      </c>
      <c r="M28" s="6" t="s">
        <v>49</v>
      </c>
      <c r="N28" s="6"/>
      <c r="O28" s="6" t="s">
        <v>5</v>
      </c>
      <c r="P28" s="6" t="s">
        <v>6</v>
      </c>
      <c r="Q28" s="6" t="s">
        <v>10</v>
      </c>
      <c r="R28" s="7" t="s">
        <v>127</v>
      </c>
      <c r="S28" s="9" t="s">
        <v>125</v>
      </c>
      <c r="T28" s="8" t="s">
        <v>118</v>
      </c>
      <c r="U28" s="8" t="s">
        <v>798</v>
      </c>
    </row>
    <row r="29" spans="1:21" x14ac:dyDescent="0.25">
      <c r="A29" s="2">
        <v>28</v>
      </c>
      <c r="B29" s="6" t="s">
        <v>56</v>
      </c>
      <c r="C29" s="6" t="s">
        <v>99</v>
      </c>
      <c r="D29" s="6"/>
      <c r="E29" s="6"/>
      <c r="F29" s="6"/>
      <c r="G29" s="6"/>
      <c r="H29" s="6"/>
      <c r="I29" s="6"/>
      <c r="J29" s="6"/>
      <c r="K29" s="6"/>
      <c r="L29" s="6"/>
      <c r="M29" s="6"/>
      <c r="N29" s="6" t="s">
        <v>49</v>
      </c>
      <c r="O29" s="6" t="s">
        <v>23</v>
      </c>
      <c r="P29" s="6" t="s">
        <v>6</v>
      </c>
      <c r="Q29" s="6" t="s">
        <v>16</v>
      </c>
      <c r="R29" s="7" t="s">
        <v>110</v>
      </c>
      <c r="S29" s="9" t="s">
        <v>131</v>
      </c>
      <c r="T29" s="8" t="s">
        <v>84</v>
      </c>
      <c r="U29" s="8" t="s">
        <v>84</v>
      </c>
    </row>
    <row r="30" spans="1:21" x14ac:dyDescent="0.25">
      <c r="A30" s="2">
        <v>29</v>
      </c>
      <c r="B30" s="6" t="s">
        <v>59</v>
      </c>
      <c r="C30" s="6" t="s">
        <v>99</v>
      </c>
      <c r="D30" s="6"/>
      <c r="E30" s="6"/>
      <c r="F30" s="6"/>
      <c r="G30" s="6"/>
      <c r="H30" s="6"/>
      <c r="I30" s="6"/>
      <c r="J30" s="6"/>
      <c r="K30" s="6"/>
      <c r="L30" s="6"/>
      <c r="M30" s="6"/>
      <c r="N30" s="6"/>
      <c r="O30" s="6" t="s">
        <v>23</v>
      </c>
      <c r="P30" s="6" t="s">
        <v>6</v>
      </c>
      <c r="Q30" s="6" t="s">
        <v>20</v>
      </c>
      <c r="R30" s="7" t="s">
        <v>128</v>
      </c>
      <c r="S30" s="9" t="s">
        <v>130</v>
      </c>
      <c r="T30" s="8" t="s">
        <v>84</v>
      </c>
      <c r="U30" s="8" t="s">
        <v>84</v>
      </c>
    </row>
    <row r="31" spans="1:21" x14ac:dyDescent="0.25">
      <c r="A31" s="2">
        <v>30</v>
      </c>
      <c r="B31" s="6" t="s">
        <v>59</v>
      </c>
      <c r="C31" s="6" t="s">
        <v>99</v>
      </c>
      <c r="D31" s="6"/>
      <c r="E31" s="6"/>
      <c r="F31" s="6"/>
      <c r="G31" s="6"/>
      <c r="H31" s="6"/>
      <c r="I31" s="6"/>
      <c r="J31" s="6"/>
      <c r="K31" s="6"/>
      <c r="L31" s="6"/>
      <c r="M31" s="6"/>
      <c r="N31" s="6"/>
      <c r="O31" s="6" t="s">
        <v>23</v>
      </c>
      <c r="P31" s="6" t="s">
        <v>6</v>
      </c>
      <c r="Q31" s="6" t="s">
        <v>20</v>
      </c>
      <c r="R31" s="7" t="s">
        <v>129</v>
      </c>
      <c r="S31" s="9" t="s">
        <v>130</v>
      </c>
      <c r="T31" s="8" t="s">
        <v>84</v>
      </c>
      <c r="U31" s="8" t="s">
        <v>84</v>
      </c>
    </row>
    <row r="32" spans="1:21" x14ac:dyDescent="0.25">
      <c r="A32" s="2">
        <v>31</v>
      </c>
      <c r="B32" s="6" t="s">
        <v>65</v>
      </c>
      <c r="C32" s="6" t="s">
        <v>99</v>
      </c>
      <c r="D32" s="6" t="s">
        <v>49</v>
      </c>
      <c r="E32" s="6" t="s">
        <v>241</v>
      </c>
      <c r="F32" s="6" t="s">
        <v>556</v>
      </c>
      <c r="G32" s="6" t="s">
        <v>667</v>
      </c>
      <c r="H32" s="6"/>
      <c r="I32" s="6"/>
      <c r="J32" s="6"/>
      <c r="K32" s="6"/>
      <c r="L32" s="6"/>
      <c r="M32" s="6"/>
      <c r="N32" s="6" t="s">
        <v>49</v>
      </c>
      <c r="O32" s="6" t="s">
        <v>5</v>
      </c>
      <c r="P32" s="6" t="s">
        <v>6</v>
      </c>
      <c r="Q32" s="6" t="s">
        <v>20</v>
      </c>
      <c r="R32" s="7" t="s">
        <v>132</v>
      </c>
      <c r="S32" s="8" t="s">
        <v>133</v>
      </c>
      <c r="T32" s="8" t="s">
        <v>84</v>
      </c>
      <c r="U32" s="8" t="s">
        <v>84</v>
      </c>
    </row>
    <row r="33" spans="1:21" x14ac:dyDescent="0.25">
      <c r="A33" s="2">
        <v>32</v>
      </c>
      <c r="B33" s="6" t="s">
        <v>57</v>
      </c>
      <c r="C33" s="6" t="s">
        <v>145</v>
      </c>
      <c r="D33" s="6"/>
      <c r="E33" s="6"/>
      <c r="F33" s="6"/>
      <c r="G33" s="6"/>
      <c r="H33" s="6"/>
      <c r="I33" s="6"/>
      <c r="J33" s="6"/>
      <c r="K33" s="6"/>
      <c r="L33" s="6"/>
      <c r="M33" s="6"/>
      <c r="N33" s="6"/>
      <c r="O33" s="6" t="s">
        <v>5</v>
      </c>
      <c r="P33" s="6" t="s">
        <v>6</v>
      </c>
      <c r="Q33" s="6" t="s">
        <v>16</v>
      </c>
      <c r="R33" s="7" t="s">
        <v>144</v>
      </c>
      <c r="S33" s="8" t="s">
        <v>146</v>
      </c>
      <c r="T33" s="8" t="s">
        <v>84</v>
      </c>
      <c r="U33" s="8" t="s">
        <v>84</v>
      </c>
    </row>
    <row r="34" spans="1:21" x14ac:dyDescent="0.25">
      <c r="A34" s="2">
        <v>33</v>
      </c>
      <c r="B34" s="6" t="s">
        <v>141</v>
      </c>
      <c r="C34" s="6" t="s">
        <v>145</v>
      </c>
      <c r="D34" s="6"/>
      <c r="E34" s="6"/>
      <c r="F34" s="6"/>
      <c r="G34" s="6"/>
      <c r="H34" s="6"/>
      <c r="I34" s="6"/>
      <c r="J34" s="6"/>
      <c r="K34" s="6"/>
      <c r="L34" s="6"/>
      <c r="M34" s="6"/>
      <c r="N34" s="6"/>
      <c r="O34" s="6" t="s">
        <v>5</v>
      </c>
      <c r="P34" s="6" t="s">
        <v>21</v>
      </c>
      <c r="Q34" s="6" t="s">
        <v>10</v>
      </c>
      <c r="R34" s="7" t="s">
        <v>36</v>
      </c>
      <c r="S34" s="8" t="s">
        <v>148</v>
      </c>
      <c r="T34" s="8" t="s">
        <v>84</v>
      </c>
      <c r="U34" s="8" t="s">
        <v>84</v>
      </c>
    </row>
    <row r="35" spans="1:21" x14ac:dyDescent="0.25">
      <c r="A35" s="2">
        <v>34</v>
      </c>
      <c r="B35" s="6" t="s">
        <v>141</v>
      </c>
      <c r="C35" s="6" t="s">
        <v>145</v>
      </c>
      <c r="D35" s="6"/>
      <c r="E35" s="6"/>
      <c r="F35" s="6"/>
      <c r="G35" s="6"/>
      <c r="H35" s="6"/>
      <c r="I35" s="6"/>
      <c r="J35" s="6"/>
      <c r="K35" s="6"/>
      <c r="L35" s="6"/>
      <c r="M35" s="6"/>
      <c r="N35" s="6"/>
      <c r="O35" s="6" t="s">
        <v>5</v>
      </c>
      <c r="P35" s="6" t="s">
        <v>102</v>
      </c>
      <c r="Q35" s="6" t="s">
        <v>10</v>
      </c>
      <c r="R35" s="7" t="s">
        <v>147</v>
      </c>
      <c r="S35" s="8" t="s">
        <v>148</v>
      </c>
      <c r="T35" s="8" t="s">
        <v>84</v>
      </c>
      <c r="U35" s="8" t="s">
        <v>84</v>
      </c>
    </row>
    <row r="36" spans="1:21" x14ac:dyDescent="0.25">
      <c r="A36" s="2">
        <v>35</v>
      </c>
      <c r="B36" s="6" t="s">
        <v>53</v>
      </c>
      <c r="C36" s="6" t="s">
        <v>151</v>
      </c>
      <c r="D36" s="6"/>
      <c r="E36" s="6"/>
      <c r="F36" s="6"/>
      <c r="G36" s="6"/>
      <c r="H36" s="6"/>
      <c r="I36" s="6"/>
      <c r="J36" s="6"/>
      <c r="K36" s="6"/>
      <c r="L36" s="6"/>
      <c r="M36" s="6"/>
      <c r="N36" s="6"/>
      <c r="O36" s="6" t="s">
        <v>5</v>
      </c>
      <c r="P36" s="6" t="s">
        <v>6</v>
      </c>
      <c r="Q36" s="6" t="s">
        <v>16</v>
      </c>
      <c r="R36" s="7" t="s">
        <v>150</v>
      </c>
      <c r="S36" s="8" t="s">
        <v>152</v>
      </c>
      <c r="T36" s="8" t="s">
        <v>84</v>
      </c>
      <c r="U36" s="8" t="s">
        <v>84</v>
      </c>
    </row>
    <row r="37" spans="1:21" x14ac:dyDescent="0.25">
      <c r="A37" s="2">
        <v>36</v>
      </c>
      <c r="B37" s="6" t="s">
        <v>54</v>
      </c>
      <c r="C37" s="6" t="s">
        <v>171</v>
      </c>
      <c r="D37" s="6"/>
      <c r="E37" s="6"/>
      <c r="F37" s="6"/>
      <c r="G37" s="6"/>
      <c r="H37" s="6"/>
      <c r="I37" s="6"/>
      <c r="J37" s="6"/>
      <c r="K37" s="6"/>
      <c r="L37" s="6" t="s">
        <v>174</v>
      </c>
      <c r="M37" s="6" t="s">
        <v>49</v>
      </c>
      <c r="N37" s="6"/>
      <c r="O37" s="6" t="s">
        <v>5</v>
      </c>
      <c r="P37" s="6" t="s">
        <v>38</v>
      </c>
      <c r="Q37" s="6" t="s">
        <v>20</v>
      </c>
      <c r="R37" s="7" t="s">
        <v>172</v>
      </c>
      <c r="S37" s="8" t="s">
        <v>84</v>
      </c>
      <c r="T37" s="8" t="s">
        <v>84</v>
      </c>
      <c r="U37" s="8" t="s">
        <v>85</v>
      </c>
    </row>
    <row r="38" spans="1:21" x14ac:dyDescent="0.25">
      <c r="A38" s="2">
        <v>37</v>
      </c>
      <c r="B38" s="6" t="s">
        <v>173</v>
      </c>
      <c r="C38" s="6" t="s">
        <v>171</v>
      </c>
      <c r="D38" s="6"/>
      <c r="E38" s="6"/>
      <c r="F38" s="6"/>
      <c r="G38" s="6"/>
      <c r="H38" s="6"/>
      <c r="I38" s="6"/>
      <c r="J38" s="6"/>
      <c r="K38" s="6"/>
      <c r="L38" s="6" t="s">
        <v>81</v>
      </c>
      <c r="M38" s="6" t="s">
        <v>49</v>
      </c>
      <c r="N38" s="6"/>
      <c r="O38" s="6" t="s">
        <v>5</v>
      </c>
      <c r="P38" s="6" t="s">
        <v>124</v>
      </c>
      <c r="Q38" s="6" t="s">
        <v>10</v>
      </c>
      <c r="R38" s="7" t="s">
        <v>176</v>
      </c>
      <c r="S38" s="8" t="s">
        <v>175</v>
      </c>
      <c r="T38" s="8" t="s">
        <v>84</v>
      </c>
      <c r="U38" s="8" t="s">
        <v>85</v>
      </c>
    </row>
    <row r="39" spans="1:21" x14ac:dyDescent="0.25">
      <c r="A39" s="2">
        <v>38</v>
      </c>
      <c r="B39" s="6" t="s">
        <v>173</v>
      </c>
      <c r="C39" s="6" t="s">
        <v>171</v>
      </c>
      <c r="D39" s="6"/>
      <c r="E39" s="6"/>
      <c r="F39" s="6"/>
      <c r="G39" s="6"/>
      <c r="H39" s="6"/>
      <c r="I39" s="6"/>
      <c r="J39" s="6"/>
      <c r="K39" s="6"/>
      <c r="L39" s="6" t="s">
        <v>81</v>
      </c>
      <c r="M39" s="6" t="s">
        <v>49</v>
      </c>
      <c r="N39" s="6"/>
      <c r="O39" s="6" t="s">
        <v>5</v>
      </c>
      <c r="P39" s="6" t="s">
        <v>102</v>
      </c>
      <c r="Q39" s="6" t="s">
        <v>10</v>
      </c>
      <c r="R39" s="7" t="s">
        <v>147</v>
      </c>
      <c r="S39" s="8" t="s">
        <v>175</v>
      </c>
      <c r="T39" s="8" t="s">
        <v>84</v>
      </c>
      <c r="U39" s="8" t="s">
        <v>85</v>
      </c>
    </row>
    <row r="40" spans="1:21" x14ac:dyDescent="0.25">
      <c r="A40" s="2">
        <v>39</v>
      </c>
      <c r="B40" s="6">
        <v>360</v>
      </c>
      <c r="C40" s="6" t="s">
        <v>171</v>
      </c>
      <c r="D40" s="6"/>
      <c r="E40" s="6"/>
      <c r="F40" s="6"/>
      <c r="G40" s="6"/>
      <c r="H40" s="6"/>
      <c r="I40" s="6"/>
      <c r="J40" s="6"/>
      <c r="K40" s="6"/>
      <c r="L40" s="6"/>
      <c r="M40" s="6"/>
      <c r="N40" s="6"/>
      <c r="O40" s="6" t="s">
        <v>5</v>
      </c>
      <c r="P40" s="6" t="s">
        <v>21</v>
      </c>
      <c r="Q40" s="6" t="s">
        <v>16</v>
      </c>
      <c r="R40" s="7" t="s">
        <v>177</v>
      </c>
      <c r="S40" s="8" t="s">
        <v>178</v>
      </c>
      <c r="T40" s="8" t="s">
        <v>84</v>
      </c>
      <c r="U40" s="8" t="s">
        <v>84</v>
      </c>
    </row>
    <row r="41" spans="1:21" x14ac:dyDescent="0.25">
      <c r="A41" s="2">
        <v>40</v>
      </c>
      <c r="B41" s="6" t="s">
        <v>95</v>
      </c>
      <c r="C41" s="6" t="s">
        <v>171</v>
      </c>
      <c r="D41" s="6"/>
      <c r="E41" s="6"/>
      <c r="F41" s="6"/>
      <c r="G41" s="6"/>
      <c r="H41" s="6"/>
      <c r="I41" s="6"/>
      <c r="J41" s="6"/>
      <c r="K41" s="6"/>
      <c r="L41" s="6"/>
      <c r="M41" s="6"/>
      <c r="N41" s="6"/>
      <c r="O41" s="6" t="s">
        <v>5</v>
      </c>
      <c r="P41" s="6" t="s">
        <v>338</v>
      </c>
      <c r="Q41" s="6" t="s">
        <v>16</v>
      </c>
      <c r="R41" s="7" t="s">
        <v>179</v>
      </c>
      <c r="S41" s="8" t="s">
        <v>180</v>
      </c>
      <c r="T41" s="8" t="s">
        <v>84</v>
      </c>
      <c r="U41" s="8" t="s">
        <v>84</v>
      </c>
    </row>
    <row r="42" spans="1:21" x14ac:dyDescent="0.25">
      <c r="A42" s="2">
        <v>41</v>
      </c>
      <c r="B42" s="6" t="s">
        <v>64</v>
      </c>
      <c r="C42" s="6" t="s">
        <v>171</v>
      </c>
      <c r="D42" s="6"/>
      <c r="E42" s="6"/>
      <c r="F42" s="6"/>
      <c r="G42" s="6"/>
      <c r="H42" s="6"/>
      <c r="I42" s="6"/>
      <c r="J42" s="6"/>
      <c r="K42" s="6"/>
      <c r="L42" s="6"/>
      <c r="M42" s="6"/>
      <c r="N42" s="6"/>
      <c r="O42" s="6" t="s">
        <v>23</v>
      </c>
      <c r="P42" s="6" t="s">
        <v>6</v>
      </c>
      <c r="Q42" s="6" t="s">
        <v>20</v>
      </c>
      <c r="R42" s="7" t="s">
        <v>120</v>
      </c>
      <c r="S42" s="8" t="s">
        <v>181</v>
      </c>
      <c r="T42" s="8" t="s">
        <v>84</v>
      </c>
      <c r="U42" s="8" t="s">
        <v>90</v>
      </c>
    </row>
    <row r="43" spans="1:21" x14ac:dyDescent="0.25">
      <c r="A43" s="2">
        <v>42</v>
      </c>
      <c r="B43" s="6" t="s">
        <v>143</v>
      </c>
      <c r="C43" s="6" t="s">
        <v>171</v>
      </c>
      <c r="D43" s="6"/>
      <c r="E43" s="6"/>
      <c r="F43" s="6"/>
      <c r="G43" s="6"/>
      <c r="H43" s="6"/>
      <c r="I43" s="6"/>
      <c r="J43" s="6"/>
      <c r="K43" s="6"/>
      <c r="L43" s="6"/>
      <c r="M43" s="6"/>
      <c r="N43" s="6"/>
      <c r="O43" s="6" t="s">
        <v>23</v>
      </c>
      <c r="P43" s="6" t="s">
        <v>21</v>
      </c>
      <c r="Q43" s="6" t="s">
        <v>20</v>
      </c>
      <c r="R43" s="7" t="s">
        <v>183</v>
      </c>
      <c r="S43" s="8" t="s">
        <v>182</v>
      </c>
      <c r="T43" s="8" t="s">
        <v>84</v>
      </c>
      <c r="U43" s="8" t="s">
        <v>84</v>
      </c>
    </row>
    <row r="44" spans="1:21" x14ac:dyDescent="0.25">
      <c r="A44" s="2">
        <v>43</v>
      </c>
      <c r="B44" s="6" t="s">
        <v>153</v>
      </c>
      <c r="C44" s="6" t="s">
        <v>171</v>
      </c>
      <c r="D44" s="6" t="s">
        <v>49</v>
      </c>
      <c r="E44" s="6" t="s">
        <v>252</v>
      </c>
      <c r="F44" s="6" t="s">
        <v>663</v>
      </c>
      <c r="G44" s="6" t="s">
        <v>667</v>
      </c>
      <c r="H44" s="6"/>
      <c r="I44" s="6"/>
      <c r="J44" s="6"/>
      <c r="K44" s="6"/>
      <c r="L44" s="6" t="s">
        <v>81</v>
      </c>
      <c r="M44" s="6" t="s">
        <v>101</v>
      </c>
      <c r="N44" s="6"/>
      <c r="O44" s="6" t="s">
        <v>23</v>
      </c>
      <c r="P44" s="6" t="s">
        <v>6</v>
      </c>
      <c r="Q44" s="6" t="s">
        <v>20</v>
      </c>
      <c r="R44" s="7" t="s">
        <v>184</v>
      </c>
      <c r="S44" s="8" t="s">
        <v>185</v>
      </c>
      <c r="T44" s="8" t="s">
        <v>205</v>
      </c>
      <c r="U44" s="8" t="s">
        <v>206</v>
      </c>
    </row>
    <row r="45" spans="1:21" x14ac:dyDescent="0.25">
      <c r="A45" s="2">
        <v>44</v>
      </c>
      <c r="B45" s="6" t="s">
        <v>26</v>
      </c>
      <c r="C45" s="6" t="s">
        <v>187</v>
      </c>
      <c r="D45" s="6"/>
      <c r="E45" s="6"/>
      <c r="F45" s="6"/>
      <c r="G45" s="6"/>
      <c r="H45" s="6"/>
      <c r="I45" s="6"/>
      <c r="J45" s="6"/>
      <c r="K45" s="6"/>
      <c r="L45" s="6"/>
      <c r="M45" s="6"/>
      <c r="N45" s="6"/>
      <c r="O45" s="6" t="s">
        <v>5</v>
      </c>
      <c r="P45" s="6" t="s">
        <v>6</v>
      </c>
      <c r="Q45" s="6" t="s">
        <v>20</v>
      </c>
      <c r="R45" s="7" t="s">
        <v>186</v>
      </c>
      <c r="S45" s="8" t="s">
        <v>28</v>
      </c>
      <c r="T45" s="8" t="s">
        <v>84</v>
      </c>
      <c r="U45" s="8" t="s">
        <v>84</v>
      </c>
    </row>
    <row r="46" spans="1:21" x14ac:dyDescent="0.25">
      <c r="A46" s="2">
        <v>45</v>
      </c>
      <c r="B46" s="6" t="s">
        <v>42</v>
      </c>
      <c r="C46" s="6" t="s">
        <v>191</v>
      </c>
      <c r="D46" s="10" t="s">
        <v>49</v>
      </c>
      <c r="E46" s="10" t="s">
        <v>84</v>
      </c>
      <c r="F46" s="10" t="s">
        <v>84</v>
      </c>
      <c r="G46" s="10" t="s">
        <v>84</v>
      </c>
      <c r="H46" s="10" t="s">
        <v>242</v>
      </c>
      <c r="I46" s="6" t="s">
        <v>908</v>
      </c>
      <c r="J46" s="6"/>
      <c r="K46" s="6"/>
      <c r="L46" s="6"/>
      <c r="M46" s="6"/>
      <c r="N46" s="6"/>
      <c r="O46" s="6" t="s">
        <v>5</v>
      </c>
      <c r="P46" s="6" t="s">
        <v>695</v>
      </c>
      <c r="Q46" s="6" t="s">
        <v>16</v>
      </c>
      <c r="R46" s="7" t="s">
        <v>190</v>
      </c>
      <c r="S46" s="9" t="s">
        <v>122</v>
      </c>
      <c r="T46" s="8" t="s">
        <v>84</v>
      </c>
      <c r="U46" s="8" t="s">
        <v>84</v>
      </c>
    </row>
    <row r="47" spans="1:21" x14ac:dyDescent="0.25">
      <c r="A47" s="2">
        <v>46</v>
      </c>
      <c r="B47" s="6" t="s">
        <v>15</v>
      </c>
      <c r="C47" s="6" t="s">
        <v>191</v>
      </c>
      <c r="D47" s="6"/>
      <c r="E47" s="6"/>
      <c r="F47" s="6"/>
      <c r="G47" s="6"/>
      <c r="H47" s="6"/>
      <c r="I47" s="6"/>
      <c r="J47" s="6"/>
      <c r="K47" s="6"/>
      <c r="L47" s="6"/>
      <c r="M47" s="6"/>
      <c r="N47" s="6"/>
      <c r="O47" s="6" t="s">
        <v>23</v>
      </c>
      <c r="P47" s="6" t="s">
        <v>21</v>
      </c>
      <c r="Q47" s="6" t="s">
        <v>20</v>
      </c>
      <c r="R47" s="7" t="s">
        <v>193</v>
      </c>
      <c r="S47" s="8" t="s">
        <v>22</v>
      </c>
      <c r="T47" s="8" t="s">
        <v>84</v>
      </c>
      <c r="U47" s="8" t="s">
        <v>84</v>
      </c>
    </row>
    <row r="48" spans="1:21" x14ac:dyDescent="0.25">
      <c r="A48" s="2">
        <v>47</v>
      </c>
      <c r="B48" s="6" t="s">
        <v>59</v>
      </c>
      <c r="C48" s="6" t="s">
        <v>196</v>
      </c>
      <c r="D48" s="6"/>
      <c r="E48" s="6"/>
      <c r="F48" s="6"/>
      <c r="G48" s="6"/>
      <c r="H48" s="6"/>
      <c r="I48" s="6"/>
      <c r="J48" s="6"/>
      <c r="K48" s="6"/>
      <c r="L48" s="6"/>
      <c r="M48" s="6"/>
      <c r="N48" s="6"/>
      <c r="O48" s="6" t="s">
        <v>5</v>
      </c>
      <c r="P48" s="6" t="s">
        <v>21</v>
      </c>
      <c r="Q48" s="6" t="s">
        <v>20</v>
      </c>
      <c r="R48" s="38" t="s">
        <v>195</v>
      </c>
      <c r="S48" s="9" t="s">
        <v>130</v>
      </c>
      <c r="T48" s="8" t="s">
        <v>84</v>
      </c>
      <c r="U48" s="8" t="s">
        <v>85</v>
      </c>
    </row>
    <row r="49" spans="1:22" x14ac:dyDescent="0.25">
      <c r="A49" s="85">
        <v>48</v>
      </c>
      <c r="B49" s="6" t="s">
        <v>26</v>
      </c>
      <c r="C49" s="6" t="s">
        <v>196</v>
      </c>
      <c r="D49" s="6" t="s">
        <v>49</v>
      </c>
      <c r="E49" s="10" t="s">
        <v>84</v>
      </c>
      <c r="F49" s="6" t="s">
        <v>84</v>
      </c>
      <c r="G49" s="10" t="s">
        <v>84</v>
      </c>
      <c r="H49" s="6" t="s">
        <v>700</v>
      </c>
      <c r="I49" s="6" t="s">
        <v>907</v>
      </c>
      <c r="J49" s="6"/>
      <c r="K49" s="6"/>
      <c r="L49" s="6"/>
      <c r="M49" s="6"/>
      <c r="N49" s="6"/>
      <c r="O49" s="6" t="s">
        <v>5</v>
      </c>
      <c r="P49" s="6" t="s">
        <v>699</v>
      </c>
      <c r="Q49" s="6" t="s">
        <v>20</v>
      </c>
      <c r="R49" s="38" t="s">
        <v>698</v>
      </c>
      <c r="S49" s="8" t="s">
        <v>28</v>
      </c>
      <c r="T49" s="8" t="s">
        <v>84</v>
      </c>
      <c r="U49" s="8" t="s">
        <v>84</v>
      </c>
    </row>
    <row r="50" spans="1:22" x14ac:dyDescent="0.25">
      <c r="A50" s="85">
        <v>49</v>
      </c>
      <c r="B50" s="6" t="s">
        <v>201</v>
      </c>
      <c r="C50" s="6" t="s">
        <v>200</v>
      </c>
      <c r="D50" s="6"/>
      <c r="E50" s="6"/>
      <c r="F50" s="6"/>
      <c r="G50" s="6"/>
      <c r="H50" s="6"/>
      <c r="I50" s="6"/>
      <c r="J50" s="6"/>
      <c r="K50" s="6"/>
      <c r="L50" s="6"/>
      <c r="M50" s="6"/>
      <c r="N50" s="6"/>
      <c r="O50" s="6" t="s">
        <v>5</v>
      </c>
      <c r="P50" s="6" t="s">
        <v>198</v>
      </c>
      <c r="Q50" s="6" t="s">
        <v>107</v>
      </c>
      <c r="R50" s="38" t="s">
        <v>197</v>
      </c>
      <c r="S50" s="9" t="s">
        <v>199</v>
      </c>
      <c r="T50" s="8" t="s">
        <v>84</v>
      </c>
      <c r="U50" s="8" t="s">
        <v>84</v>
      </c>
    </row>
    <row r="51" spans="1:22" x14ac:dyDescent="0.25">
      <c r="A51" s="85">
        <v>50</v>
      </c>
      <c r="B51" s="6" t="s">
        <v>59</v>
      </c>
      <c r="C51" s="6" t="s">
        <v>200</v>
      </c>
      <c r="D51" s="6"/>
      <c r="E51" s="6"/>
      <c r="F51" s="6"/>
      <c r="G51" s="6"/>
      <c r="H51" s="6"/>
      <c r="I51" s="6"/>
      <c r="J51" s="6"/>
      <c r="K51" s="6"/>
      <c r="L51" s="6"/>
      <c r="M51" s="6"/>
      <c r="N51" s="6"/>
      <c r="O51" s="6" t="s">
        <v>5</v>
      </c>
      <c r="P51" s="6" t="s">
        <v>203</v>
      </c>
      <c r="Q51" s="6" t="s">
        <v>20</v>
      </c>
      <c r="R51" s="38" t="s">
        <v>202</v>
      </c>
      <c r="S51" s="9" t="s">
        <v>130</v>
      </c>
      <c r="T51" s="8" t="s">
        <v>84</v>
      </c>
      <c r="U51" s="8" t="s">
        <v>84</v>
      </c>
    </row>
    <row r="52" spans="1:22" x14ac:dyDescent="0.25">
      <c r="A52" s="85">
        <v>51</v>
      </c>
      <c r="B52" s="6" t="s">
        <v>153</v>
      </c>
      <c r="C52" s="6" t="s">
        <v>204</v>
      </c>
      <c r="D52" s="6"/>
      <c r="E52" s="6"/>
      <c r="F52" s="6"/>
      <c r="G52" s="6"/>
      <c r="H52" s="6"/>
      <c r="I52" s="6"/>
      <c r="J52" s="6"/>
      <c r="K52" s="6"/>
      <c r="L52" s="6" t="s">
        <v>81</v>
      </c>
      <c r="M52" s="6" t="s">
        <v>49</v>
      </c>
      <c r="N52" s="6"/>
      <c r="O52" s="6" t="s">
        <v>5</v>
      </c>
      <c r="P52" s="6" t="s">
        <v>6</v>
      </c>
      <c r="Q52" s="6" t="s">
        <v>20</v>
      </c>
      <c r="R52" s="38" t="s">
        <v>46</v>
      </c>
      <c r="S52" s="8" t="s">
        <v>185</v>
      </c>
      <c r="T52" s="8" t="s">
        <v>205</v>
      </c>
      <c r="U52" s="8" t="s">
        <v>206</v>
      </c>
    </row>
    <row r="53" spans="1:22" x14ac:dyDescent="0.25">
      <c r="A53" s="85">
        <v>52</v>
      </c>
      <c r="B53" s="6" t="s">
        <v>76</v>
      </c>
      <c r="C53" s="6" t="s">
        <v>204</v>
      </c>
      <c r="D53" s="10" t="s">
        <v>49</v>
      </c>
      <c r="E53" s="10" t="s">
        <v>84</v>
      </c>
      <c r="F53" s="10" t="s">
        <v>84</v>
      </c>
      <c r="G53" s="10" t="s">
        <v>84</v>
      </c>
      <c r="H53" s="37" t="s">
        <v>258</v>
      </c>
      <c r="I53" s="6"/>
      <c r="J53" s="6"/>
      <c r="K53" s="6"/>
      <c r="L53" s="6"/>
      <c r="M53" s="6"/>
      <c r="N53" s="6"/>
      <c r="O53" s="6" t="s">
        <v>5</v>
      </c>
      <c r="P53" s="6" t="s">
        <v>21</v>
      </c>
      <c r="Q53" s="6" t="s">
        <v>16</v>
      </c>
      <c r="R53" s="38" t="s">
        <v>207</v>
      </c>
      <c r="S53" s="9" t="s">
        <v>212</v>
      </c>
      <c r="T53" s="8" t="s">
        <v>84</v>
      </c>
      <c r="U53" s="8" t="s">
        <v>84</v>
      </c>
    </row>
    <row r="54" spans="1:22" x14ac:dyDescent="0.25">
      <c r="A54" s="85">
        <v>53</v>
      </c>
      <c r="B54" s="6" t="s">
        <v>188</v>
      </c>
      <c r="C54" s="6" t="s">
        <v>204</v>
      </c>
      <c r="D54" s="6"/>
      <c r="E54" s="6"/>
      <c r="F54" s="6"/>
      <c r="G54" s="6"/>
      <c r="H54" s="6"/>
      <c r="I54" s="6"/>
      <c r="J54" s="6"/>
      <c r="K54" s="6"/>
      <c r="L54" s="6"/>
      <c r="M54" s="6"/>
      <c r="N54" s="6"/>
      <c r="O54" s="6" t="s">
        <v>23</v>
      </c>
      <c r="P54" s="6" t="s">
        <v>6</v>
      </c>
      <c r="Q54" s="6" t="s">
        <v>16</v>
      </c>
      <c r="R54" s="38" t="s">
        <v>221</v>
      </c>
      <c r="S54" s="9" t="s">
        <v>222</v>
      </c>
      <c r="T54" s="8" t="s">
        <v>84</v>
      </c>
      <c r="U54" s="8" t="s">
        <v>547</v>
      </c>
    </row>
    <row r="55" spans="1:22" x14ac:dyDescent="0.25">
      <c r="A55" s="85">
        <v>54</v>
      </c>
      <c r="B55" s="6" t="s">
        <v>67</v>
      </c>
      <c r="C55" s="6" t="s">
        <v>204</v>
      </c>
      <c r="D55" s="6"/>
      <c r="E55" s="6"/>
      <c r="F55" s="6"/>
      <c r="G55" s="6"/>
      <c r="H55" s="6"/>
      <c r="I55" s="6"/>
      <c r="J55" s="6"/>
      <c r="K55" s="6"/>
      <c r="L55" s="6"/>
      <c r="M55" s="6"/>
      <c r="N55" s="6"/>
      <c r="O55" s="6" t="s">
        <v>23</v>
      </c>
      <c r="P55" s="6" t="s">
        <v>21</v>
      </c>
      <c r="Q55" s="6" t="s">
        <v>20</v>
      </c>
      <c r="R55" s="38" t="s">
        <v>224</v>
      </c>
      <c r="S55" s="9" t="s">
        <v>223</v>
      </c>
      <c r="T55" s="8" t="s">
        <v>84</v>
      </c>
      <c r="U55" s="8" t="s">
        <v>84</v>
      </c>
    </row>
    <row r="56" spans="1:22" x14ac:dyDescent="0.25">
      <c r="A56" s="85">
        <v>55</v>
      </c>
      <c r="B56" s="6" t="s">
        <v>225</v>
      </c>
      <c r="C56" s="6" t="s">
        <v>204</v>
      </c>
      <c r="D56" s="6"/>
      <c r="E56" s="6"/>
      <c r="F56" s="6"/>
      <c r="G56" s="6"/>
      <c r="H56" s="6"/>
      <c r="I56" s="6"/>
      <c r="J56" s="6"/>
      <c r="K56" s="6"/>
      <c r="L56" s="6"/>
      <c r="M56" s="6"/>
      <c r="N56" s="6"/>
      <c r="O56" s="6" t="s">
        <v>23</v>
      </c>
      <c r="P56" s="6" t="s">
        <v>21</v>
      </c>
      <c r="Q56" s="6" t="s">
        <v>20</v>
      </c>
      <c r="R56" s="7" t="s">
        <v>231</v>
      </c>
      <c r="S56" s="8" t="s">
        <v>84</v>
      </c>
      <c r="T56" s="8" t="s">
        <v>84</v>
      </c>
      <c r="U56" s="8" t="s">
        <v>84</v>
      </c>
    </row>
    <row r="57" spans="1:22" x14ac:dyDescent="0.25">
      <c r="A57" s="85">
        <v>56</v>
      </c>
      <c r="B57" s="6" t="s">
        <v>244</v>
      </c>
      <c r="C57" s="6" t="s">
        <v>245</v>
      </c>
      <c r="D57" s="6"/>
      <c r="E57" s="6"/>
      <c r="F57" s="6"/>
      <c r="G57" s="6"/>
      <c r="H57" s="6"/>
      <c r="I57" s="6"/>
      <c r="J57" s="6"/>
      <c r="K57" s="6"/>
      <c r="L57" s="6"/>
      <c r="M57" s="6"/>
      <c r="N57" s="6"/>
      <c r="O57" s="6" t="s">
        <v>5</v>
      </c>
      <c r="P57" s="6" t="s">
        <v>6</v>
      </c>
      <c r="Q57" s="6" t="s">
        <v>16</v>
      </c>
      <c r="R57" s="7" t="s">
        <v>243</v>
      </c>
      <c r="S57" s="8" t="s">
        <v>246</v>
      </c>
      <c r="T57" s="8" t="s">
        <v>84</v>
      </c>
      <c r="U57" s="8" t="s">
        <v>84</v>
      </c>
    </row>
    <row r="58" spans="1:22" x14ac:dyDescent="0.25">
      <c r="A58" s="85">
        <v>57</v>
      </c>
      <c r="B58" s="6" t="s">
        <v>55</v>
      </c>
      <c r="C58" s="6" t="s">
        <v>241</v>
      </c>
      <c r="D58" s="6"/>
      <c r="E58" s="6"/>
      <c r="F58" s="6"/>
      <c r="G58" s="6"/>
      <c r="H58" s="6"/>
      <c r="I58" s="6"/>
      <c r="J58" s="6"/>
      <c r="K58" s="6"/>
      <c r="L58" s="6"/>
      <c r="M58" s="6"/>
      <c r="N58" s="6"/>
      <c r="O58" s="6" t="s">
        <v>5</v>
      </c>
      <c r="P58" s="6" t="s">
        <v>251</v>
      </c>
      <c r="Q58" s="6" t="s">
        <v>20</v>
      </c>
      <c r="R58" s="7" t="s">
        <v>250</v>
      </c>
      <c r="S58" s="8" t="s">
        <v>248</v>
      </c>
      <c r="T58" s="8" t="s">
        <v>84</v>
      </c>
      <c r="U58" s="8" t="s">
        <v>84</v>
      </c>
    </row>
    <row r="59" spans="1:22" x14ac:dyDescent="0.25">
      <c r="A59" s="85">
        <v>58</v>
      </c>
      <c r="B59" s="6" t="s">
        <v>256</v>
      </c>
      <c r="C59" s="6" t="s">
        <v>241</v>
      </c>
      <c r="D59" s="10" t="s">
        <v>49</v>
      </c>
      <c r="E59" s="10" t="s">
        <v>84</v>
      </c>
      <c r="F59" s="10" t="s">
        <v>84</v>
      </c>
      <c r="G59" s="10" t="s">
        <v>84</v>
      </c>
      <c r="H59" s="37" t="s">
        <v>258</v>
      </c>
      <c r="I59" s="6"/>
      <c r="J59" s="6"/>
      <c r="K59" s="6"/>
      <c r="L59" s="6"/>
      <c r="M59" s="6"/>
      <c r="N59" s="6"/>
      <c r="O59" s="6" t="s">
        <v>23</v>
      </c>
      <c r="P59" s="6" t="s">
        <v>21</v>
      </c>
      <c r="Q59" s="6" t="s">
        <v>20</v>
      </c>
      <c r="R59" s="7" t="s">
        <v>257</v>
      </c>
      <c r="S59" s="8" t="s">
        <v>84</v>
      </c>
      <c r="T59" s="8" t="s">
        <v>84</v>
      </c>
      <c r="U59" s="8" t="s">
        <v>84</v>
      </c>
    </row>
    <row r="60" spans="1:22" x14ac:dyDescent="0.25">
      <c r="A60" s="85">
        <v>59</v>
      </c>
      <c r="B60" s="6" t="s">
        <v>57</v>
      </c>
      <c r="C60" s="6" t="s">
        <v>337</v>
      </c>
      <c r="D60" s="6"/>
      <c r="E60" s="6"/>
      <c r="F60" s="6"/>
      <c r="G60" s="6"/>
      <c r="H60" s="6"/>
      <c r="I60" s="6"/>
      <c r="J60" s="6"/>
      <c r="K60" s="6"/>
      <c r="L60" s="6"/>
      <c r="M60" s="6"/>
      <c r="N60" s="6"/>
      <c r="O60" s="6" t="s">
        <v>5</v>
      </c>
      <c r="P60" s="6" t="s">
        <v>6</v>
      </c>
      <c r="Q60" s="6" t="s">
        <v>20</v>
      </c>
      <c r="R60" s="7" t="s">
        <v>336</v>
      </c>
      <c r="S60" s="8" t="s">
        <v>146</v>
      </c>
      <c r="T60" s="8" t="s">
        <v>84</v>
      </c>
      <c r="U60" s="8" t="s">
        <v>84</v>
      </c>
    </row>
    <row r="61" spans="1:22" x14ac:dyDescent="0.25">
      <c r="A61" s="85">
        <v>60</v>
      </c>
      <c r="B61" s="6" t="s">
        <v>88</v>
      </c>
      <c r="C61" s="6" t="s">
        <v>523</v>
      </c>
      <c r="D61" s="6"/>
      <c r="E61" s="6"/>
      <c r="F61" s="6"/>
      <c r="G61" s="6"/>
      <c r="H61" s="6"/>
      <c r="I61" s="6"/>
      <c r="J61" s="6"/>
      <c r="K61" s="6"/>
      <c r="L61" s="6"/>
      <c r="M61" s="6"/>
      <c r="N61" s="6"/>
      <c r="O61" s="6" t="s">
        <v>23</v>
      </c>
      <c r="P61" s="6" t="s">
        <v>522</v>
      </c>
      <c r="Q61" s="6" t="s">
        <v>20</v>
      </c>
      <c r="R61" s="7" t="s">
        <v>521</v>
      </c>
      <c r="S61" s="8" t="s">
        <v>525</v>
      </c>
      <c r="T61" s="8" t="s">
        <v>85</v>
      </c>
      <c r="U61" s="8" t="s">
        <v>89</v>
      </c>
    </row>
    <row r="62" spans="1:22" x14ac:dyDescent="0.25">
      <c r="A62" s="85">
        <v>61</v>
      </c>
      <c r="B62" s="6" t="s">
        <v>55</v>
      </c>
      <c r="C62" s="6" t="s">
        <v>523</v>
      </c>
      <c r="D62" s="10" t="s">
        <v>49</v>
      </c>
      <c r="E62" s="10" t="s">
        <v>84</v>
      </c>
      <c r="F62" s="10" t="s">
        <v>663</v>
      </c>
      <c r="G62" s="10" t="s">
        <v>668</v>
      </c>
      <c r="H62" s="6"/>
      <c r="I62" s="6"/>
      <c r="J62" s="6"/>
      <c r="K62" s="6"/>
      <c r="L62" s="6"/>
      <c r="M62" s="6"/>
      <c r="N62" s="6"/>
      <c r="O62" s="6" t="s">
        <v>5</v>
      </c>
      <c r="P62" s="6" t="s">
        <v>6</v>
      </c>
      <c r="Q62" s="6" t="s">
        <v>20</v>
      </c>
      <c r="R62" s="7" t="s">
        <v>524</v>
      </c>
      <c r="S62" s="8" t="s">
        <v>248</v>
      </c>
      <c r="T62" s="8" t="s">
        <v>84</v>
      </c>
      <c r="U62" s="8" t="s">
        <v>84</v>
      </c>
    </row>
    <row r="63" spans="1:22" x14ac:dyDescent="0.25">
      <c r="A63" s="85">
        <v>62</v>
      </c>
      <c r="B63" s="6" t="s">
        <v>140</v>
      </c>
      <c r="C63" s="6" t="s">
        <v>561</v>
      </c>
      <c r="D63" s="6"/>
      <c r="E63" s="6"/>
      <c r="F63" s="6"/>
      <c r="G63" s="6"/>
      <c r="H63" s="6"/>
      <c r="I63" s="6"/>
      <c r="J63" s="6"/>
      <c r="K63" s="6"/>
      <c r="L63" s="6"/>
      <c r="M63" s="6"/>
      <c r="N63" s="6"/>
      <c r="O63" s="6" t="s">
        <v>5</v>
      </c>
      <c r="P63" s="6" t="s">
        <v>21</v>
      </c>
      <c r="Q63" s="6" t="s">
        <v>10</v>
      </c>
      <c r="R63" s="7" t="s">
        <v>560</v>
      </c>
      <c r="S63" s="8" t="s">
        <v>562</v>
      </c>
      <c r="T63" s="8" t="s">
        <v>85</v>
      </c>
      <c r="U63" s="8" t="s">
        <v>84</v>
      </c>
    </row>
    <row r="64" spans="1:22" x14ac:dyDescent="0.25">
      <c r="A64" s="85">
        <v>63</v>
      </c>
      <c r="B64" s="6" t="s">
        <v>567</v>
      </c>
      <c r="C64" s="6" t="s">
        <v>568</v>
      </c>
      <c r="D64" s="6"/>
      <c r="E64" s="6"/>
      <c r="F64" s="6"/>
      <c r="G64" s="6"/>
      <c r="H64" s="6"/>
      <c r="I64" s="6"/>
      <c r="J64" s="6"/>
      <c r="K64" s="6"/>
      <c r="L64" s="6"/>
      <c r="M64" s="6"/>
      <c r="N64" s="6"/>
      <c r="O64" s="6" t="s">
        <v>5</v>
      </c>
      <c r="P64" s="6" t="s">
        <v>6</v>
      </c>
      <c r="Q64" s="6" t="s">
        <v>20</v>
      </c>
      <c r="R64" s="7" t="s">
        <v>113</v>
      </c>
      <c r="S64" s="8" t="s">
        <v>84</v>
      </c>
      <c r="T64" s="8" t="s">
        <v>84</v>
      </c>
      <c r="U64" s="8" t="s">
        <v>84</v>
      </c>
      <c r="V64" s="4" t="s">
        <v>569</v>
      </c>
    </row>
    <row r="65" spans="1:22" x14ac:dyDescent="0.25">
      <c r="A65" s="85">
        <v>64</v>
      </c>
      <c r="B65" s="6" t="s">
        <v>610</v>
      </c>
      <c r="C65" s="6" t="s">
        <v>588</v>
      </c>
      <c r="D65" s="10" t="s">
        <v>49</v>
      </c>
      <c r="E65" s="10" t="s">
        <v>607</v>
      </c>
      <c r="F65" s="10" t="s">
        <v>556</v>
      </c>
      <c r="G65" s="10" t="s">
        <v>667</v>
      </c>
      <c r="H65" s="10" t="s">
        <v>676</v>
      </c>
      <c r="I65" s="6" t="s">
        <v>908</v>
      </c>
      <c r="J65" s="6"/>
      <c r="K65" s="6"/>
      <c r="L65" s="6"/>
      <c r="M65" s="6"/>
      <c r="N65" s="6"/>
      <c r="O65" s="6" t="s">
        <v>5</v>
      </c>
      <c r="P65" s="6" t="s">
        <v>695</v>
      </c>
      <c r="Q65" s="6" t="s">
        <v>16</v>
      </c>
      <c r="R65" s="7" t="s">
        <v>36</v>
      </c>
      <c r="S65" s="8" t="s">
        <v>591</v>
      </c>
      <c r="T65" s="8" t="s">
        <v>84</v>
      </c>
      <c r="U65" s="8" t="s">
        <v>84</v>
      </c>
      <c r="V65" s="4"/>
    </row>
    <row r="66" spans="1:22" x14ac:dyDescent="0.25">
      <c r="A66" s="87">
        <v>65</v>
      </c>
      <c r="B66" s="6" t="s">
        <v>610</v>
      </c>
      <c r="C66" s="6" t="s">
        <v>588</v>
      </c>
      <c r="D66" s="6" t="s">
        <v>49</v>
      </c>
      <c r="E66" s="6" t="s">
        <v>607</v>
      </c>
      <c r="F66" s="6" t="s">
        <v>556</v>
      </c>
      <c r="G66" s="6" t="s">
        <v>667</v>
      </c>
      <c r="H66" s="6" t="s">
        <v>702</v>
      </c>
      <c r="I66" s="6" t="s">
        <v>908</v>
      </c>
      <c r="J66" s="6"/>
      <c r="K66" s="6"/>
      <c r="L66" s="6"/>
      <c r="M66" s="6"/>
      <c r="N66" s="6"/>
      <c r="O66" s="6" t="s">
        <v>5</v>
      </c>
      <c r="P66" s="6" t="s">
        <v>701</v>
      </c>
      <c r="Q66" s="6" t="s">
        <v>16</v>
      </c>
      <c r="R66" s="7" t="s">
        <v>36</v>
      </c>
      <c r="S66" s="8" t="s">
        <v>591</v>
      </c>
      <c r="T66" s="8" t="s">
        <v>84</v>
      </c>
      <c r="U66" s="8" t="s">
        <v>84</v>
      </c>
      <c r="V66" s="4"/>
    </row>
    <row r="67" spans="1:22" x14ac:dyDescent="0.25">
      <c r="A67" s="87">
        <v>66</v>
      </c>
      <c r="B67" s="6" t="s">
        <v>612</v>
      </c>
      <c r="C67" s="6" t="s">
        <v>670</v>
      </c>
      <c r="D67" s="6"/>
      <c r="E67" s="6"/>
      <c r="F67" s="6"/>
      <c r="G67" s="6"/>
      <c r="H67" s="6"/>
      <c r="I67" s="6"/>
      <c r="J67" s="6"/>
      <c r="K67" s="6"/>
      <c r="L67" s="6" t="s">
        <v>81</v>
      </c>
      <c r="M67" s="6" t="s">
        <v>101</v>
      </c>
      <c r="N67" s="6"/>
      <c r="O67" s="6" t="s">
        <v>5</v>
      </c>
      <c r="P67" s="6" t="s">
        <v>6</v>
      </c>
      <c r="Q67" s="6" t="s">
        <v>616</v>
      </c>
      <c r="R67" s="7" t="s">
        <v>613</v>
      </c>
      <c r="S67" s="9" t="s">
        <v>614</v>
      </c>
      <c r="T67" s="8" t="s">
        <v>84</v>
      </c>
      <c r="U67" s="8" t="s">
        <v>615</v>
      </c>
      <c r="V67" s="4"/>
    </row>
    <row r="68" spans="1:22" x14ac:dyDescent="0.25">
      <c r="A68" s="87">
        <v>67</v>
      </c>
      <c r="B68" s="6" t="s">
        <v>67</v>
      </c>
      <c r="C68" s="6" t="s">
        <v>669</v>
      </c>
      <c r="D68" s="6"/>
      <c r="E68" s="6"/>
      <c r="F68" s="6"/>
      <c r="G68" s="6"/>
      <c r="H68" s="6"/>
      <c r="I68" s="6"/>
      <c r="J68" s="6"/>
      <c r="K68" s="6"/>
      <c r="L68" s="6"/>
      <c r="M68" s="6"/>
      <c r="N68" s="6"/>
      <c r="O68" s="6" t="s">
        <v>5</v>
      </c>
      <c r="P68" s="6" t="s">
        <v>21</v>
      </c>
      <c r="Q68" s="6" t="s">
        <v>20</v>
      </c>
      <c r="R68" s="7" t="s">
        <v>671</v>
      </c>
      <c r="S68" s="8"/>
      <c r="T68" s="8" t="s">
        <v>84</v>
      </c>
      <c r="U68" s="8" t="s">
        <v>84</v>
      </c>
      <c r="V68" s="4" t="s">
        <v>672</v>
      </c>
    </row>
    <row r="69" spans="1:22" x14ac:dyDescent="0.25">
      <c r="A69" s="87">
        <v>68</v>
      </c>
      <c r="B69" s="6" t="s">
        <v>35</v>
      </c>
      <c r="C69" s="6" t="s">
        <v>669</v>
      </c>
      <c r="D69" s="6"/>
      <c r="E69" s="6"/>
      <c r="F69" s="6"/>
      <c r="G69" s="6"/>
      <c r="H69" s="6"/>
      <c r="I69" s="6"/>
      <c r="J69" s="6"/>
      <c r="K69" s="6"/>
      <c r="L69" s="6"/>
      <c r="M69" s="6"/>
      <c r="N69" s="6" t="s">
        <v>49</v>
      </c>
      <c r="O69" s="6" t="s">
        <v>5</v>
      </c>
      <c r="P69" s="6" t="s">
        <v>522</v>
      </c>
      <c r="Q69" s="6" t="s">
        <v>20</v>
      </c>
      <c r="R69" s="7" t="s">
        <v>681</v>
      </c>
      <c r="S69" s="8" t="s">
        <v>135</v>
      </c>
      <c r="T69" s="8" t="s">
        <v>84</v>
      </c>
      <c r="U69" s="8" t="s">
        <v>84</v>
      </c>
      <c r="V69" s="4"/>
    </row>
    <row r="70" spans="1:22" x14ac:dyDescent="0.25">
      <c r="A70" s="87">
        <v>69</v>
      </c>
      <c r="B70" s="6" t="s">
        <v>689</v>
      </c>
      <c r="C70" s="6" t="s">
        <v>688</v>
      </c>
      <c r="D70" s="6" t="s">
        <v>49</v>
      </c>
      <c r="E70" s="6" t="s">
        <v>84</v>
      </c>
      <c r="F70" s="6" t="s">
        <v>84</v>
      </c>
      <c r="G70" s="6"/>
      <c r="H70" s="6" t="s">
        <v>735</v>
      </c>
      <c r="I70" s="6" t="s">
        <v>907</v>
      </c>
      <c r="J70" s="6"/>
      <c r="K70" s="6"/>
      <c r="L70" s="6"/>
      <c r="M70" s="6"/>
      <c r="N70" s="6"/>
      <c r="O70" s="6" t="s">
        <v>5</v>
      </c>
      <c r="P70" s="6" t="s">
        <v>693</v>
      </c>
      <c r="Q70" s="6" t="s">
        <v>684</v>
      </c>
      <c r="R70" s="7" t="s">
        <v>301</v>
      </c>
      <c r="S70" s="8" t="s">
        <v>683</v>
      </c>
      <c r="T70" s="8" t="s">
        <v>84</v>
      </c>
      <c r="U70" s="8" t="s">
        <v>84</v>
      </c>
      <c r="V70" s="4"/>
    </row>
    <row r="71" spans="1:22" x14ac:dyDescent="0.25">
      <c r="A71" s="87">
        <v>70</v>
      </c>
      <c r="B71" s="6" t="s">
        <v>689</v>
      </c>
      <c r="C71" s="6" t="s">
        <v>688</v>
      </c>
      <c r="D71" s="6"/>
      <c r="E71" s="6"/>
      <c r="F71" s="6"/>
      <c r="G71" s="6"/>
      <c r="H71" s="6"/>
      <c r="I71" s="6"/>
      <c r="J71" s="6"/>
      <c r="K71" s="6"/>
      <c r="L71" s="6"/>
      <c r="M71" s="6"/>
      <c r="N71" s="6"/>
      <c r="O71" s="6" t="s">
        <v>5</v>
      </c>
      <c r="P71" s="6" t="s">
        <v>6</v>
      </c>
      <c r="Q71" s="6" t="s">
        <v>684</v>
      </c>
      <c r="R71" s="7" t="s">
        <v>692</v>
      </c>
      <c r="S71" s="8" t="s">
        <v>683</v>
      </c>
      <c r="T71" s="8" t="s">
        <v>84</v>
      </c>
      <c r="U71" s="8" t="s">
        <v>84</v>
      </c>
      <c r="V71" s="4"/>
    </row>
    <row r="72" spans="1:22" x14ac:dyDescent="0.25">
      <c r="A72" s="89">
        <v>71</v>
      </c>
      <c r="B72" s="6" t="s">
        <v>71</v>
      </c>
      <c r="C72" s="6" t="s">
        <v>704</v>
      </c>
      <c r="D72" s="6"/>
      <c r="E72" s="6"/>
      <c r="F72" s="6"/>
      <c r="G72" s="6"/>
      <c r="H72" s="6"/>
      <c r="I72" s="6"/>
      <c r="J72" s="6"/>
      <c r="K72" s="6"/>
      <c r="L72" s="6"/>
      <c r="M72" s="6"/>
      <c r="N72" s="6"/>
      <c r="O72" s="6" t="s">
        <v>5</v>
      </c>
      <c r="P72" s="6" t="s">
        <v>522</v>
      </c>
      <c r="Q72" s="6" t="s">
        <v>10</v>
      </c>
      <c r="R72" s="94" t="s">
        <v>703</v>
      </c>
      <c r="S72" s="8" t="s">
        <v>708</v>
      </c>
      <c r="T72" s="8" t="s">
        <v>84</v>
      </c>
      <c r="U72" s="8" t="s">
        <v>84</v>
      </c>
      <c r="V72" s="4"/>
    </row>
    <row r="73" spans="1:22" x14ac:dyDescent="0.25">
      <c r="A73" s="89">
        <v>72</v>
      </c>
      <c r="B73" s="6" t="s">
        <v>720</v>
      </c>
      <c r="C73" s="6" t="s">
        <v>721</v>
      </c>
      <c r="D73" s="6" t="s">
        <v>49</v>
      </c>
      <c r="E73" s="6" t="s">
        <v>84</v>
      </c>
      <c r="F73" s="6" t="s">
        <v>84</v>
      </c>
      <c r="G73" s="6"/>
      <c r="H73" s="6" t="s">
        <v>723</v>
      </c>
      <c r="I73" s="6" t="s">
        <v>907</v>
      </c>
      <c r="J73" s="6"/>
      <c r="K73" s="6"/>
      <c r="L73" s="6"/>
      <c r="M73" s="6"/>
      <c r="N73" s="6"/>
      <c r="O73" s="6" t="s">
        <v>23</v>
      </c>
      <c r="P73" s="6" t="s">
        <v>522</v>
      </c>
      <c r="Q73" s="6" t="s">
        <v>20</v>
      </c>
      <c r="R73" s="7" t="s">
        <v>522</v>
      </c>
      <c r="S73" s="8"/>
      <c r="T73" s="8" t="s">
        <v>84</v>
      </c>
      <c r="U73" s="8" t="s">
        <v>84</v>
      </c>
      <c r="V73" s="4" t="s">
        <v>722</v>
      </c>
    </row>
    <row r="74" spans="1:22" x14ac:dyDescent="0.25">
      <c r="A74" s="101">
        <v>73</v>
      </c>
      <c r="B74" s="6" t="s">
        <v>611</v>
      </c>
      <c r="C74" s="6" t="s">
        <v>730</v>
      </c>
      <c r="D74" s="6"/>
      <c r="E74" s="6"/>
      <c r="F74" s="6"/>
      <c r="G74" s="6"/>
      <c r="H74" s="6"/>
      <c r="I74" s="6"/>
      <c r="J74" s="6"/>
      <c r="K74" s="6"/>
      <c r="L74" s="6"/>
      <c r="M74" s="6"/>
      <c r="N74" s="6"/>
      <c r="O74" s="6" t="s">
        <v>5</v>
      </c>
      <c r="P74" s="6" t="s">
        <v>21</v>
      </c>
      <c r="Q74" s="6" t="s">
        <v>10</v>
      </c>
      <c r="R74" s="94" t="s">
        <v>729</v>
      </c>
      <c r="S74" s="8" t="s">
        <v>734</v>
      </c>
      <c r="T74" s="8" t="s">
        <v>84</v>
      </c>
      <c r="U74" s="8" t="s">
        <v>84</v>
      </c>
      <c r="V74" s="4"/>
    </row>
    <row r="75" spans="1:22" x14ac:dyDescent="0.25">
      <c r="A75" s="101">
        <v>74</v>
      </c>
      <c r="B75" s="6" t="s">
        <v>611</v>
      </c>
      <c r="C75" s="6" t="s">
        <v>730</v>
      </c>
      <c r="D75" s="6"/>
      <c r="E75" s="6"/>
      <c r="F75" s="6"/>
      <c r="G75" s="6"/>
      <c r="H75" s="6"/>
      <c r="I75" s="6"/>
      <c r="J75" s="6"/>
      <c r="K75" s="6"/>
      <c r="L75" s="6"/>
      <c r="M75" s="6"/>
      <c r="N75" s="6"/>
      <c r="O75" s="6" t="s">
        <v>5</v>
      </c>
      <c r="P75" s="6" t="s">
        <v>522</v>
      </c>
      <c r="Q75" s="6" t="s">
        <v>10</v>
      </c>
      <c r="R75" s="94" t="s">
        <v>731</v>
      </c>
      <c r="S75" s="8" t="s">
        <v>734</v>
      </c>
      <c r="T75" s="8" t="s">
        <v>84</v>
      </c>
      <c r="U75" s="8" t="s">
        <v>84</v>
      </c>
      <c r="V75" s="4"/>
    </row>
    <row r="76" spans="1:22" x14ac:dyDescent="0.25">
      <c r="A76" s="126">
        <v>75</v>
      </c>
      <c r="B76" s="6" t="s">
        <v>746</v>
      </c>
      <c r="C76" s="6" t="s">
        <v>747</v>
      </c>
      <c r="D76" s="6"/>
      <c r="E76" s="6"/>
      <c r="F76" s="6"/>
      <c r="G76" s="6"/>
      <c r="H76" s="6"/>
      <c r="I76" s="6"/>
      <c r="J76" s="6"/>
      <c r="K76" s="6"/>
      <c r="L76" s="6"/>
      <c r="M76" s="6"/>
      <c r="N76" s="6"/>
      <c r="O76" s="6" t="s">
        <v>23</v>
      </c>
      <c r="P76" s="6" t="s">
        <v>748</v>
      </c>
      <c r="Q76" s="6" t="s">
        <v>20</v>
      </c>
      <c r="R76" s="7" t="s">
        <v>749</v>
      </c>
      <c r="S76" s="8"/>
      <c r="T76" s="8" t="s">
        <v>84</v>
      </c>
      <c r="U76" s="8" t="s">
        <v>84</v>
      </c>
      <c r="V76" s="4" t="s">
        <v>750</v>
      </c>
    </row>
    <row r="77" spans="1:22" x14ac:dyDescent="0.25">
      <c r="A77" s="126">
        <v>76</v>
      </c>
      <c r="B77" s="6" t="s">
        <v>757</v>
      </c>
      <c r="C77" s="6" t="s">
        <v>756</v>
      </c>
      <c r="D77" s="8"/>
      <c r="E77" s="6"/>
      <c r="F77" s="6"/>
      <c r="G77" s="6"/>
      <c r="H77" s="6"/>
      <c r="I77" s="6"/>
      <c r="J77" s="6"/>
      <c r="K77" s="6"/>
      <c r="L77" s="6"/>
      <c r="M77" s="6"/>
      <c r="N77" s="6"/>
      <c r="O77" s="6" t="s">
        <v>23</v>
      </c>
      <c r="P77" s="6" t="s">
        <v>6</v>
      </c>
      <c r="Q77" s="6" t="s">
        <v>754</v>
      </c>
      <c r="R77" s="7" t="s">
        <v>753</v>
      </c>
      <c r="S77" s="8" t="s">
        <v>759</v>
      </c>
      <c r="T77" s="8" t="s">
        <v>84</v>
      </c>
      <c r="U77" s="8" t="s">
        <v>84</v>
      </c>
      <c r="V77" s="4"/>
    </row>
    <row r="78" spans="1:22" x14ac:dyDescent="0.25">
      <c r="A78" s="133">
        <v>77</v>
      </c>
      <c r="B78" s="6" t="s">
        <v>757</v>
      </c>
      <c r="C78" s="6" t="s">
        <v>756</v>
      </c>
      <c r="D78" s="8"/>
      <c r="E78" s="6"/>
      <c r="F78" s="6"/>
      <c r="G78" s="6"/>
      <c r="H78" s="6"/>
      <c r="I78" s="6"/>
      <c r="J78" s="6"/>
      <c r="K78" s="6"/>
      <c r="L78" s="6"/>
      <c r="M78" s="6"/>
      <c r="N78" s="6"/>
      <c r="O78" s="6" t="s">
        <v>23</v>
      </c>
      <c r="P78" s="6" t="s">
        <v>6</v>
      </c>
      <c r="Q78" s="6" t="s">
        <v>20</v>
      </c>
      <c r="R78" s="7" t="s">
        <v>758</v>
      </c>
      <c r="S78" s="8" t="s">
        <v>759</v>
      </c>
      <c r="T78" s="8" t="s">
        <v>84</v>
      </c>
      <c r="U78" s="8" t="s">
        <v>84</v>
      </c>
      <c r="V78" s="4"/>
    </row>
    <row r="79" spans="1:22" x14ac:dyDescent="0.25">
      <c r="A79" s="133">
        <v>78</v>
      </c>
      <c r="B79" s="6" t="s">
        <v>42</v>
      </c>
      <c r="C79" s="6" t="s">
        <v>756</v>
      </c>
      <c r="D79" s="8"/>
      <c r="E79" s="6"/>
      <c r="F79" s="6"/>
      <c r="G79" s="6"/>
      <c r="H79" s="6"/>
      <c r="I79" s="6"/>
      <c r="J79" s="6"/>
      <c r="K79" s="6"/>
      <c r="L79" s="6"/>
      <c r="M79" s="6"/>
      <c r="N79" s="6"/>
      <c r="O79" s="6" t="s">
        <v>5</v>
      </c>
      <c r="P79" s="6" t="s">
        <v>6</v>
      </c>
      <c r="Q79" s="6" t="s">
        <v>16</v>
      </c>
      <c r="R79" s="38" t="s">
        <v>120</v>
      </c>
      <c r="S79" s="8" t="s">
        <v>122</v>
      </c>
      <c r="T79" s="8" t="s">
        <v>84</v>
      </c>
      <c r="U79" s="8" t="s">
        <v>192</v>
      </c>
      <c r="V79" s="4"/>
    </row>
    <row r="80" spans="1:22" x14ac:dyDescent="0.25">
      <c r="A80" s="133">
        <v>79</v>
      </c>
      <c r="B80" s="6" t="s">
        <v>57</v>
      </c>
      <c r="C80" s="6" t="s">
        <v>756</v>
      </c>
      <c r="D80" s="8"/>
      <c r="E80" s="6"/>
      <c r="F80" s="6"/>
      <c r="G80" s="6"/>
      <c r="H80" s="6"/>
      <c r="I80" s="6"/>
      <c r="J80" s="6"/>
      <c r="K80" s="6"/>
      <c r="L80" s="6"/>
      <c r="M80" s="6"/>
      <c r="N80" s="6"/>
      <c r="O80" s="6" t="s">
        <v>5</v>
      </c>
      <c r="P80" s="6" t="s">
        <v>6</v>
      </c>
      <c r="Q80" s="6" t="s">
        <v>16</v>
      </c>
      <c r="R80" s="7" t="s">
        <v>766</v>
      </c>
      <c r="S80" s="8" t="s">
        <v>146</v>
      </c>
      <c r="T80" s="8" t="s">
        <v>84</v>
      </c>
      <c r="U80" s="8" t="s">
        <v>84</v>
      </c>
      <c r="V80" s="4"/>
    </row>
    <row r="81" spans="1:22" x14ac:dyDescent="0.25">
      <c r="A81" s="133">
        <v>80</v>
      </c>
      <c r="B81" s="6" t="s">
        <v>67</v>
      </c>
      <c r="C81" s="6" t="s">
        <v>756</v>
      </c>
      <c r="D81" s="8"/>
      <c r="E81" s="6"/>
      <c r="F81" s="6"/>
      <c r="G81" s="6"/>
      <c r="H81" s="6"/>
      <c r="I81" s="6"/>
      <c r="J81" s="6"/>
      <c r="K81" s="6"/>
      <c r="L81" s="6"/>
      <c r="M81" s="6"/>
      <c r="N81" s="6"/>
      <c r="O81" s="6" t="s">
        <v>5</v>
      </c>
      <c r="P81" s="6" t="s">
        <v>6</v>
      </c>
      <c r="Q81" s="6" t="s">
        <v>20</v>
      </c>
      <c r="R81" s="7" t="s">
        <v>767</v>
      </c>
      <c r="S81" s="8" t="s">
        <v>770</v>
      </c>
      <c r="T81" s="8" t="s">
        <v>84</v>
      </c>
      <c r="U81" s="8" t="s">
        <v>84</v>
      </c>
      <c r="V81" s="4"/>
    </row>
    <row r="82" spans="1:22" x14ac:dyDescent="0.25">
      <c r="A82" s="133">
        <v>81</v>
      </c>
      <c r="B82" s="6" t="s">
        <v>694</v>
      </c>
      <c r="C82" s="6" t="s">
        <v>756</v>
      </c>
      <c r="D82" s="8"/>
      <c r="E82" s="6"/>
      <c r="F82" s="6"/>
      <c r="G82" s="6"/>
      <c r="H82" s="6"/>
      <c r="I82" s="6"/>
      <c r="J82" s="6"/>
      <c r="K82" s="6"/>
      <c r="L82" s="6"/>
      <c r="M82" s="6"/>
      <c r="N82" s="6"/>
      <c r="O82" s="6" t="s">
        <v>5</v>
      </c>
      <c r="P82" s="6" t="s">
        <v>21</v>
      </c>
      <c r="Q82" s="6" t="s">
        <v>754</v>
      </c>
      <c r="R82" s="7" t="s">
        <v>771</v>
      </c>
      <c r="S82" s="8" t="s">
        <v>774</v>
      </c>
      <c r="T82" s="8" t="s">
        <v>84</v>
      </c>
      <c r="U82" s="8" t="s">
        <v>84</v>
      </c>
      <c r="V82" s="4"/>
    </row>
    <row r="83" spans="1:22" x14ac:dyDescent="0.25">
      <c r="A83" s="133">
        <v>82</v>
      </c>
      <c r="B83" s="6" t="s">
        <v>55</v>
      </c>
      <c r="C83" s="6" t="s">
        <v>756</v>
      </c>
      <c r="D83" s="8"/>
      <c r="E83" s="6"/>
      <c r="F83" s="6"/>
      <c r="G83" s="6"/>
      <c r="H83" s="6"/>
      <c r="I83" s="6"/>
      <c r="J83" s="6"/>
      <c r="K83" s="6"/>
      <c r="L83" s="6"/>
      <c r="M83" s="6"/>
      <c r="N83" s="6"/>
      <c r="O83" s="6" t="s">
        <v>5</v>
      </c>
      <c r="P83" s="6" t="s">
        <v>6</v>
      </c>
      <c r="Q83" s="6" t="s">
        <v>20</v>
      </c>
      <c r="R83" s="7" t="s">
        <v>775</v>
      </c>
      <c r="S83" s="8"/>
      <c r="T83" s="8" t="s">
        <v>84</v>
      </c>
      <c r="U83" s="8" t="s">
        <v>84</v>
      </c>
      <c r="V83" s="4" t="s">
        <v>776</v>
      </c>
    </row>
    <row r="84" spans="1:22" x14ac:dyDescent="0.25">
      <c r="A84" s="133">
        <v>83</v>
      </c>
      <c r="B84" s="6" t="s">
        <v>778</v>
      </c>
      <c r="C84" s="6" t="s">
        <v>756</v>
      </c>
      <c r="D84" s="8"/>
      <c r="E84" s="6"/>
      <c r="F84" s="6"/>
      <c r="G84" s="6"/>
      <c r="H84" s="6"/>
      <c r="I84" s="6"/>
      <c r="J84" s="6"/>
      <c r="K84" s="6"/>
      <c r="L84" s="6"/>
      <c r="M84" s="6"/>
      <c r="N84" s="6"/>
      <c r="O84" s="6" t="s">
        <v>5</v>
      </c>
      <c r="P84" s="6" t="s">
        <v>21</v>
      </c>
      <c r="Q84" s="6" t="s">
        <v>10</v>
      </c>
      <c r="R84" s="7" t="s">
        <v>777</v>
      </c>
      <c r="S84" s="8" t="s">
        <v>781</v>
      </c>
      <c r="T84" s="8" t="s">
        <v>84</v>
      </c>
      <c r="U84" s="8" t="s">
        <v>782</v>
      </c>
      <c r="V84" s="4"/>
    </row>
    <row r="85" spans="1:22" x14ac:dyDescent="0.25">
      <c r="A85" s="134">
        <v>84</v>
      </c>
      <c r="B85" s="6" t="s">
        <v>57</v>
      </c>
      <c r="C85" s="6" t="s">
        <v>783</v>
      </c>
      <c r="D85" s="8" t="s">
        <v>49</v>
      </c>
      <c r="E85" s="6" t="s">
        <v>84</v>
      </c>
      <c r="F85" s="6" t="s">
        <v>84</v>
      </c>
      <c r="G85" s="6" t="s">
        <v>84</v>
      </c>
      <c r="H85" s="6" t="s">
        <v>795</v>
      </c>
      <c r="I85" s="6" t="s">
        <v>49</v>
      </c>
      <c r="J85" s="6"/>
      <c r="K85" s="6"/>
      <c r="L85" s="6"/>
      <c r="M85" s="6"/>
      <c r="N85" s="6"/>
      <c r="O85" s="6" t="s">
        <v>5</v>
      </c>
      <c r="P85" s="6" t="s">
        <v>6</v>
      </c>
      <c r="Q85" s="6" t="s">
        <v>16</v>
      </c>
      <c r="R85" s="7" t="s">
        <v>787</v>
      </c>
      <c r="S85" s="8"/>
      <c r="T85" s="8" t="s">
        <v>84</v>
      </c>
      <c r="U85" s="8" t="s">
        <v>84</v>
      </c>
      <c r="V85" s="4" t="s">
        <v>784</v>
      </c>
    </row>
    <row r="86" spans="1:22" x14ac:dyDescent="0.25">
      <c r="A86" s="141">
        <v>85</v>
      </c>
      <c r="B86" s="6" t="s">
        <v>42</v>
      </c>
      <c r="C86" s="6" t="s">
        <v>801</v>
      </c>
      <c r="D86" s="8"/>
      <c r="E86" s="6"/>
      <c r="F86" s="6"/>
      <c r="G86" s="6"/>
      <c r="H86" s="6"/>
      <c r="I86" s="6"/>
      <c r="J86" s="6"/>
      <c r="K86" s="6"/>
      <c r="L86" s="6"/>
      <c r="M86" s="6"/>
      <c r="N86" s="6"/>
      <c r="O86" s="6" t="s">
        <v>5</v>
      </c>
      <c r="P86" s="6" t="s">
        <v>522</v>
      </c>
      <c r="Q86" s="6" t="s">
        <v>800</v>
      </c>
      <c r="R86" s="7" t="s">
        <v>799</v>
      </c>
      <c r="S86" s="8" t="s">
        <v>122</v>
      </c>
      <c r="T86" s="8" t="s">
        <v>84</v>
      </c>
      <c r="U86" s="8" t="s">
        <v>84</v>
      </c>
      <c r="V86" s="4"/>
    </row>
    <row r="87" spans="1:22" x14ac:dyDescent="0.25">
      <c r="A87" s="141">
        <v>86</v>
      </c>
      <c r="B87" s="6" t="s">
        <v>59</v>
      </c>
      <c r="C87" s="6" t="s">
        <v>801</v>
      </c>
      <c r="D87" s="8"/>
      <c r="E87" s="6"/>
      <c r="F87" s="6"/>
      <c r="G87" s="6"/>
      <c r="H87" s="6"/>
      <c r="I87" s="6"/>
      <c r="J87" s="6"/>
      <c r="K87" s="6"/>
      <c r="L87" s="6"/>
      <c r="M87" s="6"/>
      <c r="N87" s="6"/>
      <c r="O87" s="6" t="s">
        <v>23</v>
      </c>
      <c r="P87" s="6" t="s">
        <v>522</v>
      </c>
      <c r="Q87" s="6" t="s">
        <v>20</v>
      </c>
      <c r="R87" s="7" t="s">
        <v>804</v>
      </c>
      <c r="S87" s="9" t="s">
        <v>130</v>
      </c>
      <c r="T87" s="8" t="s">
        <v>84</v>
      </c>
      <c r="U87" s="8" t="s">
        <v>84</v>
      </c>
      <c r="V87" s="4"/>
    </row>
    <row r="88" spans="1:22" x14ac:dyDescent="0.25">
      <c r="A88" s="141">
        <v>87</v>
      </c>
      <c r="B88" s="6" t="s">
        <v>59</v>
      </c>
      <c r="C88" s="6" t="s">
        <v>801</v>
      </c>
      <c r="D88" s="8"/>
      <c r="E88" s="6"/>
      <c r="F88" s="6"/>
      <c r="G88" s="6"/>
      <c r="H88" s="6"/>
      <c r="I88" s="6"/>
      <c r="J88" s="6"/>
      <c r="K88" s="6"/>
      <c r="L88" s="6"/>
      <c r="M88" s="6"/>
      <c r="N88" s="6"/>
      <c r="O88" s="6" t="s">
        <v>23</v>
      </c>
      <c r="P88" s="6" t="s">
        <v>522</v>
      </c>
      <c r="Q88" s="6" t="s">
        <v>20</v>
      </c>
      <c r="R88" s="7" t="s">
        <v>807</v>
      </c>
      <c r="S88" s="9" t="s">
        <v>130</v>
      </c>
      <c r="T88" s="8" t="s">
        <v>84</v>
      </c>
      <c r="U88" s="8" t="s">
        <v>84</v>
      </c>
      <c r="V88" s="4"/>
    </row>
    <row r="89" spans="1:22" x14ac:dyDescent="0.25">
      <c r="A89" s="141">
        <v>88</v>
      </c>
      <c r="B89" s="6" t="s">
        <v>59</v>
      </c>
      <c r="C89" s="6" t="s">
        <v>801</v>
      </c>
      <c r="D89" s="8"/>
      <c r="E89" s="6"/>
      <c r="F89" s="6"/>
      <c r="G89" s="6"/>
      <c r="H89" s="6"/>
      <c r="I89" s="6"/>
      <c r="J89" s="6"/>
      <c r="K89" s="6"/>
      <c r="L89" s="6"/>
      <c r="M89" s="6"/>
      <c r="N89" s="6"/>
      <c r="O89" s="6" t="s">
        <v>23</v>
      </c>
      <c r="P89" s="6" t="s">
        <v>522</v>
      </c>
      <c r="Q89" s="6" t="s">
        <v>20</v>
      </c>
      <c r="R89" s="7" t="s">
        <v>810</v>
      </c>
      <c r="S89" s="9" t="s">
        <v>130</v>
      </c>
      <c r="T89" s="8" t="s">
        <v>84</v>
      </c>
      <c r="U89" s="8" t="s">
        <v>84</v>
      </c>
      <c r="V89" s="4"/>
    </row>
    <row r="90" spans="1:22" x14ac:dyDescent="0.25">
      <c r="A90" s="141">
        <v>89</v>
      </c>
      <c r="B90" s="6" t="s">
        <v>59</v>
      </c>
      <c r="C90" s="6" t="s">
        <v>801</v>
      </c>
      <c r="D90" s="8"/>
      <c r="E90" s="6"/>
      <c r="F90" s="6"/>
      <c r="G90" s="6"/>
      <c r="H90" s="6"/>
      <c r="I90" s="6"/>
      <c r="J90" s="6"/>
      <c r="K90" s="6"/>
      <c r="L90" s="6"/>
      <c r="M90" s="6"/>
      <c r="N90" s="6"/>
      <c r="O90" s="6" t="s">
        <v>23</v>
      </c>
      <c r="P90" s="6" t="s">
        <v>522</v>
      </c>
      <c r="Q90" s="6" t="s">
        <v>20</v>
      </c>
      <c r="R90" s="7" t="s">
        <v>813</v>
      </c>
      <c r="S90" s="9" t="s">
        <v>130</v>
      </c>
      <c r="T90" s="8" t="s">
        <v>84</v>
      </c>
      <c r="U90" s="8" t="s">
        <v>84</v>
      </c>
      <c r="V90" s="4"/>
    </row>
    <row r="91" spans="1:22" s="144" customFormat="1" x14ac:dyDescent="0.25">
      <c r="A91" s="144">
        <v>90</v>
      </c>
      <c r="B91" s="6" t="s">
        <v>42</v>
      </c>
      <c r="C91" s="6" t="s">
        <v>801</v>
      </c>
      <c r="D91" s="8"/>
      <c r="E91" s="6"/>
      <c r="F91" s="6"/>
      <c r="G91" s="6"/>
      <c r="H91" s="6"/>
      <c r="I91" s="6"/>
      <c r="J91" s="6"/>
      <c r="K91" s="6"/>
      <c r="L91" s="6"/>
      <c r="M91" s="6"/>
      <c r="N91" s="6"/>
      <c r="O91" s="6" t="s">
        <v>5</v>
      </c>
      <c r="P91" s="6" t="s">
        <v>522</v>
      </c>
      <c r="Q91" s="6" t="s">
        <v>800</v>
      </c>
      <c r="R91" s="7" t="s">
        <v>818</v>
      </c>
      <c r="S91" s="8" t="s">
        <v>122</v>
      </c>
      <c r="T91" s="8" t="s">
        <v>84</v>
      </c>
      <c r="U91" s="8" t="s">
        <v>84</v>
      </c>
      <c r="V91" s="5"/>
    </row>
    <row r="92" spans="1:22" x14ac:dyDescent="0.25">
      <c r="A92" s="145">
        <v>91</v>
      </c>
      <c r="B92" s="6" t="s">
        <v>75</v>
      </c>
      <c r="C92" s="6" t="s">
        <v>822</v>
      </c>
      <c r="D92" s="8"/>
      <c r="E92" s="6"/>
      <c r="F92" s="6"/>
      <c r="G92" s="6"/>
      <c r="H92" s="6"/>
      <c r="I92" s="6"/>
      <c r="J92" s="6"/>
      <c r="K92" s="6"/>
      <c r="L92" s="6"/>
      <c r="M92" s="6"/>
      <c r="N92" s="6"/>
      <c r="O92" s="6" t="s">
        <v>5</v>
      </c>
      <c r="P92" s="6" t="s">
        <v>6</v>
      </c>
      <c r="Q92" s="6" t="s">
        <v>20</v>
      </c>
      <c r="R92" s="7" t="s">
        <v>821</v>
      </c>
      <c r="S92" s="8" t="s">
        <v>820</v>
      </c>
      <c r="T92" s="8" t="s">
        <v>84</v>
      </c>
      <c r="U92" s="8" t="s">
        <v>84</v>
      </c>
      <c r="V92" s="4"/>
    </row>
    <row r="93" spans="1:22" x14ac:dyDescent="0.25">
      <c r="A93" s="148">
        <v>92</v>
      </c>
      <c r="B93" s="6" t="s">
        <v>826</v>
      </c>
      <c r="C93" s="6" t="s">
        <v>827</v>
      </c>
      <c r="D93" s="8"/>
      <c r="E93" s="6"/>
      <c r="F93" s="6"/>
      <c r="G93" s="6"/>
      <c r="H93" s="6"/>
      <c r="I93" s="6"/>
      <c r="J93" s="6"/>
      <c r="K93" s="6"/>
      <c r="L93" s="6"/>
      <c r="M93" s="6"/>
      <c r="N93" s="6"/>
      <c r="O93" s="6" t="s">
        <v>5</v>
      </c>
      <c r="P93" s="6" t="s">
        <v>522</v>
      </c>
      <c r="Q93" s="6" t="s">
        <v>16</v>
      </c>
      <c r="R93" s="7" t="s">
        <v>828</v>
      </c>
      <c r="S93" s="8"/>
      <c r="T93" s="8" t="s">
        <v>84</v>
      </c>
      <c r="U93" s="8" t="s">
        <v>84</v>
      </c>
      <c r="V93" s="4" t="s">
        <v>832</v>
      </c>
    </row>
    <row r="94" spans="1:22" x14ac:dyDescent="0.25">
      <c r="A94" s="148">
        <v>93</v>
      </c>
      <c r="B94" s="6" t="s">
        <v>58</v>
      </c>
      <c r="C94" s="6" t="s">
        <v>827</v>
      </c>
      <c r="D94" s="8" t="s">
        <v>49</v>
      </c>
      <c r="E94" s="6" t="s">
        <v>84</v>
      </c>
      <c r="F94" s="6" t="s">
        <v>84</v>
      </c>
      <c r="G94" s="6" t="s">
        <v>84</v>
      </c>
      <c r="H94" s="6" t="s">
        <v>867</v>
      </c>
      <c r="I94" s="6" t="s">
        <v>49</v>
      </c>
      <c r="J94" s="6"/>
      <c r="K94" s="6"/>
      <c r="L94" s="6"/>
      <c r="M94" s="6"/>
      <c r="N94" s="6"/>
      <c r="O94" s="6" t="s">
        <v>5</v>
      </c>
      <c r="P94" s="6" t="s">
        <v>522</v>
      </c>
      <c r="Q94" s="6" t="s">
        <v>16</v>
      </c>
      <c r="R94" s="7" t="s">
        <v>835</v>
      </c>
      <c r="S94" s="8" t="s">
        <v>836</v>
      </c>
      <c r="T94" s="8" t="s">
        <v>84</v>
      </c>
      <c r="U94" s="8" t="s">
        <v>84</v>
      </c>
      <c r="V94" s="4" t="s">
        <v>850</v>
      </c>
    </row>
    <row r="95" spans="1:22" x14ac:dyDescent="0.25">
      <c r="A95" s="148">
        <v>94</v>
      </c>
      <c r="B95" s="6" t="s">
        <v>47</v>
      </c>
      <c r="C95" s="6" t="s">
        <v>837</v>
      </c>
      <c r="D95" s="8"/>
      <c r="E95" s="6"/>
      <c r="F95" s="6"/>
      <c r="G95" s="6"/>
      <c r="H95" s="6"/>
      <c r="I95" s="6"/>
      <c r="J95" s="6"/>
      <c r="K95" s="6"/>
      <c r="L95" s="6"/>
      <c r="M95" s="6"/>
      <c r="N95" s="6"/>
      <c r="O95" s="6" t="s">
        <v>5</v>
      </c>
      <c r="P95" s="6" t="s">
        <v>102</v>
      </c>
      <c r="Q95" s="6" t="s">
        <v>16</v>
      </c>
      <c r="R95" s="7" t="s">
        <v>46</v>
      </c>
      <c r="S95" s="8"/>
      <c r="T95" s="8" t="s">
        <v>84</v>
      </c>
      <c r="U95" s="8" t="s">
        <v>84</v>
      </c>
      <c r="V95" s="4" t="s">
        <v>838</v>
      </c>
    </row>
    <row r="96" spans="1:22" x14ac:dyDescent="0.25">
      <c r="A96" s="148">
        <v>95</v>
      </c>
      <c r="B96" s="6" t="s">
        <v>608</v>
      </c>
      <c r="C96" s="6" t="s">
        <v>837</v>
      </c>
      <c r="D96" s="8"/>
      <c r="E96" s="6"/>
      <c r="F96" s="6"/>
      <c r="G96" s="6"/>
      <c r="H96" s="6"/>
      <c r="I96" s="6"/>
      <c r="J96" s="6"/>
      <c r="K96" s="6"/>
      <c r="L96" s="6"/>
      <c r="M96" s="6"/>
      <c r="N96" s="6"/>
      <c r="O96" s="6" t="s">
        <v>5</v>
      </c>
      <c r="P96" s="6" t="s">
        <v>840</v>
      </c>
      <c r="Q96" s="6" t="s">
        <v>842</v>
      </c>
      <c r="R96" s="7" t="s">
        <v>839</v>
      </c>
      <c r="S96" s="8" t="s">
        <v>843</v>
      </c>
      <c r="T96" s="8" t="s">
        <v>84</v>
      </c>
      <c r="U96" s="8" t="s">
        <v>84</v>
      </c>
      <c r="V96" s="4"/>
    </row>
    <row r="97" spans="1:22" x14ac:dyDescent="0.25">
      <c r="A97" s="148">
        <v>96</v>
      </c>
      <c r="B97" s="6" t="s">
        <v>608</v>
      </c>
      <c r="C97" s="6" t="s">
        <v>837</v>
      </c>
      <c r="D97" s="8"/>
      <c r="E97" s="6"/>
      <c r="F97" s="6"/>
      <c r="G97" s="6"/>
      <c r="H97" s="6"/>
      <c r="I97" s="6"/>
      <c r="J97" s="6"/>
      <c r="K97" s="6"/>
      <c r="L97" s="6"/>
      <c r="M97" s="6"/>
      <c r="N97" s="6"/>
      <c r="O97" s="6" t="s">
        <v>5</v>
      </c>
      <c r="P97" s="6" t="s">
        <v>748</v>
      </c>
      <c r="Q97" s="6" t="s">
        <v>842</v>
      </c>
      <c r="R97" s="7" t="s">
        <v>841</v>
      </c>
      <c r="S97" s="8" t="s">
        <v>843</v>
      </c>
      <c r="T97" s="8" t="s">
        <v>84</v>
      </c>
      <c r="U97" s="8" t="s">
        <v>84</v>
      </c>
      <c r="V97" s="4"/>
    </row>
    <row r="98" spans="1:22" ht="12" customHeight="1" x14ac:dyDescent="0.25">
      <c r="A98" s="148">
        <v>97</v>
      </c>
      <c r="B98" s="6" t="s">
        <v>608</v>
      </c>
      <c r="C98" s="6" t="s">
        <v>837</v>
      </c>
      <c r="D98" s="8"/>
      <c r="E98" s="6"/>
      <c r="F98" s="6"/>
      <c r="G98" s="6"/>
      <c r="H98" s="6"/>
      <c r="I98" s="6"/>
      <c r="J98" s="6"/>
      <c r="K98" s="6"/>
      <c r="L98" s="6"/>
      <c r="M98" s="6"/>
      <c r="N98" s="6"/>
      <c r="O98" s="6" t="s">
        <v>5</v>
      </c>
      <c r="P98" s="6" t="s">
        <v>6</v>
      </c>
      <c r="Q98" s="6" t="s">
        <v>842</v>
      </c>
      <c r="R98" s="7" t="s">
        <v>110</v>
      </c>
      <c r="S98" s="8" t="s">
        <v>843</v>
      </c>
      <c r="T98" s="8" t="s">
        <v>84</v>
      </c>
      <c r="U98" s="8" t="s">
        <v>84</v>
      </c>
      <c r="V98" s="4"/>
    </row>
    <row r="99" spans="1:22" x14ac:dyDescent="0.25">
      <c r="A99" s="148">
        <v>98</v>
      </c>
      <c r="B99" s="6" t="s">
        <v>56</v>
      </c>
      <c r="C99" s="6" t="s">
        <v>851</v>
      </c>
      <c r="D99" s="8"/>
      <c r="E99" s="6"/>
      <c r="F99" s="6"/>
      <c r="G99" s="6"/>
      <c r="H99" s="6"/>
      <c r="I99" s="6"/>
      <c r="J99" s="6"/>
      <c r="K99" s="6"/>
      <c r="L99" s="6"/>
      <c r="M99" s="6"/>
      <c r="N99" s="6"/>
      <c r="O99" s="6" t="s">
        <v>5</v>
      </c>
      <c r="P99" s="6" t="s">
        <v>840</v>
      </c>
      <c r="Q99" s="6" t="s">
        <v>16</v>
      </c>
      <c r="R99" s="38" t="s">
        <v>839</v>
      </c>
      <c r="S99" s="8" t="s">
        <v>131</v>
      </c>
      <c r="T99" s="8" t="s">
        <v>84</v>
      </c>
      <c r="U99" s="8" t="s">
        <v>84</v>
      </c>
      <c r="V99" s="4"/>
    </row>
    <row r="100" spans="1:22" x14ac:dyDescent="0.25">
      <c r="A100" s="148">
        <v>99</v>
      </c>
      <c r="B100" s="6" t="s">
        <v>857</v>
      </c>
      <c r="C100" s="6" t="s">
        <v>851</v>
      </c>
      <c r="D100" s="8"/>
      <c r="E100" s="6"/>
      <c r="F100" s="6"/>
      <c r="G100" s="6"/>
      <c r="H100" s="6"/>
      <c r="I100" s="6"/>
      <c r="J100" s="6"/>
      <c r="K100" s="6"/>
      <c r="L100" s="6"/>
      <c r="M100" s="6"/>
      <c r="N100" s="6"/>
      <c r="O100" s="6" t="s">
        <v>5</v>
      </c>
      <c r="P100" s="6" t="s">
        <v>840</v>
      </c>
      <c r="Q100" s="6" t="s">
        <v>20</v>
      </c>
      <c r="R100" s="7" t="s">
        <v>858</v>
      </c>
      <c r="S100" s="8"/>
      <c r="T100" s="8" t="s">
        <v>84</v>
      </c>
      <c r="U100" s="8" t="s">
        <v>84</v>
      </c>
      <c r="V100" s="4" t="s">
        <v>854</v>
      </c>
    </row>
    <row r="101" spans="1:22" x14ac:dyDescent="0.25">
      <c r="A101" s="148">
        <v>100</v>
      </c>
      <c r="B101" s="6" t="s">
        <v>47</v>
      </c>
      <c r="C101" s="6" t="s">
        <v>863</v>
      </c>
      <c r="D101" s="8"/>
      <c r="E101" s="6"/>
      <c r="F101" s="6"/>
      <c r="G101" s="6"/>
      <c r="H101" s="6"/>
      <c r="I101" s="6"/>
      <c r="J101" s="6"/>
      <c r="K101" s="6"/>
      <c r="L101" s="6"/>
      <c r="M101" s="6"/>
      <c r="N101" s="6"/>
      <c r="O101" s="6" t="s">
        <v>5</v>
      </c>
      <c r="P101" s="6" t="s">
        <v>522</v>
      </c>
      <c r="Q101" s="6" t="s">
        <v>20</v>
      </c>
      <c r="R101" s="7" t="s">
        <v>861</v>
      </c>
      <c r="S101" s="8"/>
      <c r="T101" s="8" t="s">
        <v>84</v>
      </c>
      <c r="U101" s="8" t="s">
        <v>84</v>
      </c>
      <c r="V101" s="4" t="s">
        <v>865</v>
      </c>
    </row>
    <row r="102" spans="1:22" x14ac:dyDescent="0.25">
      <c r="A102" s="148">
        <v>101</v>
      </c>
      <c r="B102" s="6" t="s">
        <v>67</v>
      </c>
      <c r="C102" s="6" t="s">
        <v>869</v>
      </c>
      <c r="D102" s="8" t="s">
        <v>49</v>
      </c>
      <c r="E102" s="6" t="s">
        <v>84</v>
      </c>
      <c r="F102" s="6" t="s">
        <v>84</v>
      </c>
      <c r="G102" s="6" t="s">
        <v>84</v>
      </c>
      <c r="H102" s="6" t="s">
        <v>870</v>
      </c>
      <c r="I102" s="6" t="s">
        <v>49</v>
      </c>
      <c r="J102" s="6" t="s">
        <v>885</v>
      </c>
      <c r="K102" s="6"/>
      <c r="L102" s="6"/>
      <c r="M102" s="6"/>
      <c r="N102" s="6"/>
      <c r="O102" s="6" t="s">
        <v>23</v>
      </c>
      <c r="P102" s="6" t="s">
        <v>102</v>
      </c>
      <c r="Q102" s="6" t="s">
        <v>20</v>
      </c>
      <c r="R102" s="7" t="s">
        <v>868</v>
      </c>
      <c r="S102" s="8"/>
      <c r="T102" s="8" t="s">
        <v>84</v>
      </c>
      <c r="U102" s="8" t="s">
        <v>84</v>
      </c>
      <c r="V102" s="4" t="s">
        <v>890</v>
      </c>
    </row>
    <row r="103" spans="1:22" x14ac:dyDescent="0.25">
      <c r="A103" s="148">
        <v>102</v>
      </c>
      <c r="B103" s="6" t="s">
        <v>52</v>
      </c>
      <c r="C103" s="6" t="s">
        <v>873</v>
      </c>
      <c r="D103" s="8"/>
      <c r="E103" s="6"/>
      <c r="F103" s="6"/>
      <c r="G103" s="6"/>
      <c r="H103" s="6"/>
      <c r="I103" s="6"/>
      <c r="J103" s="6"/>
      <c r="K103" s="6"/>
      <c r="L103" s="6"/>
      <c r="M103" s="6"/>
      <c r="N103" s="6"/>
      <c r="O103" s="6" t="s">
        <v>5</v>
      </c>
      <c r="P103" s="6" t="s">
        <v>21</v>
      </c>
      <c r="Q103" s="6"/>
      <c r="R103" s="7" t="s">
        <v>224</v>
      </c>
      <c r="S103" s="8"/>
      <c r="T103" s="8" t="s">
        <v>84</v>
      </c>
      <c r="U103" s="8" t="s">
        <v>84</v>
      </c>
      <c r="V103" s="4" t="s">
        <v>874</v>
      </c>
    </row>
    <row r="104" spans="1:22" x14ac:dyDescent="0.25">
      <c r="A104" s="148">
        <v>103</v>
      </c>
      <c r="B104" s="6" t="s">
        <v>153</v>
      </c>
      <c r="C104" s="6" t="s">
        <v>873</v>
      </c>
      <c r="D104" s="8"/>
      <c r="E104" s="6"/>
      <c r="F104" s="6"/>
      <c r="G104" s="6"/>
      <c r="H104" s="6"/>
      <c r="I104" s="6"/>
      <c r="J104" s="6"/>
      <c r="K104" s="6"/>
      <c r="L104" s="6"/>
      <c r="M104" s="6"/>
      <c r="N104" s="6"/>
      <c r="O104" s="6" t="s">
        <v>876</v>
      </c>
      <c r="P104" s="6" t="s">
        <v>102</v>
      </c>
      <c r="Q104" s="6" t="s">
        <v>20</v>
      </c>
      <c r="R104" s="7" t="s">
        <v>875</v>
      </c>
      <c r="S104" s="8"/>
      <c r="T104" s="8" t="s">
        <v>84</v>
      </c>
      <c r="U104" s="8" t="s">
        <v>84</v>
      </c>
      <c r="V104" s="4" t="s">
        <v>877</v>
      </c>
    </row>
    <row r="105" spans="1:22" x14ac:dyDescent="0.25">
      <c r="A105" s="148">
        <v>104</v>
      </c>
      <c r="B105" s="6" t="s">
        <v>60</v>
      </c>
      <c r="C105" s="6" t="s">
        <v>873</v>
      </c>
      <c r="D105" s="8"/>
      <c r="E105" s="6"/>
      <c r="F105" s="6"/>
      <c r="G105" s="6"/>
      <c r="H105" s="6"/>
      <c r="I105" s="6"/>
      <c r="J105" s="6"/>
      <c r="K105" s="6"/>
      <c r="L105" s="6"/>
      <c r="M105" s="6"/>
      <c r="N105" s="6"/>
      <c r="O105" s="6" t="s">
        <v>5</v>
      </c>
      <c r="P105" s="6" t="s">
        <v>102</v>
      </c>
      <c r="Q105" s="6" t="s">
        <v>879</v>
      </c>
      <c r="R105" s="7" t="s">
        <v>878</v>
      </c>
      <c r="S105" s="8" t="s">
        <v>889</v>
      </c>
      <c r="T105" s="8" t="s">
        <v>84</v>
      </c>
      <c r="U105" s="8" t="s">
        <v>84</v>
      </c>
      <c r="V105" s="4"/>
    </row>
    <row r="106" spans="1:22" x14ac:dyDescent="0.25">
      <c r="A106" s="148">
        <v>105</v>
      </c>
      <c r="B106" s="6" t="s">
        <v>59</v>
      </c>
      <c r="C106" s="6" t="s">
        <v>883</v>
      </c>
      <c r="D106" s="8" t="s">
        <v>49</v>
      </c>
      <c r="E106" s="6" t="s">
        <v>84</v>
      </c>
      <c r="F106" s="6" t="s">
        <v>84</v>
      </c>
      <c r="G106" s="6" t="s">
        <v>84</v>
      </c>
      <c r="H106" s="6" t="s">
        <v>885</v>
      </c>
      <c r="I106" s="6" t="s">
        <v>101</v>
      </c>
      <c r="J106" s="6" t="s">
        <v>893</v>
      </c>
      <c r="K106" s="6"/>
      <c r="L106" s="6"/>
      <c r="M106" s="6"/>
      <c r="N106" s="6"/>
      <c r="O106" s="6" t="s">
        <v>5</v>
      </c>
      <c r="P106" s="6" t="s">
        <v>6</v>
      </c>
      <c r="Q106" s="6" t="s">
        <v>20</v>
      </c>
      <c r="R106" s="7" t="s">
        <v>884</v>
      </c>
      <c r="S106" s="8"/>
      <c r="T106" s="8" t="s">
        <v>84</v>
      </c>
      <c r="U106" s="8" t="s">
        <v>84</v>
      </c>
      <c r="V106" s="4" t="s">
        <v>891</v>
      </c>
    </row>
    <row r="107" spans="1:22" x14ac:dyDescent="0.25">
      <c r="A107" s="182">
        <v>106</v>
      </c>
      <c r="B107" s="197" t="s">
        <v>913</v>
      </c>
      <c r="C107" s="197" t="s">
        <v>870</v>
      </c>
      <c r="D107" s="200" t="s">
        <v>49</v>
      </c>
      <c r="E107" s="197" t="s">
        <v>914</v>
      </c>
      <c r="F107" s="197" t="s">
        <v>556</v>
      </c>
      <c r="G107" s="197" t="s">
        <v>667</v>
      </c>
      <c r="H107" s="197" t="s">
        <v>915</v>
      </c>
      <c r="I107" s="197" t="s">
        <v>101</v>
      </c>
      <c r="J107" s="197" t="s">
        <v>923</v>
      </c>
      <c r="K107" s="197" t="s">
        <v>949</v>
      </c>
      <c r="L107" s="197"/>
      <c r="M107" s="197"/>
      <c r="N107" s="197"/>
      <c r="O107" s="197" t="s">
        <v>5</v>
      </c>
      <c r="P107" s="197" t="s">
        <v>840</v>
      </c>
      <c r="Q107" s="197" t="s">
        <v>16</v>
      </c>
      <c r="R107" s="201" t="s">
        <v>912</v>
      </c>
      <c r="S107" s="200"/>
      <c r="T107" s="202" t="s">
        <v>84</v>
      </c>
      <c r="U107" s="202" t="s">
        <v>84</v>
      </c>
      <c r="V107" s="4"/>
    </row>
    <row r="108" spans="1:22" x14ac:dyDescent="0.25">
      <c r="A108" s="190">
        <v>107</v>
      </c>
      <c r="B108" s="6" t="s">
        <v>52</v>
      </c>
      <c r="C108" s="6" t="s">
        <v>870</v>
      </c>
      <c r="D108" s="8" t="s">
        <v>49</v>
      </c>
      <c r="E108" s="6" t="s">
        <v>84</v>
      </c>
      <c r="F108" s="6" t="s">
        <v>84</v>
      </c>
      <c r="G108" s="6" t="s">
        <v>84</v>
      </c>
      <c r="H108" s="6" t="s">
        <v>926</v>
      </c>
      <c r="I108" s="6"/>
      <c r="J108" s="6"/>
      <c r="K108" s="6"/>
      <c r="L108" s="6"/>
      <c r="M108" s="6"/>
      <c r="N108" s="6"/>
      <c r="O108" s="6" t="s">
        <v>23</v>
      </c>
      <c r="P108" s="6" t="s">
        <v>840</v>
      </c>
      <c r="Q108" s="6" t="s">
        <v>20</v>
      </c>
      <c r="R108" s="7" t="s">
        <v>928</v>
      </c>
      <c r="S108" s="8"/>
      <c r="T108" s="196" t="s">
        <v>84</v>
      </c>
      <c r="U108" s="196" t="s">
        <v>84</v>
      </c>
      <c r="V108" s="4"/>
    </row>
    <row r="109" spans="1:22" x14ac:dyDescent="0.25">
      <c r="A109" s="190">
        <v>108</v>
      </c>
      <c r="B109" s="6" t="s">
        <v>900</v>
      </c>
      <c r="C109" s="6" t="s">
        <v>885</v>
      </c>
      <c r="D109" s="8" t="s">
        <v>49</v>
      </c>
      <c r="E109" s="6" t="s">
        <v>84</v>
      </c>
      <c r="F109" s="6" t="s">
        <v>84</v>
      </c>
      <c r="G109" s="6" t="s">
        <v>84</v>
      </c>
      <c r="H109" s="6" t="s">
        <v>898</v>
      </c>
      <c r="I109" s="6"/>
      <c r="J109" s="6"/>
      <c r="K109" s="6"/>
      <c r="L109" s="6"/>
      <c r="M109" s="6"/>
      <c r="N109" s="6"/>
      <c r="O109" s="6" t="s">
        <v>23</v>
      </c>
      <c r="P109" s="6" t="s">
        <v>695</v>
      </c>
      <c r="Q109" s="6" t="s">
        <v>20</v>
      </c>
      <c r="R109" s="7" t="s">
        <v>901</v>
      </c>
      <c r="S109" s="8"/>
      <c r="T109" s="8" t="s">
        <v>84</v>
      </c>
      <c r="U109" s="8" t="s">
        <v>84</v>
      </c>
      <c r="V109" s="4"/>
    </row>
    <row r="110" spans="1:22" x14ac:dyDescent="0.25">
      <c r="A110" s="190">
        <v>109</v>
      </c>
      <c r="B110" s="6" t="s">
        <v>904</v>
      </c>
      <c r="C110" s="6" t="s">
        <v>885</v>
      </c>
      <c r="D110" s="8" t="s">
        <v>49</v>
      </c>
      <c r="E110" s="6" t="s">
        <v>84</v>
      </c>
      <c r="F110" s="6" t="s">
        <v>84</v>
      </c>
      <c r="G110" s="6" t="s">
        <v>84</v>
      </c>
      <c r="H110" s="6" t="s">
        <v>899</v>
      </c>
      <c r="I110" s="6"/>
      <c r="J110" s="6"/>
      <c r="K110" s="6"/>
      <c r="L110" s="6"/>
      <c r="M110" s="6"/>
      <c r="N110" s="6"/>
      <c r="O110" s="6" t="s">
        <v>23</v>
      </c>
      <c r="P110" s="6" t="s">
        <v>840</v>
      </c>
      <c r="Q110" s="6" t="s">
        <v>20</v>
      </c>
      <c r="R110" s="7" t="s">
        <v>905</v>
      </c>
      <c r="S110" s="8"/>
      <c r="T110" s="8" t="s">
        <v>84</v>
      </c>
      <c r="U110" s="8" t="s">
        <v>84</v>
      </c>
      <c r="V110" s="4"/>
    </row>
    <row r="111" spans="1:22" x14ac:dyDescent="0.25">
      <c r="A111" s="190">
        <v>110</v>
      </c>
      <c r="B111" s="6" t="s">
        <v>59</v>
      </c>
      <c r="C111" s="6" t="s">
        <v>898</v>
      </c>
      <c r="D111" s="8" t="s">
        <v>49</v>
      </c>
      <c r="E111" s="6" t="s">
        <v>84</v>
      </c>
      <c r="F111" s="6" t="s">
        <v>84</v>
      </c>
      <c r="G111" s="6" t="s">
        <v>84</v>
      </c>
      <c r="H111" s="6" t="s">
        <v>899</v>
      </c>
      <c r="I111" s="6" t="s">
        <v>49</v>
      </c>
      <c r="J111" s="6"/>
      <c r="K111" s="6"/>
      <c r="L111" s="6"/>
      <c r="M111" s="6"/>
      <c r="N111" s="6"/>
      <c r="O111" s="6" t="s">
        <v>23</v>
      </c>
      <c r="P111" s="6" t="s">
        <v>840</v>
      </c>
      <c r="Q111" s="6" t="s">
        <v>20</v>
      </c>
      <c r="R111" s="7" t="s">
        <v>897</v>
      </c>
      <c r="S111" s="8"/>
      <c r="T111" s="8" t="s">
        <v>84</v>
      </c>
      <c r="U111" s="8" t="s">
        <v>84</v>
      </c>
      <c r="V111" s="4"/>
    </row>
    <row r="112" spans="1:22" x14ac:dyDescent="0.25">
      <c r="A112" s="190">
        <v>111</v>
      </c>
      <c r="B112" s="6" t="s">
        <v>153</v>
      </c>
      <c r="C112" s="6" t="s">
        <v>898</v>
      </c>
      <c r="D112" s="8" t="s">
        <v>49</v>
      </c>
      <c r="E112" s="6" t="s">
        <v>84</v>
      </c>
      <c r="F112" s="6" t="s">
        <v>84</v>
      </c>
      <c r="G112" s="6" t="s">
        <v>84</v>
      </c>
      <c r="H112" s="6" t="s">
        <v>903</v>
      </c>
      <c r="I112" s="6"/>
      <c r="J112" s="6"/>
      <c r="K112" s="6"/>
      <c r="L112" s="6"/>
      <c r="M112" s="6"/>
      <c r="N112" s="6"/>
      <c r="O112" s="6" t="s">
        <v>23</v>
      </c>
      <c r="P112" s="6" t="s">
        <v>6</v>
      </c>
      <c r="Q112" s="6" t="s">
        <v>20</v>
      </c>
      <c r="R112" s="7" t="s">
        <v>902</v>
      </c>
      <c r="S112" s="8"/>
      <c r="T112" s="8" t="s">
        <v>84</v>
      </c>
      <c r="U112" s="8" t="s">
        <v>84</v>
      </c>
      <c r="V112" s="4"/>
    </row>
    <row r="113" spans="1:22" x14ac:dyDescent="0.25">
      <c r="A113" s="190">
        <v>112</v>
      </c>
      <c r="B113" s="6" t="s">
        <v>924</v>
      </c>
      <c r="C113" s="6" t="s">
        <v>927</v>
      </c>
      <c r="D113" s="8"/>
      <c r="E113" s="6"/>
      <c r="F113" s="6"/>
      <c r="G113" s="6"/>
      <c r="H113" s="6"/>
      <c r="I113" s="6"/>
      <c r="J113" s="6"/>
      <c r="K113" s="6"/>
      <c r="L113" s="6"/>
      <c r="M113" s="6"/>
      <c r="N113" s="6"/>
      <c r="O113" s="6" t="s">
        <v>23</v>
      </c>
      <c r="P113" s="6" t="s">
        <v>102</v>
      </c>
      <c r="Q113" s="6" t="s">
        <v>10</v>
      </c>
      <c r="R113" s="7" t="s">
        <v>821</v>
      </c>
      <c r="S113" s="8"/>
      <c r="T113" s="8" t="s">
        <v>84</v>
      </c>
      <c r="U113" s="8" t="s">
        <v>84</v>
      </c>
      <c r="V113" s="4"/>
    </row>
    <row r="114" spans="1:22" x14ac:dyDescent="0.25">
      <c r="A114" s="190">
        <v>113</v>
      </c>
      <c r="B114" s="197" t="s">
        <v>925</v>
      </c>
      <c r="C114" s="197" t="s">
        <v>927</v>
      </c>
      <c r="D114" s="200" t="s">
        <v>49</v>
      </c>
      <c r="E114" s="197" t="s">
        <v>84</v>
      </c>
      <c r="F114" s="197" t="s">
        <v>84</v>
      </c>
      <c r="G114" s="197" t="s">
        <v>84</v>
      </c>
      <c r="H114" s="197" t="s">
        <v>926</v>
      </c>
      <c r="I114" s="197"/>
      <c r="J114" s="197"/>
      <c r="K114" s="197"/>
      <c r="L114" s="197"/>
      <c r="M114" s="197"/>
      <c r="N114" s="197"/>
      <c r="O114" s="197" t="s">
        <v>23</v>
      </c>
      <c r="P114" s="197" t="s">
        <v>21</v>
      </c>
      <c r="Q114" s="197" t="s">
        <v>20</v>
      </c>
      <c r="R114" s="201" t="s">
        <v>224</v>
      </c>
      <c r="S114" s="200"/>
      <c r="T114" s="200" t="s">
        <v>84</v>
      </c>
      <c r="U114" s="200" t="s">
        <v>84</v>
      </c>
      <c r="V114" s="4"/>
    </row>
    <row r="115" spans="1:22" x14ac:dyDescent="0.25">
      <c r="A115" s="190">
        <v>114</v>
      </c>
      <c r="B115" s="6" t="s">
        <v>563</v>
      </c>
      <c r="C115" s="6" t="s">
        <v>927</v>
      </c>
      <c r="D115" s="8"/>
      <c r="E115" s="6"/>
      <c r="F115" s="6"/>
      <c r="G115" s="6"/>
      <c r="H115" s="6"/>
      <c r="I115" s="6"/>
      <c r="J115" s="6"/>
      <c r="K115" s="6"/>
      <c r="L115" s="6"/>
      <c r="M115" s="6"/>
      <c r="N115" s="6"/>
      <c r="O115" s="6" t="s">
        <v>23</v>
      </c>
      <c r="P115" s="6" t="s">
        <v>840</v>
      </c>
      <c r="Q115" s="6" t="s">
        <v>16</v>
      </c>
      <c r="R115" s="7" t="s">
        <v>936</v>
      </c>
      <c r="S115" s="8"/>
      <c r="T115" s="8" t="s">
        <v>84</v>
      </c>
      <c r="U115" s="8" t="s">
        <v>84</v>
      </c>
      <c r="V115" s="4"/>
    </row>
    <row r="116" spans="1:22" x14ac:dyDescent="0.25">
      <c r="A116" s="190">
        <v>115</v>
      </c>
      <c r="B116" s="6" t="s">
        <v>563</v>
      </c>
      <c r="C116" s="6" t="s">
        <v>927</v>
      </c>
      <c r="D116" s="8"/>
      <c r="E116" s="6"/>
      <c r="F116" s="6"/>
      <c r="G116" s="6"/>
      <c r="H116" s="6"/>
      <c r="I116" s="6"/>
      <c r="J116" s="6"/>
      <c r="K116" s="6"/>
      <c r="L116" s="6"/>
      <c r="M116" s="6"/>
      <c r="N116" s="6"/>
      <c r="O116" s="6" t="s">
        <v>23</v>
      </c>
      <c r="P116" s="6" t="s">
        <v>6</v>
      </c>
      <c r="Q116" s="6" t="s">
        <v>10</v>
      </c>
      <c r="R116" s="7" t="s">
        <v>933</v>
      </c>
      <c r="S116" s="8"/>
      <c r="T116" s="8" t="s">
        <v>84</v>
      </c>
      <c r="U116" s="8" t="s">
        <v>84</v>
      </c>
      <c r="V116" s="4"/>
    </row>
    <row r="117" spans="1:22" x14ac:dyDescent="0.25">
      <c r="A117" s="190">
        <v>116</v>
      </c>
      <c r="B117" s="6" t="s">
        <v>59</v>
      </c>
      <c r="C117" s="6" t="s">
        <v>927</v>
      </c>
      <c r="D117" s="8"/>
      <c r="E117" s="6"/>
      <c r="F117" s="6"/>
      <c r="G117" s="6"/>
      <c r="H117" s="6"/>
      <c r="I117" s="6"/>
      <c r="J117" s="6"/>
      <c r="K117" s="6"/>
      <c r="L117" s="6"/>
      <c r="M117" s="6"/>
      <c r="N117" s="6"/>
      <c r="O117" s="6" t="s">
        <v>23</v>
      </c>
      <c r="P117" s="6" t="s">
        <v>695</v>
      </c>
      <c r="Q117" s="6" t="s">
        <v>20</v>
      </c>
      <c r="R117" s="7" t="s">
        <v>941</v>
      </c>
      <c r="S117" s="8"/>
      <c r="T117" s="8" t="s">
        <v>84</v>
      </c>
      <c r="U117" s="8" t="s">
        <v>84</v>
      </c>
      <c r="V117" s="4"/>
    </row>
    <row r="118" spans="1:22" x14ac:dyDescent="0.25">
      <c r="A118" s="190">
        <v>117</v>
      </c>
      <c r="B118" s="190" t="s">
        <v>1640</v>
      </c>
      <c r="C118" s="190" t="s">
        <v>926</v>
      </c>
      <c r="D118" s="5" t="s">
        <v>49</v>
      </c>
      <c r="E118" s="190" t="s">
        <v>84</v>
      </c>
      <c r="F118" s="190" t="s">
        <v>84</v>
      </c>
      <c r="G118" s="190" t="s">
        <v>84</v>
      </c>
      <c r="H118" s="190" t="s">
        <v>1641</v>
      </c>
      <c r="I118" s="190" t="s">
        <v>1642</v>
      </c>
      <c r="J118" s="190" t="s">
        <v>1641</v>
      </c>
      <c r="L118" s="190"/>
      <c r="M118" s="190"/>
      <c r="N118" s="190"/>
      <c r="O118" s="190" t="s">
        <v>23</v>
      </c>
      <c r="P118" s="190" t="s">
        <v>840</v>
      </c>
      <c r="Q118" s="16" t="s">
        <v>1643</v>
      </c>
      <c r="R118" s="3" t="s">
        <v>1644</v>
      </c>
      <c r="S118" s="83"/>
      <c r="T118" s="5" t="s">
        <v>84</v>
      </c>
      <c r="U118" s="5" t="s">
        <v>84</v>
      </c>
      <c r="V118" s="4"/>
    </row>
    <row r="119" spans="1:22" x14ac:dyDescent="0.25">
      <c r="A119" s="190">
        <v>118</v>
      </c>
      <c r="B119" s="345" t="s">
        <v>66</v>
      </c>
      <c r="C119" s="345" t="s">
        <v>958</v>
      </c>
      <c r="D119" s="5" t="s">
        <v>49</v>
      </c>
      <c r="E119" s="345" t="s">
        <v>84</v>
      </c>
      <c r="F119" s="345" t="s">
        <v>84</v>
      </c>
      <c r="G119" s="345" t="s">
        <v>84</v>
      </c>
      <c r="H119" s="345" t="s">
        <v>959</v>
      </c>
      <c r="I119" s="345" t="s">
        <v>258</v>
      </c>
      <c r="J119" s="190"/>
      <c r="L119" s="190"/>
      <c r="M119" s="190"/>
      <c r="N119" s="190"/>
      <c r="O119" s="190"/>
      <c r="P119" s="190"/>
      <c r="Q119" s="16"/>
      <c r="S119" s="83"/>
      <c r="T119" s="5" t="s">
        <v>84</v>
      </c>
      <c r="U119" s="5" t="s">
        <v>84</v>
      </c>
      <c r="V119" s="4"/>
    </row>
    <row r="120" spans="1:22" x14ac:dyDescent="0.25">
      <c r="A120" s="190">
        <v>119</v>
      </c>
      <c r="B120" s="190"/>
      <c r="C120" s="190"/>
      <c r="D120" s="5"/>
      <c r="E120" s="190"/>
      <c r="F120" s="190"/>
      <c r="G120" s="190"/>
      <c r="H120" s="190"/>
      <c r="I120" s="190"/>
      <c r="J120" s="190"/>
      <c r="L120" s="190"/>
      <c r="M120" s="190"/>
      <c r="N120" s="190"/>
      <c r="O120" s="190"/>
      <c r="P120" s="190"/>
      <c r="Q120" s="16"/>
      <c r="S120" s="83"/>
      <c r="T120" s="5" t="s">
        <v>84</v>
      </c>
      <c r="U120" s="5" t="s">
        <v>84</v>
      </c>
      <c r="V120" s="4"/>
    </row>
    <row r="121" spans="1:22" x14ac:dyDescent="0.25">
      <c r="A121" s="178"/>
      <c r="B121" s="178"/>
      <c r="C121" s="178"/>
      <c r="D121" s="5"/>
      <c r="E121" s="178"/>
      <c r="F121" s="178"/>
      <c r="G121" s="178"/>
      <c r="H121" s="178"/>
      <c r="J121" s="178"/>
      <c r="L121" s="178"/>
      <c r="M121" s="178"/>
      <c r="N121" s="178"/>
      <c r="O121" s="178"/>
      <c r="P121" s="178"/>
      <c r="Q121" s="16"/>
      <c r="S121" s="83"/>
      <c r="T121" s="5" t="s">
        <v>84</v>
      </c>
      <c r="U121" s="5" t="s">
        <v>84</v>
      </c>
      <c r="V121" s="4"/>
    </row>
    <row r="122" spans="1:22" x14ac:dyDescent="0.25">
      <c r="A122" s="133">
        <v>79</v>
      </c>
      <c r="B122" s="122" t="s">
        <v>694</v>
      </c>
      <c r="C122" s="122"/>
      <c r="D122" s="122"/>
      <c r="E122" s="122"/>
      <c r="F122" s="122"/>
      <c r="G122" s="122"/>
      <c r="H122" s="122"/>
      <c r="L122" s="122"/>
      <c r="M122" s="122"/>
      <c r="N122" s="122"/>
      <c r="O122" s="122"/>
      <c r="S122" s="83"/>
      <c r="T122" s="5" t="s">
        <v>84</v>
      </c>
      <c r="U122" s="5" t="s">
        <v>84</v>
      </c>
      <c r="V122" s="4"/>
    </row>
    <row r="123" spans="1:22" x14ac:dyDescent="0.25">
      <c r="A123" s="133">
        <v>80</v>
      </c>
      <c r="B123" s="122" t="s">
        <v>563</v>
      </c>
      <c r="C123" s="122"/>
      <c r="D123" s="122"/>
      <c r="E123" s="122"/>
      <c r="F123" s="122"/>
      <c r="G123" s="122"/>
      <c r="H123" s="122"/>
      <c r="L123" s="122"/>
      <c r="M123" s="122"/>
      <c r="N123" s="122"/>
      <c r="O123" s="122"/>
      <c r="P123" s="122"/>
      <c r="Q123" s="16"/>
      <c r="S123" s="83"/>
      <c r="T123" s="5" t="s">
        <v>84</v>
      </c>
      <c r="U123" s="5" t="s">
        <v>84</v>
      </c>
      <c r="V123" s="4"/>
    </row>
    <row r="124" spans="1:22" x14ac:dyDescent="0.25">
      <c r="A124" s="82"/>
      <c r="B124" s="133" t="s">
        <v>743</v>
      </c>
      <c r="D124" s="5" t="s">
        <v>745</v>
      </c>
      <c r="E124" s="82"/>
      <c r="F124" s="82"/>
      <c r="G124" s="82"/>
      <c r="H124" s="82"/>
      <c r="L124" s="82"/>
      <c r="M124" s="82"/>
      <c r="N124" s="82"/>
      <c r="O124" s="82"/>
      <c r="P124" s="82"/>
      <c r="Q124" s="16"/>
      <c r="S124" s="83"/>
      <c r="T124" s="5" t="s">
        <v>84</v>
      </c>
      <c r="U124" s="5" t="s">
        <v>84</v>
      </c>
      <c r="V124" s="4"/>
    </row>
    <row r="125" spans="1:22" x14ac:dyDescent="0.25">
      <c r="A125" s="2"/>
      <c r="B125" s="64" t="s">
        <v>608</v>
      </c>
      <c r="C125" s="64"/>
      <c r="D125" s="64"/>
      <c r="E125" s="64"/>
      <c r="H125" s="64"/>
      <c r="L125" s="64"/>
      <c r="M125" s="64"/>
      <c r="N125" s="64"/>
      <c r="O125" s="64"/>
      <c r="P125" s="64"/>
      <c r="Q125" s="64"/>
      <c r="R125" s="52" t="s">
        <v>609</v>
      </c>
      <c r="S125" s="5"/>
      <c r="T125" s="5" t="s">
        <v>84</v>
      </c>
      <c r="U125" s="5" t="s">
        <v>84</v>
      </c>
    </row>
    <row r="126" spans="1:22" x14ac:dyDescent="0.25">
      <c r="A126" s="2"/>
      <c r="B126" s="2" t="s">
        <v>189</v>
      </c>
      <c r="S126" s="5"/>
      <c r="T126" s="5" t="s">
        <v>84</v>
      </c>
      <c r="U126" s="5" t="s">
        <v>84</v>
      </c>
    </row>
    <row r="127" spans="1:22" x14ac:dyDescent="0.25">
      <c r="A127" s="2"/>
      <c r="B127" s="2" t="s">
        <v>94</v>
      </c>
      <c r="S127" s="5"/>
      <c r="T127" s="5" t="s">
        <v>84</v>
      </c>
      <c r="U127" s="5" t="s">
        <v>84</v>
      </c>
    </row>
    <row r="128" spans="1:22" x14ac:dyDescent="0.25">
      <c r="A128" s="2"/>
      <c r="B128" s="2" t="s">
        <v>66</v>
      </c>
      <c r="T128" s="5" t="s">
        <v>84</v>
      </c>
      <c r="U128" s="5" t="s">
        <v>84</v>
      </c>
    </row>
    <row r="129" spans="1:21" x14ac:dyDescent="0.25">
      <c r="A129" s="2"/>
      <c r="B129" s="2" t="s">
        <v>60</v>
      </c>
      <c r="T129" s="5" t="s">
        <v>84</v>
      </c>
      <c r="U129" s="5" t="s">
        <v>84</v>
      </c>
    </row>
    <row r="130" spans="1:21" x14ac:dyDescent="0.25">
      <c r="A130" s="2"/>
      <c r="B130" s="2" t="s">
        <v>62</v>
      </c>
      <c r="T130" s="5" t="s">
        <v>84</v>
      </c>
      <c r="U130" s="5" t="s">
        <v>84</v>
      </c>
    </row>
    <row r="131" spans="1:21" x14ac:dyDescent="0.25">
      <c r="A131" s="2"/>
      <c r="B131" s="2" t="s">
        <v>68</v>
      </c>
      <c r="T131" s="5" t="s">
        <v>84</v>
      </c>
      <c r="U131" s="5" t="s">
        <v>84</v>
      </c>
    </row>
    <row r="132" spans="1:21" x14ac:dyDescent="0.25">
      <c r="A132" s="2"/>
      <c r="B132" s="2" t="s">
        <v>69</v>
      </c>
      <c r="T132" s="5" t="s">
        <v>84</v>
      </c>
      <c r="U132" s="5" t="s">
        <v>84</v>
      </c>
    </row>
    <row r="133" spans="1:21" x14ac:dyDescent="0.25">
      <c r="A133" s="2"/>
      <c r="B133" s="2" t="s">
        <v>70</v>
      </c>
      <c r="T133" s="5" t="s">
        <v>84</v>
      </c>
      <c r="U133" s="5" t="s">
        <v>84</v>
      </c>
    </row>
    <row r="134" spans="1:21" x14ac:dyDescent="0.25">
      <c r="A134" s="2"/>
      <c r="B134" s="2" t="s">
        <v>72</v>
      </c>
      <c r="T134" s="5" t="s">
        <v>84</v>
      </c>
      <c r="U134" s="5" t="s">
        <v>84</v>
      </c>
    </row>
    <row r="135" spans="1:21" x14ac:dyDescent="0.25">
      <c r="A135" s="2"/>
      <c r="B135" s="2" t="s">
        <v>73</v>
      </c>
      <c r="T135" s="5" t="s">
        <v>84</v>
      </c>
      <c r="U135" s="5" t="s">
        <v>84</v>
      </c>
    </row>
    <row r="136" spans="1:21" x14ac:dyDescent="0.25">
      <c r="A136" s="2"/>
      <c r="B136" s="2" t="s">
        <v>74</v>
      </c>
      <c r="T136" s="5" t="s">
        <v>84</v>
      </c>
      <c r="U136" s="5" t="s">
        <v>84</v>
      </c>
    </row>
    <row r="137" spans="1:21" x14ac:dyDescent="0.25">
      <c r="A137" s="2"/>
      <c r="B137" s="2" t="s">
        <v>75</v>
      </c>
      <c r="T137" s="5" t="s">
        <v>84</v>
      </c>
      <c r="U137" s="5" t="s">
        <v>84</v>
      </c>
    </row>
    <row r="138" spans="1:21" x14ac:dyDescent="0.25">
      <c r="A138" s="2"/>
      <c r="B138" s="2" t="s">
        <v>77</v>
      </c>
      <c r="T138" s="5" t="s">
        <v>84</v>
      </c>
      <c r="U138" s="5" t="s">
        <v>84</v>
      </c>
    </row>
    <row r="139" spans="1:21" x14ac:dyDescent="0.25">
      <c r="A139" s="2"/>
      <c r="B139" s="2" t="s">
        <v>78</v>
      </c>
      <c r="T139" s="5" t="s">
        <v>84</v>
      </c>
      <c r="U139" s="5" t="s">
        <v>84</v>
      </c>
    </row>
    <row r="140" spans="1:21" x14ac:dyDescent="0.25">
      <c r="A140" s="2"/>
      <c r="B140" s="2" t="s">
        <v>79</v>
      </c>
      <c r="T140" s="5" t="s">
        <v>84</v>
      </c>
      <c r="U140" s="5" t="s">
        <v>84</v>
      </c>
    </row>
    <row r="141" spans="1:21" x14ac:dyDescent="0.25">
      <c r="A141" s="2"/>
      <c r="B141" s="2">
        <v>4399</v>
      </c>
      <c r="T141" s="5" t="s">
        <v>84</v>
      </c>
      <c r="U141" s="5" t="s">
        <v>91</v>
      </c>
    </row>
    <row r="142" spans="1:21" x14ac:dyDescent="0.25">
      <c r="A142" s="2"/>
      <c r="B142" s="2" t="s">
        <v>92</v>
      </c>
      <c r="S142" s="4" t="s">
        <v>149</v>
      </c>
      <c r="T142" s="5" t="s">
        <v>84</v>
      </c>
      <c r="U142" s="5" t="s">
        <v>93</v>
      </c>
    </row>
    <row r="143" spans="1:21" x14ac:dyDescent="0.25">
      <c r="A143" s="2"/>
      <c r="B143" s="2" t="s">
        <v>136</v>
      </c>
    </row>
    <row r="144" spans="1:21" x14ac:dyDescent="0.25">
      <c r="A144" s="2"/>
      <c r="B144" s="2" t="s">
        <v>137</v>
      </c>
    </row>
    <row r="145" spans="2:21" x14ac:dyDescent="0.25">
      <c r="B145" s="2" t="s">
        <v>138</v>
      </c>
    </row>
    <row r="146" spans="2:21" x14ac:dyDescent="0.25">
      <c r="B146" s="2" t="s">
        <v>139</v>
      </c>
    </row>
    <row r="147" spans="2:21" x14ac:dyDescent="0.25">
      <c r="B147" s="148" t="s">
        <v>866</v>
      </c>
      <c r="U147" s="5" t="s">
        <v>564</v>
      </c>
    </row>
    <row r="148" spans="2:21" x14ac:dyDescent="0.25">
      <c r="S148" s="4"/>
    </row>
  </sheetData>
  <autoFilter ref="A1:U1" xr:uid="{490A59B2-2A76-4179-98C0-92B42ED07FC7}"/>
  <phoneticPr fontId="1" type="noConversion"/>
  <conditionalFormatting sqref="T2:U25 T30:U65 T71:U75 T26 T112:U112 T121:U140">
    <cfRule type="cellIs" dxfId="635" priority="96" operator="notEqual">
      <formula>"N/A"</formula>
    </cfRule>
  </conditionalFormatting>
  <conditionalFormatting sqref="U61">
    <cfRule type="cellIs" dxfId="634" priority="95" operator="notEqual">
      <formula>"N/A"</formula>
    </cfRule>
  </conditionalFormatting>
  <conditionalFormatting sqref="T61">
    <cfRule type="cellIs" dxfId="633" priority="94" operator="notEqual">
      <formula>"N/A"</formula>
    </cfRule>
  </conditionalFormatting>
  <conditionalFormatting sqref="U141">
    <cfRule type="cellIs" dxfId="632" priority="93" operator="notEqual">
      <formula>"N/A"</formula>
    </cfRule>
  </conditionalFormatting>
  <conditionalFormatting sqref="T141">
    <cfRule type="cellIs" dxfId="631" priority="92" operator="notEqual">
      <formula>"N/A"</formula>
    </cfRule>
  </conditionalFormatting>
  <conditionalFormatting sqref="T142">
    <cfRule type="cellIs" dxfId="630" priority="91" operator="notEqual">
      <formula>"N/A"</formula>
    </cfRule>
  </conditionalFormatting>
  <conditionalFormatting sqref="U142">
    <cfRule type="cellIs" dxfId="629" priority="90" operator="notEqual">
      <formula>"N/A"</formula>
    </cfRule>
  </conditionalFormatting>
  <conditionalFormatting sqref="T23:T26 T44:U44">
    <cfRule type="cellIs" dxfId="628" priority="88" operator="notEqual">
      <formula>"N/A"</formula>
    </cfRule>
  </conditionalFormatting>
  <conditionalFormatting sqref="U23:U25">
    <cfRule type="cellIs" dxfId="627" priority="87" operator="notEqual">
      <formula>"N/A"</formula>
    </cfRule>
  </conditionalFormatting>
  <conditionalFormatting sqref="M1:M18 M30:M38 M144:M1048576 M40:M43 M45:M65 M71:M75 M112 M121:M142">
    <cfRule type="cellIs" dxfId="626" priority="86" operator="equal">
      <formula>"是"</formula>
    </cfRule>
  </conditionalFormatting>
  <conditionalFormatting sqref="M19:M20">
    <cfRule type="cellIs" dxfId="625" priority="85" operator="equal">
      <formula>"是"</formula>
    </cfRule>
  </conditionalFormatting>
  <conditionalFormatting sqref="M21:M22 M31:M38 M40:M43 M45:M51">
    <cfRule type="cellIs" dxfId="624" priority="84" operator="equal">
      <formula>"是"</formula>
    </cfRule>
  </conditionalFormatting>
  <conditionalFormatting sqref="M23:M24">
    <cfRule type="cellIs" dxfId="623" priority="83" operator="equal">
      <formula>"是"</formula>
    </cfRule>
  </conditionalFormatting>
  <conditionalFormatting sqref="M25:M26">
    <cfRule type="cellIs" dxfId="622" priority="82" operator="equal">
      <formula>"是"</formula>
    </cfRule>
  </conditionalFormatting>
  <conditionalFormatting sqref="M27">
    <cfRule type="cellIs" dxfId="621" priority="81" operator="equal">
      <formula>"是"</formula>
    </cfRule>
  </conditionalFormatting>
  <conditionalFormatting sqref="M28:M30">
    <cfRule type="cellIs" dxfId="620" priority="80" operator="equal">
      <formula>"是"</formula>
    </cfRule>
  </conditionalFormatting>
  <conditionalFormatting sqref="T27:U30">
    <cfRule type="cellIs" dxfId="619" priority="79" operator="notEqual">
      <formula>"N/A"</formula>
    </cfRule>
  </conditionalFormatting>
  <conditionalFormatting sqref="T27:T30 T29:U29">
    <cfRule type="cellIs" dxfId="618" priority="78" operator="notEqual">
      <formula>"N/A"</formula>
    </cfRule>
  </conditionalFormatting>
  <conditionalFormatting sqref="U27:U30">
    <cfRule type="cellIs" dxfId="617" priority="77" operator="notEqual">
      <formula>"N/A"</formula>
    </cfRule>
  </conditionalFormatting>
  <conditionalFormatting sqref="U30">
    <cfRule type="cellIs" dxfId="616" priority="76" operator="notEqual">
      <formula>"N/A"</formula>
    </cfRule>
  </conditionalFormatting>
  <conditionalFormatting sqref="T29:U29">
    <cfRule type="cellIs" dxfId="615" priority="75" operator="notEqual">
      <formula>"N/A"</formula>
    </cfRule>
  </conditionalFormatting>
  <conditionalFormatting sqref="U25">
    <cfRule type="cellIs" dxfId="614" priority="74" operator="notEqual">
      <formula>"N/A"</formula>
    </cfRule>
  </conditionalFormatting>
  <conditionalFormatting sqref="M39">
    <cfRule type="cellIs" dxfId="613" priority="73" operator="equal">
      <formula>"是"</formula>
    </cfRule>
  </conditionalFormatting>
  <conditionalFormatting sqref="M39">
    <cfRule type="cellIs" dxfId="612" priority="72" operator="equal">
      <formula>"是"</formula>
    </cfRule>
  </conditionalFormatting>
  <conditionalFormatting sqref="U50">
    <cfRule type="cellIs" dxfId="611" priority="71" operator="notEqual">
      <formula>"N/A"</formula>
    </cfRule>
  </conditionalFormatting>
  <conditionalFormatting sqref="M44">
    <cfRule type="cellIs" dxfId="610" priority="66" operator="equal">
      <formula>"是"</formula>
    </cfRule>
  </conditionalFormatting>
  <conditionalFormatting sqref="S56">
    <cfRule type="cellIs" dxfId="609" priority="65" operator="notEqual">
      <formula>"N/A"</formula>
    </cfRule>
  </conditionalFormatting>
  <conditionalFormatting sqref="S56">
    <cfRule type="cellIs" dxfId="608" priority="64" operator="notEqual">
      <formula>"N/A"</formula>
    </cfRule>
  </conditionalFormatting>
  <conditionalFormatting sqref="S59">
    <cfRule type="cellIs" dxfId="607" priority="63" operator="notEqual">
      <formula>"N/A"</formula>
    </cfRule>
  </conditionalFormatting>
  <conditionalFormatting sqref="S59">
    <cfRule type="cellIs" dxfId="606" priority="62" operator="notEqual">
      <formula>"N/A"</formula>
    </cfRule>
  </conditionalFormatting>
  <conditionalFormatting sqref="U147">
    <cfRule type="cellIs" dxfId="605" priority="61" operator="notEqual">
      <formula>"N/A"</formula>
    </cfRule>
  </conditionalFormatting>
  <conditionalFormatting sqref="S64">
    <cfRule type="cellIs" dxfId="604" priority="60" operator="notEqual">
      <formula>"N/A"</formula>
    </cfRule>
  </conditionalFormatting>
  <conditionalFormatting sqref="T67">
    <cfRule type="cellIs" dxfId="603" priority="57" operator="notEqual">
      <formula>"N/A"</formula>
    </cfRule>
  </conditionalFormatting>
  <conditionalFormatting sqref="U67">
    <cfRule type="cellIs" dxfId="602" priority="56" operator="notEqual">
      <formula>"N/A"</formula>
    </cfRule>
  </conditionalFormatting>
  <conditionalFormatting sqref="U67">
    <cfRule type="cellIs" dxfId="601" priority="55" operator="notEqual">
      <formula>"N/A"</formula>
    </cfRule>
  </conditionalFormatting>
  <conditionalFormatting sqref="M67">
    <cfRule type="cellIs" dxfId="600" priority="54" operator="equal">
      <formula>"是"</formula>
    </cfRule>
  </conditionalFormatting>
  <conditionalFormatting sqref="T68:U68">
    <cfRule type="cellIs" dxfId="599" priority="52" operator="notEqual">
      <formula>"N/A"</formula>
    </cfRule>
  </conditionalFormatting>
  <conditionalFormatting sqref="M68">
    <cfRule type="cellIs" dxfId="598" priority="51" operator="equal">
      <formula>"是"</formula>
    </cfRule>
  </conditionalFormatting>
  <conditionalFormatting sqref="T69:U69">
    <cfRule type="cellIs" dxfId="597" priority="50" operator="notEqual">
      <formula>"N/A"</formula>
    </cfRule>
  </conditionalFormatting>
  <conditionalFormatting sqref="M69:M70">
    <cfRule type="cellIs" dxfId="596" priority="49" operator="equal">
      <formula>"是"</formula>
    </cfRule>
  </conditionalFormatting>
  <conditionalFormatting sqref="E124:K124 D125:K150 D121:K123 J112:K112 D2:K65 D67:K75">
    <cfRule type="notContainsBlanks" dxfId="595" priority="47">
      <formula>LEN(TRIM(D2))&gt;0</formula>
    </cfRule>
  </conditionalFormatting>
  <conditionalFormatting sqref="T70:U70">
    <cfRule type="cellIs" dxfId="594" priority="46" operator="notEqual">
      <formula>"N/A"</formula>
    </cfRule>
  </conditionalFormatting>
  <conditionalFormatting sqref="H121:K1048576 J112:K112 H1:K65 H67:K75">
    <cfRule type="cellIs" dxfId="593" priority="45" operator="equal">
      <formula>"拒绝"</formula>
    </cfRule>
  </conditionalFormatting>
  <conditionalFormatting sqref="T66:U66">
    <cfRule type="cellIs" dxfId="592" priority="44" operator="notEqual">
      <formula>"N/A"</formula>
    </cfRule>
  </conditionalFormatting>
  <conditionalFormatting sqref="M66">
    <cfRule type="cellIs" dxfId="591" priority="43" operator="equal">
      <formula>"是"</formula>
    </cfRule>
  </conditionalFormatting>
  <conditionalFormatting sqref="D66:H66 J66:K66">
    <cfRule type="notContainsBlanks" dxfId="590" priority="42">
      <formula>LEN(TRIM(D66))&gt;0</formula>
    </cfRule>
  </conditionalFormatting>
  <conditionalFormatting sqref="H66 J66:K66">
    <cfRule type="cellIs" dxfId="589" priority="41" operator="equal">
      <formula>"拒绝"</formula>
    </cfRule>
  </conditionalFormatting>
  <conditionalFormatting sqref="T77:U78 T79 T80:U92">
    <cfRule type="cellIs" dxfId="588" priority="40" operator="notEqual">
      <formula>"N/A"</formula>
    </cfRule>
  </conditionalFormatting>
  <conditionalFormatting sqref="M77:M92">
    <cfRule type="cellIs" dxfId="587" priority="39" operator="equal">
      <formula>"是"</formula>
    </cfRule>
  </conditionalFormatting>
  <conditionalFormatting sqref="D77:K92">
    <cfRule type="notContainsBlanks" dxfId="586" priority="38">
      <formula>LEN(TRIM(D77))&gt;0</formula>
    </cfRule>
  </conditionalFormatting>
  <conditionalFormatting sqref="H77:K92">
    <cfRule type="cellIs" dxfId="585" priority="37" operator="equal">
      <formula>"拒绝"</formula>
    </cfRule>
  </conditionalFormatting>
  <conditionalFormatting sqref="T76:U76">
    <cfRule type="cellIs" dxfId="584" priority="36" operator="notEqual">
      <formula>"N/A"</formula>
    </cfRule>
  </conditionalFormatting>
  <conditionalFormatting sqref="M76">
    <cfRule type="cellIs" dxfId="583" priority="35" operator="equal">
      <formula>"是"</formula>
    </cfRule>
  </conditionalFormatting>
  <conditionalFormatting sqref="D76:K76">
    <cfRule type="notContainsBlanks" dxfId="582" priority="34">
      <formula>LEN(TRIM(D76))&gt;0</formula>
    </cfRule>
  </conditionalFormatting>
  <conditionalFormatting sqref="H76:K76">
    <cfRule type="cellIs" dxfId="581" priority="33" operator="equal">
      <formula>"拒绝"</formula>
    </cfRule>
  </conditionalFormatting>
  <conditionalFormatting sqref="D124">
    <cfRule type="notContainsBlanks" dxfId="580" priority="32">
      <formula>LEN(TRIM(D124))&gt;0</formula>
    </cfRule>
  </conditionalFormatting>
  <conditionalFormatting sqref="U79">
    <cfRule type="cellIs" dxfId="579" priority="31" operator="notEqual">
      <formula>"N/A"</formula>
    </cfRule>
  </conditionalFormatting>
  <conditionalFormatting sqref="U79">
    <cfRule type="cellIs" dxfId="578" priority="30" operator="notEqual">
      <formula>"N/A"</formula>
    </cfRule>
  </conditionalFormatting>
  <conditionalFormatting sqref="U79">
    <cfRule type="cellIs" dxfId="577" priority="29" operator="notEqual">
      <formula>"N/A"</formula>
    </cfRule>
  </conditionalFormatting>
  <conditionalFormatting sqref="U26">
    <cfRule type="cellIs" dxfId="576" priority="28" operator="notEqual">
      <formula>"N/A"</formula>
    </cfRule>
  </conditionalFormatting>
  <conditionalFormatting sqref="U26">
    <cfRule type="cellIs" dxfId="575" priority="27" operator="notEqual">
      <formula>"N/A"</formula>
    </cfRule>
  </conditionalFormatting>
  <conditionalFormatting sqref="T93:U106 T109:U111">
    <cfRule type="cellIs" dxfId="574" priority="26" operator="notEqual">
      <formula>"N/A"</formula>
    </cfRule>
  </conditionalFormatting>
  <conditionalFormatting sqref="M93:M111">
    <cfRule type="cellIs" dxfId="573" priority="25" operator="equal">
      <formula>"是"</formula>
    </cfRule>
  </conditionalFormatting>
  <conditionalFormatting sqref="D93:K93 D95:K105 J109:K111">
    <cfRule type="notContainsBlanks" dxfId="572" priority="24">
      <formula>LEN(TRIM(D93))&gt;0</formula>
    </cfRule>
  </conditionalFormatting>
  <conditionalFormatting sqref="H93:K93 H95:K105 J109:K111">
    <cfRule type="cellIs" dxfId="571" priority="23" operator="equal">
      <formula>"拒绝"</formula>
    </cfRule>
  </conditionalFormatting>
  <conditionalFormatting sqref="D94:K94">
    <cfRule type="notContainsBlanks" dxfId="570" priority="22">
      <formula>LEN(TRIM(D94))&gt;0</formula>
    </cfRule>
  </conditionalFormatting>
  <conditionalFormatting sqref="H94:K94">
    <cfRule type="cellIs" dxfId="569" priority="21" operator="equal">
      <formula>"拒绝"</formula>
    </cfRule>
  </conditionalFormatting>
  <conditionalFormatting sqref="D106:K108">
    <cfRule type="notContainsBlanks" dxfId="568" priority="20">
      <formula>LEN(TRIM(D106))&gt;0</formula>
    </cfRule>
  </conditionalFormatting>
  <conditionalFormatting sqref="H106:K108">
    <cfRule type="cellIs" dxfId="567" priority="19" operator="equal">
      <formula>"拒绝"</formula>
    </cfRule>
  </conditionalFormatting>
  <conditionalFormatting sqref="D111:I111">
    <cfRule type="notContainsBlanks" dxfId="566" priority="18">
      <formula>LEN(TRIM(D111))&gt;0</formula>
    </cfRule>
  </conditionalFormatting>
  <conditionalFormatting sqref="H111:I111">
    <cfRule type="cellIs" dxfId="565" priority="17" operator="equal">
      <formula>"拒绝"</formula>
    </cfRule>
  </conditionalFormatting>
  <conditionalFormatting sqref="D109:I109">
    <cfRule type="notContainsBlanks" dxfId="564" priority="16">
      <formula>LEN(TRIM(D109))&gt;0</formula>
    </cfRule>
  </conditionalFormatting>
  <conditionalFormatting sqref="H109:I109">
    <cfRule type="cellIs" dxfId="563" priority="15" operator="equal">
      <formula>"拒绝"</formula>
    </cfRule>
  </conditionalFormatting>
  <conditionalFormatting sqref="D112:I112">
    <cfRule type="notContainsBlanks" dxfId="562" priority="14">
      <formula>LEN(TRIM(D112))&gt;0</formula>
    </cfRule>
  </conditionalFormatting>
  <conditionalFormatting sqref="H112:I112">
    <cfRule type="cellIs" dxfId="561" priority="13" operator="equal">
      <formula>"拒绝"</formula>
    </cfRule>
  </conditionalFormatting>
  <conditionalFormatting sqref="D110:I110">
    <cfRule type="notContainsBlanks" dxfId="560" priority="12">
      <formula>LEN(TRIM(D110))&gt;0</formula>
    </cfRule>
  </conditionalFormatting>
  <conditionalFormatting sqref="H110:I110">
    <cfRule type="cellIs" dxfId="559" priority="11" operator="equal">
      <formula>"拒绝"</formula>
    </cfRule>
  </conditionalFormatting>
  <conditionalFormatting sqref="I66">
    <cfRule type="notContainsBlanks" dxfId="558" priority="10">
      <formula>LEN(TRIM(I66))&gt;0</formula>
    </cfRule>
  </conditionalFormatting>
  <conditionalFormatting sqref="I66">
    <cfRule type="cellIs" dxfId="557" priority="9" operator="equal">
      <formula>"拒绝"</formula>
    </cfRule>
  </conditionalFormatting>
  <conditionalFormatting sqref="T113:U120">
    <cfRule type="cellIs" dxfId="556" priority="8" operator="notEqual">
      <formula>"N/A"</formula>
    </cfRule>
  </conditionalFormatting>
  <conditionalFormatting sqref="M113:M120">
    <cfRule type="cellIs" dxfId="555" priority="7" operator="equal">
      <formula>"是"</formula>
    </cfRule>
  </conditionalFormatting>
  <conditionalFormatting sqref="D113:K118 D120:K120 J119:K119">
    <cfRule type="notContainsBlanks" dxfId="554" priority="6">
      <formula>LEN(TRIM(D113))&gt;0</formula>
    </cfRule>
  </conditionalFormatting>
  <conditionalFormatting sqref="H113:K118 H120:K120 J119:K119">
    <cfRule type="cellIs" dxfId="553" priority="5" operator="equal">
      <formula>"拒绝"</formula>
    </cfRule>
  </conditionalFormatting>
  <conditionalFormatting sqref="T108:U108">
    <cfRule type="cellIs" dxfId="552" priority="4" operator="notEqual">
      <formula>"N/A"</formula>
    </cfRule>
  </conditionalFormatting>
  <conditionalFormatting sqref="T107:U107">
    <cfRule type="cellIs" dxfId="551" priority="3" operator="notEqual">
      <formula>"N/A"</formula>
    </cfRule>
  </conditionalFormatting>
  <conditionalFormatting sqref="D119:I119">
    <cfRule type="notContainsBlanks" dxfId="550" priority="2">
      <formula>LEN(TRIM(D119))&gt;0</formula>
    </cfRule>
  </conditionalFormatting>
  <conditionalFormatting sqref="H119:I119">
    <cfRule type="cellIs" dxfId="549" priority="1" operator="equal">
      <formula>"拒绝"</formula>
    </cfRule>
  </conditionalFormatting>
  <hyperlinks>
    <hyperlink ref="S2" r:id="rId1" xr:uid="{0C64DE38-62F6-4421-A67F-8A0824319353}"/>
    <hyperlink ref="S3" r:id="rId2" xr:uid="{2F0B28D7-705D-497F-81A0-7E8B39A0E17B}"/>
    <hyperlink ref="S4" r:id="rId3" xr:uid="{1E046F96-3A29-42FD-BA62-90E63A1446E3}"/>
    <hyperlink ref="S5" r:id="rId4" xr:uid="{D2351547-C44F-4101-9257-5CAFE55DA91C}"/>
    <hyperlink ref="S6" r:id="rId5" xr:uid="{CECA7588-4B66-450B-91AD-635F16956C76}"/>
    <hyperlink ref="S7" r:id="rId6" xr:uid="{022C384C-5D0F-44C7-AF26-81E34AD91752}"/>
    <hyperlink ref="S8" r:id="rId7" location="/candidateHome/applications" xr:uid="{513F30E5-6275-410C-93C7-EF849C4519F5}"/>
    <hyperlink ref="S9" r:id="rId8" location="/candidateHome/applications" xr:uid="{6CBFACC2-04BE-4A0C-A6CB-90C527311600}"/>
    <hyperlink ref="S10" r:id="rId9" xr:uid="{236BBF31-8A7F-4B1D-9D19-55421D6FD6CD}"/>
    <hyperlink ref="S11" r:id="rId10" xr:uid="{8C4D2741-F708-458C-AEDF-F881D0EB2DCA}"/>
    <hyperlink ref="S12" r:id="rId11" xr:uid="{6E4091A5-C73E-46BB-882A-C166696543C8}"/>
    <hyperlink ref="S13" r:id="rId12" location="/official/my-apply/" xr:uid="{CA6D2BB5-EDE0-4F03-A193-24863DBED0CB}"/>
    <hyperlink ref="S14" r:id="rId13" location="/candidateHome/applications" xr:uid="{3B0F8713-00AD-42F7-B0A3-576C9DE0DEDB}"/>
    <hyperlink ref="S15" r:id="rId14" xr:uid="{1145BBC0-310E-45CC-B114-93BE7016466D}"/>
    <hyperlink ref="T16" r:id="rId15" xr:uid="{8D185354-FCC6-442E-98E1-A66F53F6134B}"/>
    <hyperlink ref="S16" r:id="rId16" xr:uid="{38F6BD0E-644A-444D-BC04-E01FA179EE0F}"/>
    <hyperlink ref="S17" r:id="rId17" xr:uid="{5AD023F0-14A5-4871-9D06-CB83B8141BE8}"/>
    <hyperlink ref="S18" r:id="rId18" xr:uid="{54F34717-6611-44C8-A1D4-5B9FDB2F02D8}"/>
    <hyperlink ref="S19" r:id="rId19" xr:uid="{5D96A73C-0FAB-4266-A0BA-A6FFFC7F18B0}"/>
    <hyperlink ref="U15" r:id="rId20" xr:uid="{A100335B-8568-4D24-B98C-B139009E21EB}"/>
    <hyperlink ref="U19" r:id="rId21" xr:uid="{13A4976D-059E-49BA-BC4F-5FAFF76A2C85}"/>
    <hyperlink ref="U21" r:id="rId22" xr:uid="{28696B9C-9073-4B01-B7B3-06DD4A144C1C}"/>
    <hyperlink ref="U20" r:id="rId23" xr:uid="{2154DFD1-2D2E-48B4-8645-C0B764904E73}"/>
    <hyperlink ref="U22" r:id="rId24" xr:uid="{D255C1FA-D459-4F82-8AAD-F111BD3A9CCC}"/>
    <hyperlink ref="S21" r:id="rId25" xr:uid="{740BC692-E02B-40F4-851F-0AF2FE028141}"/>
    <hyperlink ref="S22" r:id="rId26" xr:uid="{6034B2FE-E628-4B50-AE52-395E0C35B78B}"/>
    <hyperlink ref="S23" r:id="rId27" xr:uid="{07B2EC14-F9CB-4F66-BE87-72E6F54330CD}"/>
    <hyperlink ref="S24" r:id="rId28" xr:uid="{C379B5DF-24EF-4891-B97A-5FEAC3E4F761}"/>
    <hyperlink ref="U23" r:id="rId29" xr:uid="{6FAA2FB3-14C3-412D-9B3D-3BC3C9EED46E}"/>
    <hyperlink ref="U24" r:id="rId30" xr:uid="{8E50923C-646A-4165-81BD-F4D1BFBE71E8}"/>
    <hyperlink ref="U2" r:id="rId31" xr:uid="{D65CEB30-18C5-424D-A4EA-F01F892B6BEC}"/>
    <hyperlink ref="S25" r:id="rId32" location="/campus/my-apply" xr:uid="{DBAD8B1C-E80F-491C-9500-9A536EED81A9}"/>
    <hyperlink ref="T26" r:id="rId33" xr:uid="{4FE446FE-F186-4C57-A06E-FEA46DF7554C}"/>
    <hyperlink ref="S26" r:id="rId34" xr:uid="{A622E791-03FB-4E17-8776-099F383B2BDA}"/>
    <hyperlink ref="T27" r:id="rId35" xr:uid="{D60A90F3-951D-46C2-BB2D-40412708E819}"/>
    <hyperlink ref="T28" r:id="rId36" xr:uid="{30E14266-2975-44D3-9848-06DDB766C605}"/>
    <hyperlink ref="S27" r:id="rId37" xr:uid="{62502A24-DBA6-4DE4-84A0-1DB2E3D87345}"/>
    <hyperlink ref="S28" r:id="rId38" xr:uid="{7236D1D2-1977-460E-8767-E93F9F8F77FF}"/>
    <hyperlink ref="S30" r:id="rId39" xr:uid="{56633719-0525-4403-BEF4-E4F7E0C7AE0E}"/>
    <hyperlink ref="S31" r:id="rId40" xr:uid="{69BE432F-3F32-47DF-8B21-D51E8C4939BE}"/>
    <hyperlink ref="S29" r:id="rId41" location="/myDeliver?type=present" xr:uid="{F982A48E-165F-428F-8DC6-808409F23C81}"/>
    <hyperlink ref="S32" r:id="rId42" location="/candidateHome/applications" xr:uid="{3DA8C044-9890-4440-AE50-4089EF4877FD}"/>
    <hyperlink ref="T25" r:id="rId43" location="/campus/jobs?code=campusXCePzfwAK" xr:uid="{E32039F4-5131-4CF9-B68D-0128BDA7EBF6}"/>
    <hyperlink ref="S20" r:id="rId44" xr:uid="{68BF78B8-E1B5-41D9-A507-9FF318FF5655}"/>
    <hyperlink ref="S33" r:id="rId45" xr:uid="{D58D51B0-7CB6-43B2-A344-EB6A0742ACAE}"/>
    <hyperlink ref="S34" r:id="rId46" xr:uid="{9139429A-E988-4B7D-A929-AB811F95FFDB}"/>
    <hyperlink ref="S35" r:id="rId47" xr:uid="{49E7CD42-7A8A-4944-9DE5-8A3F90A42E5C}"/>
    <hyperlink ref="S142" r:id="rId48" location="/" xr:uid="{204911E0-1A47-42A8-9C64-B7C866218482}"/>
    <hyperlink ref="S36" r:id="rId49" xr:uid="{F5AD1CBC-7B53-4478-9B91-E9206074951E}"/>
    <hyperlink ref="S38" r:id="rId50" xr:uid="{0281E916-4281-49E7-90D7-1240D8324B88}"/>
    <hyperlink ref="S39" r:id="rId51" xr:uid="{8939F7C3-24C2-484B-B7C3-C05EB542A156}"/>
    <hyperlink ref="S40" r:id="rId52" xr:uid="{27C1073A-CF37-4A2B-AAC1-8E42782C51EF}"/>
    <hyperlink ref="S41" r:id="rId53" xr:uid="{357FE1D6-74CC-47AC-8368-BB6EEB9E1F44}"/>
    <hyperlink ref="U38" r:id="rId54" xr:uid="{6D84D500-36CC-4BA3-B09C-5DB3B42840BA}"/>
    <hyperlink ref="U39" r:id="rId55" xr:uid="{C666029F-B0F9-4C02-89EB-ADEF85995688}"/>
    <hyperlink ref="U37" r:id="rId56" xr:uid="{48BEF9DC-D67B-4CE1-8F8C-76BEC66DBE59}"/>
    <hyperlink ref="S42" r:id="rId57" location="/campus/applyRecord" xr:uid="{5F39C28D-8722-4001-A655-31B306CA69D8}"/>
    <hyperlink ref="S43" r:id="rId58" xr:uid="{8327B447-5F29-4F5A-9A52-220401200023}"/>
    <hyperlink ref="S44" r:id="rId59" xr:uid="{1C1BA50C-844F-4F69-AE5B-EF0EB893356C}"/>
    <hyperlink ref="S45" r:id="rId60" location="/candidateHome/applications" xr:uid="{82365BCF-A3EC-4BB6-8530-EE6EE3CDFB2B}"/>
    <hyperlink ref="S46" r:id="rId61" location="/campus/my-apply" xr:uid="{22B01877-F93D-4BFF-A1D0-98BAA494F61B}"/>
    <hyperlink ref="S47" r:id="rId62" xr:uid="{1FDEEE89-92F9-4457-B6D3-E0997508DB61}"/>
    <hyperlink ref="S48" r:id="rId63" xr:uid="{B95FF802-3CF9-4796-B939-96630558D71B}"/>
    <hyperlink ref="U48" r:id="rId64" xr:uid="{1F1D8A65-9FFD-49A8-B68E-59C1885DBF7D}"/>
    <hyperlink ref="S50" r:id="rId65" location="/candidateHome/applications" xr:uid="{20601D87-605C-4376-9AA0-8C47416EC882}"/>
    <hyperlink ref="S51" r:id="rId66" xr:uid="{9B20776C-0252-42EC-981E-144894949EF5}"/>
    <hyperlink ref="T52" r:id="rId67" xr:uid="{B5FFAA4A-C2FD-4B2F-9FB8-5645F43E1C2C}"/>
    <hyperlink ref="S52" r:id="rId68" xr:uid="{54F8BCEF-5AC2-4F42-A69A-978B3E50D8A6}"/>
    <hyperlink ref="T44" r:id="rId69" xr:uid="{C1C5606E-92C8-406B-A5A2-78E391A41642}"/>
    <hyperlink ref="S53" r:id="rId70" xr:uid="{45FFE531-F7DD-4D2B-8344-066D2E2480C8}"/>
    <hyperlink ref="S54" r:id="rId71" xr:uid="{02E6DB7C-376A-466A-8F8E-D088788CAA5D}"/>
    <hyperlink ref="S55" r:id="rId72" xr:uid="{EE74E275-E942-4227-8789-C836163E391B}"/>
    <hyperlink ref="S57" r:id="rId73" location="/candidateHome/applications" xr:uid="{3050906E-5172-4ACE-B2AD-B2817FF05E6B}"/>
    <hyperlink ref="S58" r:id="rId74" xr:uid="{C25B5675-D8C1-4E12-A898-B1551572DD0B}"/>
    <hyperlink ref="S60" r:id="rId75" xr:uid="{AC13FC0F-C2A1-4DF6-9D31-70787FFA9652}"/>
    <hyperlink ref="T61" r:id="rId76" xr:uid="{7835D364-68D8-4598-89F3-561B43CC0AA3}"/>
    <hyperlink ref="S62" r:id="rId77" xr:uid="{C33A1C89-2CB3-45F2-8CEF-2B386E59E96F}"/>
    <hyperlink ref="S61" r:id="rId78" location="/candidateHome/applications" xr:uid="{FA15402C-196D-4AF0-BF5A-3C6D04EA2AA8}"/>
    <hyperlink ref="S63" r:id="rId79" xr:uid="{C4AC3621-DFDF-4A16-B1B5-D7D5F5E4792A}"/>
    <hyperlink ref="T63" r:id="rId80" xr:uid="{A104E9A3-E14E-4F41-A93A-23C85C15B3CE}"/>
    <hyperlink ref="V64" r:id="rId81" xr:uid="{6F76B85E-D28B-4099-A7DB-36CFAE40265B}"/>
    <hyperlink ref="S65" r:id="rId82" xr:uid="{DF0DAC06-585B-4E6D-AADA-78524502E68A}"/>
    <hyperlink ref="R125" r:id="rId83" xr:uid="{663F76B0-1829-4A9F-BE89-BF7354BC1799}"/>
    <hyperlink ref="S67" r:id="rId84" xr:uid="{1AC3927D-7E10-45EF-888D-465A88E93467}"/>
    <hyperlink ref="S69" r:id="rId85" xr:uid="{A1C050DE-B6DC-47B3-BB95-87D4FC64B47D}"/>
    <hyperlink ref="S70" r:id="rId86" location="/candidateHome/applications" xr:uid="{16CE5C2D-E2D2-44B6-89E6-082B6A409BE6}"/>
    <hyperlink ref="S71" r:id="rId87" location="/candidateHome/applications" xr:uid="{9570FF8F-CE00-434D-BE86-43E50C8F7C2F}"/>
    <hyperlink ref="S66" r:id="rId88" xr:uid="{0ED401C1-93F1-45A1-BFD7-79B0FBBD522B}"/>
    <hyperlink ref="S49" r:id="rId89" location="/candidateHome/applications" xr:uid="{26643ABB-8EA0-41DF-9F23-84EA7878C5CE}"/>
    <hyperlink ref="S72" r:id="rId90" xr:uid="{06E9120F-B037-4A80-BBC1-317C06858B6C}"/>
    <hyperlink ref="V73" r:id="rId91" xr:uid="{0976BF34-54E9-41E0-BD86-7A9B8B2A7AB7}"/>
    <hyperlink ref="S74" r:id="rId92" xr:uid="{9B0B556C-13A5-46C8-BA00-559EB6C25711}"/>
    <hyperlink ref="S75" r:id="rId93" xr:uid="{48E87CDC-D7E0-4642-BDE9-35FA3084D705}"/>
    <hyperlink ref="V76" r:id="rId94" xr:uid="{90911610-0B75-49BE-A905-D177B3A851D6}"/>
    <hyperlink ref="D124" r:id="rId95" xr:uid="{C0F1AEC9-31C9-48AA-94C2-96139296CA5E}"/>
    <hyperlink ref="S77" r:id="rId96" location="/myDeliver" xr:uid="{7BABD31A-69A7-471D-9013-B9ACDC3B942B}"/>
    <hyperlink ref="S78" r:id="rId97" location="/myDeliver" xr:uid="{060B91F2-717A-4170-8292-4495CB420197}"/>
    <hyperlink ref="S79" r:id="rId98" location="/campus/my-apply" xr:uid="{A217A7D4-56CA-4281-9CFA-E60E49378530}"/>
    <hyperlink ref="S80" r:id="rId99" xr:uid="{3EBD345D-7DCF-43F9-834C-1D3181654A57}"/>
    <hyperlink ref="S82" r:id="rId100" location="/candidateHome/applications" xr:uid="{67159C6A-1CF7-49E2-B350-760DA35B3260}"/>
    <hyperlink ref="V83" r:id="rId101" xr:uid="{D6C50A88-38FD-49E8-B0F6-F9DA8DE2DBBA}"/>
    <hyperlink ref="S84" r:id="rId102" xr:uid="{EC8B8D37-4933-4EFD-B783-8999F5EA0DD5}"/>
    <hyperlink ref="V85" r:id="rId103" xr:uid="{4D774512-58EE-484D-B7CF-4A12C909A714}"/>
    <hyperlink ref="S81" r:id="rId104" xr:uid="{002E54A4-6040-4F53-8F45-178F5D470A92}"/>
    <hyperlink ref="S86" r:id="rId105" location="/campus/my-apply" xr:uid="{49858156-DA9A-442F-A9B1-C87D6AB9E2A7}"/>
    <hyperlink ref="S87:S90" r:id="rId106" display="https://jobs.bilibili.com/campus/records" xr:uid="{6D6E153F-3C17-4778-A058-6ED574D42509}"/>
    <hyperlink ref="S91" r:id="rId107" location="/campus/my-apply" xr:uid="{2E6D3513-1CAC-4B50-AF11-F948544EB08E}"/>
    <hyperlink ref="S92" r:id="rId108" location="/myDeliver" xr:uid="{DABD9EA7-AF1A-4DEE-B44B-93F63943EF5B}"/>
    <hyperlink ref="V93" r:id="rId109" xr:uid="{3A5B2708-6C50-4CE9-9BC8-37CDEFD59580}"/>
    <hyperlink ref="S94" r:id="rId110" xr:uid="{083B72DD-6D71-449D-AB2D-40B8361F5225}"/>
    <hyperlink ref="S96" r:id="rId111" xr:uid="{22412858-3632-4B18-969C-264E900F5380}"/>
    <hyperlink ref="S97" r:id="rId112" xr:uid="{C33421BE-B073-4168-9F4C-CF88F9E71729}"/>
    <hyperlink ref="S98" r:id="rId113" xr:uid="{4511F3DE-F490-47AD-8CFD-668FB26DF271}"/>
    <hyperlink ref="V94" r:id="rId114" xr:uid="{75AB4620-8409-491F-8D64-249E5F4213A6}"/>
    <hyperlink ref="S99" r:id="rId115" location="/myDeliver?type=present" xr:uid="{B9A85DB7-2863-42FF-BB73-DF39ACABFEA3}"/>
    <hyperlink ref="V101" r:id="rId116" xr:uid="{99F3F867-9265-4C8B-9B88-D7B197D3FC1F}"/>
    <hyperlink ref="V103" r:id="rId117" xr:uid="{E986BD74-DC0A-41A2-AE0D-961C04577CDC}"/>
    <hyperlink ref="S105" r:id="rId118" location="/personalCenter/myApply" xr:uid="{80AC73AD-5207-4B5B-9576-992C22A04955}"/>
  </hyperlinks>
  <pageMargins left="0.25" right="0.25" top="0.75" bottom="0.75" header="0.3" footer="0.3"/>
  <pageSetup paperSize="9" scale="50" fitToHeight="0" orientation="landscape" r:id="rId11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D544B-835D-46B3-87E7-8761C38F6953}">
  <dimension ref="A1:H53"/>
  <sheetViews>
    <sheetView zoomScale="85" zoomScaleNormal="85" workbookViewId="0">
      <pane ySplit="1" topLeftCell="A50" activePane="bottomLeft" state="frozen"/>
      <selection pane="bottomLeft" activeCell="B44" sqref="B44"/>
    </sheetView>
  </sheetViews>
  <sheetFormatPr defaultRowHeight="13.8" x14ac:dyDescent="0.25"/>
  <cols>
    <col min="1" max="1" width="15" customWidth="1"/>
    <col min="2" max="2" width="37.88671875" customWidth="1"/>
    <col min="4" max="4" width="10.77734375" customWidth="1"/>
    <col min="5" max="5" width="53.44140625" customWidth="1"/>
    <col min="6" max="6" width="57.88671875" customWidth="1"/>
    <col min="7" max="7" width="12.109375" customWidth="1"/>
    <col min="8" max="8" width="80" customWidth="1"/>
  </cols>
  <sheetData>
    <row r="1" spans="1:8" x14ac:dyDescent="0.25">
      <c r="A1" t="s">
        <v>217</v>
      </c>
      <c r="B1" t="s">
        <v>216</v>
      </c>
      <c r="C1" t="s">
        <v>215</v>
      </c>
      <c r="D1" t="s">
        <v>232</v>
      </c>
      <c r="E1" t="s">
        <v>209</v>
      </c>
      <c r="F1" t="s">
        <v>210</v>
      </c>
      <c r="G1" t="s">
        <v>238</v>
      </c>
      <c r="H1" t="s">
        <v>247</v>
      </c>
    </row>
    <row r="2" spans="1:8" ht="248.4" x14ac:dyDescent="0.25">
      <c r="A2" t="s">
        <v>47</v>
      </c>
      <c r="B2" t="s">
        <v>48</v>
      </c>
      <c r="C2" t="s">
        <v>20</v>
      </c>
      <c r="D2" t="s">
        <v>8</v>
      </c>
      <c r="E2" s="18" t="s">
        <v>255</v>
      </c>
      <c r="F2" s="18" t="s">
        <v>254</v>
      </c>
    </row>
    <row r="3" spans="1:8" ht="179.4" x14ac:dyDescent="0.25">
      <c r="A3" t="s">
        <v>65</v>
      </c>
      <c r="B3" s="17" t="s">
        <v>132</v>
      </c>
      <c r="C3" t="s">
        <v>20</v>
      </c>
      <c r="D3" s="16" t="s">
        <v>99</v>
      </c>
      <c r="E3" s="18" t="s">
        <v>235</v>
      </c>
      <c r="F3" s="18" t="s">
        <v>236</v>
      </c>
    </row>
    <row r="4" spans="1:8" ht="317.39999999999998" x14ac:dyDescent="0.25">
      <c r="A4" t="s">
        <v>42</v>
      </c>
      <c r="B4" s="17" t="s">
        <v>190</v>
      </c>
      <c r="C4" t="s">
        <v>16</v>
      </c>
      <c r="D4" s="16" t="s">
        <v>191</v>
      </c>
      <c r="E4" s="18" t="s">
        <v>234</v>
      </c>
      <c r="F4" s="18" t="s">
        <v>233</v>
      </c>
      <c r="G4" t="s">
        <v>242</v>
      </c>
      <c r="H4" s="18" t="s">
        <v>249</v>
      </c>
    </row>
    <row r="5" spans="1:8" ht="276" x14ac:dyDescent="0.25">
      <c r="A5" t="s">
        <v>26</v>
      </c>
      <c r="B5" s="86" t="s">
        <v>698</v>
      </c>
      <c r="C5" t="s">
        <v>20</v>
      </c>
      <c r="D5" s="16" t="s">
        <v>196</v>
      </c>
      <c r="E5" s="18" t="s">
        <v>696</v>
      </c>
      <c r="F5" s="18" t="s">
        <v>697</v>
      </c>
      <c r="H5" s="18"/>
    </row>
    <row r="6" spans="1:8" ht="110.4" x14ac:dyDescent="0.25">
      <c r="A6" t="s">
        <v>213</v>
      </c>
      <c r="B6" s="18" t="s">
        <v>214</v>
      </c>
      <c r="C6" t="s">
        <v>16</v>
      </c>
      <c r="D6" t="s">
        <v>204</v>
      </c>
      <c r="E6" s="18" t="s">
        <v>208</v>
      </c>
      <c r="F6" s="18" t="s">
        <v>211</v>
      </c>
    </row>
    <row r="7" spans="1:8" ht="165.6" x14ac:dyDescent="0.25">
      <c r="A7" t="s">
        <v>55</v>
      </c>
      <c r="B7" s="15" t="s">
        <v>220</v>
      </c>
      <c r="C7" t="s">
        <v>20</v>
      </c>
      <c r="D7" t="s">
        <v>204</v>
      </c>
      <c r="E7" s="18" t="s">
        <v>219</v>
      </c>
      <c r="F7" s="18" t="s">
        <v>218</v>
      </c>
    </row>
    <row r="8" spans="1:8" ht="124.2" x14ac:dyDescent="0.25">
      <c r="A8" t="s">
        <v>188</v>
      </c>
      <c r="B8" t="s">
        <v>221</v>
      </c>
      <c r="C8" t="s">
        <v>16</v>
      </c>
      <c r="D8" t="s">
        <v>204</v>
      </c>
      <c r="E8" s="18" t="s">
        <v>229</v>
      </c>
      <c r="F8" s="18" t="s">
        <v>228</v>
      </c>
    </row>
    <row r="9" spans="1:8" ht="82.8" x14ac:dyDescent="0.25">
      <c r="A9" t="s">
        <v>225</v>
      </c>
      <c r="B9" t="s">
        <v>230</v>
      </c>
      <c r="C9" t="s">
        <v>20</v>
      </c>
      <c r="D9" t="s">
        <v>204</v>
      </c>
      <c r="E9" s="18" t="s">
        <v>226</v>
      </c>
      <c r="F9" s="18" t="s">
        <v>227</v>
      </c>
    </row>
    <row r="10" spans="1:8" ht="165.6" x14ac:dyDescent="0.25">
      <c r="A10" t="s">
        <v>55</v>
      </c>
      <c r="B10" t="s">
        <v>528</v>
      </c>
      <c r="C10" t="s">
        <v>20</v>
      </c>
      <c r="D10" t="s">
        <v>527</v>
      </c>
      <c r="E10" s="18" t="s">
        <v>219</v>
      </c>
      <c r="F10" s="18" t="s">
        <v>218</v>
      </c>
    </row>
    <row r="11" spans="1:8" ht="331.2" x14ac:dyDescent="0.25">
      <c r="A11" t="s">
        <v>88</v>
      </c>
      <c r="B11" t="s">
        <v>521</v>
      </c>
      <c r="C11" t="s">
        <v>20</v>
      </c>
      <c r="D11" t="s">
        <v>527</v>
      </c>
      <c r="E11" s="18" t="s">
        <v>526</v>
      </c>
      <c r="F11" s="18" t="s">
        <v>529</v>
      </c>
    </row>
    <row r="12" spans="1:8" ht="234.6" x14ac:dyDescent="0.25">
      <c r="A12" t="s">
        <v>587</v>
      </c>
      <c r="B12" t="s">
        <v>36</v>
      </c>
      <c r="C12" t="s">
        <v>16</v>
      </c>
      <c r="D12" t="s">
        <v>588</v>
      </c>
      <c r="E12" s="18" t="s">
        <v>590</v>
      </c>
      <c r="F12" s="18" t="s">
        <v>589</v>
      </c>
      <c r="G12" t="s">
        <v>676</v>
      </c>
      <c r="H12" s="18" t="s">
        <v>682</v>
      </c>
    </row>
    <row r="13" spans="1:8" ht="234.6" x14ac:dyDescent="0.25">
      <c r="A13" t="s">
        <v>587</v>
      </c>
      <c r="B13" t="s">
        <v>36</v>
      </c>
      <c r="C13" t="s">
        <v>16</v>
      </c>
      <c r="D13" t="s">
        <v>588</v>
      </c>
      <c r="E13" s="18" t="s">
        <v>590</v>
      </c>
      <c r="F13" s="18" t="s">
        <v>589</v>
      </c>
      <c r="G13" t="s">
        <v>702</v>
      </c>
      <c r="H13" s="18" t="s">
        <v>707</v>
      </c>
    </row>
    <row r="14" spans="1:8" ht="193.2" x14ac:dyDescent="0.25">
      <c r="A14" t="s">
        <v>67</v>
      </c>
      <c r="B14" s="18" t="s">
        <v>674</v>
      </c>
      <c r="C14" t="s">
        <v>20</v>
      </c>
      <c r="D14" t="s">
        <v>669</v>
      </c>
      <c r="E14" s="18" t="s">
        <v>673</v>
      </c>
      <c r="F14" s="18" t="s">
        <v>675</v>
      </c>
    </row>
    <row r="15" spans="1:8" ht="110.4" x14ac:dyDescent="0.25">
      <c r="A15" t="s">
        <v>680</v>
      </c>
      <c r="B15" t="s">
        <v>679</v>
      </c>
      <c r="C15" t="s">
        <v>20</v>
      </c>
      <c r="D15" t="s">
        <v>669</v>
      </c>
      <c r="E15" s="18" t="s">
        <v>678</v>
      </c>
      <c r="F15" s="18" t="s">
        <v>677</v>
      </c>
    </row>
    <row r="16" spans="1:8" ht="110.4" x14ac:dyDescent="0.25">
      <c r="A16" t="s">
        <v>689</v>
      </c>
      <c r="B16" t="s">
        <v>46</v>
      </c>
      <c r="C16" t="s">
        <v>687</v>
      </c>
      <c r="D16" t="s">
        <v>688</v>
      </c>
      <c r="E16" s="18" t="s">
        <v>685</v>
      </c>
      <c r="F16" s="18" t="s">
        <v>686</v>
      </c>
    </row>
    <row r="17" spans="1:8" ht="82.8" x14ac:dyDescent="0.25">
      <c r="A17" t="s">
        <v>689</v>
      </c>
      <c r="B17" t="s">
        <v>692</v>
      </c>
      <c r="C17" t="s">
        <v>687</v>
      </c>
      <c r="D17" t="s">
        <v>688</v>
      </c>
      <c r="E17" s="18" t="s">
        <v>691</v>
      </c>
      <c r="F17" s="18" t="s">
        <v>690</v>
      </c>
    </row>
    <row r="18" spans="1:8" ht="110.4" x14ac:dyDescent="0.25">
      <c r="A18" t="s">
        <v>71</v>
      </c>
      <c r="B18" t="s">
        <v>703</v>
      </c>
      <c r="C18" t="s">
        <v>10</v>
      </c>
      <c r="D18" t="s">
        <v>704</v>
      </c>
      <c r="E18" s="18" t="s">
        <v>705</v>
      </c>
      <c r="F18" s="18" t="s">
        <v>706</v>
      </c>
    </row>
    <row r="19" spans="1:8" ht="331.2" x14ac:dyDescent="0.25">
      <c r="A19" t="s">
        <v>720</v>
      </c>
      <c r="B19" t="s">
        <v>731</v>
      </c>
      <c r="C19" t="s">
        <v>20</v>
      </c>
      <c r="D19" s="103" t="s">
        <v>721</v>
      </c>
      <c r="E19" s="18" t="s">
        <v>522</v>
      </c>
      <c r="F19" s="18" t="s">
        <v>737</v>
      </c>
      <c r="G19" t="s">
        <v>723</v>
      </c>
      <c r="H19" s="18" t="s">
        <v>738</v>
      </c>
    </row>
    <row r="20" spans="1:8" ht="110.4" x14ac:dyDescent="0.25">
      <c r="A20" t="s">
        <v>611</v>
      </c>
      <c r="B20" t="s">
        <v>729</v>
      </c>
      <c r="C20" t="s">
        <v>10</v>
      </c>
      <c r="D20" t="s">
        <v>723</v>
      </c>
      <c r="E20" s="18" t="s">
        <v>727</v>
      </c>
      <c r="F20" s="18" t="s">
        <v>728</v>
      </c>
    </row>
    <row r="21" spans="1:8" ht="110.4" x14ac:dyDescent="0.25">
      <c r="A21" t="s">
        <v>611</v>
      </c>
      <c r="B21" t="s">
        <v>731</v>
      </c>
      <c r="C21" t="s">
        <v>10</v>
      </c>
      <c r="D21" t="s">
        <v>723</v>
      </c>
      <c r="E21" s="18" t="s">
        <v>732</v>
      </c>
      <c r="F21" s="18" t="s">
        <v>733</v>
      </c>
    </row>
    <row r="22" spans="1:8" ht="110.4" x14ac:dyDescent="0.25">
      <c r="A22" t="s">
        <v>757</v>
      </c>
      <c r="B22" t="s">
        <v>753</v>
      </c>
      <c r="C22" t="s">
        <v>754</v>
      </c>
      <c r="D22" t="s">
        <v>756</v>
      </c>
      <c r="E22" s="18" t="s">
        <v>760</v>
      </c>
      <c r="F22" s="18" t="s">
        <v>761</v>
      </c>
    </row>
    <row r="23" spans="1:8" ht="82.8" x14ac:dyDescent="0.25">
      <c r="A23" t="s">
        <v>757</v>
      </c>
      <c r="B23" t="s">
        <v>758</v>
      </c>
      <c r="C23" t="s">
        <v>20</v>
      </c>
      <c r="D23" t="s">
        <v>755</v>
      </c>
      <c r="E23" s="18" t="s">
        <v>762</v>
      </c>
      <c r="F23" s="18" t="s">
        <v>763</v>
      </c>
    </row>
    <row r="24" spans="1:8" ht="110.4" x14ac:dyDescent="0.25">
      <c r="A24" t="s">
        <v>42</v>
      </c>
      <c r="B24" s="15" t="s">
        <v>120</v>
      </c>
      <c r="C24" t="s">
        <v>16</v>
      </c>
      <c r="D24" s="133" t="s">
        <v>756</v>
      </c>
      <c r="E24" s="18" t="s">
        <v>764</v>
      </c>
      <c r="F24" s="18" t="s">
        <v>765</v>
      </c>
    </row>
    <row r="25" spans="1:8" ht="179.4" x14ac:dyDescent="0.25">
      <c r="A25" t="s">
        <v>67</v>
      </c>
      <c r="B25" t="s">
        <v>767</v>
      </c>
      <c r="C25" t="s">
        <v>20</v>
      </c>
      <c r="D25" s="133" t="s">
        <v>756</v>
      </c>
      <c r="E25" s="18" t="s">
        <v>768</v>
      </c>
      <c r="F25" s="18" t="s">
        <v>769</v>
      </c>
    </row>
    <row r="26" spans="1:8" ht="110.4" x14ac:dyDescent="0.25">
      <c r="A26" t="s">
        <v>694</v>
      </c>
      <c r="B26" t="s">
        <v>771</v>
      </c>
      <c r="C26" t="s">
        <v>754</v>
      </c>
      <c r="D26" s="133" t="s">
        <v>756</v>
      </c>
      <c r="E26" s="18" t="s">
        <v>772</v>
      </c>
      <c r="F26" s="18" t="s">
        <v>773</v>
      </c>
    </row>
    <row r="27" spans="1:8" ht="151.80000000000001" x14ac:dyDescent="0.25">
      <c r="A27" t="s">
        <v>778</v>
      </c>
      <c r="B27" t="s">
        <v>777</v>
      </c>
      <c r="C27" t="s">
        <v>10</v>
      </c>
      <c r="D27" s="133" t="s">
        <v>756</v>
      </c>
      <c r="E27" s="135" t="s">
        <v>779</v>
      </c>
      <c r="F27" s="18" t="s">
        <v>780</v>
      </c>
    </row>
    <row r="28" spans="1:8" ht="409.6" x14ac:dyDescent="0.25">
      <c r="A28" t="s">
        <v>57</v>
      </c>
      <c r="B28" t="s">
        <v>788</v>
      </c>
      <c r="C28" t="s">
        <v>16</v>
      </c>
      <c r="D28" s="134" t="s">
        <v>783</v>
      </c>
      <c r="E28" s="18" t="s">
        <v>785</v>
      </c>
      <c r="F28" s="18" t="s">
        <v>786</v>
      </c>
      <c r="G28" s="140" t="s">
        <v>795</v>
      </c>
      <c r="H28" s="18" t="s">
        <v>797</v>
      </c>
    </row>
    <row r="29" spans="1:8" ht="124.2" x14ac:dyDescent="0.25">
      <c r="A29" t="s">
        <v>42</v>
      </c>
      <c r="B29" s="18" t="s">
        <v>799</v>
      </c>
      <c r="C29" t="s">
        <v>800</v>
      </c>
      <c r="D29" s="141" t="s">
        <v>801</v>
      </c>
      <c r="E29" s="18" t="s">
        <v>802</v>
      </c>
      <c r="F29" s="18" t="s">
        <v>803</v>
      </c>
    </row>
    <row r="30" spans="1:8" ht="248.4" x14ac:dyDescent="0.25">
      <c r="A30" t="s">
        <v>59</v>
      </c>
      <c r="B30" t="s">
        <v>804</v>
      </c>
      <c r="C30" t="s">
        <v>20</v>
      </c>
      <c r="D30" s="141" t="s">
        <v>801</v>
      </c>
      <c r="E30" s="18" t="s">
        <v>805</v>
      </c>
      <c r="F30" s="18" t="s">
        <v>806</v>
      </c>
    </row>
    <row r="31" spans="1:8" ht="55.2" x14ac:dyDescent="0.25">
      <c r="A31" t="s">
        <v>59</v>
      </c>
      <c r="B31" t="s">
        <v>807</v>
      </c>
      <c r="C31" t="s">
        <v>20</v>
      </c>
      <c r="D31" s="141" t="s">
        <v>801</v>
      </c>
      <c r="E31" s="18" t="s">
        <v>808</v>
      </c>
      <c r="F31" s="18" t="s">
        <v>809</v>
      </c>
    </row>
    <row r="32" spans="1:8" ht="69" x14ac:dyDescent="0.25">
      <c r="A32" t="s">
        <v>59</v>
      </c>
      <c r="B32" s="3" t="s">
        <v>810</v>
      </c>
      <c r="C32" t="s">
        <v>20</v>
      </c>
      <c r="D32" s="141" t="s">
        <v>801</v>
      </c>
      <c r="E32" s="18" t="s">
        <v>811</v>
      </c>
      <c r="F32" s="18" t="s">
        <v>812</v>
      </c>
    </row>
    <row r="33" spans="1:6" ht="151.80000000000001" x14ac:dyDescent="0.25">
      <c r="A33" t="s">
        <v>59</v>
      </c>
      <c r="B33" t="s">
        <v>813</v>
      </c>
      <c r="C33" t="s">
        <v>20</v>
      </c>
      <c r="D33" s="141" t="s">
        <v>801</v>
      </c>
      <c r="E33" s="18" t="s">
        <v>814</v>
      </c>
      <c r="F33" s="18" t="s">
        <v>815</v>
      </c>
    </row>
    <row r="34" spans="1:6" ht="138" x14ac:dyDescent="0.25">
      <c r="A34" t="s">
        <v>42</v>
      </c>
      <c r="B34" t="s">
        <v>818</v>
      </c>
      <c r="C34" t="s">
        <v>800</v>
      </c>
      <c r="D34" s="143" t="s">
        <v>801</v>
      </c>
      <c r="E34" s="18" t="s">
        <v>816</v>
      </c>
      <c r="F34" s="18" t="s">
        <v>817</v>
      </c>
    </row>
    <row r="35" spans="1:6" ht="96.6" x14ac:dyDescent="0.25">
      <c r="A35" t="s">
        <v>75</v>
      </c>
      <c r="B35" t="s">
        <v>821</v>
      </c>
      <c r="C35" t="s">
        <v>20</v>
      </c>
      <c r="D35" s="145" t="s">
        <v>823</v>
      </c>
      <c r="E35" s="18" t="s">
        <v>824</v>
      </c>
      <c r="F35" s="18" t="s">
        <v>825</v>
      </c>
    </row>
    <row r="36" spans="1:6" ht="124.2" x14ac:dyDescent="0.25">
      <c r="A36" t="s">
        <v>826</v>
      </c>
      <c r="B36" t="s">
        <v>831</v>
      </c>
      <c r="C36" t="s">
        <v>16</v>
      </c>
      <c r="D36" s="149" t="s">
        <v>827</v>
      </c>
      <c r="E36" s="18" t="s">
        <v>829</v>
      </c>
      <c r="F36" s="18" t="s">
        <v>830</v>
      </c>
    </row>
    <row r="37" spans="1:6" ht="179.4" x14ac:dyDescent="0.25">
      <c r="A37" t="s">
        <v>58</v>
      </c>
      <c r="B37" t="s">
        <v>835</v>
      </c>
      <c r="C37" t="s">
        <v>16</v>
      </c>
      <c r="D37" s="150" t="s">
        <v>827</v>
      </c>
      <c r="E37" s="18" t="s">
        <v>833</v>
      </c>
      <c r="F37" s="18" t="s">
        <v>834</v>
      </c>
    </row>
    <row r="38" spans="1:6" ht="234.6" x14ac:dyDescent="0.25">
      <c r="A38" s="103" t="s">
        <v>608</v>
      </c>
      <c r="B38" s="3" t="s">
        <v>839</v>
      </c>
      <c r="C38" s="16" t="s">
        <v>842</v>
      </c>
      <c r="D38" s="152" t="s">
        <v>837</v>
      </c>
      <c r="E38" s="18" t="s">
        <v>846</v>
      </c>
      <c r="F38" s="18" t="s">
        <v>847</v>
      </c>
    </row>
    <row r="39" spans="1:6" ht="138" x14ac:dyDescent="0.25">
      <c r="A39" s="103" t="s">
        <v>608</v>
      </c>
      <c r="B39" s="3" t="s">
        <v>841</v>
      </c>
      <c r="C39" s="16" t="s">
        <v>842</v>
      </c>
      <c r="D39" s="152" t="s">
        <v>837</v>
      </c>
      <c r="E39" s="18" t="s">
        <v>845</v>
      </c>
      <c r="F39" s="18" t="s">
        <v>848</v>
      </c>
    </row>
    <row r="40" spans="1:6" ht="234.6" x14ac:dyDescent="0.25">
      <c r="A40" s="103" t="s">
        <v>608</v>
      </c>
      <c r="B40" s="3" t="s">
        <v>110</v>
      </c>
      <c r="C40" s="16" t="s">
        <v>842</v>
      </c>
      <c r="D40" s="152" t="s">
        <v>837</v>
      </c>
      <c r="E40" s="18" t="s">
        <v>844</v>
      </c>
      <c r="F40" s="18" t="s">
        <v>849</v>
      </c>
    </row>
    <row r="41" spans="1:6" ht="151.80000000000001" x14ac:dyDescent="0.25">
      <c r="A41" s="103" t="s">
        <v>56</v>
      </c>
      <c r="B41" s="3" t="s">
        <v>839</v>
      </c>
      <c r="C41" s="16" t="s">
        <v>16</v>
      </c>
      <c r="D41" s="153" t="s">
        <v>851</v>
      </c>
      <c r="E41" s="18" t="s">
        <v>852</v>
      </c>
      <c r="F41" s="18" t="s">
        <v>853</v>
      </c>
    </row>
    <row r="42" spans="1:6" ht="55.2" x14ac:dyDescent="0.25">
      <c r="A42" s="103" t="s">
        <v>857</v>
      </c>
      <c r="B42" s="3" t="s">
        <v>858</v>
      </c>
      <c r="C42" s="16" t="s">
        <v>20</v>
      </c>
      <c r="D42" s="154" t="s">
        <v>851</v>
      </c>
      <c r="E42" s="18" t="s">
        <v>855</v>
      </c>
      <c r="F42" s="18" t="s">
        <v>856</v>
      </c>
    </row>
    <row r="43" spans="1:6" ht="138" x14ac:dyDescent="0.25">
      <c r="A43" s="103" t="s">
        <v>47</v>
      </c>
      <c r="B43" s="3" t="s">
        <v>862</v>
      </c>
      <c r="C43" s="16" t="s">
        <v>20</v>
      </c>
      <c r="D43" s="156" t="s">
        <v>864</v>
      </c>
      <c r="E43" s="18" t="s">
        <v>860</v>
      </c>
      <c r="F43" s="18" t="s">
        <v>859</v>
      </c>
    </row>
    <row r="44" spans="1:6" ht="96.6" x14ac:dyDescent="0.25">
      <c r="A44" s="103" t="s">
        <v>67</v>
      </c>
      <c r="B44" s="3" t="s">
        <v>868</v>
      </c>
      <c r="C44" s="16" t="s">
        <v>20</v>
      </c>
      <c r="D44" s="160" t="s">
        <v>869</v>
      </c>
      <c r="E44" s="18" t="s">
        <v>880</v>
      </c>
      <c r="F44" s="18" t="s">
        <v>881</v>
      </c>
    </row>
    <row r="45" spans="1:6" ht="179.4" x14ac:dyDescent="0.25">
      <c r="A45" s="103" t="s">
        <v>52</v>
      </c>
      <c r="B45" s="3" t="s">
        <v>224</v>
      </c>
      <c r="C45" s="16" t="s">
        <v>251</v>
      </c>
      <c r="D45" s="159" t="s">
        <v>873</v>
      </c>
      <c r="E45" s="18" t="s">
        <v>871</v>
      </c>
      <c r="F45" s="18" t="s">
        <v>872</v>
      </c>
    </row>
    <row r="46" spans="1:6" ht="110.4" x14ac:dyDescent="0.25">
      <c r="A46" s="103" t="s">
        <v>59</v>
      </c>
      <c r="B46" s="3" t="s">
        <v>888</v>
      </c>
      <c r="C46" s="16" t="s">
        <v>20</v>
      </c>
      <c r="D46" s="163" t="s">
        <v>883</v>
      </c>
      <c r="E46" s="18" t="s">
        <v>886</v>
      </c>
      <c r="F46" s="18" t="s">
        <v>887</v>
      </c>
    </row>
    <row r="47" spans="1:6" ht="193.2" x14ac:dyDescent="0.25">
      <c r="A47" s="103" t="s">
        <v>913</v>
      </c>
      <c r="B47" s="3" t="s">
        <v>912</v>
      </c>
      <c r="C47" s="16" t="s">
        <v>16</v>
      </c>
      <c r="D47" s="182" t="s">
        <v>870</v>
      </c>
      <c r="E47" s="18" t="s">
        <v>910</v>
      </c>
      <c r="F47" s="18" t="s">
        <v>911</v>
      </c>
    </row>
    <row r="48" spans="1:6" ht="82.8" x14ac:dyDescent="0.25">
      <c r="A48" s="103" t="s">
        <v>52</v>
      </c>
      <c r="B48" s="3" t="s">
        <v>928</v>
      </c>
      <c r="C48" s="16" t="s">
        <v>20</v>
      </c>
      <c r="D48" s="190" t="s">
        <v>870</v>
      </c>
      <c r="E48" s="18" t="s">
        <v>929</v>
      </c>
      <c r="F48" s="18" t="s">
        <v>930</v>
      </c>
    </row>
    <row r="49" spans="1:6" ht="110.4" x14ac:dyDescent="0.25">
      <c r="A49" t="s">
        <v>563</v>
      </c>
      <c r="B49" s="3" t="s">
        <v>936</v>
      </c>
      <c r="C49" s="16" t="s">
        <v>16</v>
      </c>
      <c r="D49" s="190" t="s">
        <v>927</v>
      </c>
      <c r="E49" s="18" t="s">
        <v>935</v>
      </c>
      <c r="F49" s="18" t="s">
        <v>934</v>
      </c>
    </row>
    <row r="50" spans="1:6" ht="207" x14ac:dyDescent="0.25">
      <c r="A50" t="s">
        <v>563</v>
      </c>
      <c r="B50" s="3" t="s">
        <v>933</v>
      </c>
      <c r="C50" s="16" t="s">
        <v>10</v>
      </c>
      <c r="D50" s="190" t="s">
        <v>927</v>
      </c>
      <c r="E50" s="18" t="s">
        <v>931</v>
      </c>
      <c r="F50" s="18" t="s">
        <v>932</v>
      </c>
    </row>
    <row r="51" spans="1:6" ht="110.4" x14ac:dyDescent="0.25">
      <c r="A51" s="103" t="s">
        <v>924</v>
      </c>
      <c r="B51" s="3" t="s">
        <v>821</v>
      </c>
      <c r="C51" s="16" t="s">
        <v>10</v>
      </c>
      <c r="D51" s="190" t="s">
        <v>927</v>
      </c>
      <c r="E51" s="18" t="s">
        <v>937</v>
      </c>
      <c r="F51" s="18" t="s">
        <v>938</v>
      </c>
    </row>
    <row r="52" spans="1:6" ht="138" x14ac:dyDescent="0.25">
      <c r="A52" s="103" t="s">
        <v>925</v>
      </c>
      <c r="B52" s="3" t="s">
        <v>224</v>
      </c>
      <c r="C52" s="16" t="s">
        <v>20</v>
      </c>
      <c r="D52" s="190" t="s">
        <v>927</v>
      </c>
      <c r="E52" s="18" t="s">
        <v>939</v>
      </c>
      <c r="F52" s="18" t="s">
        <v>940</v>
      </c>
    </row>
    <row r="53" spans="1:6" ht="124.2" x14ac:dyDescent="0.25">
      <c r="A53" s="103" t="s">
        <v>59</v>
      </c>
      <c r="B53" s="3" t="s">
        <v>941</v>
      </c>
      <c r="C53" s="16" t="s">
        <v>20</v>
      </c>
      <c r="D53" s="190" t="s">
        <v>927</v>
      </c>
      <c r="E53" s="18" t="s">
        <v>942</v>
      </c>
      <c r="F53" s="18" t="s">
        <v>943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命名范围</vt:lpstr>
      </vt:variant>
      <vt:variant>
        <vt:i4>1</vt:i4>
      </vt:variant>
    </vt:vector>
  </HeadingPairs>
  <TitlesOfParts>
    <vt:vector size="17" baseType="lpstr">
      <vt:lpstr>全职投递记录</vt:lpstr>
      <vt:lpstr>全职招聘详细表</vt:lpstr>
      <vt:lpstr>测评 - 笔试 - 面试</vt:lpstr>
      <vt:lpstr>代码随想录</vt:lpstr>
      <vt:lpstr>Hot100-八轮</vt:lpstr>
      <vt:lpstr>Hot100-七轮</vt:lpstr>
      <vt:lpstr>Hot100-六轮</vt:lpstr>
      <vt:lpstr>实习投递记录</vt:lpstr>
      <vt:lpstr>实习招聘详细表</vt:lpstr>
      <vt:lpstr>面试方便时间</vt:lpstr>
      <vt:lpstr>Hot100-五轮</vt:lpstr>
      <vt:lpstr>Hot100-四轮</vt:lpstr>
      <vt:lpstr>Hot100-三轮</vt:lpstr>
      <vt:lpstr>Hot100-总</vt:lpstr>
      <vt:lpstr>Hot100-二轮</vt:lpstr>
      <vt:lpstr>班上同学实习投递记录</vt:lpstr>
      <vt:lpstr>全职投递记录!Print_Area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抚民 陈</dc:creator>
  <cp:lastModifiedBy>抚民 陈</cp:lastModifiedBy>
  <cp:lastPrinted>2024-09-03T13:57:47Z</cp:lastPrinted>
  <dcterms:created xsi:type="dcterms:W3CDTF">2024-03-07T04:39:32Z</dcterms:created>
  <dcterms:modified xsi:type="dcterms:W3CDTF">2024-11-15T12:40:21Z</dcterms:modified>
</cp:coreProperties>
</file>