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<sst xmlns="http://schemas.openxmlformats.org/spreadsheetml/2006/main" count="19" uniqueCount="18">
  <si>
    <t xml:space="preserve">delta T</t>
  </si>
  <si>
    <t xml:space="preserve">měření 1</t>
  </si>
  <si>
    <t xml:space="preserve">měření 2</t>
  </si>
  <si>
    <t xml:space="preserve">E1</t>
  </si>
  <si>
    <t xml:space="preserve">E2</t>
  </si>
  <si>
    <t xml:space="preserve">x*x</t>
  </si>
  <si>
    <t xml:space="preserve">x*y</t>
  </si>
  <si>
    <t xml:space="preserve">Sum</t>
  </si>
  <si>
    <t xml:space="preserve">Alpha</t>
  </si>
  <si>
    <t xml:space="preserve">x</t>
  </si>
  <si>
    <t xml:space="preserve">y</t>
  </si>
  <si>
    <t xml:space="preserve">y*</t>
  </si>
  <si>
    <t xml:space="preserve">pow err from line</t>
  </si>
  <si>
    <t xml:space="preserve">pow err from mean</t>
  </si>
  <si>
    <t xml:space="preserve">mean</t>
  </si>
  <si>
    <t xml:space="preserve">sum</t>
  </si>
  <si>
    <t xml:space="preserve">R^2</t>
  </si>
  <si>
    <t xml:space="preserve">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</si>
</sst>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93121102113"/>
          <c:y val="0.157843217228159"/>
          <c:w val="0.883691706227311"/>
          <c:h val="0.61481360633004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List1!$C$12:$C$25</c:f>
              <c:numCache>
                <c:formatCode>General</c:formatCode>
                <c:ptCount val="14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xVal>
          <c:yVal>
            <c:numRef>
              <c:f>List1!$D$12:$D$25</c:f>
              <c:numCache>
                <c:formatCode>General</c:formatCode>
                <c:ptCount val="14"/>
                <c:pt idx="0">
                  <c:v>2.4</c:v>
                </c:pt>
                <c:pt idx="1">
                  <c:v>2.2</c:v>
                </c:pt>
                <c:pt idx="2">
                  <c:v>2</c:v>
                </c:pt>
                <c:pt idx="3">
                  <c:v>1.8</c:v>
                </c:pt>
                <c:pt idx="4">
                  <c:v>1.8</c:v>
                </c:pt>
                <c:pt idx="5">
                  <c:v>1.6</c:v>
                </c:pt>
                <c:pt idx="6">
                  <c:v>1.2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c0504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c0504d"/>
                </a:solidFill>
                <a:prstDash val="sysDot"/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List1!$C$12:$C$25</c:f>
              <c:numCache>
                <c:formatCode>General</c:formatCode>
                <c:ptCount val="14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xVal>
          <c:yVal>
            <c:numRef>
              <c:f>List1!$E$12:$E$25</c:f>
              <c:numCache>
                <c:formatCode>General</c:formatCode>
                <c:ptCount val="14"/>
                <c:pt idx="0">
                  <c:v>2.2</c:v>
                </c:pt>
                <c:pt idx="1">
                  <c:v>2</c:v>
                </c:pt>
                <c:pt idx="2">
                  <c:v>2</c:v>
                </c:pt>
                <c:pt idx="3">
                  <c:v>1.8</c:v>
                </c:pt>
                <c:pt idx="4">
                  <c:v>1.6</c:v>
                </c:pt>
                <c:pt idx="5">
                  <c:v>1.4</c:v>
                </c:pt>
                <c:pt idx="6">
                  <c:v>1.4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axId val="28654573"/>
        <c:axId val="75226824"/>
      </c:scatterChart>
      <c:valAx>
        <c:axId val="286545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226824"/>
        <c:crosses val="autoZero"/>
        <c:crossBetween val="midCat"/>
      </c:valAx>
      <c:valAx>
        <c:axId val="752268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65457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140040</xdr:colOff>
      <xdr:row>3</xdr:row>
      <xdr:rowOff>25560</xdr:rowOff>
    </xdr:from>
    <xdr:to>
      <xdr:col>17</xdr:col>
      <xdr:colOff>359640</xdr:colOff>
      <xdr:row>28</xdr:row>
      <xdr:rowOff>56880</xdr:rowOff>
    </xdr:to>
    <xdr:graphicFrame>
      <xdr:nvGraphicFramePr>
        <xdr:cNvPr id="0" name="Graf 1"/>
        <xdr:cNvGraphicFramePr/>
      </xdr:nvGraphicFramePr>
      <xdr:xfrm>
        <a:off x="5717880" y="551160"/>
        <a:ext cx="7734600" cy="441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1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50" activeCellId="0" sqref="G50"/>
    </sheetView>
  </sheetViews>
  <sheetFormatPr defaultColWidth="8.72265625" defaultRowHeight="14.4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7.8"/>
    <col collapsed="false" customWidth="true" hidden="false" outlineLevel="0" max="3" min="3" style="0" width="13.19"/>
    <col collapsed="false" customWidth="true" hidden="false" outlineLevel="0" max="4" min="4" style="0" width="13.89"/>
    <col collapsed="false" customWidth="true" hidden="false" outlineLevel="0" max="5" min="5" style="0" width="17.09"/>
    <col collapsed="false" customWidth="true" hidden="false" outlineLevel="0" max="6" min="6" style="0" width="17.92"/>
    <col collapsed="false" customWidth="true" hidden="false" outlineLevel="0" max="7" min="7" style="0" width="17.36"/>
    <col collapsed="false" customWidth="true" hidden="false" outlineLevel="0" max="8" min="8" style="0" width="9.32"/>
    <col collapsed="false" customWidth="true" hidden="false" outlineLevel="0" max="9" min="9" style="0" width="10.13"/>
  </cols>
  <sheetData>
    <row r="1" customFormat="false" ht="13.8" hidden="false" customHeight="false" outlineLevel="0" collapsed="false"/>
    <row r="2" customFormat="false" ht="13.8" hidden="false" customHeight="false" outlineLevel="0" collapsed="false">
      <c r="C2" s="1" t="s">
        <v>0</v>
      </c>
      <c r="D2" s="1" t="s">
        <v>1</v>
      </c>
      <c r="E2" s="1" t="s">
        <v>2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>
      <c r="C5" s="1" t="n">
        <v>100</v>
      </c>
    </row>
    <row r="6" customFormat="false" ht="13.8" hidden="false" customHeight="false" outlineLevel="0" collapsed="false">
      <c r="C6" s="1" t="n">
        <v>95</v>
      </c>
    </row>
    <row r="7" customFormat="false" ht="13.8" hidden="false" customHeight="false" outlineLevel="0" collapsed="false">
      <c r="C7" s="1" t="n">
        <v>90</v>
      </c>
    </row>
    <row r="8" customFormat="false" ht="13.8" hidden="false" customHeight="false" outlineLevel="0" collapsed="false">
      <c r="C8" s="1" t="n">
        <v>85</v>
      </c>
    </row>
    <row r="9" customFormat="false" ht="13.8" hidden="false" customHeight="false" outlineLevel="0" collapsed="false">
      <c r="C9" s="1" t="n">
        <v>80</v>
      </c>
      <c r="D9" s="1" t="n">
        <v>2.8</v>
      </c>
      <c r="E9" s="1" t="n">
        <v>2.8</v>
      </c>
    </row>
    <row r="10" customFormat="false" ht="13.8" hidden="false" customHeight="false" outlineLevel="0" collapsed="false">
      <c r="C10" s="1" t="n">
        <v>75</v>
      </c>
      <c r="D10" s="1" t="n">
        <v>2.8</v>
      </c>
      <c r="E10" s="1" t="n">
        <v>2.6</v>
      </c>
    </row>
    <row r="11" customFormat="false" ht="13.8" hidden="false" customHeight="false" outlineLevel="0" collapsed="false">
      <c r="C11" s="1" t="n">
        <v>70</v>
      </c>
      <c r="D11" s="1" t="n">
        <v>2.6</v>
      </c>
      <c r="E11" s="1" t="n">
        <v>2.4</v>
      </c>
    </row>
    <row r="12" customFormat="false" ht="13.8" hidden="false" customHeight="false" outlineLevel="0" collapsed="false">
      <c r="C12" s="1" t="n">
        <v>65</v>
      </c>
      <c r="D12" s="1" t="n">
        <v>2.4</v>
      </c>
      <c r="E12" s="1" t="n">
        <v>2.2</v>
      </c>
    </row>
    <row r="13" customFormat="false" ht="13.8" hidden="false" customHeight="false" outlineLevel="0" collapsed="false">
      <c r="C13" s="1" t="n">
        <v>60</v>
      </c>
      <c r="D13" s="1" t="n">
        <v>2.2</v>
      </c>
      <c r="E13" s="1" t="n">
        <v>2</v>
      </c>
    </row>
    <row r="14" customFormat="false" ht="13.8" hidden="false" customHeight="false" outlineLevel="0" collapsed="false">
      <c r="C14" s="1" t="n">
        <v>55</v>
      </c>
      <c r="D14" s="1" t="n">
        <v>2</v>
      </c>
      <c r="E14" s="1" t="n">
        <v>2</v>
      </c>
    </row>
    <row r="15" customFormat="false" ht="13.8" hidden="false" customHeight="false" outlineLevel="0" collapsed="false">
      <c r="C15" s="1" t="n">
        <v>50</v>
      </c>
      <c r="D15" s="1" t="n">
        <v>1.8</v>
      </c>
      <c r="E15" s="1" t="n">
        <v>1.8</v>
      </c>
    </row>
    <row r="16" customFormat="false" ht="13.8" hidden="false" customHeight="false" outlineLevel="0" collapsed="false">
      <c r="C16" s="1" t="n">
        <v>45</v>
      </c>
      <c r="D16" s="1" t="n">
        <v>1.8</v>
      </c>
      <c r="E16" s="1" t="n">
        <v>1.6</v>
      </c>
    </row>
    <row r="17" customFormat="false" ht="13.8" hidden="false" customHeight="false" outlineLevel="0" collapsed="false">
      <c r="C17" s="1" t="n">
        <v>40</v>
      </c>
      <c r="D17" s="1" t="n">
        <v>1.6</v>
      </c>
      <c r="E17" s="1" t="n">
        <v>1.4</v>
      </c>
    </row>
    <row r="18" customFormat="false" ht="13.8" hidden="false" customHeight="false" outlineLevel="0" collapsed="false">
      <c r="C18" s="1" t="n">
        <v>35</v>
      </c>
      <c r="D18" s="1" t="n">
        <v>1.2</v>
      </c>
      <c r="E18" s="1" t="n">
        <v>1.4</v>
      </c>
    </row>
    <row r="19" customFormat="false" ht="13.8" hidden="false" customHeight="false" outlineLevel="0" collapsed="false">
      <c r="C19" s="1" t="n">
        <v>30</v>
      </c>
      <c r="D19" s="1" t="n">
        <v>1.2</v>
      </c>
      <c r="E19" s="1" t="n">
        <v>1.2</v>
      </c>
    </row>
    <row r="20" customFormat="false" ht="13.8" hidden="false" customHeight="false" outlineLevel="0" collapsed="false">
      <c r="C20" s="1" t="n">
        <v>25</v>
      </c>
      <c r="D20" s="1" t="n">
        <v>1</v>
      </c>
      <c r="E20" s="1" t="n">
        <v>1</v>
      </c>
    </row>
    <row r="21" customFormat="false" ht="13.8" hidden="false" customHeight="false" outlineLevel="0" collapsed="false">
      <c r="C21" s="1" t="n">
        <v>20</v>
      </c>
      <c r="D21" s="1" t="n">
        <v>1</v>
      </c>
      <c r="E21" s="1" t="n">
        <v>1</v>
      </c>
    </row>
    <row r="22" customFormat="false" ht="13.8" hidden="false" customHeight="false" outlineLevel="0" collapsed="false">
      <c r="C22" s="1" t="n">
        <v>15</v>
      </c>
    </row>
    <row r="23" customFormat="false" ht="13.8" hidden="false" customHeight="false" outlineLevel="0" collapsed="false">
      <c r="C23" s="1" t="n">
        <v>10</v>
      </c>
    </row>
    <row r="24" customFormat="false" ht="13.8" hidden="false" customHeight="false" outlineLevel="0" collapsed="false">
      <c r="C24" s="1" t="n">
        <v>5</v>
      </c>
    </row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>
      <c r="D28" s="0" t="s">
        <v>3</v>
      </c>
      <c r="E28" s="0" t="s">
        <v>4</v>
      </c>
    </row>
    <row r="29" customFormat="false" ht="13.8" hidden="false" customHeight="false" outlineLevel="0" collapsed="false">
      <c r="C29" s="0" t="s">
        <v>5</v>
      </c>
      <c r="D29" s="0" t="s">
        <v>6</v>
      </c>
      <c r="E29" s="0" t="s">
        <v>6</v>
      </c>
    </row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>
      <c r="C34" s="2" t="n">
        <f aca="false">C9*C9</f>
        <v>6400</v>
      </c>
      <c r="D34" s="2" t="n">
        <f aca="false">$C9*D9</f>
        <v>224</v>
      </c>
      <c r="E34" s="2" t="n">
        <f aca="false">$C9*E9</f>
        <v>224</v>
      </c>
    </row>
    <row r="35" customFormat="false" ht="13.8" hidden="false" customHeight="false" outlineLevel="0" collapsed="false">
      <c r="C35" s="2" t="n">
        <f aca="false">C10*C10</f>
        <v>5625</v>
      </c>
      <c r="D35" s="2" t="n">
        <f aca="false">$C10*D10</f>
        <v>210</v>
      </c>
      <c r="E35" s="2" t="n">
        <f aca="false">$C10*E10</f>
        <v>195</v>
      </c>
    </row>
    <row r="36" customFormat="false" ht="13.8" hidden="false" customHeight="false" outlineLevel="0" collapsed="false">
      <c r="C36" s="2" t="n">
        <f aca="false">C11*C11</f>
        <v>4900</v>
      </c>
      <c r="D36" s="2" t="n">
        <f aca="false">$C11*D11</f>
        <v>182</v>
      </c>
      <c r="E36" s="2" t="n">
        <f aca="false">$C11*E11</f>
        <v>168</v>
      </c>
    </row>
    <row r="37" customFormat="false" ht="13.8" hidden="false" customHeight="false" outlineLevel="0" collapsed="false">
      <c r="C37" s="2" t="n">
        <f aca="false">C12*C12</f>
        <v>4225</v>
      </c>
      <c r="D37" s="2" t="n">
        <f aca="false">$C12*D12</f>
        <v>156</v>
      </c>
      <c r="E37" s="2" t="n">
        <f aca="false">$C12*E12</f>
        <v>143</v>
      </c>
    </row>
    <row r="38" customFormat="false" ht="13.8" hidden="false" customHeight="false" outlineLevel="0" collapsed="false">
      <c r="C38" s="2" t="n">
        <f aca="false">C13*C13</f>
        <v>3600</v>
      </c>
      <c r="D38" s="2" t="n">
        <f aca="false">$C13*D13</f>
        <v>132</v>
      </c>
      <c r="E38" s="2" t="n">
        <f aca="false">$C13*E13</f>
        <v>120</v>
      </c>
    </row>
    <row r="39" customFormat="false" ht="13.8" hidden="false" customHeight="false" outlineLevel="0" collapsed="false">
      <c r="C39" s="2" t="n">
        <f aca="false">C14*C14</f>
        <v>3025</v>
      </c>
      <c r="D39" s="2" t="n">
        <f aca="false">$C14*D14</f>
        <v>110</v>
      </c>
      <c r="E39" s="2" t="n">
        <f aca="false">$C14*E14</f>
        <v>110</v>
      </c>
    </row>
    <row r="40" customFormat="false" ht="13.8" hidden="false" customHeight="false" outlineLevel="0" collapsed="false">
      <c r="C40" s="2" t="n">
        <f aca="false">C15*C15</f>
        <v>2500</v>
      </c>
      <c r="D40" s="2" t="n">
        <f aca="false">$C15*D15</f>
        <v>90</v>
      </c>
      <c r="E40" s="2" t="n">
        <f aca="false">$C15*E15</f>
        <v>90</v>
      </c>
    </row>
    <row r="41" customFormat="false" ht="13.8" hidden="false" customHeight="false" outlineLevel="0" collapsed="false">
      <c r="C41" s="2" t="n">
        <f aca="false">C16*C16</f>
        <v>2025</v>
      </c>
      <c r="D41" s="2" t="n">
        <f aca="false">$C16*D16</f>
        <v>81</v>
      </c>
      <c r="E41" s="2" t="n">
        <f aca="false">$C16*E16</f>
        <v>72</v>
      </c>
    </row>
    <row r="42" customFormat="false" ht="13.8" hidden="false" customHeight="false" outlineLevel="0" collapsed="false">
      <c r="C42" s="2" t="n">
        <f aca="false">C17*C17</f>
        <v>1600</v>
      </c>
      <c r="D42" s="2" t="n">
        <f aca="false">$C17*D17</f>
        <v>64</v>
      </c>
      <c r="E42" s="2" t="n">
        <f aca="false">$C17*E17</f>
        <v>56</v>
      </c>
    </row>
    <row r="43" customFormat="false" ht="13.8" hidden="false" customHeight="false" outlineLevel="0" collapsed="false">
      <c r="C43" s="2" t="n">
        <f aca="false">C18*C18</f>
        <v>1225</v>
      </c>
      <c r="D43" s="2" t="n">
        <f aca="false">$C18*D18</f>
        <v>42</v>
      </c>
      <c r="E43" s="2" t="n">
        <f aca="false">$C18*E18</f>
        <v>49</v>
      </c>
    </row>
    <row r="44" customFormat="false" ht="13.8" hidden="false" customHeight="false" outlineLevel="0" collapsed="false">
      <c r="C44" s="2" t="n">
        <f aca="false">C19*C19</f>
        <v>900</v>
      </c>
      <c r="D44" s="2" t="n">
        <f aca="false">$C19*D19</f>
        <v>36</v>
      </c>
      <c r="E44" s="2" t="n">
        <f aca="false">$C19*E19</f>
        <v>36</v>
      </c>
    </row>
    <row r="45" customFormat="false" ht="13.8" hidden="false" customHeight="false" outlineLevel="0" collapsed="false">
      <c r="C45" s="2" t="n">
        <f aca="false">C20*C20</f>
        <v>625</v>
      </c>
      <c r="D45" s="2" t="n">
        <f aca="false">$C20*D20</f>
        <v>25</v>
      </c>
      <c r="E45" s="2" t="n">
        <f aca="false">$C20*E20</f>
        <v>25</v>
      </c>
    </row>
    <row r="46" customFormat="false" ht="13.8" hidden="false" customHeight="false" outlineLevel="0" collapsed="false">
      <c r="C46" s="2" t="n">
        <f aca="false">C21*C21</f>
        <v>400</v>
      </c>
      <c r="D46" s="2" t="n">
        <f aca="false">$C21*D21</f>
        <v>20</v>
      </c>
      <c r="E46" s="2" t="n">
        <f aca="false">$C21*E21</f>
        <v>20</v>
      </c>
    </row>
    <row r="48" customFormat="false" ht="13.8" hidden="false" customHeight="false" outlineLevel="0" collapsed="false">
      <c r="B48" s="0" t="s">
        <v>7</v>
      </c>
      <c r="C48" s="0" t="n">
        <f aca="false">SUM(C34:C46)</f>
        <v>37050</v>
      </c>
      <c r="D48" s="0" t="n">
        <f aca="false">SUM(D34:D46)</f>
        <v>1372</v>
      </c>
      <c r="E48" s="0" t="n">
        <f aca="false">SUM(E34:E46)</f>
        <v>1308</v>
      </c>
    </row>
    <row r="50" customFormat="false" ht="13.8" hidden="false" customHeight="false" outlineLevel="0" collapsed="false">
      <c r="B50" s="0" t="s">
        <v>8</v>
      </c>
      <c r="D50" s="0" t="n">
        <f aca="false">D48/$C48</f>
        <v>0.0370310391363023</v>
      </c>
      <c r="E50" s="0" t="n">
        <f aca="false">E48/$C48</f>
        <v>0.0353036437246964</v>
      </c>
      <c r="G50" s="0" t="n">
        <f aca="false">SUM(D34:E46)/(2*SUM(C34:C46))</f>
        <v>0.0361673414304993</v>
      </c>
      <c r="I50" s="0" t="n">
        <f aca="false">AVERAGE(D50:E50)</f>
        <v>0.0361673414304994</v>
      </c>
    </row>
    <row r="53" customFormat="false" ht="13.8" hidden="false" customHeight="false" outlineLevel="0" collapsed="false">
      <c r="D53" s="0" t="n">
        <f aca="false">(I50-D50)^2</f>
        <v>7.45973727009275E-007</v>
      </c>
      <c r="E53" s="0" t="n">
        <f aca="false">(I50-E50)^2</f>
        <v>7.45973727009275E-007</v>
      </c>
    </row>
    <row r="55" customFormat="false" ht="14.4" hidden="false" customHeight="false" outlineLevel="0" collapsed="false">
      <c r="D55" s="0" t="n">
        <f aca="false">SUM(D53:E53)/2</f>
        <v>7.45973727009275E-007</v>
      </c>
    </row>
    <row r="60" customFormat="false" ht="13.8" hidden="false" customHeight="false" outlineLevel="0" collapsed="false">
      <c r="C60" s="0" t="n">
        <v>0.037</v>
      </c>
      <c r="D60" s="0" t="n">
        <f aca="false">(C60-C$62)^2</f>
        <v>7.22499999999994E-007</v>
      </c>
    </row>
    <row r="61" customFormat="false" ht="13.8" hidden="false" customHeight="false" outlineLevel="0" collapsed="false">
      <c r="C61" s="0" t="n">
        <v>0.0353</v>
      </c>
      <c r="D61" s="0" t="n">
        <f aca="false">(C61-C$62)^2</f>
        <v>7.22500000000006E-007</v>
      </c>
    </row>
    <row r="62" customFormat="false" ht="14.4" hidden="false" customHeight="false" outlineLevel="0" collapsed="false">
      <c r="C62" s="0" t="n">
        <v>0.03615</v>
      </c>
      <c r="D62" s="0" t="n">
        <f aca="false">SUM(D60:D61)/2</f>
        <v>7.225E-007</v>
      </c>
    </row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>
      <c r="E74" s="0" t="n">
        <v>0.0362</v>
      </c>
    </row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>
      <c r="C79" s="0" t="s">
        <v>9</v>
      </c>
      <c r="D79" s="0" t="s">
        <v>10</v>
      </c>
      <c r="E79" s="0" t="s">
        <v>11</v>
      </c>
      <c r="F79" s="0" t="s">
        <v>12</v>
      </c>
      <c r="G79" s="0" t="s">
        <v>13</v>
      </c>
    </row>
    <row r="80" customFormat="false" ht="13.8" hidden="false" customHeight="false" outlineLevel="0" collapsed="false">
      <c r="C80" s="1" t="n">
        <v>80</v>
      </c>
      <c r="D80" s="1" t="n">
        <v>2.8</v>
      </c>
      <c r="E80" s="0" t="n">
        <f aca="false">C80*$E$74</f>
        <v>2.896</v>
      </c>
      <c r="F80" s="0" t="n">
        <f aca="false">(D80-E80)^2</f>
        <v>0.0092160000000001</v>
      </c>
      <c r="G80" s="0" t="n">
        <f aca="false">(D80-$D$108)^2</f>
        <v>0.924556213017751</v>
      </c>
    </row>
    <row r="81" customFormat="false" ht="13.8" hidden="false" customHeight="false" outlineLevel="0" collapsed="false">
      <c r="C81" s="1" t="n">
        <v>75</v>
      </c>
      <c r="D81" s="1" t="n">
        <v>2.8</v>
      </c>
      <c r="E81" s="0" t="n">
        <f aca="false">C81*$E$74</f>
        <v>2.715</v>
      </c>
      <c r="F81" s="0" t="n">
        <f aca="false">(D81-E81)^2</f>
        <v>0.00722499999999992</v>
      </c>
      <c r="G81" s="0" t="n">
        <f aca="false">(D81-$D$108)^2</f>
        <v>0.924556213017751</v>
      </c>
    </row>
    <row r="82" customFormat="false" ht="13.8" hidden="false" customHeight="false" outlineLevel="0" collapsed="false">
      <c r="C82" s="1" t="n">
        <v>70</v>
      </c>
      <c r="D82" s="1" t="n">
        <v>2.6</v>
      </c>
      <c r="E82" s="0" t="n">
        <f aca="false">C82*$E$74</f>
        <v>2.534</v>
      </c>
      <c r="F82" s="0" t="n">
        <f aca="false">(D82-E82)^2</f>
        <v>0.00435599999999998</v>
      </c>
      <c r="G82" s="0" t="n">
        <f aca="false">(D82-$D$108)^2</f>
        <v>0.579940828402367</v>
      </c>
    </row>
    <row r="83" customFormat="false" ht="13.8" hidden="false" customHeight="false" outlineLevel="0" collapsed="false">
      <c r="C83" s="1" t="n">
        <v>65</v>
      </c>
      <c r="D83" s="1" t="n">
        <v>2.4</v>
      </c>
      <c r="E83" s="0" t="n">
        <f aca="false">C83*$E$74</f>
        <v>2.353</v>
      </c>
      <c r="F83" s="0" t="n">
        <f aca="false">(D83-E83)^2</f>
        <v>0.00220899999999997</v>
      </c>
      <c r="G83" s="0" t="n">
        <f aca="false">(D83-$D$108)^2</f>
        <v>0.315325443786982</v>
      </c>
    </row>
    <row r="84" customFormat="false" ht="13.8" hidden="false" customHeight="false" outlineLevel="0" collapsed="false">
      <c r="C84" s="1" t="n">
        <v>60</v>
      </c>
      <c r="D84" s="1" t="n">
        <v>2.2</v>
      </c>
      <c r="E84" s="0" t="n">
        <f aca="false">C84*$E$74</f>
        <v>2.172</v>
      </c>
      <c r="F84" s="0" t="n">
        <f aca="false">(D84-E84)^2</f>
        <v>0.000784000000000001</v>
      </c>
      <c r="G84" s="0" t="n">
        <f aca="false">(D84-$D$108)^2</f>
        <v>0.130710059171598</v>
      </c>
    </row>
    <row r="85" customFormat="false" ht="13.8" hidden="false" customHeight="false" outlineLevel="0" collapsed="false">
      <c r="C85" s="1" t="n">
        <v>55</v>
      </c>
      <c r="D85" s="1" t="n">
        <v>2</v>
      </c>
      <c r="E85" s="0" t="n">
        <f aca="false">C85*$E$74</f>
        <v>1.991</v>
      </c>
      <c r="F85" s="0" t="n">
        <f aca="false">(D85-E85)^2</f>
        <v>8.09999999999982E-005</v>
      </c>
      <c r="G85" s="0" t="n">
        <f aca="false">(D85-$D$108)^2</f>
        <v>0.026094674556213</v>
      </c>
    </row>
    <row r="86" customFormat="false" ht="13.8" hidden="false" customHeight="false" outlineLevel="0" collapsed="false">
      <c r="C86" s="1" t="n">
        <v>50</v>
      </c>
      <c r="D86" s="1" t="n">
        <v>1.8</v>
      </c>
      <c r="E86" s="0" t="n">
        <f aca="false">C86*$E$74</f>
        <v>1.81</v>
      </c>
      <c r="F86" s="0" t="n">
        <f aca="false">(D86-E86)^2</f>
        <v>0.0001</v>
      </c>
      <c r="G86" s="0" t="n">
        <f aca="false">(D86-$D$108)^2</f>
        <v>0.00147928994082839</v>
      </c>
    </row>
    <row r="87" customFormat="false" ht="13.8" hidden="false" customHeight="false" outlineLevel="0" collapsed="false">
      <c r="C87" s="1" t="n">
        <v>45</v>
      </c>
      <c r="D87" s="1" t="n">
        <v>1.8</v>
      </c>
      <c r="E87" s="0" t="n">
        <f aca="false">C87*$E$74</f>
        <v>1.629</v>
      </c>
      <c r="F87" s="0" t="n">
        <f aca="false">(D87-E87)^2</f>
        <v>0.0292409999999999</v>
      </c>
      <c r="G87" s="0" t="n">
        <f aca="false">(D87-$D$108)^2</f>
        <v>0.00147928994082839</v>
      </c>
    </row>
    <row r="88" customFormat="false" ht="13.8" hidden="false" customHeight="false" outlineLevel="0" collapsed="false">
      <c r="C88" s="1" t="n">
        <v>40</v>
      </c>
      <c r="D88" s="1" t="n">
        <v>1.6</v>
      </c>
      <c r="E88" s="0" t="n">
        <f aca="false">C88*$E$74</f>
        <v>1.448</v>
      </c>
      <c r="F88" s="0" t="n">
        <f aca="false">(D88-E88)^2</f>
        <v>0.023104</v>
      </c>
      <c r="G88" s="0" t="n">
        <f aca="false">(D88-$D$108)^2</f>
        <v>0.0568639053254437</v>
      </c>
    </row>
    <row r="89" customFormat="false" ht="13.8" hidden="false" customHeight="false" outlineLevel="0" collapsed="false">
      <c r="C89" s="1" t="n">
        <v>35</v>
      </c>
      <c r="D89" s="1" t="n">
        <v>1.2</v>
      </c>
      <c r="E89" s="0" t="n">
        <f aca="false">C89*$E$74</f>
        <v>1.267</v>
      </c>
      <c r="F89" s="0" t="n">
        <f aca="false">(D89-E89)^2</f>
        <v>0.00448900000000002</v>
      </c>
      <c r="G89" s="0" t="n">
        <f aca="false">(D89-$D$108)^2</f>
        <v>0.407633136094675</v>
      </c>
    </row>
    <row r="90" customFormat="false" ht="13.8" hidden="false" customHeight="false" outlineLevel="0" collapsed="false">
      <c r="C90" s="1" t="n">
        <v>30</v>
      </c>
      <c r="D90" s="1" t="n">
        <v>1.2</v>
      </c>
      <c r="E90" s="0" t="n">
        <f aca="false">C90*$E$74</f>
        <v>1.086</v>
      </c>
      <c r="F90" s="0" t="n">
        <f aca="false">(D90-E90)^2</f>
        <v>0.012996</v>
      </c>
      <c r="G90" s="0" t="n">
        <f aca="false">(D90-$D$108)^2</f>
        <v>0.407633136094675</v>
      </c>
    </row>
    <row r="91" customFormat="false" ht="13.8" hidden="false" customHeight="false" outlineLevel="0" collapsed="false">
      <c r="C91" s="1" t="n">
        <v>25</v>
      </c>
      <c r="D91" s="1" t="n">
        <v>1</v>
      </c>
      <c r="E91" s="0" t="n">
        <f aca="false">C91*$E$74</f>
        <v>0.905</v>
      </c>
      <c r="F91" s="0" t="n">
        <f aca="false">(D91-E91)^2</f>
        <v>0.009025</v>
      </c>
      <c r="G91" s="0" t="n">
        <f aca="false">(D91-$D$108)^2</f>
        <v>0.70301775147929</v>
      </c>
    </row>
    <row r="92" customFormat="false" ht="13.8" hidden="false" customHeight="false" outlineLevel="0" collapsed="false">
      <c r="C92" s="1" t="n">
        <v>20</v>
      </c>
      <c r="D92" s="1" t="n">
        <v>1</v>
      </c>
      <c r="E92" s="0" t="n">
        <f aca="false">C92*$E$74</f>
        <v>0.724</v>
      </c>
      <c r="F92" s="0" t="n">
        <f aca="false">(D92-E92)^2</f>
        <v>0.076176</v>
      </c>
      <c r="G92" s="0" t="n">
        <f aca="false">(D92-$D$108)^2</f>
        <v>0.70301775147929</v>
      </c>
    </row>
    <row r="93" customFormat="false" ht="13.8" hidden="false" customHeight="false" outlineLevel="0" collapsed="false">
      <c r="C93" s="1" t="n">
        <v>80</v>
      </c>
      <c r="D93" s="1" t="n">
        <v>2.8</v>
      </c>
      <c r="E93" s="0" t="n">
        <f aca="false">C93*$E$74</f>
        <v>2.896</v>
      </c>
      <c r="F93" s="0" t="n">
        <f aca="false">(D93-E93)^2</f>
        <v>0.0092160000000001</v>
      </c>
      <c r="G93" s="0" t="n">
        <f aca="false">(D93-$D$108)^2</f>
        <v>0.924556213017751</v>
      </c>
    </row>
    <row r="94" customFormat="false" ht="13.8" hidden="false" customHeight="false" outlineLevel="0" collapsed="false">
      <c r="C94" s="1" t="n">
        <v>75</v>
      </c>
      <c r="D94" s="1" t="n">
        <v>2.6</v>
      </c>
      <c r="E94" s="0" t="n">
        <f aca="false">C94*$E$74</f>
        <v>2.715</v>
      </c>
      <c r="F94" s="0" t="n">
        <f aca="false">(D94-E94)^2</f>
        <v>0.0132250000000001</v>
      </c>
      <c r="G94" s="0" t="n">
        <f aca="false">(D94-$D$108)^2</f>
        <v>0.579940828402367</v>
      </c>
    </row>
    <row r="95" customFormat="false" ht="13.8" hidden="false" customHeight="false" outlineLevel="0" collapsed="false">
      <c r="C95" s="1" t="n">
        <v>70</v>
      </c>
      <c r="D95" s="1" t="n">
        <v>2.4</v>
      </c>
      <c r="E95" s="0" t="n">
        <f aca="false">C95*$E$74</f>
        <v>2.534</v>
      </c>
      <c r="F95" s="0" t="n">
        <f aca="false">(D95-E95)^2</f>
        <v>0.0179560000000001</v>
      </c>
      <c r="G95" s="0" t="n">
        <f aca="false">(D95-$D$108)^2</f>
        <v>0.315325443786982</v>
      </c>
    </row>
    <row r="96" customFormat="false" ht="13.8" hidden="false" customHeight="false" outlineLevel="0" collapsed="false">
      <c r="C96" s="1" t="n">
        <v>65</v>
      </c>
      <c r="D96" s="1" t="n">
        <v>2.2</v>
      </c>
      <c r="E96" s="0" t="n">
        <f aca="false">C96*$E$74</f>
        <v>2.353</v>
      </c>
      <c r="F96" s="0" t="n">
        <f aca="false">(D96-E96)^2</f>
        <v>0.023409</v>
      </c>
      <c r="G96" s="0" t="n">
        <f aca="false">(D96-$D$108)^2</f>
        <v>0.130710059171598</v>
      </c>
    </row>
    <row r="97" customFormat="false" ht="13.8" hidden="false" customHeight="false" outlineLevel="0" collapsed="false">
      <c r="C97" s="1" t="n">
        <v>60</v>
      </c>
      <c r="D97" s="1" t="n">
        <v>2</v>
      </c>
      <c r="E97" s="0" t="n">
        <f aca="false">C97*$E$74</f>
        <v>2.172</v>
      </c>
      <c r="F97" s="0" t="n">
        <f aca="false">(D97-E97)^2</f>
        <v>0.029584</v>
      </c>
      <c r="G97" s="0" t="n">
        <f aca="false">(D97-$D$108)^2</f>
        <v>0.026094674556213</v>
      </c>
    </row>
    <row r="98" customFormat="false" ht="13.8" hidden="false" customHeight="false" outlineLevel="0" collapsed="false">
      <c r="C98" s="1" t="n">
        <v>55</v>
      </c>
      <c r="D98" s="1" t="n">
        <v>2</v>
      </c>
      <c r="E98" s="0" t="n">
        <f aca="false">C98*$E$74</f>
        <v>1.991</v>
      </c>
      <c r="F98" s="0" t="n">
        <f aca="false">(D98-E98)^2</f>
        <v>8.09999999999982E-005</v>
      </c>
      <c r="G98" s="0" t="n">
        <f aca="false">(D98-$D$108)^2</f>
        <v>0.026094674556213</v>
      </c>
    </row>
    <row r="99" customFormat="false" ht="13.8" hidden="false" customHeight="false" outlineLevel="0" collapsed="false">
      <c r="C99" s="1" t="n">
        <v>50</v>
      </c>
      <c r="D99" s="1" t="n">
        <v>1.8</v>
      </c>
      <c r="E99" s="0" t="n">
        <f aca="false">C99*$E$74</f>
        <v>1.81</v>
      </c>
      <c r="F99" s="0" t="n">
        <f aca="false">(D99-E99)^2</f>
        <v>0.0001</v>
      </c>
      <c r="G99" s="0" t="n">
        <f aca="false">(D99-$D$108)^2</f>
        <v>0.00147928994082839</v>
      </c>
    </row>
    <row r="100" customFormat="false" ht="13.8" hidden="false" customHeight="false" outlineLevel="0" collapsed="false">
      <c r="C100" s="1" t="n">
        <v>45</v>
      </c>
      <c r="D100" s="1" t="n">
        <v>1.6</v>
      </c>
      <c r="E100" s="0" t="n">
        <f aca="false">C100*$E$74</f>
        <v>1.629</v>
      </c>
      <c r="F100" s="0" t="n">
        <f aca="false">(D100-E100)^2</f>
        <v>0.000841000000000008</v>
      </c>
      <c r="G100" s="0" t="n">
        <f aca="false">(D100-$D$108)^2</f>
        <v>0.0568639053254437</v>
      </c>
    </row>
    <row r="101" customFormat="false" ht="13.8" hidden="false" customHeight="false" outlineLevel="0" collapsed="false">
      <c r="C101" s="1" t="n">
        <v>40</v>
      </c>
      <c r="D101" s="1" t="n">
        <v>1.4</v>
      </c>
      <c r="E101" s="0" t="n">
        <f aca="false">C101*$E$74</f>
        <v>1.448</v>
      </c>
      <c r="F101" s="0" t="n">
        <f aca="false">(D101-E101)^2</f>
        <v>0.00230400000000003</v>
      </c>
      <c r="G101" s="0" t="n">
        <f aca="false">(D101-$D$108)^2</f>
        <v>0.192248520710059</v>
      </c>
    </row>
    <row r="102" customFormat="false" ht="13.8" hidden="false" customHeight="false" outlineLevel="0" collapsed="false">
      <c r="C102" s="1" t="n">
        <v>35</v>
      </c>
      <c r="D102" s="1" t="n">
        <v>1.4</v>
      </c>
      <c r="E102" s="0" t="n">
        <f aca="false">C102*$E$74</f>
        <v>1.267</v>
      </c>
      <c r="F102" s="0" t="n">
        <f aca="false">(D102-E102)^2</f>
        <v>0.0176889999999999</v>
      </c>
      <c r="G102" s="0" t="n">
        <f aca="false">(D102-$D$108)^2</f>
        <v>0.192248520710059</v>
      </c>
    </row>
    <row r="103" customFormat="false" ht="13.8" hidden="false" customHeight="false" outlineLevel="0" collapsed="false">
      <c r="C103" s="1" t="n">
        <v>30</v>
      </c>
      <c r="D103" s="1" t="n">
        <v>1.2</v>
      </c>
      <c r="E103" s="0" t="n">
        <f aca="false">C103*$E$74</f>
        <v>1.086</v>
      </c>
      <c r="F103" s="0" t="n">
        <f aca="false">(D103-E103)^2</f>
        <v>0.012996</v>
      </c>
      <c r="G103" s="0" t="n">
        <f aca="false">(D103-$D$108)^2</f>
        <v>0.407633136094675</v>
      </c>
    </row>
    <row r="104" customFormat="false" ht="13.8" hidden="false" customHeight="false" outlineLevel="0" collapsed="false">
      <c r="C104" s="1" t="n">
        <v>25</v>
      </c>
      <c r="D104" s="1" t="n">
        <v>1</v>
      </c>
      <c r="E104" s="0" t="n">
        <f aca="false">C104*$E$74</f>
        <v>0.905</v>
      </c>
      <c r="F104" s="0" t="n">
        <f aca="false">(D104-E104)^2</f>
        <v>0.009025</v>
      </c>
      <c r="G104" s="0" t="n">
        <f aca="false">(D104-$D$108)^2</f>
        <v>0.70301775147929</v>
      </c>
    </row>
    <row r="105" customFormat="false" ht="13.8" hidden="false" customHeight="false" outlineLevel="0" collapsed="false">
      <c r="C105" s="1" t="n">
        <v>20</v>
      </c>
      <c r="D105" s="1" t="n">
        <v>1</v>
      </c>
      <c r="E105" s="0" t="n">
        <f aca="false">C105*$E$74</f>
        <v>0.724</v>
      </c>
      <c r="F105" s="0" t="n">
        <f aca="false">(D105-E105)^2</f>
        <v>0.076176</v>
      </c>
      <c r="G105" s="0" t="n">
        <f aca="false">(D105-$D$108)^2</f>
        <v>0.70301775147929</v>
      </c>
    </row>
    <row r="108" customFormat="false" ht="14.4" hidden="false" customHeight="false" outlineLevel="0" collapsed="false">
      <c r="C108" s="0" t="s">
        <v>14</v>
      </c>
      <c r="D108" s="0" t="n">
        <f aca="false">AVERAGE(D80:D105)</f>
        <v>1.83846153846154</v>
      </c>
    </row>
    <row r="109" customFormat="false" ht="13.8" hidden="false" customHeight="false" outlineLevel="0" collapsed="false">
      <c r="C109" s="0" t="s">
        <v>15</v>
      </c>
      <c r="F109" s="0" t="n">
        <f aca="false">SUM(F80:F105)</f>
        <v>0.391604</v>
      </c>
      <c r="G109" s="0" t="n">
        <f aca="false">SUM(G80:G105)</f>
        <v>9.44153846153846</v>
      </c>
    </row>
    <row r="110" customFormat="false" ht="13.8" hidden="false" customHeight="false" outlineLevel="0" collapsed="false"/>
    <row r="112" customFormat="false" ht="13.8" hidden="false" customHeight="false" outlineLevel="0" collapsed="false">
      <c r="C112" s="0" t="s">
        <v>16</v>
      </c>
      <c r="D112" s="0" t="n">
        <f aca="false">1-F109/G109</f>
        <v>0.958523284992667</v>
      </c>
    </row>
    <row r="114" customFormat="false" ht="14.4" hidden="false" customHeight="false" outlineLevel="0" collapsed="false">
      <c r="C114" s="0" t="s">
        <v>17</v>
      </c>
      <c r="D114" s="0" t="n">
        <f aca="false">SQRT(D112)</f>
        <v>0.979042024119837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cs-CZ</dc:language>
  <cp:lastModifiedBy/>
  <dcterms:modified xsi:type="dcterms:W3CDTF">2021-02-27T20:21:03Z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