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a Baechlin/results/Output/"/>
    </mc:Choice>
  </mc:AlternateContent>
  <xr:revisionPtr revIDLastSave="0" documentId="13_ncr:1_{C8364A2F-01EE-2E44-A6B8-18279318F159}" xr6:coauthVersionLast="47" xr6:coauthVersionMax="47" xr10:uidLastSave="{00000000-0000-0000-0000-000000000000}"/>
  <bookViews>
    <workbookView xWindow="-860" yWindow="-18940" windowWidth="27640" windowHeight="16500" activeTab="2" xr2:uid="{2DF6B588-321A-ED43-832B-BEF0E1F37DB2}"/>
  </bookViews>
  <sheets>
    <sheet name="GPF GPP" sheetId="1" r:id="rId1"/>
    <sheet name="Comparison" sheetId="3" r:id="rId2"/>
    <sheet name="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3" l="1"/>
  <c r="A64" i="3"/>
  <c r="A65" i="3"/>
  <c r="A23" i="3"/>
  <c r="A24" i="3"/>
  <c r="A25" i="3"/>
  <c r="B64" i="3"/>
  <c r="C64" i="3"/>
  <c r="D64" i="3"/>
  <c r="E64" i="3"/>
  <c r="F64" i="3"/>
  <c r="G64" i="3"/>
  <c r="D63" i="3"/>
  <c r="D65" i="3"/>
  <c r="D67" i="3"/>
  <c r="D68" i="3"/>
  <c r="A62" i="3"/>
  <c r="A67" i="3"/>
  <c r="A68" i="3"/>
  <c r="F63" i="3"/>
  <c r="F65" i="3"/>
  <c r="F67" i="3"/>
  <c r="F68" i="3"/>
  <c r="F62" i="3"/>
  <c r="A61" i="3"/>
  <c r="D62" i="3"/>
  <c r="D23" i="3"/>
  <c r="D24" i="3"/>
  <c r="D25" i="3"/>
  <c r="D27" i="3"/>
  <c r="D28" i="3"/>
  <c r="A22" i="3"/>
  <c r="A27" i="3"/>
  <c r="A28" i="3"/>
  <c r="A21" i="3"/>
  <c r="D22" i="3"/>
  <c r="F23" i="3"/>
  <c r="F24" i="3"/>
  <c r="F25" i="3"/>
  <c r="F27" i="3"/>
  <c r="F28" i="3"/>
  <c r="F22" i="3"/>
  <c r="G68" i="3"/>
  <c r="E68" i="3"/>
  <c r="C68" i="3"/>
  <c r="B68" i="3"/>
  <c r="G67" i="3"/>
  <c r="E67" i="3"/>
  <c r="C67" i="3"/>
  <c r="B67" i="3"/>
  <c r="G65" i="3"/>
  <c r="E65" i="3"/>
  <c r="C65" i="3"/>
  <c r="B65" i="3"/>
  <c r="G63" i="3"/>
  <c r="E63" i="3"/>
  <c r="C63" i="3"/>
  <c r="B63" i="3"/>
  <c r="G62" i="3"/>
  <c r="E62" i="3"/>
  <c r="C62" i="3"/>
  <c r="B62" i="3"/>
  <c r="G28" i="3"/>
  <c r="E28" i="3"/>
  <c r="C28" i="3"/>
  <c r="B28" i="3"/>
  <c r="G27" i="3"/>
  <c r="E27" i="3"/>
  <c r="C27" i="3"/>
  <c r="B27" i="3"/>
  <c r="G25" i="3"/>
  <c r="E25" i="3"/>
  <c r="C25" i="3"/>
  <c r="B25" i="3"/>
  <c r="G24" i="3"/>
  <c r="E24" i="3"/>
  <c r="C24" i="3"/>
  <c r="B24" i="3"/>
  <c r="G23" i="3"/>
  <c r="E23" i="3"/>
  <c r="C23" i="3"/>
  <c r="B23" i="3"/>
  <c r="G22" i="3"/>
  <c r="E22" i="3"/>
  <c r="C22" i="3"/>
  <c r="B22" i="3"/>
  <c r="A15" i="2" a="1"/>
  <c r="A15" i="2" s="1"/>
  <c r="D15" i="2" a="1"/>
  <c r="D15" i="2" s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F15" i="2" a="1"/>
  <c r="F15" i="2" s="1"/>
  <c r="G17" i="2"/>
  <c r="E17" i="2"/>
  <c r="C17" i="2"/>
  <c r="B17" i="2"/>
  <c r="G16" i="2"/>
  <c r="E16" i="2"/>
  <c r="C16" i="2"/>
  <c r="B16" i="2"/>
  <c r="G15" i="2"/>
  <c r="E15" i="2"/>
  <c r="C15" i="2"/>
  <c r="B15" i="2"/>
  <c r="E73" i="1"/>
  <c r="C73" i="1"/>
  <c r="B73" i="1"/>
  <c r="E72" i="1"/>
  <c r="C72" i="1"/>
  <c r="B72" i="1"/>
  <c r="E71" i="1"/>
  <c r="C71" i="1"/>
  <c r="B71" i="1"/>
  <c r="E70" i="1"/>
  <c r="C70" i="1"/>
  <c r="B70" i="1"/>
  <c r="E69" i="1"/>
  <c r="C69" i="1"/>
  <c r="B69" i="1"/>
  <c r="E68" i="1"/>
  <c r="C68" i="1"/>
  <c r="B68" i="1"/>
  <c r="E67" i="1"/>
  <c r="C67" i="1"/>
  <c r="B67" i="1"/>
  <c r="E66" i="1"/>
  <c r="C66" i="1"/>
  <c r="B66" i="1"/>
  <c r="E65" i="1"/>
  <c r="C65" i="1"/>
  <c r="B65" i="1"/>
  <c r="E64" i="1"/>
  <c r="C64" i="1"/>
  <c r="B64" i="1"/>
  <c r="E63" i="1"/>
  <c r="C63" i="1"/>
  <c r="B63" i="1"/>
  <c r="E62" i="1"/>
  <c r="C62" i="1"/>
  <c r="B62" i="1"/>
  <c r="F61" i="1" a="1"/>
  <c r="F61" i="1" s="1"/>
  <c r="E61" i="1"/>
  <c r="D61" i="1" a="1"/>
  <c r="D61" i="1" s="1"/>
  <c r="C61" i="1"/>
  <c r="B61" i="1"/>
  <c r="A60" i="1" a="1"/>
  <c r="A60" i="1" s="1"/>
  <c r="F22" i="1" a="1"/>
  <c r="F22" i="1" s="1"/>
  <c r="E23" i="1"/>
  <c r="E24" i="1"/>
  <c r="E25" i="1"/>
  <c r="E26" i="1"/>
  <c r="E27" i="1"/>
  <c r="E28" i="1"/>
  <c r="E29" i="1"/>
  <c r="E30" i="1"/>
  <c r="E31" i="1"/>
  <c r="E32" i="1"/>
  <c r="E33" i="1"/>
  <c r="E34" i="1"/>
  <c r="E22" i="1"/>
  <c r="D22" i="1" a="1"/>
  <c r="D22" i="1" s="1"/>
  <c r="C23" i="1"/>
  <c r="C24" i="1"/>
  <c r="C25" i="1"/>
  <c r="C26" i="1"/>
  <c r="C27" i="1"/>
  <c r="C28" i="1"/>
  <c r="C29" i="1"/>
  <c r="C30" i="1"/>
  <c r="C31" i="1"/>
  <c r="C32" i="1"/>
  <c r="C33" i="1"/>
  <c r="C34" i="1"/>
  <c r="C22" i="1"/>
  <c r="B23" i="1"/>
  <c r="B24" i="1"/>
  <c r="B25" i="1"/>
  <c r="B26" i="1"/>
  <c r="B27" i="1"/>
  <c r="B28" i="1"/>
  <c r="B29" i="1"/>
  <c r="B30" i="1"/>
  <c r="B31" i="1"/>
  <c r="B32" i="1"/>
  <c r="B33" i="1"/>
  <c r="B34" i="1"/>
  <c r="B22" i="1"/>
  <c r="A21" i="1" a="1"/>
  <c r="A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<sst xmlns="http://schemas.openxmlformats.org/spreadsheetml/2006/main" count="127" uniqueCount="60">
  <si>
    <t>Frequency</t>
  </si>
  <si>
    <t>Electrodes</t>
  </si>
  <si>
    <t>FreqLow_M</t>
  </si>
  <si>
    <t>FreqLow_SD</t>
  </si>
  <si>
    <t>FreqHigh_M</t>
  </si>
  <si>
    <t>FreqHigh_SD</t>
  </si>
  <si>
    <t>t_value</t>
  </si>
  <si>
    <t>CI_low</t>
  </si>
  <si>
    <t>CI_high</t>
  </si>
  <si>
    <t>p_value</t>
  </si>
  <si>
    <t>SD</t>
  </si>
  <si>
    <t>P1</t>
  </si>
  <si>
    <t>P2</t>
  </si>
  <si>
    <t>P4</t>
  </si>
  <si>
    <t>P6</t>
  </si>
  <si>
    <t>PO3</t>
  </si>
  <si>
    <t>PO4</t>
  </si>
  <si>
    <t>POz</t>
  </si>
  <si>
    <t>Pz</t>
  </si>
  <si>
    <t>PPO1</t>
  </si>
  <si>
    <t>PPO2</t>
  </si>
  <si>
    <t>POO4h</t>
  </si>
  <si>
    <t>PPO5h</t>
  </si>
  <si>
    <t>PPO6h</t>
  </si>
  <si>
    <t>p-value</t>
  </si>
  <si>
    <t>t-value</t>
  </si>
  <si>
    <t>Confidence Interval</t>
  </si>
  <si>
    <t>Power</t>
  </si>
  <si>
    <t>PowLow_M</t>
  </si>
  <si>
    <t>PowLow_SD</t>
  </si>
  <si>
    <t>PowHigh_M</t>
  </si>
  <si>
    <t>PowHigh_SD</t>
  </si>
  <si>
    <t>Low Contrast [SD]</t>
  </si>
  <si>
    <t>High Contrast [SD]</t>
  </si>
  <si>
    <t>Cohen's d</t>
  </si>
  <si>
    <t>Events</t>
  </si>
  <si>
    <t>Event</t>
  </si>
  <si>
    <t>MeanLow</t>
  </si>
  <si>
    <t>SDLow</t>
  </si>
  <si>
    <t>MeanHigh</t>
  </si>
  <si>
    <t>SDHigh</t>
  </si>
  <si>
    <t>CIlow</t>
  </si>
  <si>
    <t>CIhigh</t>
  </si>
  <si>
    <t>Blink</t>
  </si>
  <si>
    <t>Fixation</t>
  </si>
  <si>
    <t>Saccade</t>
  </si>
  <si>
    <t>t</t>
  </si>
  <si>
    <t>p</t>
  </si>
  <si>
    <t>CI</t>
  </si>
  <si>
    <t>GPF High [SD]</t>
  </si>
  <si>
    <t>GPF Low [SD]</t>
  </si>
  <si>
    <t>GPP Low [SD]</t>
  </si>
  <si>
    <t>GPP High [SD]</t>
  </si>
  <si>
    <t>Procedures</t>
  </si>
  <si>
    <t>Multitaper with OPTICAT</t>
  </si>
  <si>
    <t>Multitaper without OPTICAT</t>
  </si>
  <si>
    <t>Singletaper without OPTICAT</t>
  </si>
  <si>
    <t>Singletaper with OPTICAT</t>
  </si>
  <si>
    <t>Strict Blink Exclusion</t>
  </si>
  <si>
    <t>Lenient Blink 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</si>
</sst>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9056-51DF-5140-80CA-3AD246410430}">
  <dimension ref="A3:J73"/>
  <sheetViews>
    <sheetView topLeftCell="A35" workbookViewId="0">
      <selection activeCell="B60" sqref="B60:G60"/>
    </sheetView>
  </sheetViews>
  <sheetFormatPr baseColWidth="10" defaultRowHeight="16" x14ac:dyDescent="0.2"/>
  <cols>
    <col min="1" max="10" width="15.33203125" customWidth="1"/>
  </cols>
  <sheetData>
    <row r="3" spans="1:10" x14ac:dyDescent="0.2">
      <c r="A3" t="s">
        <v>0</v>
      </c>
    </row>
    <row r="4" spans="1:1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">
      <c r="A5" t="s">
        <v>11</v>
      </c>
      <c r="B5">
        <v>54.44</v>
      </c>
      <c r="C5">
        <v>12.25</v>
      </c>
      <c r="D5">
        <v>55.13</v>
      </c>
      <c r="E5">
        <v>14.58</v>
      </c>
      <c r="F5">
        <v>0.108</v>
      </c>
      <c r="G5">
        <v>-13.778</v>
      </c>
      <c r="H5">
        <v>15.159000000000001</v>
      </c>
      <c r="I5">
        <v>0.91600000000000004</v>
      </c>
      <c r="J5">
        <v>20.225999999999999</v>
      </c>
    </row>
    <row r="6" spans="1:10" x14ac:dyDescent="0.2">
      <c r="A6" t="s">
        <v>12</v>
      </c>
      <c r="B6">
        <v>58.22</v>
      </c>
      <c r="C6">
        <v>17.46</v>
      </c>
      <c r="D6">
        <v>55.84</v>
      </c>
      <c r="E6">
        <v>7.87</v>
      </c>
      <c r="F6">
        <v>-0.60399999999999998</v>
      </c>
      <c r="G6">
        <v>-11.298999999999999</v>
      </c>
      <c r="H6">
        <v>6.5350000000000001</v>
      </c>
      <c r="I6">
        <v>0.56100000000000005</v>
      </c>
      <c r="J6">
        <v>12.465</v>
      </c>
    </row>
    <row r="7" spans="1:10" x14ac:dyDescent="0.2">
      <c r="A7" t="s">
        <v>13</v>
      </c>
      <c r="B7">
        <v>57.75</v>
      </c>
      <c r="C7">
        <v>14.78</v>
      </c>
      <c r="D7">
        <v>54.34</v>
      </c>
      <c r="E7">
        <v>15.31</v>
      </c>
      <c r="F7">
        <v>-0.67700000000000005</v>
      </c>
      <c r="G7">
        <v>-14.755000000000001</v>
      </c>
      <c r="H7">
        <v>7.9550000000000001</v>
      </c>
      <c r="I7">
        <v>0.51500000000000001</v>
      </c>
      <c r="J7">
        <v>15.872999999999999</v>
      </c>
    </row>
    <row r="8" spans="1:10" x14ac:dyDescent="0.2">
      <c r="A8" t="s">
        <v>14</v>
      </c>
      <c r="B8">
        <v>58.64</v>
      </c>
      <c r="C8">
        <v>21.88</v>
      </c>
      <c r="D8">
        <v>59.94</v>
      </c>
      <c r="E8">
        <v>18.82</v>
      </c>
      <c r="F8">
        <v>0.14799999999999999</v>
      </c>
      <c r="G8">
        <v>-18.672999999999998</v>
      </c>
      <c r="H8">
        <v>21.291</v>
      </c>
      <c r="I8">
        <v>0.88500000000000001</v>
      </c>
      <c r="J8">
        <v>27.933</v>
      </c>
    </row>
    <row r="9" spans="1:10" x14ac:dyDescent="0.2">
      <c r="A9" t="s">
        <v>15</v>
      </c>
      <c r="B9">
        <v>45.22</v>
      </c>
      <c r="C9">
        <v>8.57</v>
      </c>
      <c r="D9">
        <v>53.62</v>
      </c>
      <c r="E9">
        <v>11.37</v>
      </c>
      <c r="F9">
        <v>1.966</v>
      </c>
      <c r="G9">
        <v>-1.264</v>
      </c>
      <c r="H9">
        <v>18.064</v>
      </c>
      <c r="I9">
        <v>8.1000000000000003E-2</v>
      </c>
      <c r="J9">
        <v>13.509</v>
      </c>
    </row>
    <row r="10" spans="1:10" x14ac:dyDescent="0.2">
      <c r="A10" t="s">
        <v>16</v>
      </c>
      <c r="B10">
        <v>53.76</v>
      </c>
      <c r="C10">
        <v>15.71</v>
      </c>
      <c r="D10">
        <v>52.64</v>
      </c>
      <c r="E10">
        <v>13.04</v>
      </c>
      <c r="F10">
        <v>-0.20300000000000001</v>
      </c>
      <c r="G10">
        <v>-13.7</v>
      </c>
      <c r="H10">
        <v>11.446</v>
      </c>
      <c r="I10">
        <v>0.84399999999999997</v>
      </c>
      <c r="J10">
        <v>17.576000000000001</v>
      </c>
    </row>
    <row r="11" spans="1:10" x14ac:dyDescent="0.2">
      <c r="A11" t="s">
        <v>17</v>
      </c>
      <c r="B11">
        <v>48.05</v>
      </c>
      <c r="C11">
        <v>10.69</v>
      </c>
      <c r="D11">
        <v>51.34</v>
      </c>
      <c r="E11">
        <v>9.56</v>
      </c>
      <c r="F11">
        <v>1.234</v>
      </c>
      <c r="G11">
        <v>-2.742</v>
      </c>
      <c r="H11">
        <v>9.3230000000000004</v>
      </c>
      <c r="I11">
        <v>0.248</v>
      </c>
      <c r="J11">
        <v>8.4329999999999998</v>
      </c>
    </row>
    <row r="12" spans="1:10" x14ac:dyDescent="0.2">
      <c r="A12" t="s">
        <v>18</v>
      </c>
      <c r="B12">
        <v>53.73</v>
      </c>
      <c r="C12">
        <v>12</v>
      </c>
      <c r="D12">
        <v>53.62</v>
      </c>
      <c r="E12">
        <v>11.52</v>
      </c>
      <c r="F12">
        <v>-1.9E-2</v>
      </c>
      <c r="G12">
        <v>-12.807</v>
      </c>
      <c r="H12">
        <v>12.589</v>
      </c>
      <c r="I12">
        <v>0.98499999999999999</v>
      </c>
      <c r="J12">
        <v>17.75</v>
      </c>
    </row>
    <row r="13" spans="1:10" x14ac:dyDescent="0.2">
      <c r="A13" t="s">
        <v>19</v>
      </c>
      <c r="B13">
        <v>49.25</v>
      </c>
      <c r="C13">
        <v>9.9499999999999993</v>
      </c>
      <c r="D13">
        <v>53.64</v>
      </c>
      <c r="E13">
        <v>10.56</v>
      </c>
      <c r="F13">
        <v>1.4019999999999999</v>
      </c>
      <c r="G13">
        <v>-2.69</v>
      </c>
      <c r="H13">
        <v>11.452999999999999</v>
      </c>
      <c r="I13">
        <v>0.19500000000000001</v>
      </c>
      <c r="J13">
        <v>9.8849999999999998</v>
      </c>
    </row>
    <row r="14" spans="1:10" x14ac:dyDescent="0.2">
      <c r="A14" t="s">
        <v>20</v>
      </c>
      <c r="B14">
        <v>50.34</v>
      </c>
      <c r="C14">
        <v>9.51</v>
      </c>
      <c r="D14">
        <v>52.65</v>
      </c>
      <c r="E14">
        <v>11.62</v>
      </c>
      <c r="F14">
        <v>1.044</v>
      </c>
      <c r="G14">
        <v>-2.694</v>
      </c>
      <c r="H14">
        <v>7.3120000000000003</v>
      </c>
      <c r="I14">
        <v>0.32400000000000001</v>
      </c>
      <c r="J14">
        <v>6.9939999999999998</v>
      </c>
    </row>
    <row r="15" spans="1:10" x14ac:dyDescent="0.2">
      <c r="A15" t="s">
        <v>21</v>
      </c>
      <c r="B15">
        <v>44.55</v>
      </c>
      <c r="C15">
        <v>8.7200000000000006</v>
      </c>
      <c r="D15">
        <v>55.51</v>
      </c>
      <c r="E15">
        <v>14.53</v>
      </c>
      <c r="F15">
        <v>2.64</v>
      </c>
      <c r="G15">
        <v>1.5680000000000001</v>
      </c>
      <c r="H15">
        <v>20.359000000000002</v>
      </c>
      <c r="I15">
        <v>2.7E-2</v>
      </c>
      <c r="J15">
        <v>13.134</v>
      </c>
    </row>
    <row r="16" spans="1:10" x14ac:dyDescent="0.2">
      <c r="A16" t="s">
        <v>22</v>
      </c>
      <c r="B16">
        <v>49.05</v>
      </c>
      <c r="C16">
        <v>12.71</v>
      </c>
      <c r="D16">
        <v>57.22</v>
      </c>
      <c r="E16">
        <v>13.37</v>
      </c>
      <c r="F16">
        <v>1.708</v>
      </c>
      <c r="G16">
        <v>-2.6480000000000001</v>
      </c>
      <c r="H16">
        <v>18.975000000000001</v>
      </c>
      <c r="I16">
        <v>0.122</v>
      </c>
      <c r="J16">
        <v>15.114000000000001</v>
      </c>
    </row>
    <row r="17" spans="1:10" x14ac:dyDescent="0.2">
      <c r="A17" t="s">
        <v>23</v>
      </c>
      <c r="B17">
        <v>48.33</v>
      </c>
      <c r="C17">
        <v>12.58</v>
      </c>
      <c r="D17">
        <v>56.47</v>
      </c>
      <c r="E17">
        <v>14.64</v>
      </c>
      <c r="F17">
        <v>1.115</v>
      </c>
      <c r="G17">
        <v>-8.3810000000000002</v>
      </c>
      <c r="H17">
        <v>24.672000000000001</v>
      </c>
      <c r="I17">
        <v>0.29399999999999998</v>
      </c>
      <c r="J17">
        <v>23.103000000000002</v>
      </c>
    </row>
    <row r="21" spans="1:10" x14ac:dyDescent="0.2">
      <c r="A21" t="str" cm="1">
        <f t="array" ref="A21:A34">A4:A17</f>
        <v>Electrodes</v>
      </c>
      <c r="B21" t="s">
        <v>50</v>
      </c>
      <c r="C21" t="s">
        <v>49</v>
      </c>
      <c r="D21" t="s">
        <v>46</v>
      </c>
      <c r="E21" t="s">
        <v>48</v>
      </c>
      <c r="F21" t="s">
        <v>47</v>
      </c>
      <c r="G21" t="s">
        <v>34</v>
      </c>
    </row>
    <row r="22" spans="1:10" x14ac:dyDescent="0.2">
      <c r="A22" t="str">
        <v>P1</v>
      </c>
      <c r="B22" t="str">
        <f>B5&amp;" ["&amp;C5&amp;"]"</f>
        <v>54.44 [12.25]</v>
      </c>
      <c r="C22" t="str">
        <f>D5&amp;" ["&amp;E5&amp;"]"</f>
        <v>55.13 [14.58]</v>
      </c>
      <c r="D22" cm="1">
        <f t="array" ref="D22:D34">F5:F17</f>
        <v>0.108</v>
      </c>
      <c r="E22" t="str">
        <f>"["&amp;G5&amp;"; "&amp;H5&amp;"]"</f>
        <v>[-13.778; 15.159]</v>
      </c>
      <c r="F22" cm="1">
        <f t="array" ref="F22:F34">I5:I17</f>
        <v>0.91600000000000004</v>
      </c>
      <c r="G22" s="2">
        <f>(D5-B5)/J5</f>
        <v>3.4114506081281762E-2</v>
      </c>
    </row>
    <row r="23" spans="1:10" x14ac:dyDescent="0.2">
      <c r="A23" t="str">
        <v>P2</v>
      </c>
      <c r="B23" t="str">
        <f t="shared" ref="B23:B34" si="0">B6&amp;" ["&amp;C6&amp;"]"</f>
        <v>58.22 [17.46]</v>
      </c>
      <c r="C23" t="str">
        <f t="shared" ref="C23:C34" si="1">D6&amp;" ["&amp;E6&amp;"]"</f>
        <v>55.84 [7.87]</v>
      </c>
      <c r="D23">
        <v>-0.60399999999999998</v>
      </c>
      <c r="E23" t="str">
        <f t="shared" ref="E23:E34" si="2">"["&amp;G6&amp;"; "&amp;H6&amp;"]"</f>
        <v>[-11.299; 6.535]</v>
      </c>
      <c r="F23">
        <v>0.56100000000000005</v>
      </c>
      <c r="G23" s="2">
        <f t="shared" ref="G23:G34" si="3">(D6-B6)/J6</f>
        <v>-0.19093461692739636</v>
      </c>
    </row>
    <row r="24" spans="1:10" x14ac:dyDescent="0.2">
      <c r="A24" t="str">
        <v>P4</v>
      </c>
      <c r="B24" t="str">
        <f t="shared" si="0"/>
        <v>57.75 [14.78]</v>
      </c>
      <c r="C24" t="str">
        <f t="shared" si="1"/>
        <v>54.34 [15.31]</v>
      </c>
      <c r="D24">
        <v>-0.67700000000000005</v>
      </c>
      <c r="E24" t="str">
        <f t="shared" si="2"/>
        <v>[-14.755; 7.955]</v>
      </c>
      <c r="F24">
        <v>0.51500000000000001</v>
      </c>
      <c r="G24" s="2">
        <f t="shared" si="3"/>
        <v>-0.21483021483021461</v>
      </c>
    </row>
    <row r="25" spans="1:10" x14ac:dyDescent="0.2">
      <c r="A25" t="str">
        <v>P6</v>
      </c>
      <c r="B25" t="str">
        <f t="shared" si="0"/>
        <v>58.64 [21.88]</v>
      </c>
      <c r="C25" t="str">
        <f t="shared" si="1"/>
        <v>59.94 [18.82]</v>
      </c>
      <c r="D25">
        <v>0.14799999999999999</v>
      </c>
      <c r="E25" t="str">
        <f t="shared" si="2"/>
        <v>[-18.673; 21.291]</v>
      </c>
      <c r="F25">
        <v>0.88500000000000001</v>
      </c>
      <c r="G25" s="2">
        <f t="shared" si="3"/>
        <v>4.6539934844091115E-2</v>
      </c>
    </row>
    <row r="26" spans="1:10" x14ac:dyDescent="0.2">
      <c r="A26" t="str">
        <v>PO3</v>
      </c>
      <c r="B26" t="str">
        <f t="shared" si="0"/>
        <v>45.22 [8.57]</v>
      </c>
      <c r="C26" t="str">
        <f t="shared" si="1"/>
        <v>53.62 [11.37]</v>
      </c>
      <c r="D26">
        <v>1.966</v>
      </c>
      <c r="E26" t="str">
        <f t="shared" si="2"/>
        <v>[-1.264; 18.064]</v>
      </c>
      <c r="F26">
        <v>8.1000000000000003E-2</v>
      </c>
      <c r="G26" s="2">
        <f t="shared" si="3"/>
        <v>0.62180768376637785</v>
      </c>
    </row>
    <row r="27" spans="1:10" x14ac:dyDescent="0.2">
      <c r="A27" t="str">
        <v>PO4</v>
      </c>
      <c r="B27" t="str">
        <f t="shared" si="0"/>
        <v>53.76 [15.71]</v>
      </c>
      <c r="C27" t="str">
        <f t="shared" si="1"/>
        <v>52.64 [13.04]</v>
      </c>
      <c r="D27">
        <v>-0.20300000000000001</v>
      </c>
      <c r="E27" t="str">
        <f t="shared" si="2"/>
        <v>[-13.7; 11.446]</v>
      </c>
      <c r="F27">
        <v>0.84399999999999997</v>
      </c>
      <c r="G27" s="2">
        <f t="shared" si="3"/>
        <v>-6.3723258989531031E-2</v>
      </c>
    </row>
    <row r="28" spans="1:10" x14ac:dyDescent="0.2">
      <c r="A28" t="str">
        <v>POz</v>
      </c>
      <c r="B28" t="str">
        <f t="shared" si="0"/>
        <v>48.05 [10.69]</v>
      </c>
      <c r="C28" t="str">
        <f t="shared" si="1"/>
        <v>51.34 [9.56]</v>
      </c>
      <c r="D28">
        <v>1.234</v>
      </c>
      <c r="E28" t="str">
        <f t="shared" si="2"/>
        <v>[-2.742; 9.323]</v>
      </c>
      <c r="F28">
        <v>0.248</v>
      </c>
      <c r="G28" s="2">
        <f t="shared" si="3"/>
        <v>0.39013399739120197</v>
      </c>
    </row>
    <row r="29" spans="1:10" x14ac:dyDescent="0.2">
      <c r="A29" t="str">
        <v>Pz</v>
      </c>
      <c r="B29" t="str">
        <f t="shared" si="0"/>
        <v>53.73 [12]</v>
      </c>
      <c r="C29" t="str">
        <f t="shared" si="1"/>
        <v>53.62 [11.52]</v>
      </c>
      <c r="D29">
        <v>-1.9E-2</v>
      </c>
      <c r="E29" t="str">
        <f t="shared" si="2"/>
        <v>[-12.807; 12.589]</v>
      </c>
      <c r="F29">
        <v>0.98499999999999999</v>
      </c>
      <c r="G29" s="2">
        <f t="shared" si="3"/>
        <v>-6.1971830985915171E-3</v>
      </c>
    </row>
    <row r="30" spans="1:10" x14ac:dyDescent="0.2">
      <c r="A30" t="str">
        <v>PPO1</v>
      </c>
      <c r="B30" t="str">
        <f t="shared" si="0"/>
        <v>49.25 [9.95]</v>
      </c>
      <c r="C30" t="str">
        <f t="shared" si="1"/>
        <v>53.64 [10.56]</v>
      </c>
      <c r="D30">
        <v>1.4019999999999999</v>
      </c>
      <c r="E30" t="str">
        <f t="shared" si="2"/>
        <v>[-2.69; 11.453]</v>
      </c>
      <c r="F30">
        <v>0.19500000000000001</v>
      </c>
      <c r="G30" s="2">
        <f t="shared" si="3"/>
        <v>0.44410723318158835</v>
      </c>
    </row>
    <row r="31" spans="1:10" x14ac:dyDescent="0.2">
      <c r="A31" t="str">
        <v>PPO2</v>
      </c>
      <c r="B31" t="str">
        <f t="shared" si="0"/>
        <v>50.34 [9.51]</v>
      </c>
      <c r="C31" t="str">
        <f t="shared" si="1"/>
        <v>52.65 [11.62]</v>
      </c>
      <c r="D31">
        <v>1.044</v>
      </c>
      <c r="E31" t="str">
        <f t="shared" si="2"/>
        <v>[-2.694; 7.312]</v>
      </c>
      <c r="F31">
        <v>0.32400000000000001</v>
      </c>
      <c r="G31" s="2">
        <f t="shared" si="3"/>
        <v>0.33028309979982773</v>
      </c>
    </row>
    <row r="32" spans="1:10" x14ac:dyDescent="0.2">
      <c r="A32" t="str">
        <v>POO4h</v>
      </c>
      <c r="B32" t="str">
        <f t="shared" si="0"/>
        <v>44.55 [8.72]</v>
      </c>
      <c r="C32" t="str">
        <f t="shared" si="1"/>
        <v>55.51 [14.53]</v>
      </c>
      <c r="D32">
        <v>2.64</v>
      </c>
      <c r="E32" t="str">
        <f t="shared" si="2"/>
        <v>[1.568; 20.359]</v>
      </c>
      <c r="F32">
        <v>2.7E-2</v>
      </c>
      <c r="G32" s="2">
        <f t="shared" si="3"/>
        <v>0.83447540733972903</v>
      </c>
    </row>
    <row r="33" spans="1:10" x14ac:dyDescent="0.2">
      <c r="A33" t="str">
        <v>PPO5h</v>
      </c>
      <c r="B33" t="str">
        <f t="shared" si="0"/>
        <v>49.05 [12.71]</v>
      </c>
      <c r="C33" t="str">
        <f t="shared" si="1"/>
        <v>57.22 [13.37]</v>
      </c>
      <c r="D33">
        <v>1.708</v>
      </c>
      <c r="E33" t="str">
        <f t="shared" si="2"/>
        <v>[-2.648; 18.975]</v>
      </c>
      <c r="F33">
        <v>0.122</v>
      </c>
      <c r="G33" s="2">
        <f t="shared" si="3"/>
        <v>0.54055842265449261</v>
      </c>
    </row>
    <row r="34" spans="1:10" x14ac:dyDescent="0.2">
      <c r="A34" t="str">
        <v>PPO6h</v>
      </c>
      <c r="B34" t="str">
        <f t="shared" si="0"/>
        <v>48.33 [12.58]</v>
      </c>
      <c r="C34" t="str">
        <f t="shared" si="1"/>
        <v>56.47 [14.64]</v>
      </c>
      <c r="D34">
        <v>1.115</v>
      </c>
      <c r="E34" t="str">
        <f t="shared" si="2"/>
        <v>[-8.381; 24.672]</v>
      </c>
      <c r="F34">
        <v>0.29399999999999998</v>
      </c>
      <c r="G34" s="2">
        <f t="shared" si="3"/>
        <v>0.35233519456347662</v>
      </c>
    </row>
    <row r="42" spans="1:10" x14ac:dyDescent="0.2">
      <c r="A42" t="s">
        <v>27</v>
      </c>
    </row>
    <row r="43" spans="1:10" x14ac:dyDescent="0.2">
      <c r="A43" s="1" t="s">
        <v>1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</row>
    <row r="44" spans="1:10" x14ac:dyDescent="0.2">
      <c r="A44" t="s">
        <v>11</v>
      </c>
      <c r="B44">
        <v>1.55</v>
      </c>
      <c r="C44">
        <v>0.9</v>
      </c>
      <c r="D44">
        <v>1.58</v>
      </c>
      <c r="E44">
        <v>0.81</v>
      </c>
      <c r="F44">
        <v>8.1000000000000003E-2</v>
      </c>
      <c r="G44">
        <v>-0.64300000000000002</v>
      </c>
      <c r="H44">
        <v>0.69</v>
      </c>
      <c r="I44">
        <v>0.93700000000000006</v>
      </c>
      <c r="J44">
        <v>0.93200000000000005</v>
      </c>
    </row>
    <row r="45" spans="1:10" x14ac:dyDescent="0.2">
      <c r="A45" t="s">
        <v>12</v>
      </c>
      <c r="B45">
        <v>1.56</v>
      </c>
      <c r="C45">
        <v>0.94</v>
      </c>
      <c r="D45">
        <v>1.55</v>
      </c>
      <c r="E45">
        <v>0.89</v>
      </c>
      <c r="F45">
        <v>-5.0999999999999997E-2</v>
      </c>
      <c r="G45">
        <v>-0.56299999999999994</v>
      </c>
      <c r="H45">
        <v>0.53800000000000003</v>
      </c>
      <c r="I45">
        <v>0.96</v>
      </c>
      <c r="J45">
        <v>0.76900000000000002</v>
      </c>
    </row>
    <row r="46" spans="1:10" x14ac:dyDescent="0.2">
      <c r="A46" t="s">
        <v>13</v>
      </c>
      <c r="B46">
        <v>1.44</v>
      </c>
      <c r="C46">
        <v>0.99</v>
      </c>
      <c r="D46">
        <v>1.49</v>
      </c>
      <c r="E46">
        <v>0.87</v>
      </c>
      <c r="F46">
        <v>0.14399999999999999</v>
      </c>
      <c r="G46">
        <v>-0.73799999999999999</v>
      </c>
      <c r="H46">
        <v>0.83899999999999997</v>
      </c>
      <c r="I46">
        <v>0.88900000000000001</v>
      </c>
      <c r="J46">
        <v>1.1020000000000001</v>
      </c>
    </row>
    <row r="47" spans="1:10" x14ac:dyDescent="0.2">
      <c r="A47" t="s">
        <v>14</v>
      </c>
      <c r="B47">
        <v>1.26</v>
      </c>
      <c r="C47">
        <v>0.91</v>
      </c>
      <c r="D47">
        <v>1.2</v>
      </c>
      <c r="E47">
        <v>0.95</v>
      </c>
      <c r="F47">
        <v>-0.192</v>
      </c>
      <c r="G47">
        <v>-0.82299999999999995</v>
      </c>
      <c r="H47">
        <v>0.69399999999999995</v>
      </c>
      <c r="I47">
        <v>0.85199999999999998</v>
      </c>
      <c r="J47">
        <v>1.0609999999999999</v>
      </c>
    </row>
    <row r="48" spans="1:10" x14ac:dyDescent="0.2">
      <c r="A48" t="s">
        <v>15</v>
      </c>
      <c r="B48">
        <v>1.3</v>
      </c>
      <c r="C48">
        <v>0.9</v>
      </c>
      <c r="D48">
        <v>1.54</v>
      </c>
      <c r="E48">
        <v>0.9</v>
      </c>
      <c r="F48">
        <v>0.67700000000000005</v>
      </c>
      <c r="G48">
        <v>-0.56399999999999995</v>
      </c>
      <c r="H48">
        <v>1.0449999999999999</v>
      </c>
      <c r="I48">
        <v>0.51500000000000001</v>
      </c>
      <c r="J48">
        <v>1.125</v>
      </c>
    </row>
    <row r="49" spans="1:10" x14ac:dyDescent="0.2">
      <c r="A49" t="s">
        <v>16</v>
      </c>
      <c r="B49">
        <v>1.56</v>
      </c>
      <c r="C49">
        <v>0.89</v>
      </c>
      <c r="D49">
        <v>1.74</v>
      </c>
      <c r="E49">
        <v>0.86</v>
      </c>
      <c r="F49">
        <v>0.77</v>
      </c>
      <c r="G49">
        <v>-0.35899999999999999</v>
      </c>
      <c r="H49">
        <v>0.72899999999999998</v>
      </c>
      <c r="I49">
        <v>0.46100000000000002</v>
      </c>
      <c r="J49">
        <v>0.76</v>
      </c>
    </row>
    <row r="50" spans="1:10" x14ac:dyDescent="0.2">
      <c r="A50" t="s">
        <v>17</v>
      </c>
      <c r="B50">
        <v>1.47</v>
      </c>
      <c r="C50">
        <v>0.8</v>
      </c>
      <c r="D50">
        <v>1.54</v>
      </c>
      <c r="E50">
        <v>0.87</v>
      </c>
      <c r="F50">
        <v>0.314</v>
      </c>
      <c r="G50">
        <v>-0.47899999999999998</v>
      </c>
      <c r="H50">
        <v>0.63400000000000001</v>
      </c>
      <c r="I50">
        <v>0.76100000000000001</v>
      </c>
      <c r="J50">
        <v>0.77800000000000002</v>
      </c>
    </row>
    <row r="51" spans="1:10" x14ac:dyDescent="0.2">
      <c r="A51" t="s">
        <v>18</v>
      </c>
      <c r="B51">
        <v>1.58</v>
      </c>
      <c r="C51">
        <v>0.95</v>
      </c>
      <c r="D51">
        <v>1.7</v>
      </c>
      <c r="E51">
        <v>0.89</v>
      </c>
      <c r="F51">
        <v>0.47499999999999998</v>
      </c>
      <c r="G51">
        <v>-0.48099999999999998</v>
      </c>
      <c r="H51">
        <v>0.73599999999999999</v>
      </c>
      <c r="I51">
        <v>0.64600000000000002</v>
      </c>
      <c r="J51">
        <v>0.85099999999999998</v>
      </c>
    </row>
    <row r="52" spans="1:10" x14ac:dyDescent="0.2">
      <c r="A52" t="s">
        <v>19</v>
      </c>
      <c r="B52">
        <v>1.57</v>
      </c>
      <c r="C52">
        <v>0.8</v>
      </c>
      <c r="D52">
        <v>1.65</v>
      </c>
      <c r="E52">
        <v>0.67</v>
      </c>
      <c r="F52">
        <v>0.32500000000000001</v>
      </c>
      <c r="G52">
        <v>-0.48899999999999999</v>
      </c>
      <c r="H52">
        <v>0.65300000000000002</v>
      </c>
      <c r="I52">
        <v>0.753</v>
      </c>
      <c r="J52">
        <v>0.79800000000000004</v>
      </c>
    </row>
    <row r="53" spans="1:10" x14ac:dyDescent="0.2">
      <c r="A53" t="s">
        <v>20</v>
      </c>
      <c r="B53">
        <v>1.41</v>
      </c>
      <c r="C53">
        <v>0.72</v>
      </c>
      <c r="D53">
        <v>1.63</v>
      </c>
      <c r="E53">
        <v>0.86</v>
      </c>
      <c r="F53">
        <v>0.94599999999999995</v>
      </c>
      <c r="G53">
        <v>-0.30299999999999999</v>
      </c>
      <c r="H53">
        <v>0.74</v>
      </c>
      <c r="I53">
        <v>0.36899999999999999</v>
      </c>
      <c r="J53">
        <v>0.72899999999999998</v>
      </c>
    </row>
    <row r="54" spans="1:10" x14ac:dyDescent="0.2">
      <c r="A54" t="s">
        <v>21</v>
      </c>
      <c r="B54">
        <v>1.27</v>
      </c>
      <c r="C54">
        <v>0.61</v>
      </c>
      <c r="D54">
        <v>1.32</v>
      </c>
      <c r="E54">
        <v>0.91</v>
      </c>
      <c r="F54">
        <v>0.19800000000000001</v>
      </c>
      <c r="G54">
        <v>-0.57299999999999995</v>
      </c>
      <c r="H54">
        <v>0.68300000000000005</v>
      </c>
      <c r="I54">
        <v>0.84699999999999998</v>
      </c>
      <c r="J54">
        <v>0.878</v>
      </c>
    </row>
    <row r="55" spans="1:10" x14ac:dyDescent="0.2">
      <c r="A55" t="s">
        <v>22</v>
      </c>
      <c r="B55">
        <v>1.41</v>
      </c>
      <c r="C55">
        <v>0.82</v>
      </c>
      <c r="D55">
        <v>1.61</v>
      </c>
      <c r="E55">
        <v>0.99</v>
      </c>
      <c r="F55">
        <v>0.58499999999999996</v>
      </c>
      <c r="G55">
        <v>-0.56999999999999995</v>
      </c>
      <c r="H55">
        <v>0.96799999999999997</v>
      </c>
      <c r="I55">
        <v>0.57299999999999995</v>
      </c>
      <c r="J55">
        <v>1.075</v>
      </c>
    </row>
    <row r="56" spans="1:10" x14ac:dyDescent="0.2">
      <c r="A56" t="s">
        <v>23</v>
      </c>
      <c r="B56">
        <v>1.37</v>
      </c>
      <c r="C56">
        <v>0.82</v>
      </c>
      <c r="D56">
        <v>1.58</v>
      </c>
      <c r="E56">
        <v>0.92</v>
      </c>
      <c r="F56">
        <v>0.72</v>
      </c>
      <c r="G56">
        <v>-0.438</v>
      </c>
      <c r="H56">
        <v>0.84699999999999998</v>
      </c>
      <c r="I56">
        <v>0.49</v>
      </c>
      <c r="J56">
        <v>0.89800000000000002</v>
      </c>
    </row>
    <row r="60" spans="1:10" x14ac:dyDescent="0.2">
      <c r="A60" t="str" cm="1">
        <f t="array" ref="A60:A73">A43:A56</f>
        <v>Electrodes</v>
      </c>
      <c r="B60" t="s">
        <v>51</v>
      </c>
      <c r="C60" t="s">
        <v>52</v>
      </c>
      <c r="D60" t="s">
        <v>46</v>
      </c>
      <c r="E60" t="s">
        <v>48</v>
      </c>
      <c r="F60" t="s">
        <v>47</v>
      </c>
      <c r="G60" t="s">
        <v>34</v>
      </c>
    </row>
    <row r="61" spans="1:10" x14ac:dyDescent="0.2">
      <c r="A61" t="str">
        <v>P1</v>
      </c>
      <c r="B61" t="str">
        <f>B44&amp;" ["&amp;C44&amp;"]"</f>
        <v>1.55 [0.9]</v>
      </c>
      <c r="C61" t="str">
        <f>D44&amp;" ["&amp;E44&amp;"]"</f>
        <v>1.58 [0.81]</v>
      </c>
      <c r="D61" cm="1">
        <f t="array" ref="D61:D73">F44:F56</f>
        <v>8.1000000000000003E-2</v>
      </c>
      <c r="E61" t="str">
        <f>"["&amp;G44&amp;"; "&amp;H44&amp;"]"</f>
        <v>[-0.643; 0.69]</v>
      </c>
      <c r="F61" cm="1">
        <f t="array" ref="F61:F73">I44:I56</f>
        <v>0.93700000000000006</v>
      </c>
      <c r="G61" s="2">
        <f>(D44-B44)/J44</f>
        <v>3.2188841201716764E-2</v>
      </c>
    </row>
    <row r="62" spans="1:10" x14ac:dyDescent="0.2">
      <c r="A62" t="str">
        <v>P2</v>
      </c>
      <c r="B62" t="str">
        <f t="shared" ref="B62:B73" si="4">B45&amp;" ["&amp;C45&amp;"]"</f>
        <v>1.56 [0.94]</v>
      </c>
      <c r="C62" t="str">
        <f t="shared" ref="C62:C73" si="5">D45&amp;" ["&amp;E45&amp;"]"</f>
        <v>1.55 [0.89]</v>
      </c>
      <c r="D62">
        <v>-5.0999999999999997E-2</v>
      </c>
      <c r="E62" t="str">
        <f t="shared" ref="E62:E73" si="6">"["&amp;G45&amp;"; "&amp;H45&amp;"]"</f>
        <v>[-0.563; 0.538]</v>
      </c>
      <c r="F62">
        <v>0.96</v>
      </c>
      <c r="G62" s="2">
        <f t="shared" ref="G62:G73" si="7">(D45-B45)/J45</f>
        <v>-1.3003901170351117E-2</v>
      </c>
    </row>
    <row r="63" spans="1:10" x14ac:dyDescent="0.2">
      <c r="A63" t="str">
        <v>P4</v>
      </c>
      <c r="B63" t="str">
        <f t="shared" si="4"/>
        <v>1.44 [0.99]</v>
      </c>
      <c r="C63" t="str">
        <f t="shared" si="5"/>
        <v>1.49 [0.87]</v>
      </c>
      <c r="D63">
        <v>0.14399999999999999</v>
      </c>
      <c r="E63" t="str">
        <f t="shared" si="6"/>
        <v>[-0.738; 0.839]</v>
      </c>
      <c r="F63">
        <v>0.88900000000000001</v>
      </c>
      <c r="G63" s="2">
        <f t="shared" si="7"/>
        <v>4.537205081669695E-2</v>
      </c>
    </row>
    <row r="64" spans="1:10" x14ac:dyDescent="0.2">
      <c r="A64" t="str">
        <v>P6</v>
      </c>
      <c r="B64" t="str">
        <f t="shared" si="4"/>
        <v>1.26 [0.91]</v>
      </c>
      <c r="C64" t="str">
        <f t="shared" si="5"/>
        <v>1.2 [0.95]</v>
      </c>
      <c r="D64">
        <v>-0.192</v>
      </c>
      <c r="E64" t="str">
        <f t="shared" si="6"/>
        <v>[-0.823; 0.694]</v>
      </c>
      <c r="F64">
        <v>0.85199999999999998</v>
      </c>
      <c r="G64" s="2">
        <f t="shared" si="7"/>
        <v>-5.6550424128181016E-2</v>
      </c>
    </row>
    <row r="65" spans="1:7" x14ac:dyDescent="0.2">
      <c r="A65" t="str">
        <v>PO3</v>
      </c>
      <c r="B65" t="str">
        <f t="shared" si="4"/>
        <v>1.3 [0.9]</v>
      </c>
      <c r="C65" t="str">
        <f t="shared" si="5"/>
        <v>1.54 [0.9]</v>
      </c>
      <c r="D65">
        <v>0.67700000000000005</v>
      </c>
      <c r="E65" t="str">
        <f t="shared" si="6"/>
        <v>[-0.564; 1.045]</v>
      </c>
      <c r="F65">
        <v>0.51500000000000001</v>
      </c>
      <c r="G65" s="2">
        <f t="shared" si="7"/>
        <v>0.21333333333333332</v>
      </c>
    </row>
    <row r="66" spans="1:7" x14ac:dyDescent="0.2">
      <c r="A66" t="str">
        <v>PO4</v>
      </c>
      <c r="B66" t="str">
        <f t="shared" si="4"/>
        <v>1.56 [0.89]</v>
      </c>
      <c r="C66" t="str">
        <f t="shared" si="5"/>
        <v>1.74 [0.86]</v>
      </c>
      <c r="D66">
        <v>0.77</v>
      </c>
      <c r="E66" t="str">
        <f t="shared" si="6"/>
        <v>[-0.359; 0.729]</v>
      </c>
      <c r="F66">
        <v>0.46100000000000002</v>
      </c>
      <c r="G66" s="2">
        <f t="shared" si="7"/>
        <v>0.2368421052631578</v>
      </c>
    </row>
    <row r="67" spans="1:7" x14ac:dyDescent="0.2">
      <c r="A67" t="str">
        <v>POz</v>
      </c>
      <c r="B67" t="str">
        <f t="shared" si="4"/>
        <v>1.47 [0.8]</v>
      </c>
      <c r="C67" t="str">
        <f t="shared" si="5"/>
        <v>1.54 [0.87]</v>
      </c>
      <c r="D67">
        <v>0.314</v>
      </c>
      <c r="E67" t="str">
        <f t="shared" si="6"/>
        <v>[-0.479; 0.634]</v>
      </c>
      <c r="F67">
        <v>0.76100000000000001</v>
      </c>
      <c r="G67" s="2">
        <f t="shared" si="7"/>
        <v>8.9974293059126034E-2</v>
      </c>
    </row>
    <row r="68" spans="1:7" x14ac:dyDescent="0.2">
      <c r="A68" t="str">
        <v>Pz</v>
      </c>
      <c r="B68" t="str">
        <f t="shared" si="4"/>
        <v>1.58 [0.95]</v>
      </c>
      <c r="C68" t="str">
        <f t="shared" si="5"/>
        <v>1.7 [0.89]</v>
      </c>
      <c r="D68">
        <v>0.47499999999999998</v>
      </c>
      <c r="E68" t="str">
        <f t="shared" si="6"/>
        <v>[-0.481; 0.736]</v>
      </c>
      <c r="F68">
        <v>0.64600000000000002</v>
      </c>
      <c r="G68" s="2">
        <f t="shared" si="7"/>
        <v>0.14101057579318435</v>
      </c>
    </row>
    <row r="69" spans="1:7" x14ac:dyDescent="0.2">
      <c r="A69" t="str">
        <v>PPO1</v>
      </c>
      <c r="B69" t="str">
        <f t="shared" si="4"/>
        <v>1.57 [0.8]</v>
      </c>
      <c r="C69" t="str">
        <f t="shared" si="5"/>
        <v>1.65 [0.67]</v>
      </c>
      <c r="D69">
        <v>0.32500000000000001</v>
      </c>
      <c r="E69" t="str">
        <f t="shared" si="6"/>
        <v>[-0.489; 0.653]</v>
      </c>
      <c r="F69">
        <v>0.753</v>
      </c>
      <c r="G69" s="2">
        <f t="shared" si="7"/>
        <v>0.10025062656641584</v>
      </c>
    </row>
    <row r="70" spans="1:7" x14ac:dyDescent="0.2">
      <c r="A70" t="str">
        <v>PPO2</v>
      </c>
      <c r="B70" t="str">
        <f t="shared" si="4"/>
        <v>1.41 [0.72]</v>
      </c>
      <c r="C70" t="str">
        <f t="shared" si="5"/>
        <v>1.63 [0.86]</v>
      </c>
      <c r="D70">
        <v>0.94599999999999995</v>
      </c>
      <c r="E70" t="str">
        <f t="shared" si="6"/>
        <v>[-0.303; 0.74]</v>
      </c>
      <c r="F70">
        <v>0.36899999999999999</v>
      </c>
      <c r="G70" s="2">
        <f t="shared" si="7"/>
        <v>0.30178326474622769</v>
      </c>
    </row>
    <row r="71" spans="1:7" x14ac:dyDescent="0.2">
      <c r="A71" t="str">
        <v>POO4h</v>
      </c>
      <c r="B71" t="str">
        <f t="shared" si="4"/>
        <v>1.27 [0.61]</v>
      </c>
      <c r="C71" t="str">
        <f t="shared" si="5"/>
        <v>1.32 [0.91]</v>
      </c>
      <c r="D71">
        <v>0.19800000000000001</v>
      </c>
      <c r="E71" t="str">
        <f t="shared" si="6"/>
        <v>[-0.573; 0.683]</v>
      </c>
      <c r="F71">
        <v>0.84699999999999998</v>
      </c>
      <c r="G71" s="2">
        <f t="shared" si="7"/>
        <v>5.6947608200455628E-2</v>
      </c>
    </row>
    <row r="72" spans="1:7" x14ac:dyDescent="0.2">
      <c r="A72" t="str">
        <v>PPO5h</v>
      </c>
      <c r="B72" t="str">
        <f t="shared" si="4"/>
        <v>1.41 [0.82]</v>
      </c>
      <c r="C72" t="str">
        <f t="shared" si="5"/>
        <v>1.61 [0.99]</v>
      </c>
      <c r="D72">
        <v>0.58499999999999996</v>
      </c>
      <c r="E72" t="str">
        <f t="shared" si="6"/>
        <v>[-0.57; 0.968]</v>
      </c>
      <c r="F72">
        <v>0.57299999999999995</v>
      </c>
      <c r="G72" s="2">
        <f t="shared" si="7"/>
        <v>0.18604651162790714</v>
      </c>
    </row>
    <row r="73" spans="1:7" x14ac:dyDescent="0.2">
      <c r="A73" t="str">
        <v>PPO6h</v>
      </c>
      <c r="B73" t="str">
        <f t="shared" si="4"/>
        <v>1.37 [0.82]</v>
      </c>
      <c r="C73" t="str">
        <f t="shared" si="5"/>
        <v>1.58 [0.92]</v>
      </c>
      <c r="D73">
        <v>0.72</v>
      </c>
      <c r="E73" t="str">
        <f t="shared" si="6"/>
        <v>[-0.438; 0.847]</v>
      </c>
      <c r="F73">
        <v>0.49</v>
      </c>
      <c r="G73" s="2">
        <f t="shared" si="7"/>
        <v>0.23385300668151443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E58F-1CE5-4D41-AD74-E017ED87482F}">
  <dimension ref="A3:J75"/>
  <sheetViews>
    <sheetView workbookViewId="0">
      <selection activeCell="C16" sqref="C16"/>
    </sheetView>
  </sheetViews>
  <sheetFormatPr baseColWidth="10" defaultRowHeight="16" x14ac:dyDescent="0.2"/>
  <cols>
    <col min="1" max="1" width="25" customWidth="1"/>
    <col min="2" max="10" width="15.33203125" customWidth="1"/>
  </cols>
  <sheetData>
    <row r="3" spans="1:10" x14ac:dyDescent="0.2">
      <c r="A3" t="s">
        <v>0</v>
      </c>
    </row>
    <row r="4" spans="1:10" x14ac:dyDescent="0.2">
      <c r="A4" s="1" t="s">
        <v>53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">
      <c r="A5" t="s">
        <v>57</v>
      </c>
      <c r="B5">
        <v>44.55</v>
      </c>
      <c r="C5">
        <v>8.7200000000000006</v>
      </c>
      <c r="D5">
        <v>55.51</v>
      </c>
      <c r="E5">
        <v>14.53</v>
      </c>
      <c r="F5">
        <v>2.64</v>
      </c>
      <c r="G5">
        <v>1.5680000000000001</v>
      </c>
      <c r="H5">
        <v>20.359000000000002</v>
      </c>
      <c r="I5">
        <v>2.7E-2</v>
      </c>
      <c r="J5">
        <v>13.134</v>
      </c>
    </row>
    <row r="6" spans="1:10" x14ac:dyDescent="0.2">
      <c r="A6" t="s">
        <v>58</v>
      </c>
      <c r="B6">
        <v>47.35</v>
      </c>
      <c r="C6">
        <v>14.94</v>
      </c>
      <c r="D6">
        <v>51.32</v>
      </c>
      <c r="E6">
        <v>10.3</v>
      </c>
      <c r="F6">
        <v>0.63400000000000001</v>
      </c>
      <c r="G6">
        <v>-11.371</v>
      </c>
      <c r="H6">
        <v>19.318999999999999</v>
      </c>
      <c r="I6">
        <v>0.55000000000000004</v>
      </c>
      <c r="J6">
        <v>16.591000000000001</v>
      </c>
    </row>
    <row r="7" spans="1:10" x14ac:dyDescent="0.2">
      <c r="A7" t="s">
        <v>59</v>
      </c>
      <c r="B7">
        <v>45.73</v>
      </c>
      <c r="C7">
        <v>7.28</v>
      </c>
      <c r="D7">
        <v>56.25</v>
      </c>
      <c r="E7">
        <v>19.36</v>
      </c>
      <c r="F7">
        <v>1.556</v>
      </c>
      <c r="G7">
        <v>-4.782</v>
      </c>
      <c r="H7">
        <v>25.837</v>
      </c>
      <c r="I7">
        <v>0.154</v>
      </c>
      <c r="J7">
        <v>21.401</v>
      </c>
    </row>
    <row r="8" spans="1:10" x14ac:dyDescent="0.2">
      <c r="A8" t="s">
        <v>56</v>
      </c>
      <c r="B8">
        <v>44.84</v>
      </c>
      <c r="C8">
        <v>8.81</v>
      </c>
      <c r="D8">
        <v>52.45</v>
      </c>
      <c r="E8">
        <v>16.059999999999999</v>
      </c>
      <c r="F8">
        <v>1.7150000000000001</v>
      </c>
      <c r="G8">
        <v>-2.431</v>
      </c>
      <c r="H8">
        <v>17.667000000000002</v>
      </c>
      <c r="I8">
        <v>0.12</v>
      </c>
      <c r="J8">
        <v>14.048</v>
      </c>
    </row>
    <row r="9" spans="1:10" x14ac:dyDescent="0.2">
      <c r="A9" t="s">
        <v>54</v>
      </c>
      <c r="B9">
        <v>46.55</v>
      </c>
      <c r="C9">
        <v>7.48</v>
      </c>
      <c r="D9">
        <v>50.01</v>
      </c>
      <c r="E9">
        <v>18.23</v>
      </c>
      <c r="F9">
        <v>0.67300000000000004</v>
      </c>
      <c r="G9">
        <v>-8.1940000000000008</v>
      </c>
      <c r="H9">
        <v>15.128</v>
      </c>
      <c r="I9">
        <v>0.51800000000000002</v>
      </c>
      <c r="J9">
        <v>16.300999999999998</v>
      </c>
    </row>
    <row r="10" spans="1:10" x14ac:dyDescent="0.2">
      <c r="A10" t="s">
        <v>55</v>
      </c>
      <c r="B10">
        <v>40.04</v>
      </c>
      <c r="C10">
        <v>8.17</v>
      </c>
      <c r="D10">
        <v>49.51</v>
      </c>
      <c r="E10">
        <v>19.899999999999999</v>
      </c>
      <c r="F10">
        <v>1.651</v>
      </c>
      <c r="G10">
        <v>-3.5049999999999999</v>
      </c>
      <c r="H10">
        <v>22.45</v>
      </c>
      <c r="I10">
        <v>0.13300000000000001</v>
      </c>
      <c r="J10">
        <v>18.141999999999999</v>
      </c>
    </row>
    <row r="21" spans="1:7" x14ac:dyDescent="0.2">
      <c r="A21" t="str">
        <f>A4</f>
        <v>Procedures</v>
      </c>
      <c r="B21" t="s">
        <v>50</v>
      </c>
      <c r="C21" t="s">
        <v>49</v>
      </c>
      <c r="D21" t="s">
        <v>46</v>
      </c>
      <c r="E21" t="s">
        <v>48</v>
      </c>
      <c r="F21" t="s">
        <v>47</v>
      </c>
      <c r="G21" t="s">
        <v>34</v>
      </c>
    </row>
    <row r="22" spans="1:7" x14ac:dyDescent="0.2">
      <c r="A22" t="str">
        <f t="shared" ref="A22:A25" si="0">A5</f>
        <v>Singletaper with OPTICAT</v>
      </c>
      <c r="B22" t="str">
        <f>B5&amp;" ["&amp;C5&amp;"]"</f>
        <v>44.55 [8.72]</v>
      </c>
      <c r="C22" t="str">
        <f>D5&amp;" ["&amp;E5&amp;"]"</f>
        <v>55.51 [14.53]</v>
      </c>
      <c r="D22">
        <f>F5</f>
        <v>2.64</v>
      </c>
      <c r="E22" t="str">
        <f>"["&amp;G5&amp;"; "&amp;H5&amp;"]"</f>
        <v>[1.568; 20.359]</v>
      </c>
      <c r="F22">
        <f>I5</f>
        <v>2.7E-2</v>
      </c>
      <c r="G22" s="2">
        <f>(D5-B5)/J5</f>
        <v>0.83447540733972903</v>
      </c>
    </row>
    <row r="23" spans="1:7" x14ac:dyDescent="0.2">
      <c r="A23" t="str">
        <f t="shared" si="0"/>
        <v>Strict Blink Exclusion</v>
      </c>
      <c r="B23" t="str">
        <f t="shared" ref="B23:B25" si="1">B6&amp;" ["&amp;C6&amp;"]"</f>
        <v>47.35 [14.94]</v>
      </c>
      <c r="C23" t="str">
        <f t="shared" ref="C23:C25" si="2">D6&amp;" ["&amp;E6&amp;"]"</f>
        <v>51.32 [10.3]</v>
      </c>
      <c r="D23">
        <f t="shared" ref="D23:D25" si="3">F6</f>
        <v>0.63400000000000001</v>
      </c>
      <c r="E23" t="str">
        <f t="shared" ref="E23:E25" si="4">"["&amp;G6&amp;"; "&amp;H6&amp;"]"</f>
        <v>[-11.371; 19.319]</v>
      </c>
      <c r="F23">
        <f t="shared" ref="F23:F25" si="5">I6</f>
        <v>0.55000000000000004</v>
      </c>
      <c r="G23" s="2">
        <f t="shared" ref="G23:G25" si="6">(D6-B6)/J6</f>
        <v>0.23928636007473925</v>
      </c>
    </row>
    <row r="24" spans="1:7" x14ac:dyDescent="0.2">
      <c r="A24" t="str">
        <f t="shared" si="0"/>
        <v>Lenient Blink Exclusion</v>
      </c>
      <c r="B24" t="str">
        <f t="shared" si="1"/>
        <v>45.73 [7.28]</v>
      </c>
      <c r="C24" t="str">
        <f t="shared" si="2"/>
        <v>56.25 [19.36]</v>
      </c>
      <c r="D24">
        <f t="shared" si="3"/>
        <v>1.556</v>
      </c>
      <c r="E24" t="str">
        <f t="shared" si="4"/>
        <v>[-4.782; 25.837]</v>
      </c>
      <c r="F24">
        <f t="shared" si="5"/>
        <v>0.154</v>
      </c>
      <c r="G24" s="2">
        <f t="shared" si="6"/>
        <v>0.49156581468155708</v>
      </c>
    </row>
    <row r="25" spans="1:7" x14ac:dyDescent="0.2">
      <c r="A25" t="str">
        <f t="shared" si="0"/>
        <v>Singletaper without OPTICAT</v>
      </c>
      <c r="B25" t="str">
        <f t="shared" si="1"/>
        <v>44.84 [8.81]</v>
      </c>
      <c r="C25" t="str">
        <f t="shared" si="2"/>
        <v>52.45 [16.06]</v>
      </c>
      <c r="D25">
        <f t="shared" si="3"/>
        <v>1.7150000000000001</v>
      </c>
      <c r="E25" t="str">
        <f t="shared" si="4"/>
        <v>[-2.431; 17.667]</v>
      </c>
      <c r="F25">
        <f t="shared" si="5"/>
        <v>0.12</v>
      </c>
      <c r="G25" s="2">
        <f t="shared" si="6"/>
        <v>0.54171412300683364</v>
      </c>
    </row>
    <row r="26" spans="1:7" x14ac:dyDescent="0.2">
      <c r="G26" s="2"/>
    </row>
    <row r="27" spans="1:7" x14ac:dyDescent="0.2">
      <c r="A27" t="str">
        <f>A9</f>
        <v>Multitaper with OPTICAT</v>
      </c>
      <c r="B27" t="str">
        <f>B9&amp;" ["&amp;C9&amp;"]"</f>
        <v>46.55 [7.48]</v>
      </c>
      <c r="C27" t="str">
        <f>D9&amp;" ["&amp;E9&amp;"]"</f>
        <v>50.01 [18.23]</v>
      </c>
      <c r="D27">
        <f>F9</f>
        <v>0.67300000000000004</v>
      </c>
      <c r="E27" t="str">
        <f>"["&amp;G9&amp;"; "&amp;H9&amp;"]"</f>
        <v>[-8.194; 15.128]</v>
      </c>
      <c r="F27">
        <f>I9</f>
        <v>0.51800000000000002</v>
      </c>
      <c r="G27" s="2">
        <f>(D9-B9)/J9</f>
        <v>0.21225691675357347</v>
      </c>
    </row>
    <row r="28" spans="1:7" x14ac:dyDescent="0.2">
      <c r="A28" t="str">
        <f>A10</f>
        <v>Multitaper without OPTICAT</v>
      </c>
      <c r="B28" t="str">
        <f>B10&amp;" ["&amp;C10&amp;"]"</f>
        <v>40.04 [8.17]</v>
      </c>
      <c r="C28" t="str">
        <f>D10&amp;" ["&amp;E10&amp;"]"</f>
        <v>49.51 [19.9]</v>
      </c>
      <c r="D28">
        <f>F10</f>
        <v>1.651</v>
      </c>
      <c r="E28" t="str">
        <f>"["&amp;G10&amp;"; "&amp;H10&amp;"]"</f>
        <v>[-3.505; 22.45]</v>
      </c>
      <c r="F28">
        <f>I10</f>
        <v>0.13300000000000001</v>
      </c>
      <c r="G28" s="2">
        <f>(D10-B10)/J10</f>
        <v>0.52199316503141879</v>
      </c>
    </row>
    <row r="29" spans="1:7" x14ac:dyDescent="0.2">
      <c r="G29" s="2"/>
    </row>
    <row r="30" spans="1:7" x14ac:dyDescent="0.2">
      <c r="G30" s="2"/>
    </row>
    <row r="31" spans="1:7" x14ac:dyDescent="0.2">
      <c r="G31" s="2"/>
    </row>
    <row r="32" spans="1:7" x14ac:dyDescent="0.2">
      <c r="G32" s="2"/>
    </row>
    <row r="33" spans="1:10" x14ac:dyDescent="0.2">
      <c r="G33" s="2"/>
    </row>
    <row r="34" spans="1:10" x14ac:dyDescent="0.2">
      <c r="G34" s="2"/>
    </row>
    <row r="35" spans="1:10" x14ac:dyDescent="0.2">
      <c r="G35" s="2"/>
    </row>
    <row r="43" spans="1:10" x14ac:dyDescent="0.2">
      <c r="A43" t="s">
        <v>27</v>
      </c>
    </row>
    <row r="44" spans="1:10" x14ac:dyDescent="0.2">
      <c r="A44" s="1" t="s">
        <v>53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</row>
    <row r="45" spans="1:10" x14ac:dyDescent="0.2">
      <c r="A45" t="s">
        <v>57</v>
      </c>
      <c r="B45">
        <v>1.41</v>
      </c>
      <c r="C45">
        <v>0.72</v>
      </c>
      <c r="D45">
        <v>1.63</v>
      </c>
      <c r="E45">
        <v>0.86</v>
      </c>
      <c r="F45">
        <v>0.94599999999999995</v>
      </c>
      <c r="G45">
        <v>-0.30299999999999999</v>
      </c>
      <c r="H45">
        <v>0.74</v>
      </c>
      <c r="I45">
        <v>0.36899999999999999</v>
      </c>
      <c r="J45">
        <v>0.72899999999999998</v>
      </c>
    </row>
    <row r="46" spans="1:10" x14ac:dyDescent="0.2">
      <c r="A46" t="s">
        <v>58</v>
      </c>
      <c r="B46">
        <v>2.25</v>
      </c>
      <c r="C46">
        <v>1.38</v>
      </c>
      <c r="D46">
        <v>1.9</v>
      </c>
      <c r="E46">
        <v>1.19</v>
      </c>
      <c r="F46">
        <v>-0.97499999999999998</v>
      </c>
      <c r="G46">
        <v>-1.202</v>
      </c>
      <c r="H46">
        <v>0.51700000000000002</v>
      </c>
      <c r="I46">
        <v>0.36699999999999999</v>
      </c>
      <c r="J46">
        <v>0.92900000000000005</v>
      </c>
    </row>
    <row r="47" spans="1:10" x14ac:dyDescent="0.2">
      <c r="A47" t="s">
        <v>59</v>
      </c>
      <c r="B47">
        <v>1.79</v>
      </c>
      <c r="C47">
        <v>0.83</v>
      </c>
      <c r="D47">
        <v>2.31</v>
      </c>
      <c r="E47">
        <v>1.32</v>
      </c>
      <c r="F47">
        <v>1.798</v>
      </c>
      <c r="G47">
        <v>-0.13400000000000001</v>
      </c>
      <c r="H47">
        <v>1.17</v>
      </c>
      <c r="I47">
        <v>0.106</v>
      </c>
      <c r="J47">
        <v>0.91100000000000003</v>
      </c>
    </row>
    <row r="48" spans="1:10" x14ac:dyDescent="0.2">
      <c r="A48" t="s">
        <v>56</v>
      </c>
      <c r="B48">
        <v>1.52</v>
      </c>
      <c r="C48">
        <v>0.62</v>
      </c>
      <c r="D48">
        <v>1.72</v>
      </c>
      <c r="E48">
        <v>0.84</v>
      </c>
      <c r="F48">
        <v>0.96499999999999997</v>
      </c>
      <c r="G48">
        <v>-0.26800000000000002</v>
      </c>
      <c r="H48">
        <v>0.66700000000000004</v>
      </c>
      <c r="I48">
        <v>0.36</v>
      </c>
      <c r="J48">
        <v>0.65400000000000003</v>
      </c>
    </row>
    <row r="49" spans="1:10" x14ac:dyDescent="0.2">
      <c r="A49" t="s">
        <v>54</v>
      </c>
      <c r="B49">
        <v>0.46</v>
      </c>
      <c r="C49">
        <v>0.43</v>
      </c>
      <c r="D49">
        <v>0.76</v>
      </c>
      <c r="E49">
        <v>0.59</v>
      </c>
      <c r="F49">
        <v>1.448</v>
      </c>
      <c r="G49">
        <v>-0.17299999999999999</v>
      </c>
      <c r="H49">
        <v>0.78700000000000003</v>
      </c>
      <c r="I49">
        <v>0.182</v>
      </c>
      <c r="J49">
        <v>0.67100000000000004</v>
      </c>
    </row>
    <row r="50" spans="1:10" x14ac:dyDescent="0.2">
      <c r="A50" t="s">
        <v>55</v>
      </c>
      <c r="B50">
        <v>0.97</v>
      </c>
      <c r="C50">
        <v>0.59</v>
      </c>
      <c r="D50">
        <v>1.26</v>
      </c>
      <c r="E50">
        <v>0.85</v>
      </c>
      <c r="F50">
        <v>1.383</v>
      </c>
      <c r="G50">
        <v>-0.17899999999999999</v>
      </c>
      <c r="H50">
        <v>0.74299999999999999</v>
      </c>
      <c r="I50">
        <v>0.2</v>
      </c>
      <c r="J50">
        <v>0.64500000000000002</v>
      </c>
    </row>
    <row r="61" spans="1:10" x14ac:dyDescent="0.2">
      <c r="A61" t="str">
        <f>A44</f>
        <v>Procedures</v>
      </c>
      <c r="B61" t="s">
        <v>51</v>
      </c>
      <c r="C61" t="s">
        <v>52</v>
      </c>
      <c r="D61" t="s">
        <v>46</v>
      </c>
      <c r="E61" t="s">
        <v>48</v>
      </c>
      <c r="F61" t="s">
        <v>47</v>
      </c>
      <c r="G61" t="s">
        <v>34</v>
      </c>
    </row>
    <row r="62" spans="1:10" x14ac:dyDescent="0.2">
      <c r="A62" t="str">
        <f t="shared" ref="A62:A65" si="7">A45</f>
        <v>Singletaper with OPTICAT</v>
      </c>
      <c r="B62" t="str">
        <f>B45&amp;" ["&amp;C45&amp;"]"</f>
        <v>1.41 [0.72]</v>
      </c>
      <c r="C62" t="str">
        <f>D45&amp;" ["&amp;E45&amp;"]"</f>
        <v>1.63 [0.86]</v>
      </c>
      <c r="D62">
        <f>F45</f>
        <v>0.94599999999999995</v>
      </c>
      <c r="E62" t="str">
        <f>"["&amp;G45&amp;"; "&amp;H45&amp;"]"</f>
        <v>[-0.303; 0.74]</v>
      </c>
      <c r="F62">
        <f>I45</f>
        <v>0.36899999999999999</v>
      </c>
      <c r="G62" s="2">
        <f>(D45-B45)/J45</f>
        <v>0.30178326474622769</v>
      </c>
    </row>
    <row r="63" spans="1:10" x14ac:dyDescent="0.2">
      <c r="A63" t="str">
        <f t="shared" si="7"/>
        <v>Strict Blink Exclusion</v>
      </c>
      <c r="B63" t="str">
        <f t="shared" ref="B63:B65" si="8">B46&amp;" ["&amp;C46&amp;"]"</f>
        <v>2.25 [1.38]</v>
      </c>
      <c r="C63" t="str">
        <f t="shared" ref="C63:C65" si="9">D46&amp;" ["&amp;E46&amp;"]"</f>
        <v>1.9 [1.19]</v>
      </c>
      <c r="D63">
        <f t="shared" ref="D63:D65" si="10">F46</f>
        <v>-0.97499999999999998</v>
      </c>
      <c r="E63" t="str">
        <f t="shared" ref="E63:E65" si="11">"["&amp;G46&amp;"; "&amp;H46&amp;"]"</f>
        <v>[-1.202; 0.517]</v>
      </c>
      <c r="F63">
        <f t="shared" ref="F63:F65" si="12">I46</f>
        <v>0.36699999999999999</v>
      </c>
      <c r="G63" s="2">
        <f t="shared" ref="G63:G65" si="13">(D46-B46)/J46</f>
        <v>-0.37674919268030149</v>
      </c>
    </row>
    <row r="64" spans="1:10" x14ac:dyDescent="0.2">
      <c r="A64" t="str">
        <f t="shared" si="7"/>
        <v>Lenient Blink Exclusion</v>
      </c>
      <c r="B64" t="str">
        <f t="shared" si="8"/>
        <v>1.79 [0.83]</v>
      </c>
      <c r="C64" t="str">
        <f t="shared" si="9"/>
        <v>2.31 [1.32]</v>
      </c>
      <c r="D64">
        <f t="shared" si="10"/>
        <v>1.798</v>
      </c>
      <c r="E64" t="str">
        <f t="shared" si="11"/>
        <v>[-0.134; 1.17]</v>
      </c>
      <c r="F64">
        <f t="shared" si="12"/>
        <v>0.106</v>
      </c>
      <c r="G64" s="2">
        <f t="shared" si="13"/>
        <v>0.570801317233809</v>
      </c>
    </row>
    <row r="65" spans="1:7" x14ac:dyDescent="0.2">
      <c r="A65" t="str">
        <f t="shared" si="7"/>
        <v>Singletaper without OPTICAT</v>
      </c>
      <c r="B65" t="str">
        <f t="shared" si="8"/>
        <v>1.52 [0.62]</v>
      </c>
      <c r="C65" t="str">
        <f t="shared" si="9"/>
        <v>1.72 [0.84]</v>
      </c>
      <c r="D65">
        <f t="shared" si="10"/>
        <v>0.96499999999999997</v>
      </c>
      <c r="E65" t="str">
        <f t="shared" si="11"/>
        <v>[-0.268; 0.667]</v>
      </c>
      <c r="F65">
        <f t="shared" si="12"/>
        <v>0.36</v>
      </c>
      <c r="G65" s="2">
        <f t="shared" si="13"/>
        <v>0.30581039755351674</v>
      </c>
    </row>
    <row r="66" spans="1:7" x14ac:dyDescent="0.2">
      <c r="G66" s="2"/>
    </row>
    <row r="67" spans="1:7" x14ac:dyDescent="0.2">
      <c r="A67" t="str">
        <f>A49</f>
        <v>Multitaper with OPTICAT</v>
      </c>
      <c r="B67" t="str">
        <f>B49&amp;" ["&amp;C49&amp;"]"</f>
        <v>0.46 [0.43]</v>
      </c>
      <c r="C67" t="str">
        <f>D49&amp;" ["&amp;E49&amp;"]"</f>
        <v>0.76 [0.59]</v>
      </c>
      <c r="D67">
        <f>F49</f>
        <v>1.448</v>
      </c>
      <c r="E67" t="str">
        <f>"["&amp;G49&amp;"; "&amp;H49&amp;"]"</f>
        <v>[-0.173; 0.787]</v>
      </c>
      <c r="F67">
        <f>I49</f>
        <v>0.182</v>
      </c>
      <c r="G67" s="2">
        <f>(D49-B49)/J49</f>
        <v>0.4470938897168405</v>
      </c>
    </row>
    <row r="68" spans="1:7" x14ac:dyDescent="0.2">
      <c r="A68" t="str">
        <f>A50</f>
        <v>Multitaper without OPTICAT</v>
      </c>
      <c r="B68" t="str">
        <f>B50&amp;" ["&amp;C50&amp;"]"</f>
        <v>0.97 [0.59]</v>
      </c>
      <c r="C68" t="str">
        <f>D50&amp;" ["&amp;E50&amp;"]"</f>
        <v>1.26 [0.85]</v>
      </c>
      <c r="D68">
        <f>F50</f>
        <v>1.383</v>
      </c>
      <c r="E68" t="str">
        <f>"["&amp;G50&amp;"; "&amp;H50&amp;"]"</f>
        <v>[-0.179; 0.743]</v>
      </c>
      <c r="F68">
        <f>I50</f>
        <v>0.2</v>
      </c>
      <c r="G68" s="2">
        <f>(D50-B50)/J50</f>
        <v>0.44961240310077522</v>
      </c>
    </row>
    <row r="69" spans="1:7" x14ac:dyDescent="0.2">
      <c r="G69" s="2"/>
    </row>
    <row r="70" spans="1:7" x14ac:dyDescent="0.2">
      <c r="G70" s="2"/>
    </row>
    <row r="71" spans="1:7" x14ac:dyDescent="0.2">
      <c r="G71" s="2"/>
    </row>
    <row r="72" spans="1:7" x14ac:dyDescent="0.2">
      <c r="G72" s="2"/>
    </row>
    <row r="73" spans="1:7" x14ac:dyDescent="0.2">
      <c r="G73" s="2"/>
    </row>
    <row r="74" spans="1:7" x14ac:dyDescent="0.2">
      <c r="G74" s="2"/>
    </row>
    <row r="75" spans="1:7" x14ac:dyDescent="0.2">
      <c r="G75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ABEA-6551-D640-A72C-BE67058EE5E9}">
  <dimension ref="A3:J73"/>
  <sheetViews>
    <sheetView tabSelected="1" workbookViewId="0">
      <selection activeCell="H21" sqref="H21"/>
    </sheetView>
  </sheetViews>
  <sheetFormatPr baseColWidth="10" defaultRowHeight="16" x14ac:dyDescent="0.2"/>
  <cols>
    <col min="1" max="10" width="15.33203125" customWidth="1"/>
  </cols>
  <sheetData>
    <row r="3" spans="1:10" x14ac:dyDescent="0.2">
      <c r="A3" t="s">
        <v>0</v>
      </c>
    </row>
    <row r="4" spans="1:10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6</v>
      </c>
      <c r="G4" s="1" t="s">
        <v>41</v>
      </c>
      <c r="H4" s="1" t="s">
        <v>42</v>
      </c>
      <c r="I4" s="1" t="s">
        <v>9</v>
      </c>
      <c r="J4" s="1" t="s">
        <v>10</v>
      </c>
    </row>
    <row r="5" spans="1:10" x14ac:dyDescent="0.2">
      <c r="A5" t="s">
        <v>43</v>
      </c>
      <c r="B5">
        <v>0.59</v>
      </c>
      <c r="C5">
        <v>0.55000000000000004</v>
      </c>
      <c r="D5">
        <v>0.56999999999999995</v>
      </c>
      <c r="E5">
        <v>0.5</v>
      </c>
      <c r="F5">
        <v>-0.69799999999999995</v>
      </c>
      <c r="G5">
        <v>-8.3000000000000004E-2</v>
      </c>
      <c r="H5">
        <v>4.3999999999999997E-2</v>
      </c>
      <c r="I5">
        <v>0.503</v>
      </c>
      <c r="J5">
        <v>8.8999999999999996E-2</v>
      </c>
    </row>
    <row r="6" spans="1:10" x14ac:dyDescent="0.2">
      <c r="A6" t="s">
        <v>44</v>
      </c>
      <c r="B6">
        <v>1.32</v>
      </c>
      <c r="C6">
        <v>0.62</v>
      </c>
      <c r="D6">
        <v>1.22</v>
      </c>
      <c r="E6">
        <v>0.59</v>
      </c>
      <c r="F6">
        <v>-2.1150000000000002</v>
      </c>
      <c r="G6">
        <v>-0.222</v>
      </c>
      <c r="H6">
        <v>7.0000000000000001E-3</v>
      </c>
      <c r="I6">
        <v>6.4000000000000001E-2</v>
      </c>
      <c r="J6">
        <v>0.16</v>
      </c>
    </row>
    <row r="7" spans="1:10" x14ac:dyDescent="0.2">
      <c r="A7" t="s">
        <v>45</v>
      </c>
      <c r="B7">
        <v>1.33</v>
      </c>
      <c r="C7">
        <v>0.62</v>
      </c>
      <c r="D7">
        <v>1.21</v>
      </c>
      <c r="E7">
        <v>0.57999999999999996</v>
      </c>
      <c r="F7">
        <v>-2.34</v>
      </c>
      <c r="G7">
        <v>-0.22800000000000001</v>
      </c>
      <c r="H7">
        <v>-4.0000000000000001E-3</v>
      </c>
      <c r="I7">
        <v>4.3999999999999997E-2</v>
      </c>
      <c r="J7">
        <v>0.157</v>
      </c>
    </row>
    <row r="14" spans="1:10" x14ac:dyDescent="0.2">
      <c r="A14" t="s">
        <v>35</v>
      </c>
      <c r="B14" t="s">
        <v>32</v>
      </c>
      <c r="C14" t="s">
        <v>33</v>
      </c>
      <c r="D14" t="s">
        <v>25</v>
      </c>
      <c r="E14" t="s">
        <v>26</v>
      </c>
      <c r="F14" t="s">
        <v>24</v>
      </c>
      <c r="G14" t="s">
        <v>34</v>
      </c>
    </row>
    <row r="15" spans="1:10" x14ac:dyDescent="0.2">
      <c r="A15" t="str" cm="1">
        <f t="array" ref="A15:A17">A5:A7</f>
        <v>Blink</v>
      </c>
      <c r="B15" t="str">
        <f>B5&amp;" ["&amp;C5&amp;"]"</f>
        <v>0.59 [0.55]</v>
      </c>
      <c r="C15" t="str">
        <f>D5&amp;" ["&amp;E5&amp;"]"</f>
        <v>0.57 [0.5]</v>
      </c>
      <c r="D15" cm="1">
        <f t="array" ref="D15:D17">F5:F7</f>
        <v>-0.69799999999999995</v>
      </c>
      <c r="E15" t="str">
        <f>"["&amp;G5&amp;"; "&amp;H5&amp;"]"</f>
        <v>[-0.083; 0.044]</v>
      </c>
      <c r="F15" cm="1">
        <f t="array" ref="F15:F17">I5:I7</f>
        <v>0.503</v>
      </c>
      <c r="G15" s="2">
        <f>(D5-B5)/J5</f>
        <v>-0.22471910112359572</v>
      </c>
    </row>
    <row r="16" spans="1:10" x14ac:dyDescent="0.2">
      <c r="A16" t="str">
        <v>Fixation</v>
      </c>
      <c r="B16" t="str">
        <f>B6&amp;" ["&amp;C6&amp;"]"</f>
        <v>1.32 [0.62]</v>
      </c>
      <c r="C16" t="str">
        <f>D6&amp;" ["&amp;E6&amp;"]"</f>
        <v>1.22 [0.59]</v>
      </c>
      <c r="D16">
        <v>-2.1150000000000002</v>
      </c>
      <c r="E16" t="str">
        <f>"["&amp;G6&amp;"; "&amp;H6&amp;"]"</f>
        <v>[-0.222; 0.007]</v>
      </c>
      <c r="F16">
        <v>6.4000000000000001E-2</v>
      </c>
      <c r="G16" s="2">
        <f>(D6-B6)/J6</f>
        <v>-0.62500000000000056</v>
      </c>
    </row>
    <row r="17" spans="1:7" x14ac:dyDescent="0.2">
      <c r="A17" t="str">
        <v>Saccade</v>
      </c>
      <c r="B17" t="str">
        <f>B7&amp;" ["&amp;C7&amp;"]"</f>
        <v>1.33 [0.62]</v>
      </c>
      <c r="C17" t="str">
        <f>D7&amp;" ["&amp;E7&amp;"]"</f>
        <v>1.21 [0.58]</v>
      </c>
      <c r="D17">
        <v>-2.34</v>
      </c>
      <c r="E17" t="str">
        <f>"["&amp;G7&amp;"; "&amp;H7&amp;"]"</f>
        <v>[-0.228; -0.004]</v>
      </c>
      <c r="F17">
        <v>4.3999999999999997E-2</v>
      </c>
      <c r="G17" s="2">
        <f>(D7-B7)/J7</f>
        <v>-0.76433121019108352</v>
      </c>
    </row>
    <row r="18" spans="1:7" x14ac:dyDescent="0.2">
      <c r="G18" s="2"/>
    </row>
    <row r="19" spans="1:7" x14ac:dyDescent="0.2">
      <c r="G19" s="2"/>
    </row>
    <row r="20" spans="1:7" x14ac:dyDescent="0.2">
      <c r="G20" s="2"/>
    </row>
    <row r="28" spans="1:7" x14ac:dyDescent="0.2">
      <c r="G28" s="2"/>
    </row>
    <row r="29" spans="1:7" x14ac:dyDescent="0.2">
      <c r="G29" s="2"/>
    </row>
    <row r="30" spans="1:7" x14ac:dyDescent="0.2">
      <c r="G30" s="2"/>
    </row>
    <row r="31" spans="1:7" x14ac:dyDescent="0.2">
      <c r="G31" s="2"/>
    </row>
    <row r="32" spans="1:7" x14ac:dyDescent="0.2">
      <c r="G32" s="2"/>
    </row>
    <row r="33" spans="1:10" x14ac:dyDescent="0.2">
      <c r="G33" s="2"/>
    </row>
    <row r="34" spans="1:10" x14ac:dyDescent="0.2">
      <c r="G34" s="2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GPF GPP</vt:lpstr>
      <vt:lpstr>Comparison</vt:lpstr>
      <vt:lpstr>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2023-11-28T00:03:08Z</dcterms:created>
  <dcterms:modified xsi:type="dcterms:W3CDTF">2023-12-05T14:55:22Z</dcterms:modified>
</cp:coreProperties>
</file>