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nny.Toller\Desktop\"/>
    </mc:Choice>
  </mc:AlternateContent>
  <xr:revisionPtr revIDLastSave="0" documentId="13_ncr:1_{68E50AEC-3BFF-443A-A6E4-24ED6B23B1D8}" xr6:coauthVersionLast="47" xr6:coauthVersionMax="47" xr10:uidLastSave="{00000000-0000-0000-0000-000000000000}"/>
  <bookViews>
    <workbookView xWindow="-110" yWindow="-110" windowWidth="19420" windowHeight="10420" tabRatio="759" xr2:uid="{00000000-000D-0000-FFFF-FFFF00000000}"/>
  </bookViews>
  <sheets>
    <sheet name="South region" sheetId="4" r:id="rId1"/>
    <sheet name="Org level pivot charts" sheetId="7" r:id="rId2"/>
    <sheet name="Account totals data" sheetId="2" r:id="rId3"/>
    <sheet name="Successful Authentications" sheetId="5" r:id="rId4"/>
    <sheet name="Account % of headcount" sheetId="3" r:id="rId5"/>
    <sheet name="% of acccounts used" sheetId="9" r:id="rId6"/>
    <sheet name="Pivot tables" sheetId="10" r:id="rId7"/>
  </sheets>
  <calcPr calcId="191028"/>
  <pivotCaches>
    <pivotCache cacheId="13" r:id="rId8"/>
    <pivotCache cacheId="14" r:id="rId9"/>
    <pivotCache cacheId="15" r:id="rId10"/>
    <pivotCache cacheId="1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7" i="3" l="1"/>
  <c r="L57" i="3"/>
  <c r="K57" i="3"/>
  <c r="J57" i="3"/>
  <c r="I57" i="3"/>
  <c r="H57" i="3"/>
  <c r="G57" i="3"/>
  <c r="F57" i="3"/>
  <c r="E57" i="3"/>
  <c r="D57" i="3"/>
  <c r="C57" i="3"/>
  <c r="B57" i="3"/>
  <c r="N57" i="3"/>
  <c r="O57" i="3"/>
  <c r="P57" i="3"/>
  <c r="Q57" i="3"/>
  <c r="R57" i="3"/>
  <c r="S57" i="3"/>
  <c r="T57" i="3"/>
  <c r="S50" i="9" l="1"/>
  <c r="R50" i="9"/>
  <c r="Q50" i="9"/>
  <c r="P50" i="9"/>
  <c r="O50" i="9"/>
  <c r="N50" i="9"/>
  <c r="S51" i="9"/>
  <c r="R51" i="9"/>
  <c r="Q51" i="9"/>
  <c r="P51" i="9"/>
  <c r="O51" i="9"/>
  <c r="N51" i="9"/>
  <c r="S52" i="9"/>
  <c r="R52" i="9"/>
  <c r="Q52" i="9"/>
  <c r="P52" i="9"/>
  <c r="O52" i="9"/>
  <c r="N52" i="9"/>
  <c r="N53" i="9"/>
  <c r="S53" i="9"/>
  <c r="R53" i="9"/>
  <c r="Q53" i="9"/>
  <c r="P53" i="9"/>
  <c r="O53" i="9"/>
  <c r="S54" i="9"/>
  <c r="R54" i="9"/>
  <c r="Q54" i="9"/>
  <c r="P54" i="9"/>
  <c r="O54" i="9"/>
  <c r="N54" i="9"/>
  <c r="P49" i="9"/>
  <c r="O49" i="9"/>
  <c r="S49" i="9"/>
  <c r="R49" i="9"/>
  <c r="Q49" i="9"/>
  <c r="R55" i="9"/>
  <c r="Q55" i="9"/>
  <c r="P55" i="9"/>
  <c r="O55" i="9"/>
  <c r="N55" i="9"/>
  <c r="S55" i="9"/>
  <c r="T3" i="3" l="1"/>
  <c r="T4" i="3"/>
  <c r="T5" i="3"/>
  <c r="T6" i="3"/>
  <c r="T7" i="3"/>
  <c r="T10" i="3"/>
  <c r="T11" i="3"/>
  <c r="T12" i="3"/>
  <c r="T13" i="3"/>
  <c r="T14" i="3"/>
  <c r="T15" i="3"/>
  <c r="T24" i="3"/>
  <c r="T25" i="3"/>
  <c r="T27" i="3"/>
  <c r="T28" i="3"/>
  <c r="T29" i="3"/>
  <c r="T30" i="3"/>
  <c r="T32" i="3"/>
  <c r="T33" i="3"/>
  <c r="T35" i="3"/>
  <c r="T37" i="3"/>
  <c r="T38" i="3"/>
  <c r="T39" i="3"/>
  <c r="T40" i="3"/>
  <c r="T41" i="3"/>
  <c r="T43" i="3"/>
  <c r="T44" i="3"/>
  <c r="T45" i="3"/>
  <c r="T46" i="3"/>
  <c r="T47" i="3"/>
  <c r="T49" i="3"/>
  <c r="T50" i="3"/>
  <c r="T51" i="3"/>
  <c r="T52" i="3"/>
  <c r="T53" i="3"/>
  <c r="T55" i="3"/>
  <c r="T2" i="3"/>
  <c r="S3" i="3"/>
  <c r="S4" i="3"/>
  <c r="S5" i="3"/>
  <c r="S6" i="3"/>
  <c r="S7" i="3"/>
  <c r="S10" i="3"/>
  <c r="S11" i="3"/>
  <c r="S12" i="3"/>
  <c r="S13" i="3"/>
  <c r="S14" i="3"/>
  <c r="S15" i="3"/>
  <c r="S24" i="3"/>
  <c r="S25" i="3"/>
  <c r="S27" i="3"/>
  <c r="S28" i="3"/>
  <c r="S29" i="3"/>
  <c r="S30" i="3"/>
  <c r="S32" i="3"/>
  <c r="S33" i="3"/>
  <c r="S35" i="3"/>
  <c r="S37" i="3"/>
  <c r="S38" i="3"/>
  <c r="S39" i="3"/>
  <c r="S40" i="3"/>
  <c r="S41" i="3"/>
  <c r="S43" i="3"/>
  <c r="S44" i="3"/>
  <c r="S45" i="3"/>
  <c r="S46" i="3"/>
  <c r="S47" i="3"/>
  <c r="S49" i="3"/>
  <c r="S50" i="3"/>
  <c r="S51" i="3"/>
  <c r="S52" i="3"/>
  <c r="S53" i="3"/>
  <c r="S55" i="3"/>
  <c r="S2" i="3"/>
  <c r="R4" i="3"/>
  <c r="R5" i="3"/>
  <c r="R6" i="3"/>
  <c r="R7" i="3"/>
  <c r="R10" i="3"/>
  <c r="R11" i="3"/>
  <c r="R12" i="3"/>
  <c r="R13" i="3"/>
  <c r="R14" i="3"/>
  <c r="R15" i="3"/>
  <c r="R24" i="3"/>
  <c r="R25" i="3"/>
  <c r="R27" i="3"/>
  <c r="R28" i="3"/>
  <c r="R29" i="3"/>
  <c r="R30" i="3"/>
  <c r="R32" i="3"/>
  <c r="R33" i="3"/>
  <c r="R35" i="3"/>
  <c r="R37" i="3"/>
  <c r="R38" i="3"/>
  <c r="R39" i="3"/>
  <c r="R40" i="3"/>
  <c r="R41" i="3"/>
  <c r="R43" i="3"/>
  <c r="R44" i="3"/>
  <c r="R45" i="3"/>
  <c r="R46" i="3"/>
  <c r="R47" i="3"/>
  <c r="R49" i="3"/>
  <c r="R50" i="3"/>
  <c r="R51" i="3"/>
  <c r="R52" i="3"/>
  <c r="R53" i="3"/>
  <c r="R55" i="3"/>
  <c r="R3" i="3"/>
  <c r="R2" i="3"/>
  <c r="Q38" i="9"/>
  <c r="B8" i="9"/>
  <c r="S3" i="9"/>
  <c r="S4" i="9"/>
  <c r="S5" i="9"/>
  <c r="S6" i="9"/>
  <c r="S7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7" i="9"/>
  <c r="S38" i="9"/>
  <c r="S39" i="9"/>
  <c r="S40" i="9"/>
  <c r="S41" i="9"/>
  <c r="S42" i="9"/>
  <c r="S43" i="9"/>
  <c r="S44" i="9"/>
  <c r="S45" i="9"/>
  <c r="S46" i="9"/>
  <c r="S47" i="9"/>
  <c r="R3" i="9"/>
  <c r="R4" i="9"/>
  <c r="R5" i="9"/>
  <c r="R6" i="9"/>
  <c r="R7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7" i="9"/>
  <c r="R38" i="9"/>
  <c r="R39" i="9"/>
  <c r="R40" i="9"/>
  <c r="R41" i="9"/>
  <c r="R42" i="9"/>
  <c r="R43" i="9"/>
  <c r="R44" i="9"/>
  <c r="R45" i="9"/>
  <c r="R46" i="9"/>
  <c r="R47" i="9"/>
  <c r="Q5" i="9"/>
  <c r="Q6" i="9"/>
  <c r="Q7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7" i="9"/>
  <c r="Q39" i="9"/>
  <c r="Q40" i="9"/>
  <c r="Q41" i="9"/>
  <c r="Q42" i="9"/>
  <c r="Q43" i="9"/>
  <c r="Q44" i="9"/>
  <c r="Q45" i="9"/>
  <c r="Q46" i="9"/>
  <c r="Q47" i="9"/>
  <c r="Q3" i="9"/>
  <c r="Q4" i="9"/>
  <c r="Q2" i="9"/>
  <c r="R2" i="9"/>
  <c r="S2" i="9"/>
  <c r="R57" i="2"/>
  <c r="S57" i="2"/>
  <c r="T57" i="2"/>
  <c r="Q59" i="5"/>
  <c r="R59" i="5"/>
  <c r="S59" i="5"/>
  <c r="S57" i="9" l="1"/>
  <c r="R57" i="9"/>
  <c r="N49" i="9"/>
  <c r="M34" i="9" l="1"/>
  <c r="L34" i="9"/>
  <c r="K34" i="9"/>
  <c r="J34" i="9"/>
  <c r="I34" i="9"/>
  <c r="H34" i="9"/>
  <c r="G34" i="9"/>
  <c r="F34" i="9"/>
  <c r="E34" i="9"/>
  <c r="D34" i="9"/>
  <c r="C34" i="9"/>
  <c r="B34" i="9"/>
  <c r="K52" i="9" l="1"/>
  <c r="L52" i="9"/>
  <c r="M52" i="9"/>
  <c r="O22" i="9"/>
  <c r="O8" i="9"/>
  <c r="Q3" i="3" l="1"/>
  <c r="Q4" i="3"/>
  <c r="Q5" i="3"/>
  <c r="Q6" i="3"/>
  <c r="Q7" i="3"/>
  <c r="Q10" i="3"/>
  <c r="Q11" i="3"/>
  <c r="Q12" i="3"/>
  <c r="Q13" i="3"/>
  <c r="Q14" i="3"/>
  <c r="Q15" i="3"/>
  <c r="Q24" i="3"/>
  <c r="Q25" i="3"/>
  <c r="Q27" i="3"/>
  <c r="Q28" i="3"/>
  <c r="Q29" i="3"/>
  <c r="Q30" i="3"/>
  <c r="Q32" i="3"/>
  <c r="Q33" i="3"/>
  <c r="Q35" i="3"/>
  <c r="Q37" i="3"/>
  <c r="Q38" i="3"/>
  <c r="Q39" i="3"/>
  <c r="Q40" i="3"/>
  <c r="Q41" i="3"/>
  <c r="Q43" i="3"/>
  <c r="Q44" i="3"/>
  <c r="Q45" i="3"/>
  <c r="Q46" i="3"/>
  <c r="Q47" i="3"/>
  <c r="Q49" i="3"/>
  <c r="Q50" i="3"/>
  <c r="Q51" i="3"/>
  <c r="Q52" i="3"/>
  <c r="Q53" i="3"/>
  <c r="Q55" i="3"/>
  <c r="Q2" i="3"/>
  <c r="P4" i="9" l="1"/>
  <c r="P5" i="9"/>
  <c r="P6" i="9"/>
  <c r="P7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7" i="9"/>
  <c r="P38" i="9"/>
  <c r="P39" i="9"/>
  <c r="P40" i="9"/>
  <c r="P41" i="9"/>
  <c r="P42" i="9"/>
  <c r="P43" i="9"/>
  <c r="P44" i="9"/>
  <c r="P45" i="9"/>
  <c r="P46" i="9"/>
  <c r="P47" i="9"/>
  <c r="P3" i="9"/>
  <c r="P2" i="9"/>
  <c r="Q57" i="2" l="1"/>
  <c r="Q57" i="9" s="1"/>
  <c r="O3" i="9" l="1"/>
  <c r="O4" i="9"/>
  <c r="O5" i="9"/>
  <c r="O6" i="9"/>
  <c r="O7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7" i="9"/>
  <c r="O38" i="9"/>
  <c r="O39" i="9"/>
  <c r="O40" i="9"/>
  <c r="O41" i="9"/>
  <c r="O42" i="9"/>
  <c r="O43" i="9"/>
  <c r="O44" i="9"/>
  <c r="O45" i="9"/>
  <c r="O46" i="9"/>
  <c r="O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7" i="9"/>
  <c r="N38" i="9"/>
  <c r="N39" i="9"/>
  <c r="N40" i="9"/>
  <c r="N41" i="9"/>
  <c r="N42" i="9"/>
  <c r="N43" i="9"/>
  <c r="N44" i="9"/>
  <c r="N45" i="9"/>
  <c r="N46" i="9"/>
  <c r="N47" i="9"/>
  <c r="N2" i="9"/>
  <c r="P3" i="3"/>
  <c r="P4" i="3"/>
  <c r="P5" i="3"/>
  <c r="P6" i="3"/>
  <c r="P7" i="3"/>
  <c r="P10" i="3"/>
  <c r="P11" i="3"/>
  <c r="P12" i="3"/>
  <c r="P13" i="3"/>
  <c r="P14" i="3"/>
  <c r="P15" i="3"/>
  <c r="P24" i="3"/>
  <c r="P25" i="3"/>
  <c r="P27" i="3"/>
  <c r="P28" i="3"/>
  <c r="P29" i="3"/>
  <c r="P30" i="3"/>
  <c r="P32" i="3"/>
  <c r="P33" i="3"/>
  <c r="P35" i="3"/>
  <c r="P37" i="3"/>
  <c r="P38" i="3"/>
  <c r="P39" i="3"/>
  <c r="P40" i="3"/>
  <c r="P41" i="3"/>
  <c r="P43" i="3"/>
  <c r="P44" i="3"/>
  <c r="P45" i="3"/>
  <c r="P46" i="3"/>
  <c r="P47" i="3"/>
  <c r="P49" i="3"/>
  <c r="P50" i="3"/>
  <c r="P51" i="3"/>
  <c r="P52" i="3"/>
  <c r="P53" i="3"/>
  <c r="P55" i="3"/>
  <c r="O4" i="3"/>
  <c r="O5" i="3"/>
  <c r="O6" i="3"/>
  <c r="O7" i="3"/>
  <c r="O10" i="3"/>
  <c r="O11" i="3"/>
  <c r="O12" i="3"/>
  <c r="O13" i="3"/>
  <c r="O14" i="3"/>
  <c r="O15" i="3"/>
  <c r="O24" i="3"/>
  <c r="O25" i="3"/>
  <c r="O27" i="3"/>
  <c r="O28" i="3"/>
  <c r="O29" i="3"/>
  <c r="O30" i="3"/>
  <c r="O32" i="3"/>
  <c r="O33" i="3"/>
  <c r="O35" i="3"/>
  <c r="O37" i="3"/>
  <c r="O38" i="3"/>
  <c r="O39" i="3"/>
  <c r="O40" i="3"/>
  <c r="O41" i="3"/>
  <c r="O43" i="3"/>
  <c r="O44" i="3"/>
  <c r="O45" i="3"/>
  <c r="O46" i="3"/>
  <c r="O47" i="3"/>
  <c r="O49" i="3"/>
  <c r="O50" i="3"/>
  <c r="O51" i="3"/>
  <c r="O52" i="3"/>
  <c r="O53" i="3"/>
  <c r="O55" i="3"/>
  <c r="O3" i="3"/>
  <c r="P2" i="3"/>
  <c r="O2" i="3"/>
  <c r="P59" i="5"/>
  <c r="N59" i="5" l="1"/>
  <c r="O59" i="5"/>
  <c r="P57" i="2" l="1"/>
  <c r="P57" i="9" s="1"/>
  <c r="O57" i="2"/>
  <c r="O57" i="9" s="1"/>
  <c r="N57" i="2"/>
  <c r="N57" i="9" s="1"/>
  <c r="N3" i="3" l="1"/>
  <c r="N4" i="3"/>
  <c r="N5" i="3"/>
  <c r="N6" i="3"/>
  <c r="N7" i="3"/>
  <c r="N10" i="3"/>
  <c r="N11" i="3"/>
  <c r="N12" i="3"/>
  <c r="N13" i="3"/>
  <c r="N14" i="3"/>
  <c r="N15" i="3"/>
  <c r="N24" i="3"/>
  <c r="N25" i="3"/>
  <c r="N27" i="3"/>
  <c r="N28" i="3"/>
  <c r="N29" i="3"/>
  <c r="N30" i="3"/>
  <c r="N32" i="3"/>
  <c r="N33" i="3"/>
  <c r="N35" i="3"/>
  <c r="N37" i="3"/>
  <c r="N38" i="3"/>
  <c r="N39" i="3"/>
  <c r="N40" i="3"/>
  <c r="N41" i="3"/>
  <c r="N43" i="3"/>
  <c r="N44" i="3"/>
  <c r="N45" i="3"/>
  <c r="N46" i="3"/>
  <c r="N47" i="3"/>
  <c r="N49" i="3"/>
  <c r="N50" i="3"/>
  <c r="N51" i="3"/>
  <c r="N52" i="3"/>
  <c r="N53" i="3"/>
  <c r="N55" i="3"/>
  <c r="N2" i="3"/>
  <c r="W57" i="3"/>
  <c r="M59" i="5" l="1"/>
  <c r="L59" i="5"/>
  <c r="K59" i="5"/>
  <c r="L57" i="2"/>
  <c r="M57" i="2"/>
  <c r="I54" i="9" l="1"/>
  <c r="H55" i="9" l="1"/>
  <c r="J52" i="9"/>
  <c r="I52" i="9"/>
  <c r="K45" i="9"/>
  <c r="H54" i="9" l="1"/>
  <c r="M42" i="9" l="1"/>
  <c r="L42" i="9"/>
  <c r="K42" i="9"/>
  <c r="J42" i="9"/>
  <c r="I42" i="9"/>
  <c r="H42" i="9"/>
  <c r="G42" i="9"/>
  <c r="H3" i="9" l="1"/>
  <c r="I3" i="9"/>
  <c r="J3" i="9"/>
  <c r="K3" i="9"/>
  <c r="L3" i="9"/>
  <c r="M3" i="9"/>
  <c r="H4" i="9"/>
  <c r="I4" i="9"/>
  <c r="J4" i="9"/>
  <c r="K4" i="9"/>
  <c r="L4" i="9"/>
  <c r="M4" i="9"/>
  <c r="H5" i="9"/>
  <c r="I5" i="9"/>
  <c r="J5" i="9"/>
  <c r="K5" i="9"/>
  <c r="L5" i="9"/>
  <c r="M5" i="9"/>
  <c r="H6" i="9"/>
  <c r="I6" i="9"/>
  <c r="J6" i="9"/>
  <c r="K6" i="9"/>
  <c r="L6" i="9"/>
  <c r="M6" i="9"/>
  <c r="H7" i="9"/>
  <c r="I7" i="9"/>
  <c r="J7" i="9"/>
  <c r="K7" i="9"/>
  <c r="L7" i="9"/>
  <c r="M7" i="9"/>
  <c r="H8" i="9"/>
  <c r="I8" i="9"/>
  <c r="J8" i="9"/>
  <c r="K8" i="9"/>
  <c r="L8" i="9"/>
  <c r="M8" i="9"/>
  <c r="H9" i="9"/>
  <c r="I9" i="9"/>
  <c r="J9" i="9"/>
  <c r="K9" i="9"/>
  <c r="L9" i="9"/>
  <c r="M9" i="9"/>
  <c r="H10" i="9"/>
  <c r="I10" i="9"/>
  <c r="J10" i="9"/>
  <c r="K10" i="9"/>
  <c r="L10" i="9"/>
  <c r="M10" i="9"/>
  <c r="H11" i="9"/>
  <c r="I11" i="9"/>
  <c r="J11" i="9"/>
  <c r="K11" i="9"/>
  <c r="L11" i="9"/>
  <c r="M11" i="9"/>
  <c r="H12" i="9"/>
  <c r="I12" i="9"/>
  <c r="J12" i="9"/>
  <c r="K12" i="9"/>
  <c r="L12" i="9"/>
  <c r="M12" i="9"/>
  <c r="H13" i="9"/>
  <c r="I13" i="9"/>
  <c r="J13" i="9"/>
  <c r="K13" i="9"/>
  <c r="L13" i="9"/>
  <c r="M13" i="9"/>
  <c r="H14" i="9"/>
  <c r="I14" i="9"/>
  <c r="J14" i="9"/>
  <c r="K14" i="9"/>
  <c r="L14" i="9"/>
  <c r="M14" i="9"/>
  <c r="H15" i="9"/>
  <c r="I15" i="9"/>
  <c r="J15" i="9"/>
  <c r="K15" i="9"/>
  <c r="L15" i="9"/>
  <c r="M15" i="9"/>
  <c r="H16" i="9"/>
  <c r="I16" i="9"/>
  <c r="J16" i="9"/>
  <c r="K16" i="9"/>
  <c r="L16" i="9"/>
  <c r="M16" i="9"/>
  <c r="H17" i="9"/>
  <c r="I17" i="9"/>
  <c r="J17" i="9"/>
  <c r="K17" i="9"/>
  <c r="L17" i="9"/>
  <c r="M17" i="9"/>
  <c r="H18" i="9"/>
  <c r="I18" i="9"/>
  <c r="J18" i="9"/>
  <c r="K18" i="9"/>
  <c r="L18" i="9"/>
  <c r="M18" i="9"/>
  <c r="H19" i="9"/>
  <c r="I19" i="9"/>
  <c r="J19" i="9"/>
  <c r="K19" i="9"/>
  <c r="L19" i="9"/>
  <c r="M19" i="9"/>
  <c r="H20" i="9"/>
  <c r="I20" i="9"/>
  <c r="J20" i="9"/>
  <c r="K20" i="9"/>
  <c r="L20" i="9"/>
  <c r="M20" i="9"/>
  <c r="H21" i="9"/>
  <c r="I21" i="9"/>
  <c r="J21" i="9"/>
  <c r="K21" i="9"/>
  <c r="L21" i="9"/>
  <c r="M21" i="9"/>
  <c r="H22" i="9"/>
  <c r="I22" i="9"/>
  <c r="J22" i="9"/>
  <c r="K22" i="9"/>
  <c r="L22" i="9"/>
  <c r="M22" i="9"/>
  <c r="H23" i="9"/>
  <c r="I23" i="9"/>
  <c r="J23" i="9"/>
  <c r="K23" i="9"/>
  <c r="L23" i="9"/>
  <c r="M23" i="9"/>
  <c r="H24" i="9"/>
  <c r="I24" i="9"/>
  <c r="J24" i="9"/>
  <c r="K24" i="9"/>
  <c r="L24" i="9"/>
  <c r="M24" i="9"/>
  <c r="H25" i="9"/>
  <c r="I25" i="9"/>
  <c r="J25" i="9"/>
  <c r="K25" i="9"/>
  <c r="L25" i="9"/>
  <c r="M25" i="9"/>
  <c r="H26" i="9"/>
  <c r="I26" i="9"/>
  <c r="J26" i="9"/>
  <c r="K26" i="9"/>
  <c r="L26" i="9"/>
  <c r="M26" i="9"/>
  <c r="H27" i="9"/>
  <c r="I27" i="9"/>
  <c r="J27" i="9"/>
  <c r="K27" i="9"/>
  <c r="L27" i="9"/>
  <c r="M27" i="9"/>
  <c r="H28" i="9"/>
  <c r="I28" i="9"/>
  <c r="J28" i="9"/>
  <c r="K28" i="9"/>
  <c r="L28" i="9"/>
  <c r="M28" i="9"/>
  <c r="H29" i="9"/>
  <c r="I29" i="9"/>
  <c r="J29" i="9"/>
  <c r="K29" i="9"/>
  <c r="L29" i="9"/>
  <c r="M29" i="9"/>
  <c r="H30" i="9"/>
  <c r="I30" i="9"/>
  <c r="J30" i="9"/>
  <c r="K30" i="9"/>
  <c r="L30" i="9"/>
  <c r="M30" i="9"/>
  <c r="H31" i="9"/>
  <c r="I31" i="9"/>
  <c r="J31" i="9"/>
  <c r="K31" i="9"/>
  <c r="L31" i="9"/>
  <c r="M31" i="9"/>
  <c r="H32" i="9"/>
  <c r="I32" i="9"/>
  <c r="J32" i="9"/>
  <c r="K32" i="9"/>
  <c r="L32" i="9"/>
  <c r="M32" i="9"/>
  <c r="H33" i="9"/>
  <c r="I33" i="9"/>
  <c r="J33" i="9"/>
  <c r="K33" i="9"/>
  <c r="L33" i="9"/>
  <c r="M33" i="9"/>
  <c r="H35" i="9"/>
  <c r="I35" i="9"/>
  <c r="J35" i="9"/>
  <c r="K35" i="9"/>
  <c r="L35" i="9"/>
  <c r="M35" i="9"/>
  <c r="H37" i="9"/>
  <c r="I37" i="9"/>
  <c r="J37" i="9"/>
  <c r="K37" i="9"/>
  <c r="L37" i="9"/>
  <c r="M37" i="9"/>
  <c r="H38" i="9"/>
  <c r="I38" i="9"/>
  <c r="J38" i="9"/>
  <c r="K38" i="9"/>
  <c r="L38" i="9"/>
  <c r="M38" i="9"/>
  <c r="H39" i="9"/>
  <c r="I39" i="9"/>
  <c r="J39" i="9"/>
  <c r="K39" i="9"/>
  <c r="L39" i="9"/>
  <c r="M39" i="9"/>
  <c r="H40" i="9"/>
  <c r="I40" i="9"/>
  <c r="J40" i="9"/>
  <c r="K40" i="9"/>
  <c r="L40" i="9"/>
  <c r="M40" i="9"/>
  <c r="H41" i="9"/>
  <c r="I41" i="9"/>
  <c r="J41" i="9"/>
  <c r="K41" i="9"/>
  <c r="L41" i="9"/>
  <c r="M41" i="9"/>
  <c r="H43" i="9"/>
  <c r="I43" i="9"/>
  <c r="J43" i="9"/>
  <c r="K43" i="9"/>
  <c r="L43" i="9"/>
  <c r="M43" i="9"/>
  <c r="H44" i="9"/>
  <c r="I44" i="9"/>
  <c r="J44" i="9"/>
  <c r="K44" i="9"/>
  <c r="L44" i="9"/>
  <c r="M44" i="9"/>
  <c r="H45" i="9"/>
  <c r="I45" i="9"/>
  <c r="J45" i="9"/>
  <c r="L45" i="9"/>
  <c r="M45" i="9"/>
  <c r="H46" i="9"/>
  <c r="I46" i="9"/>
  <c r="J46" i="9"/>
  <c r="K46" i="9"/>
  <c r="L46" i="9"/>
  <c r="M46" i="9"/>
  <c r="H47" i="9"/>
  <c r="I47" i="9"/>
  <c r="J47" i="9"/>
  <c r="K47" i="9"/>
  <c r="L47" i="9"/>
  <c r="M47" i="9"/>
  <c r="H49" i="9"/>
  <c r="I49" i="9"/>
  <c r="J49" i="9"/>
  <c r="K49" i="9"/>
  <c r="L49" i="9"/>
  <c r="M49" i="9"/>
  <c r="H50" i="9"/>
  <c r="I50" i="9"/>
  <c r="J50" i="9"/>
  <c r="K50" i="9"/>
  <c r="L50" i="9"/>
  <c r="M50" i="9"/>
  <c r="H51" i="9"/>
  <c r="I51" i="9"/>
  <c r="J51" i="9"/>
  <c r="K51" i="9"/>
  <c r="L51" i="9"/>
  <c r="M51" i="9"/>
  <c r="H53" i="9"/>
  <c r="I53" i="9"/>
  <c r="J53" i="9"/>
  <c r="K53" i="9"/>
  <c r="L53" i="9"/>
  <c r="M53" i="9"/>
  <c r="J54" i="9"/>
  <c r="K54" i="9"/>
  <c r="L54" i="9"/>
  <c r="M54" i="9"/>
  <c r="I55" i="9"/>
  <c r="J55" i="9"/>
  <c r="K55" i="9"/>
  <c r="L55" i="9"/>
  <c r="M55" i="9"/>
  <c r="I2" i="9"/>
  <c r="J2" i="9"/>
  <c r="K2" i="9"/>
  <c r="L2" i="9"/>
  <c r="M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5" i="9"/>
  <c r="G37" i="9"/>
  <c r="G38" i="9"/>
  <c r="G39" i="9"/>
  <c r="G40" i="9"/>
  <c r="G41" i="9"/>
  <c r="G43" i="9"/>
  <c r="G44" i="9"/>
  <c r="G45" i="9"/>
  <c r="G46" i="9"/>
  <c r="G47" i="9"/>
  <c r="G49" i="9"/>
  <c r="G50" i="9"/>
  <c r="G51" i="9"/>
  <c r="G53" i="9"/>
  <c r="G54" i="9"/>
  <c r="G5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5" i="9"/>
  <c r="F37" i="9"/>
  <c r="F38" i="9"/>
  <c r="F39" i="9"/>
  <c r="F40" i="9"/>
  <c r="F41" i="9"/>
  <c r="F43" i="9"/>
  <c r="F44" i="9"/>
  <c r="F45" i="9"/>
  <c r="F46" i="9"/>
  <c r="F47" i="9"/>
  <c r="F49" i="9"/>
  <c r="F50" i="9"/>
  <c r="F51" i="9"/>
  <c r="F53" i="9"/>
  <c r="F54" i="9"/>
  <c r="F55" i="9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24" i="3"/>
  <c r="L24" i="3"/>
  <c r="M24" i="3"/>
  <c r="K25" i="3"/>
  <c r="L25" i="3"/>
  <c r="M25" i="3"/>
  <c r="K27" i="3"/>
  <c r="L27" i="3"/>
  <c r="M27" i="3"/>
  <c r="K28" i="3"/>
  <c r="L28" i="3"/>
  <c r="M28" i="3"/>
  <c r="K29" i="3"/>
  <c r="L29" i="3"/>
  <c r="M29" i="3"/>
  <c r="K30" i="3"/>
  <c r="L30" i="3"/>
  <c r="M30" i="3"/>
  <c r="K32" i="3"/>
  <c r="L32" i="3"/>
  <c r="M32" i="3"/>
  <c r="K33" i="3"/>
  <c r="L33" i="3"/>
  <c r="M33" i="3"/>
  <c r="K35" i="3"/>
  <c r="L35" i="3"/>
  <c r="M35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9" i="3"/>
  <c r="L49" i="3"/>
  <c r="M49" i="3"/>
  <c r="K50" i="3"/>
  <c r="L50" i="3"/>
  <c r="M50" i="3"/>
  <c r="K51" i="3"/>
  <c r="L51" i="3"/>
  <c r="M51" i="3"/>
  <c r="K53" i="3"/>
  <c r="L53" i="3"/>
  <c r="M53" i="3"/>
  <c r="K55" i="3"/>
  <c r="L55" i="3"/>
  <c r="M55" i="3"/>
  <c r="M2" i="3"/>
  <c r="L2" i="3"/>
  <c r="K2" i="3"/>
  <c r="J3" i="3"/>
  <c r="J4" i="3"/>
  <c r="J5" i="3"/>
  <c r="J6" i="3"/>
  <c r="J7" i="3"/>
  <c r="J9" i="3"/>
  <c r="J10" i="3"/>
  <c r="J11" i="3"/>
  <c r="J12" i="3"/>
  <c r="J13" i="3"/>
  <c r="J14" i="3"/>
  <c r="J15" i="3"/>
  <c r="J24" i="3"/>
  <c r="J25" i="3"/>
  <c r="J27" i="3"/>
  <c r="J28" i="3"/>
  <c r="J29" i="3"/>
  <c r="J30" i="3"/>
  <c r="J32" i="3"/>
  <c r="J33" i="3"/>
  <c r="J35" i="3"/>
  <c r="J37" i="3"/>
  <c r="J38" i="3"/>
  <c r="J39" i="3"/>
  <c r="J40" i="3"/>
  <c r="J41" i="3"/>
  <c r="J43" i="3"/>
  <c r="J44" i="3"/>
  <c r="J45" i="3"/>
  <c r="J46" i="3"/>
  <c r="J47" i="3"/>
  <c r="J49" i="3"/>
  <c r="J50" i="3"/>
  <c r="J51" i="3"/>
  <c r="J53" i="3"/>
  <c r="J55" i="3"/>
  <c r="I3" i="3"/>
  <c r="I4" i="3"/>
  <c r="I5" i="3"/>
  <c r="I6" i="3"/>
  <c r="I7" i="3"/>
  <c r="I9" i="3"/>
  <c r="I10" i="3"/>
  <c r="I11" i="3"/>
  <c r="I12" i="3"/>
  <c r="I13" i="3"/>
  <c r="I14" i="3"/>
  <c r="I15" i="3"/>
  <c r="I24" i="3"/>
  <c r="I25" i="3"/>
  <c r="I27" i="3"/>
  <c r="I28" i="3"/>
  <c r="I29" i="3"/>
  <c r="I30" i="3"/>
  <c r="I32" i="3"/>
  <c r="I33" i="3"/>
  <c r="I35" i="3"/>
  <c r="I37" i="3"/>
  <c r="I38" i="3"/>
  <c r="I39" i="3"/>
  <c r="I40" i="3"/>
  <c r="I41" i="3"/>
  <c r="I43" i="3"/>
  <c r="I44" i="3"/>
  <c r="I45" i="3"/>
  <c r="I46" i="3"/>
  <c r="I47" i="3"/>
  <c r="I49" i="3"/>
  <c r="I50" i="3"/>
  <c r="I51" i="3"/>
  <c r="I53" i="3"/>
  <c r="I55" i="3"/>
  <c r="H25" i="3"/>
  <c r="H27" i="3"/>
  <c r="H28" i="3"/>
  <c r="H29" i="3"/>
  <c r="H30" i="3"/>
  <c r="H32" i="3"/>
  <c r="H33" i="3"/>
  <c r="H35" i="3"/>
  <c r="H37" i="3"/>
  <c r="H38" i="3"/>
  <c r="H39" i="3"/>
  <c r="H40" i="3"/>
  <c r="H41" i="3"/>
  <c r="H43" i="3"/>
  <c r="H44" i="3"/>
  <c r="H45" i="3"/>
  <c r="H46" i="3"/>
  <c r="H47" i="3"/>
  <c r="H49" i="3"/>
  <c r="H50" i="3"/>
  <c r="H51" i="3"/>
  <c r="H53" i="3"/>
  <c r="H55" i="3"/>
  <c r="H24" i="3"/>
  <c r="H3" i="3"/>
  <c r="H4" i="3"/>
  <c r="H5" i="3"/>
  <c r="H6" i="3"/>
  <c r="H7" i="3"/>
  <c r="H9" i="3"/>
  <c r="H10" i="3"/>
  <c r="H11" i="3"/>
  <c r="H12" i="3"/>
  <c r="H13" i="3"/>
  <c r="H14" i="3"/>
  <c r="H15" i="3"/>
  <c r="G55" i="3"/>
  <c r="G50" i="3"/>
  <c r="G51" i="3"/>
  <c r="G53" i="3"/>
  <c r="G49" i="3"/>
  <c r="G38" i="3"/>
  <c r="G39" i="3"/>
  <c r="G40" i="3"/>
  <c r="G41" i="3"/>
  <c r="G43" i="3"/>
  <c r="G44" i="3"/>
  <c r="G45" i="3"/>
  <c r="G46" i="3"/>
  <c r="G47" i="3"/>
  <c r="G37" i="3"/>
  <c r="G33" i="3"/>
  <c r="G35" i="3"/>
  <c r="G32" i="3"/>
  <c r="G30" i="3"/>
  <c r="G29" i="3"/>
  <c r="G28" i="3"/>
  <c r="G27" i="3"/>
  <c r="G25" i="3"/>
  <c r="G24" i="3"/>
  <c r="G15" i="3"/>
  <c r="G14" i="3"/>
  <c r="G57" i="2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5" i="9"/>
  <c r="E37" i="9"/>
  <c r="E38" i="9"/>
  <c r="E39" i="9"/>
  <c r="E40" i="9"/>
  <c r="E41" i="9"/>
  <c r="E43" i="9"/>
  <c r="E44" i="9"/>
  <c r="E45" i="9"/>
  <c r="E46" i="9"/>
  <c r="E47" i="9"/>
  <c r="E49" i="9"/>
  <c r="E50" i="9"/>
  <c r="E51" i="9"/>
  <c r="E53" i="9"/>
  <c r="E54" i="9"/>
  <c r="E55" i="9"/>
  <c r="E2" i="9"/>
  <c r="E59" i="5"/>
  <c r="F25" i="3"/>
  <c r="F27" i="3"/>
  <c r="F28" i="3"/>
  <c r="F29" i="3"/>
  <c r="F30" i="3"/>
  <c r="F32" i="3"/>
  <c r="F33" i="3"/>
  <c r="F35" i="3"/>
  <c r="F37" i="3"/>
  <c r="F38" i="3"/>
  <c r="F39" i="3"/>
  <c r="F40" i="3"/>
  <c r="F41" i="3"/>
  <c r="F43" i="3"/>
  <c r="F44" i="3"/>
  <c r="F45" i="3"/>
  <c r="F46" i="3"/>
  <c r="F47" i="3"/>
  <c r="F49" i="3"/>
  <c r="F50" i="3"/>
  <c r="F51" i="3"/>
  <c r="F53" i="3"/>
  <c r="F55" i="3"/>
  <c r="F24" i="3"/>
  <c r="F3" i="3"/>
  <c r="F4" i="3"/>
  <c r="F5" i="3"/>
  <c r="F6" i="3"/>
  <c r="F7" i="3"/>
  <c r="F9" i="3"/>
  <c r="F10" i="3"/>
  <c r="F11" i="3"/>
  <c r="F12" i="3"/>
  <c r="F13" i="3"/>
  <c r="F14" i="3"/>
  <c r="F15" i="3"/>
  <c r="F57" i="2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5" i="9"/>
  <c r="D37" i="9"/>
  <c r="D38" i="9"/>
  <c r="D39" i="9"/>
  <c r="D40" i="9"/>
  <c r="D41" i="9"/>
  <c r="D43" i="9"/>
  <c r="D44" i="9"/>
  <c r="D45" i="9"/>
  <c r="D46" i="9"/>
  <c r="D47" i="9"/>
  <c r="D49" i="9"/>
  <c r="D50" i="9"/>
  <c r="D51" i="9"/>
  <c r="D53" i="9"/>
  <c r="D54" i="9"/>
  <c r="D55" i="9"/>
  <c r="E50" i="3"/>
  <c r="E51" i="3"/>
  <c r="E53" i="3"/>
  <c r="E49" i="3"/>
  <c r="E38" i="3"/>
  <c r="E39" i="3"/>
  <c r="E40" i="3"/>
  <c r="E41" i="3"/>
  <c r="E43" i="3"/>
  <c r="E44" i="3"/>
  <c r="E45" i="3"/>
  <c r="E46" i="3"/>
  <c r="E47" i="3"/>
  <c r="E37" i="3"/>
  <c r="E33" i="3"/>
  <c r="E35" i="3"/>
  <c r="E32" i="3"/>
  <c r="E25" i="3"/>
  <c r="E27" i="3"/>
  <c r="E28" i="3"/>
  <c r="E29" i="3"/>
  <c r="E30" i="3"/>
  <c r="E24" i="3"/>
  <c r="E15" i="3"/>
  <c r="E57" i="2"/>
  <c r="E57" i="9" s="1"/>
  <c r="C54" i="9" l="1"/>
  <c r="C55" i="9"/>
  <c r="C50" i="9"/>
  <c r="C51" i="9"/>
  <c r="C53" i="9"/>
  <c r="C49" i="9"/>
  <c r="C38" i="9"/>
  <c r="C39" i="9"/>
  <c r="C40" i="9"/>
  <c r="C41" i="9"/>
  <c r="C43" i="9"/>
  <c r="C44" i="9"/>
  <c r="C45" i="9"/>
  <c r="C46" i="9"/>
  <c r="C47" i="9"/>
  <c r="C37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5" i="9"/>
  <c r="D55" i="3" l="1"/>
  <c r="D50" i="3"/>
  <c r="D51" i="3"/>
  <c r="D53" i="3"/>
  <c r="D49" i="3"/>
  <c r="D38" i="3"/>
  <c r="D39" i="3"/>
  <c r="D40" i="3"/>
  <c r="D41" i="3"/>
  <c r="D43" i="3"/>
  <c r="D44" i="3"/>
  <c r="D45" i="3"/>
  <c r="D46" i="3"/>
  <c r="D47" i="3"/>
  <c r="D37" i="3"/>
  <c r="D33" i="3"/>
  <c r="D35" i="3"/>
  <c r="D32" i="3"/>
  <c r="D30" i="3"/>
  <c r="D29" i="3"/>
  <c r="D28" i="3"/>
  <c r="D27" i="3"/>
  <c r="D25" i="3"/>
  <c r="D24" i="3"/>
  <c r="D10" i="3"/>
  <c r="D11" i="3"/>
  <c r="D12" i="3"/>
  <c r="D13" i="3"/>
  <c r="D14" i="3"/>
  <c r="D15" i="3"/>
  <c r="D9" i="3"/>
  <c r="D5" i="3"/>
  <c r="D6" i="3"/>
  <c r="D7" i="3"/>
  <c r="D4" i="3"/>
  <c r="D57" i="2"/>
  <c r="B3" i="9" l="1"/>
  <c r="B4" i="9"/>
  <c r="B5" i="9"/>
  <c r="B6" i="9"/>
  <c r="B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5" i="9"/>
  <c r="B37" i="9"/>
  <c r="B38" i="9"/>
  <c r="B39" i="9"/>
  <c r="B40" i="9"/>
  <c r="B41" i="9"/>
  <c r="B43" i="9"/>
  <c r="B44" i="9"/>
  <c r="B45" i="9"/>
  <c r="B46" i="9"/>
  <c r="B47" i="9"/>
  <c r="B49" i="9"/>
  <c r="B50" i="9"/>
  <c r="B51" i="9"/>
  <c r="B53" i="9"/>
  <c r="B54" i="9"/>
  <c r="B55" i="9"/>
  <c r="B2" i="9"/>
  <c r="B59" i="5"/>
  <c r="C55" i="3"/>
  <c r="C50" i="3"/>
  <c r="C51" i="3"/>
  <c r="C53" i="3"/>
  <c r="C49" i="3"/>
  <c r="C38" i="3"/>
  <c r="C39" i="3"/>
  <c r="C40" i="3"/>
  <c r="C41" i="3"/>
  <c r="C43" i="3"/>
  <c r="C44" i="3"/>
  <c r="C45" i="3"/>
  <c r="C46" i="3"/>
  <c r="C47" i="3"/>
  <c r="C37" i="3"/>
  <c r="C33" i="3"/>
  <c r="C35" i="3"/>
  <c r="C32" i="3"/>
  <c r="C30" i="3"/>
  <c r="C29" i="3"/>
  <c r="C28" i="3"/>
  <c r="C27" i="3"/>
  <c r="C25" i="3"/>
  <c r="C24" i="3"/>
  <c r="C15" i="3"/>
  <c r="C57" i="2"/>
  <c r="H57" i="2" l="1"/>
  <c r="I57" i="2"/>
  <c r="J57" i="2"/>
  <c r="K57" i="2"/>
  <c r="B57" i="2"/>
  <c r="B57" i="9" s="1"/>
  <c r="B55" i="3"/>
  <c r="B50" i="3"/>
  <c r="B51" i="3"/>
  <c r="B53" i="3"/>
  <c r="B49" i="3"/>
  <c r="B44" i="3"/>
  <c r="B45" i="3"/>
  <c r="B46" i="3"/>
  <c r="B47" i="3"/>
  <c r="B38" i="3"/>
  <c r="B39" i="3"/>
  <c r="B40" i="3"/>
  <c r="B41" i="3"/>
  <c r="B43" i="3"/>
  <c r="B37" i="3"/>
  <c r="B33" i="3"/>
  <c r="B35" i="3"/>
  <c r="B32" i="3"/>
  <c r="B30" i="3"/>
  <c r="B29" i="3"/>
  <c r="B28" i="3"/>
  <c r="B27" i="3"/>
  <c r="B25" i="3"/>
  <c r="B24" i="3"/>
  <c r="B10" i="3"/>
  <c r="B11" i="3"/>
  <c r="B12" i="3"/>
  <c r="B13" i="3"/>
  <c r="B14" i="3"/>
  <c r="B15" i="3"/>
  <c r="B5" i="3"/>
  <c r="B6" i="3"/>
  <c r="B7" i="3"/>
  <c r="B3" i="3"/>
  <c r="K57" i="9" l="1"/>
  <c r="L57" i="9"/>
  <c r="M57" i="9"/>
  <c r="I2" i="3" l="1"/>
  <c r="G59" i="5" l="1"/>
  <c r="G57" i="9" s="1"/>
  <c r="D59" i="5" l="1"/>
  <c r="D57" i="9" s="1"/>
  <c r="D2" i="9" l="1"/>
  <c r="F59" i="5"/>
  <c r="F57" i="9" s="1"/>
  <c r="H59" i="5"/>
  <c r="H57" i="9" s="1"/>
  <c r="I59" i="5"/>
  <c r="I57" i="9" s="1"/>
  <c r="J59" i="5"/>
  <c r="J57" i="9" s="1"/>
  <c r="E2" i="3" l="1"/>
  <c r="E3" i="3"/>
  <c r="E4" i="3"/>
  <c r="E5" i="3"/>
  <c r="E6" i="3"/>
  <c r="E7" i="3"/>
  <c r="E9" i="3"/>
  <c r="E10" i="3"/>
  <c r="E11" i="3"/>
  <c r="E12" i="3"/>
  <c r="E13" i="3"/>
  <c r="E14" i="3"/>
  <c r="D2" i="3"/>
  <c r="D3" i="3"/>
  <c r="C2" i="9" l="1"/>
  <c r="F2" i="9" l="1"/>
  <c r="G2" i="9"/>
  <c r="C59" i="5" l="1"/>
  <c r="C57" i="9" s="1"/>
  <c r="V57" i="3"/>
  <c r="C14" i="3"/>
  <c r="G13" i="3"/>
  <c r="C13" i="3"/>
  <c r="G12" i="3"/>
  <c r="C12" i="3"/>
  <c r="G11" i="3"/>
  <c r="C11" i="3"/>
  <c r="G10" i="3"/>
  <c r="C10" i="3"/>
  <c r="G9" i="3"/>
  <c r="C9" i="3"/>
  <c r="B9" i="3"/>
  <c r="G7" i="3"/>
  <c r="C7" i="3"/>
  <c r="G6" i="3"/>
  <c r="C6" i="3"/>
  <c r="G5" i="3"/>
  <c r="C5" i="3"/>
  <c r="G4" i="3"/>
  <c r="C4" i="3"/>
  <c r="B4" i="3"/>
  <c r="G3" i="3"/>
  <c r="C3" i="3"/>
  <c r="J2" i="3"/>
  <c r="H2" i="3"/>
  <c r="G2" i="3"/>
  <c r="F2" i="3"/>
  <c r="C2" i="3"/>
  <c r="B2" i="3"/>
</calcChain>
</file>

<file path=xl/sharedStrings.xml><?xml version="1.0" encoding="utf-8"?>
<sst xmlns="http://schemas.openxmlformats.org/spreadsheetml/2006/main" count="526" uniqueCount="162">
  <si>
    <t>*counting only one authentication per user - disregarding multiple authentications per user</t>
  </si>
  <si>
    <t>Organisation</t>
  </si>
  <si>
    <t>      Avon &amp; Wiltshire Mental Health Partnership NHS Trust</t>
  </si>
  <si>
    <t>      Berkshire Healthcare NHS Foundation Trust</t>
  </si>
  <si>
    <t>      Buckinghamshire Healthcare NHS Trust</t>
  </si>
  <si>
    <t>      Commissioning staff in Bristol</t>
  </si>
  <si>
    <t>      Commissioning staff in Cornwall</t>
  </si>
  <si>
    <t>      Commissioning staff in Dorset</t>
  </si>
  <si>
    <t>      Commissioning staff in the South West, Thames Valley &amp; Wessex</t>
  </si>
  <si>
    <t>      Cornwall Partnership NHS Foundation Trust</t>
  </si>
  <si>
    <t>      Devon Partnership NHS Foundation Trust</t>
  </si>
  <si>
    <t>      Dorset County Hospital NHS Foundation Trust</t>
  </si>
  <si>
    <t>      Dorset Healthcare University NHS Foundation Trust</t>
  </si>
  <si>
    <t>      Gloucestershire Health and Care Services NHS Trust</t>
  </si>
  <si>
    <t>      Gloucestershire Hospitals NHS Foundation Trust</t>
  </si>
  <si>
    <t>      GPs and practice staff in Bristol</t>
  </si>
  <si>
    <t>      GPs and practice staff in Buckinghamshire</t>
  </si>
  <si>
    <t>      GPs and practice staff in Cornwall</t>
  </si>
  <si>
    <t>      GPs and practice staff in Dorset</t>
  </si>
  <si>
    <t>      GPs and practice staff in Hampshire</t>
  </si>
  <si>
    <t>      GPs and practice staff in Oxfordshire</t>
  </si>
  <si>
    <t>      GPs and practice staff in the South West, Thames Valley &amp; Wessex</t>
  </si>
  <si>
    <t>      Great Western Hospitals NHS Foundation Trust</t>
  </si>
  <si>
    <t>      Hampshire Hospitals NHS Foundation Trust</t>
  </si>
  <si>
    <t xml:space="preserve">      Hospices in Cornwall</t>
  </si>
  <si>
    <t>      Isle of Wight NHS Trust</t>
  </si>
  <si>
    <t>      Milton Keynes University Hospital NHS Foundation Trust</t>
  </si>
  <si>
    <t>      North Bristol NHS Trust</t>
  </si>
  <si>
    <t>      Northern Devon Healthcare NHS Trust</t>
  </si>
  <si>
    <t>      Other eligible staff in the South West, Thames Valley &amp; Wessex</t>
  </si>
  <si>
    <t>      Oxford Health NHS Foundation Trust</t>
  </si>
  <si>
    <t>      Oxford University Hospitals NHS Foundation Trust</t>
  </si>
  <si>
    <t xml:space="preserve">      Portsmouth Hospitals NHS Trust </t>
  </si>
  <si>
    <t>      Registrations awaiting approval in the South West, TV&amp;W</t>
  </si>
  <si>
    <t>      Royal Berkshire NHS Foundation Trust</t>
  </si>
  <si>
    <t>      Royal Cornwall Hospitals NHS Trust</t>
  </si>
  <si>
    <t>      Royal Devon &amp; Exeter NHS Foundation Trust</t>
  </si>
  <si>
    <t>      Royal United Hospital Bath NHS Trust</t>
  </si>
  <si>
    <t>      Salisbury NHS Foundation Trust</t>
  </si>
  <si>
    <t xml:space="preserve">      Sirona Care and Health (from Sept 2020) </t>
  </si>
  <si>
    <t>      Solent NHS Trust</t>
  </si>
  <si>
    <t>      Somerset NHS Foundation Trust (Formerly Taunton and Somerset)</t>
  </si>
  <si>
    <t>      South Central Ambulance Service NHS Trust</t>
  </si>
  <si>
    <t>      South Western Ambulance Service NHS Foundation Trust</t>
  </si>
  <si>
    <t>      Southern Health NHS Foundation Trust</t>
  </si>
  <si>
    <t>      SW Ineligibles</t>
  </si>
  <si>
    <t>      University Hospital Southampton NHS Foundation Trust</t>
  </si>
  <si>
    <t xml:space="preserve">      University Hospitals Bristol and Weston NHS Foundation Trust </t>
  </si>
  <si>
    <t xml:space="preserve">      University Hospitals Dorset NHS Foundation Trust</t>
  </si>
  <si>
    <t>      University Hospitals Plymouth NHS Trust</t>
  </si>
  <si>
    <t xml:space="preserve">      Wiltshire Health &amp; Care </t>
  </si>
  <si>
    <t>      Yeovil District Hospital NHS Foundation Trust</t>
  </si>
  <si>
    <t>TotaL</t>
  </si>
  <si>
    <t xml:space="preserve">      Hospices in Cornwall</t>
  </si>
  <si>
    <t>      Portsmouth Hospitals NHS Trust</t>
  </si>
  <si>
    <t>      University Hospitals Bristol and Weston NHS Foundation Trust (inc Weston Area Health NHS Trust)</t>
  </si>
  <si>
    <t>Total</t>
  </si>
  <si>
    <t xml:space="preserve">      Avon &amp; Wiltshire Mental Health Partnership NHS Trust</t>
  </si>
  <si>
    <t>      University Hospitals Bristol and Weston NHS Foundation Trust</t>
  </si>
  <si>
    <t xml:space="preserve">      Sirona Care and Health (from Sept 2020)</t>
  </si>
  <si>
    <t>      University Hospitals Bristol NHS Foundation Trust</t>
  </si>
  <si>
    <t>Number of accounts</t>
  </si>
  <si>
    <t>Column Labels</t>
  </si>
  <si>
    <t>Values</t>
  </si>
  <si>
    <t>Avon &amp; Wiltshire Mental Health Partnership NHS Trust</t>
  </si>
  <si>
    <t>Berkshire Healthcare NHS Foundation Trust</t>
  </si>
  <si>
    <t>Buckinghamshire Healthcare NHS Trust</t>
  </si>
  <si>
    <t>Commissioning staff in Bristol</t>
  </si>
  <si>
    <t>Commissioning staff in Cornwall</t>
  </si>
  <si>
    <t>Commissioning staff in Dorset</t>
  </si>
  <si>
    <t>Commissioning staff in the South West, Thames Valley &amp; Wessex</t>
  </si>
  <si>
    <t>Cornwall Partnership NHS Foundation Trust</t>
  </si>
  <si>
    <t>Devon Partnership NHS Foundation Trust</t>
  </si>
  <si>
    <t>Dorset County Hospital NHS Foundation Trust</t>
  </si>
  <si>
    <t>Dorset Healthcare University NHS Foundation Trust</t>
  </si>
  <si>
    <t>Gloucestershire Health and Care Services NHS Trust</t>
  </si>
  <si>
    <t>Gloucestershire Hospitals NHS Foundation Trust</t>
  </si>
  <si>
    <t>GPs and practice staff in Bristol</t>
  </si>
  <si>
    <t>GPs and practice staff in Buckinghamshire</t>
  </si>
  <si>
    <t>GPs and practice staff in Cornwall</t>
  </si>
  <si>
    <t>GPs and practice staff in Dorset</t>
  </si>
  <si>
    <t>GPs and practice staff in Hampshire</t>
  </si>
  <si>
    <t>GPs and practice staff in Oxfordshire</t>
  </si>
  <si>
    <t>GPs and practice staff in the South West, Thames Valley &amp; Wessex</t>
  </si>
  <si>
    <t>Great Western Hospitals NHS Foundation Trust</t>
  </si>
  <si>
    <t>Hampshire Hospitals NHS Foundation Trust</t>
  </si>
  <si>
    <t>Hospices in Cornwall</t>
  </si>
  <si>
    <t>Isle of Wight NHS Trust</t>
  </si>
  <si>
    <t>Milton Keynes University Hospital NHS Foundation Trust</t>
  </si>
  <si>
    <t>North Bristol NHS Trust</t>
  </si>
  <si>
    <t>Northern Devon Healthcare NHS Trust</t>
  </si>
  <si>
    <t>Other eligible staff in the South West, Thames Valley &amp; Wessex</t>
  </si>
  <si>
    <t>Oxford Health NHS Foundation Trust</t>
  </si>
  <si>
    <t>Oxford University Hospitals NHS Foundation Trust</t>
  </si>
  <si>
    <t>Registrations awaiting approval in the South West, TV&amp;W</t>
  </si>
  <si>
    <t>Royal Berkshire NHS Foundation Trust</t>
  </si>
  <si>
    <t>Royal Cornwall Hospitals NHS Trust</t>
  </si>
  <si>
    <t>Royal Devon &amp; Exeter NHS Foundation Trust</t>
  </si>
  <si>
    <t>Royal United Hospital Bath NHS Trust</t>
  </si>
  <si>
    <t>Salisbury NHS Foundation Trust</t>
  </si>
  <si>
    <t xml:space="preserve">Sirona Care and Health (from Sept 2020) </t>
  </si>
  <si>
    <t>Solent NHS Trust</t>
  </si>
  <si>
    <t>Somerset NHS Foundation Trust (Formerly Taunton and Somerset)</t>
  </si>
  <si>
    <t>South Central Ambulance Service NHS Trust</t>
  </si>
  <si>
    <t>South Western Ambulance Service NHS Foundation Trust</t>
  </si>
  <si>
    <t>Southern Health NHS Foundation Trust</t>
  </si>
  <si>
    <t>SW Ineligibles</t>
  </si>
  <si>
    <t>University Hospital Southampton NHS Foundation Trust</t>
  </si>
  <si>
    <t>University Hospitals Dorset NHS Foundation Trust</t>
  </si>
  <si>
    <t>University Hospitals Plymouth NHS Trust</t>
  </si>
  <si>
    <t>Yeovil District Hospital NHS Foundation Trust</t>
  </si>
  <si>
    <t>Grand Total</t>
  </si>
  <si>
    <t>Sum of Apr-20</t>
  </si>
  <si>
    <t>Sum of May-20</t>
  </si>
  <si>
    <t>Sum of Jun-20</t>
  </si>
  <si>
    <t>Sum of Jul-20</t>
  </si>
  <si>
    <t>Sum of Aug-20</t>
  </si>
  <si>
    <t>Sum of Sep-20</t>
  </si>
  <si>
    <t>Sum of Oct-20</t>
  </si>
  <si>
    <t>Sum of Nov-20</t>
  </si>
  <si>
    <t>Sum of Dec-20</t>
  </si>
  <si>
    <t>Sum of Jan-21</t>
  </si>
  <si>
    <t>Sum of Feb-21</t>
  </si>
  <si>
    <t>Sum of Mar-21</t>
  </si>
  <si>
    <t>Accounts % of headcount</t>
  </si>
  <si>
    <t>Portsmouth Hospitals NHS Trust</t>
  </si>
  <si>
    <t>University Hospitals Bristol and Weston NHS Foundation Trust</t>
  </si>
  <si>
    <t>Successful authentications</t>
  </si>
  <si>
    <t>University Hospitals Bristol and Weston NHS Foundation Trust (inc Weston Area Health NHS Trust)</t>
  </si>
  <si>
    <t>% of accounts used</t>
  </si>
  <si>
    <t>University Hospitals Bristol NHS Foundation Trust</t>
  </si>
  <si>
    <t>Headcount Dec-20</t>
  </si>
  <si>
    <t>Headcount Dec-19</t>
  </si>
  <si>
    <t>Sum of Apr-21</t>
  </si>
  <si>
    <t>      GPs and practice staff in Plymouth (merged into Plymouth Health community)</t>
  </si>
  <si>
    <t>      Torbay and South Devon NHS Foundation Trust (old)</t>
  </si>
  <si>
    <t>      Commissioning staff in Plymouth (merged into Plymouth Health Community)</t>
  </si>
  <si>
    <t>      GPs and practice staff in Plymouth (merged into Plymouth Health Community)</t>
  </si>
  <si>
    <t>Sum of May-21</t>
  </si>
  <si>
    <t>Sum of Jun-21</t>
  </si>
  <si>
    <t>Sum of Jul-21</t>
  </si>
  <si>
    <t>Commissioning staff in Plymouth (merged into Plymouth Health Community)</t>
  </si>
  <si>
    <t>GPs and practice staff in Plymouth (merged into Plymouth Health Community)</t>
  </si>
  <si>
    <t>Torbay and South Devon NHS Foundation Trust (old)</t>
  </si>
  <si>
    <t xml:space="preserve">      Plymouth Health Community (formerly Livewell Southwest. Now includes commissioning staff and GPs and practice staff)</t>
  </si>
  <si>
    <t xml:space="preserve">      Plymouth health Community (formerly Livewell Southwest. Now includes commissioning staff and GPs and practice staff)</t>
  </si>
  <si>
    <t>      Torbay and South Devon NHS Foundation Trust (integrated with ADFS in May 2021)</t>
  </si>
  <si>
    <t xml:space="preserve">      Torbay and South Devon NHS Foundation Trust (new ADFS)</t>
  </si>
  <si>
    <t xml:space="preserve">      Torbay and South Devon NHS Foundation Trust (total old and new)</t>
  </si>
  <si>
    <t>      Wiltshire Health &amp; Care</t>
  </si>
  <si>
    <t>Sum of Aug-21</t>
  </si>
  <si>
    <t>Sum of Sep-21</t>
  </si>
  <si>
    <t>Sum of Oct-21</t>
  </si>
  <si>
    <t>Plymouth Health Community (formerly Livewell Southwest. Now includes commissioning staff and GPs and practice staff)</t>
  </si>
  <si>
    <t>Torbay and South Devon NHS Foundation Trust (new ADFS)</t>
  </si>
  <si>
    <t>Wiltshire Health &amp; Care</t>
  </si>
  <si>
    <t>Torbay and South Devon NHS Foundation Trust (total old and new)</t>
  </si>
  <si>
    <t>GPs and practice staff in Plymouth (merged into Plymouth Health community)</t>
  </si>
  <si>
    <t xml:space="preserve">Portsmouth Hospitals NHS Trust </t>
  </si>
  <si>
    <t>Torbay and South Devon NHS Foundation Trust (integrated with ADFS in May 2021)</t>
  </si>
  <si>
    <t xml:space="preserve">University Hospitals Bristol and Weston NHS Foundation Trust </t>
  </si>
  <si>
    <t xml:space="preserve">Wiltshire Health &amp; Care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</si>
</sst>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;\-#,##0.00_-;&quot;-&quot;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2"/>
      <color rgb="FF004488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</font>
    <font>
      <sz val="11"/>
      <color rgb="FF33333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76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8" borderId="2" applyNumberFormat="0" applyAlignment="0" applyProtection="0"/>
    <xf numFmtId="0" fontId="19" fillId="0" borderId="7" applyNumberFormat="0" applyFill="0" applyAlignment="0" applyProtection="0"/>
    <xf numFmtId="0" fontId="2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24" borderId="8" applyNumberFormat="0" applyFont="0" applyAlignment="0" applyProtection="0"/>
    <xf numFmtId="0" fontId="21" fillId="24" borderId="8" applyNumberFormat="0" applyFont="0" applyAlignment="0" applyProtection="0"/>
    <xf numFmtId="0" fontId="22" fillId="21" borderId="9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21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17" fontId="0" fillId="0" borderId="0" xfId="0" applyNumberFormat="1"/>
    <xf numFmtId="0" fontId="0" fillId="0" borderId="0" xfId="0" pivotButton="1"/>
    <xf numFmtId="3" fontId="1" fillId="0" borderId="0" xfId="0" applyNumberFormat="1" applyFont="1" applyFill="1" applyAlignment="1">
      <alignment horizontal="right" vertical="top"/>
    </xf>
    <xf numFmtId="3" fontId="1" fillId="0" borderId="0" xfId="0" applyNumberFormat="1" applyFont="1" applyFill="1" applyBorder="1" applyAlignment="1">
      <alignment horizontal="right" vertical="top"/>
    </xf>
    <xf numFmtId="3" fontId="1" fillId="0" borderId="0" xfId="0" applyNumberFormat="1" applyFont="1" applyFill="1" applyAlignment="1">
      <alignment vertical="center" wrapText="1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left"/>
    </xf>
    <xf numFmtId="164" fontId="1" fillId="0" borderId="0" xfId="2" applyNumberFormat="1" applyFill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164" fontId="1" fillId="0" borderId="0" xfId="2" applyNumberFormat="1" applyAlignment="1">
      <alignment horizontal="right"/>
    </xf>
    <xf numFmtId="9" fontId="0" fillId="0" borderId="0" xfId="0" pivotButton="1" applyNumberFormat="1"/>
    <xf numFmtId="1" fontId="1" fillId="0" borderId="0" xfId="0" applyNumberFormat="1" applyFont="1" applyFill="1" applyAlignment="1">
      <alignment vertical="center"/>
    </xf>
    <xf numFmtId="9" fontId="0" fillId="0" borderId="0" xfId="0" applyNumberFormat="1" applyAlignment="1">
      <alignment horizontal="left"/>
    </xf>
    <xf numFmtId="0" fontId="0" fillId="0" borderId="0" xfId="0"/>
    <xf numFmtId="0" fontId="0" fillId="0" borderId="0" xfId="0" applyNumberFormat="1"/>
    <xf numFmtId="1" fontId="0" fillId="0" borderId="0" xfId="1" applyNumberFormat="1" applyFont="1"/>
    <xf numFmtId="9" fontId="0" fillId="0" borderId="0" xfId="1" quotePrefix="1" applyFont="1"/>
    <xf numFmtId="1" fontId="27" fillId="0" borderId="0" xfId="0" applyNumberFormat="1" applyFont="1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0" fontId="28" fillId="25" borderId="11" xfId="0" applyFont="1" applyFill="1" applyBorder="1" applyAlignment="1">
      <alignment horizontal="right" vertical="center" wrapText="1"/>
    </xf>
    <xf numFmtId="0" fontId="23" fillId="0" borderId="0" xfId="0" applyFont="1" applyAlignment="1">
      <alignment horizontal="right"/>
    </xf>
    <xf numFmtId="1" fontId="23" fillId="0" borderId="0" xfId="0" applyNumberFormat="1" applyFont="1" applyAlignment="1">
      <alignment horizontal="right"/>
    </xf>
    <xf numFmtId="0" fontId="28" fillId="26" borderId="11" xfId="0" applyFont="1" applyFill="1" applyBorder="1" applyAlignment="1">
      <alignment horizontal="right" vertical="center" wrapText="1"/>
    </xf>
    <xf numFmtId="0" fontId="28" fillId="27" borderId="12" xfId="0" applyFont="1" applyFill="1" applyBorder="1" applyAlignment="1">
      <alignment horizontal="right" vertical="center" wrapText="1"/>
    </xf>
    <xf numFmtId="1" fontId="23" fillId="0" borderId="0" xfId="0" applyNumberFormat="1" applyFont="1"/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29" fillId="25" borderId="11" xfId="0" applyFont="1" applyFill="1" applyBorder="1" applyAlignment="1">
      <alignment horizontal="right" vertical="center" wrapText="1"/>
    </xf>
    <xf numFmtId="0" fontId="29" fillId="26" borderId="11" xfId="0" applyFont="1" applyFill="1" applyBorder="1" applyAlignment="1">
      <alignment horizontal="right" vertical="center" wrapText="1"/>
    </xf>
    <xf numFmtId="0" fontId="29" fillId="27" borderId="12" xfId="0" applyFont="1" applyFill="1" applyBorder="1" applyAlignment="1">
      <alignment horizontal="right" vertical="center" wrapText="1"/>
    </xf>
  </cellXfs>
  <cellStyles count="76">
    <cellStyle name="20% - Accent1 2" xfId="9" xr:uid="{00000000-0005-0000-0000-000000000000}"/>
    <cellStyle name="20% - Accent2 2" xfId="10" xr:uid="{00000000-0005-0000-0000-000001000000}"/>
    <cellStyle name="20% - Accent3 2" xfId="11" xr:uid="{00000000-0005-0000-0000-000002000000}"/>
    <cellStyle name="20% - Accent4 2" xfId="12" xr:uid="{00000000-0005-0000-0000-000003000000}"/>
    <cellStyle name="20% - Accent5 2" xfId="13" xr:uid="{00000000-0005-0000-0000-000004000000}"/>
    <cellStyle name="20% - Accent6 2" xfId="14" xr:uid="{00000000-0005-0000-0000-000005000000}"/>
    <cellStyle name="40% - Accent1 2" xfId="15" xr:uid="{00000000-0005-0000-0000-000006000000}"/>
    <cellStyle name="40% - Accent2 2" xfId="16" xr:uid="{00000000-0005-0000-0000-000007000000}"/>
    <cellStyle name="40% - Accent3 2" xfId="17" xr:uid="{00000000-0005-0000-0000-000008000000}"/>
    <cellStyle name="40% - Accent4 2" xfId="18" xr:uid="{00000000-0005-0000-0000-000009000000}"/>
    <cellStyle name="40% - Accent5 2" xfId="19" xr:uid="{00000000-0005-0000-0000-00000A000000}"/>
    <cellStyle name="40% - Accent6 2" xfId="20" xr:uid="{00000000-0005-0000-0000-00000B000000}"/>
    <cellStyle name="60% - Accent1 2" xfId="21" xr:uid="{00000000-0005-0000-0000-00000C000000}"/>
    <cellStyle name="60% - Accent2 2" xfId="22" xr:uid="{00000000-0005-0000-0000-00000D000000}"/>
    <cellStyle name="60% - Accent3 2" xfId="23" xr:uid="{00000000-0005-0000-0000-00000E000000}"/>
    <cellStyle name="60% - Accent4 2" xfId="24" xr:uid="{00000000-0005-0000-0000-00000F000000}"/>
    <cellStyle name="60% - Accent5 2" xfId="25" xr:uid="{00000000-0005-0000-0000-000010000000}"/>
    <cellStyle name="60% - Accent6 2" xfId="26" xr:uid="{00000000-0005-0000-0000-000011000000}"/>
    <cellStyle name="Accent1 2" xfId="27" xr:uid="{00000000-0005-0000-0000-000012000000}"/>
    <cellStyle name="Accent2 2" xfId="28" xr:uid="{00000000-0005-0000-0000-000013000000}"/>
    <cellStyle name="Accent3 2" xfId="29" xr:uid="{00000000-0005-0000-0000-000014000000}"/>
    <cellStyle name="Accent4 2" xfId="30" xr:uid="{00000000-0005-0000-0000-000015000000}"/>
    <cellStyle name="Accent5 2" xfId="31" xr:uid="{00000000-0005-0000-0000-000016000000}"/>
    <cellStyle name="Accent6 2" xfId="32" xr:uid="{00000000-0005-0000-0000-000017000000}"/>
    <cellStyle name="Bad 2" xfId="33" xr:uid="{00000000-0005-0000-0000-000018000000}"/>
    <cellStyle name="Calculation 2" xfId="34" xr:uid="{00000000-0005-0000-0000-000019000000}"/>
    <cellStyle name="Check Cell 2" xfId="35" xr:uid="{00000000-0005-0000-0000-00001A000000}"/>
    <cellStyle name="Comma 2" xfId="36" xr:uid="{00000000-0005-0000-0000-00001B000000}"/>
    <cellStyle name="Comma 2 2" xfId="37" xr:uid="{00000000-0005-0000-0000-00001C000000}"/>
    <cellStyle name="Comma 2 3" xfId="68" xr:uid="{00000000-0005-0000-0000-00001D000000}"/>
    <cellStyle name="Comma 3" xfId="8" xr:uid="{00000000-0005-0000-0000-00001E000000}"/>
    <cellStyle name="Comma 3 2" xfId="70" xr:uid="{00000000-0005-0000-0000-00001F000000}"/>
    <cellStyle name="Explanatory Text 2" xfId="38" xr:uid="{00000000-0005-0000-0000-000020000000}"/>
    <cellStyle name="Followed Hyperlink 2" xfId="39" xr:uid="{00000000-0005-0000-0000-000021000000}"/>
    <cellStyle name="Good 2" xfId="40" xr:uid="{00000000-0005-0000-0000-000022000000}"/>
    <cellStyle name="Heading 1 2" xfId="41" xr:uid="{00000000-0005-0000-0000-000023000000}"/>
    <cellStyle name="Heading 2 2" xfId="42" xr:uid="{00000000-0005-0000-0000-000024000000}"/>
    <cellStyle name="Heading 3 2" xfId="43" xr:uid="{00000000-0005-0000-0000-000025000000}"/>
    <cellStyle name="Heading 4 2" xfId="44" xr:uid="{00000000-0005-0000-0000-000026000000}"/>
    <cellStyle name="Hyperlink 2" xfId="5" xr:uid="{00000000-0005-0000-0000-000027000000}"/>
    <cellStyle name="Hyperlink 2 2" xfId="45" xr:uid="{00000000-0005-0000-0000-000028000000}"/>
    <cellStyle name="Hyperlink 2 3" xfId="46" xr:uid="{00000000-0005-0000-0000-000029000000}"/>
    <cellStyle name="Hyperlink 3" xfId="47" xr:uid="{00000000-0005-0000-0000-00002A000000}"/>
    <cellStyle name="Input 2" xfId="48" xr:uid="{00000000-0005-0000-0000-00002B000000}"/>
    <cellStyle name="Linked Cell 2" xfId="49" xr:uid="{00000000-0005-0000-0000-00002C000000}"/>
    <cellStyle name="Neutral 2" xfId="50" xr:uid="{00000000-0005-0000-0000-00002D000000}"/>
    <cellStyle name="Normal" xfId="0" builtinId="0"/>
    <cellStyle name="Normal 2" xfId="6" xr:uid="{00000000-0005-0000-0000-00002F000000}"/>
    <cellStyle name="Normal 2 2" xfId="51" xr:uid="{00000000-0005-0000-0000-000030000000}"/>
    <cellStyle name="Normal 2 3" xfId="67" xr:uid="{00000000-0005-0000-0000-000031000000}"/>
    <cellStyle name="Normal 3" xfId="4" xr:uid="{00000000-0005-0000-0000-000032000000}"/>
    <cellStyle name="Normal 3 2" xfId="52" xr:uid="{00000000-0005-0000-0000-000033000000}"/>
    <cellStyle name="Normal 3 2 2" xfId="72" xr:uid="{00000000-0005-0000-0000-000034000000}"/>
    <cellStyle name="Normal 3 3" xfId="71" xr:uid="{00000000-0005-0000-0000-000035000000}"/>
    <cellStyle name="Normal 4" xfId="7" xr:uid="{00000000-0005-0000-0000-000036000000}"/>
    <cellStyle name="Normal 5" xfId="53" xr:uid="{00000000-0005-0000-0000-000037000000}"/>
    <cellStyle name="Normal 6" xfId="54" xr:uid="{00000000-0005-0000-0000-000038000000}"/>
    <cellStyle name="Normal 7" xfId="3" xr:uid="{00000000-0005-0000-0000-000039000000}"/>
    <cellStyle name="Normal_Book1" xfId="2" xr:uid="{00000000-0005-0000-0000-00003A000000}"/>
    <cellStyle name="Note 2" xfId="55" xr:uid="{00000000-0005-0000-0000-00003B000000}"/>
    <cellStyle name="Note 2 2" xfId="73" xr:uid="{00000000-0005-0000-0000-00003C000000}"/>
    <cellStyle name="Note 3" xfId="56" xr:uid="{00000000-0005-0000-0000-00003D000000}"/>
    <cellStyle name="Output 2" xfId="57" xr:uid="{00000000-0005-0000-0000-00003E000000}"/>
    <cellStyle name="Percent" xfId="1" builtinId="5"/>
    <cellStyle name="Percent 2" xfId="58" xr:uid="{00000000-0005-0000-0000-000040000000}"/>
    <cellStyle name="Percent 2 2" xfId="69" xr:uid="{00000000-0005-0000-0000-000041000000}"/>
    <cellStyle name="Percent 3" xfId="59" xr:uid="{00000000-0005-0000-0000-000042000000}"/>
    <cellStyle name="Percent 3 2" xfId="60" xr:uid="{00000000-0005-0000-0000-000043000000}"/>
    <cellStyle name="Percent 3 2 2" xfId="61" xr:uid="{00000000-0005-0000-0000-000044000000}"/>
    <cellStyle name="Percent 3 2 2 2" xfId="75" xr:uid="{00000000-0005-0000-0000-000045000000}"/>
    <cellStyle name="Percent 3 3" xfId="74" xr:uid="{00000000-0005-0000-0000-000046000000}"/>
    <cellStyle name="Percent 4" xfId="62" xr:uid="{00000000-0005-0000-0000-000047000000}"/>
    <cellStyle name="Percent 5" xfId="63" xr:uid="{00000000-0005-0000-0000-000048000000}"/>
    <cellStyle name="Title 2" xfId="64" xr:uid="{00000000-0005-0000-0000-000049000000}"/>
    <cellStyle name="Total 2" xfId="65" xr:uid="{00000000-0005-0000-0000-00004A000000}"/>
    <cellStyle name="Warning Text 2" xfId="66" xr:uid="{00000000-0005-0000-0000-00004B000000}"/>
  </cellStyles>
  <dxfs count="29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South OpenAthens account total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numRef>
              <c:f>'Account totals data'!$B$1:$T$1</c:f>
              <c:numCache>
                <c:formatCode>mmm\-yy</c:formatCode>
                <c:ptCount val="1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</c:numCache>
            </c:numRef>
          </c:cat>
          <c:val>
            <c:numRef>
              <c:f>'Account totals data'!$B$57:$T$57</c:f>
              <c:numCache>
                <c:formatCode>0</c:formatCode>
                <c:ptCount val="19"/>
                <c:pt idx="0">
                  <c:v>44655</c:v>
                </c:pt>
                <c:pt idx="1">
                  <c:v>44641</c:v>
                </c:pt>
                <c:pt idx="2">
                  <c:v>44722</c:v>
                </c:pt>
                <c:pt idx="3">
                  <c:v>44597</c:v>
                </c:pt>
                <c:pt idx="4">
                  <c:v>44615</c:v>
                </c:pt>
                <c:pt idx="5">
                  <c:v>45078</c:v>
                </c:pt>
                <c:pt idx="6">
                  <c:v>46536</c:v>
                </c:pt>
                <c:pt idx="7">
                  <c:v>48130</c:v>
                </c:pt>
                <c:pt idx="8">
                  <c:v>48119</c:v>
                </c:pt>
                <c:pt idx="9">
                  <c:v>47511</c:v>
                </c:pt>
                <c:pt idx="10">
                  <c:v>47727</c:v>
                </c:pt>
                <c:pt idx="11">
                  <c:v>48129</c:v>
                </c:pt>
                <c:pt idx="12">
                  <c:v>48320</c:v>
                </c:pt>
                <c:pt idx="13">
                  <c:v>47435</c:v>
                </c:pt>
                <c:pt idx="14">
                  <c:v>47672</c:v>
                </c:pt>
                <c:pt idx="15">
                  <c:v>47633</c:v>
                </c:pt>
                <c:pt idx="16">
                  <c:v>47534</c:v>
                </c:pt>
                <c:pt idx="17">
                  <c:v>47563</c:v>
                </c:pt>
                <c:pt idx="18">
                  <c:v>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7B7-A2F1-0E2730BDE6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593088"/>
        <c:axId val="125594624"/>
      </c:barChart>
      <c:dateAx>
        <c:axId val="125593088"/>
        <c:scaling>
          <c:orientation val="minMax"/>
          <c:max val="44470"/>
        </c:scaling>
        <c:delete val="0"/>
        <c:axPos val="b"/>
        <c:numFmt formatCode="mmm\-yy" sourceLinked="1"/>
        <c:majorTickMark val="out"/>
        <c:minorTickMark val="none"/>
        <c:tickLblPos val="nextTo"/>
        <c:crossAx val="125594624"/>
        <c:crosses val="autoZero"/>
        <c:auto val="1"/>
        <c:lblOffset val="100"/>
        <c:baseTimeUnit val="months"/>
      </c:dateAx>
      <c:valAx>
        <c:axId val="125594624"/>
        <c:scaling>
          <c:orientation val="minMax"/>
          <c:max val="50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559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South successful unique authentications*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'Successful Authentications'!$B$1:$S$1</c:f>
              <c:numCache>
                <c:formatCode>mmm\-yy</c:formatCode>
                <c:ptCount val="18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</c:numCache>
            </c:numRef>
          </c:cat>
          <c:val>
            <c:numRef>
              <c:f>'Successful Authentications'!$B$59:$S$59</c:f>
              <c:numCache>
                <c:formatCode>0</c:formatCode>
                <c:ptCount val="18"/>
                <c:pt idx="0">
                  <c:v>7079</c:v>
                </c:pt>
                <c:pt idx="1">
                  <c:v>7127</c:v>
                </c:pt>
                <c:pt idx="2">
                  <c:v>7020</c:v>
                </c:pt>
                <c:pt idx="3">
                  <c:v>6891</c:v>
                </c:pt>
                <c:pt idx="4">
                  <c:v>6256</c:v>
                </c:pt>
                <c:pt idx="5">
                  <c:v>7204</c:v>
                </c:pt>
                <c:pt idx="6">
                  <c:v>7734</c:v>
                </c:pt>
                <c:pt idx="7">
                  <c:v>7698</c:v>
                </c:pt>
                <c:pt idx="8">
                  <c:v>6967</c:v>
                </c:pt>
                <c:pt idx="9">
                  <c:v>7887</c:v>
                </c:pt>
                <c:pt idx="10">
                  <c:v>7992</c:v>
                </c:pt>
                <c:pt idx="11">
                  <c:v>8074</c:v>
                </c:pt>
                <c:pt idx="12">
                  <c:v>7449</c:v>
                </c:pt>
                <c:pt idx="13">
                  <c:v>7387</c:v>
                </c:pt>
                <c:pt idx="14">
                  <c:v>6677</c:v>
                </c:pt>
                <c:pt idx="15">
                  <c:v>6338</c:v>
                </c:pt>
                <c:pt idx="16">
                  <c:v>6307</c:v>
                </c:pt>
                <c:pt idx="17">
                  <c:v>6710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02E-896E-92F34186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19200"/>
        <c:axId val="125620992"/>
      </c:barChart>
      <c:dateAx>
        <c:axId val="125619200"/>
        <c:scaling>
          <c:orientation val="minMax"/>
          <c:max val="44440"/>
        </c:scaling>
        <c:delete val="0"/>
        <c:axPos val="b"/>
        <c:numFmt formatCode="mmm\-yy" sourceLinked="1"/>
        <c:majorTickMark val="out"/>
        <c:minorTickMark val="none"/>
        <c:tickLblPos val="nextTo"/>
        <c:crossAx val="125620992"/>
        <c:crosses val="autoZero"/>
        <c:auto val="1"/>
        <c:lblOffset val="100"/>
        <c:baseTimeUnit val="months"/>
      </c:dateAx>
      <c:valAx>
        <c:axId val="125620992"/>
        <c:scaling>
          <c:orientation val="minMax"/>
          <c:max val="9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5619200"/>
        <c:crosses val="autoZero"/>
        <c:crossBetween val="between"/>
        <c:majorUnit val="1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South % of accounts being</a:t>
            </a:r>
            <a:r>
              <a:rPr lang="en-US" baseline="0"/>
              <a:t> used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'% of acccounts used'!$B$1:$S$1</c:f>
              <c:numCache>
                <c:formatCode>mmm\-yy</c:formatCode>
                <c:ptCount val="18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</c:numCache>
            </c:numRef>
          </c:cat>
          <c:val>
            <c:numRef>
              <c:f>'% of acccounts used'!$B$57:$S$57</c:f>
              <c:numCache>
                <c:formatCode>0%</c:formatCode>
                <c:ptCount val="18"/>
                <c:pt idx="0">
                  <c:v>0.15852648079722315</c:v>
                </c:pt>
                <c:pt idx="1">
                  <c:v>0.15965144149996641</c:v>
                </c:pt>
                <c:pt idx="2">
                  <c:v>0.15696972407316309</c:v>
                </c:pt>
                <c:pt idx="3">
                  <c:v>0.15451711998564926</c:v>
                </c:pt>
                <c:pt idx="4">
                  <c:v>0.14022189846464195</c:v>
                </c:pt>
                <c:pt idx="5">
                  <c:v>0.1598118816274014</c:v>
                </c:pt>
                <c:pt idx="6">
                  <c:v>0.16619391438886025</c:v>
                </c:pt>
                <c:pt idx="7">
                  <c:v>0.15994182422605444</c:v>
                </c:pt>
                <c:pt idx="8">
                  <c:v>0.14478688252041813</c:v>
                </c:pt>
                <c:pt idx="9">
                  <c:v>0.16600366230978089</c:v>
                </c:pt>
                <c:pt idx="10">
                  <c:v>0.16745238544220253</c:v>
                </c:pt>
                <c:pt idx="11">
                  <c:v>0.16775748509214819</c:v>
                </c:pt>
                <c:pt idx="12">
                  <c:v>0.15415976821192054</c:v>
                </c:pt>
                <c:pt idx="13">
                  <c:v>0.15572889216823022</c:v>
                </c:pt>
                <c:pt idx="14">
                  <c:v>0.14006125188790067</c:v>
                </c:pt>
                <c:pt idx="15">
                  <c:v>0.13305901370898326</c:v>
                </c:pt>
                <c:pt idx="16">
                  <c:v>0.13268397357680817</c:v>
                </c:pt>
                <c:pt idx="17">
                  <c:v>0.14107604650673844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1-4E0A-8D2F-01A206B5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28608"/>
        <c:axId val="126630144"/>
      </c:barChart>
      <c:dateAx>
        <c:axId val="126628608"/>
        <c:scaling>
          <c:orientation val="minMax"/>
          <c:max val="44440"/>
        </c:scaling>
        <c:delete val="0"/>
        <c:axPos val="b"/>
        <c:numFmt formatCode="mmm\-yy" sourceLinked="1"/>
        <c:majorTickMark val="out"/>
        <c:minorTickMark val="none"/>
        <c:tickLblPos val="nextTo"/>
        <c:crossAx val="126630144"/>
        <c:crosses val="autoZero"/>
        <c:auto val="1"/>
        <c:lblOffset val="100"/>
        <c:baseTimeUnit val="months"/>
      </c:dateAx>
      <c:valAx>
        <c:axId val="126630144"/>
        <c:scaling>
          <c:orientation val="minMax"/>
          <c:max val="0.1800000000000000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62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South OpenAthens accounts % of headcount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405074365704281E-2"/>
          <c:y val="0.30116907261592302"/>
          <c:w val="0.87759492563429575"/>
          <c:h val="0.5001658646835812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'Account % of headcount'!$B$1:$T$1</c:f>
              <c:numCache>
                <c:formatCode>mmm\-yy</c:formatCode>
                <c:ptCount val="19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</c:numCache>
            </c:numRef>
          </c:cat>
          <c:val>
            <c:numRef>
              <c:f>'Account % of headcount'!$B$57:$T$57</c:f>
              <c:numCache>
                <c:formatCode>0%</c:formatCode>
                <c:ptCount val="19"/>
                <c:pt idx="0">
                  <c:v>0.20725240595607214</c:v>
                </c:pt>
                <c:pt idx="1">
                  <c:v>0.20658242574385982</c:v>
                </c:pt>
                <c:pt idx="2">
                  <c:v>0.20669149229003392</c:v>
                </c:pt>
                <c:pt idx="3">
                  <c:v>0.20593841375692704</c:v>
                </c:pt>
                <c:pt idx="4">
                  <c:v>0.20578260440524973</c:v>
                </c:pt>
                <c:pt idx="5">
                  <c:v>0.2069459808977735</c:v>
                </c:pt>
                <c:pt idx="6">
                  <c:v>0.20903382621024913</c:v>
                </c:pt>
                <c:pt idx="7">
                  <c:v>0.20850407441454635</c:v>
                </c:pt>
                <c:pt idx="8">
                  <c:v>0.18940912731702</c:v>
                </c:pt>
                <c:pt idx="9">
                  <c:v>0.18652277563710645</c:v>
                </c:pt>
                <c:pt idx="10">
                  <c:v>0.18710573336556188</c:v>
                </c:pt>
                <c:pt idx="11">
                  <c:v>0.18827164882247277</c:v>
                </c:pt>
                <c:pt idx="12">
                  <c:v>0.19917722388894418</c:v>
                </c:pt>
                <c:pt idx="13">
                  <c:v>0.19474579725393734</c:v>
                </c:pt>
                <c:pt idx="14">
                  <c:v>0.19564156156839327</c:v>
                </c:pt>
                <c:pt idx="15">
                  <c:v>0.19554677169384765</c:v>
                </c:pt>
                <c:pt idx="16">
                  <c:v>0.19536193143848374</c:v>
                </c:pt>
                <c:pt idx="17">
                  <c:v>0.19631930917139431</c:v>
                </c:pt>
                <c:pt idx="18">
                  <c:v>0.19835255198039745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B-4953-B2F5-80ED2270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58816"/>
        <c:axId val="126668800"/>
      </c:barChart>
      <c:dateAx>
        <c:axId val="126658816"/>
        <c:scaling>
          <c:orientation val="minMax"/>
          <c:max val="44470"/>
        </c:scaling>
        <c:delete val="0"/>
        <c:axPos val="b"/>
        <c:numFmt formatCode="mmm\-yy" sourceLinked="1"/>
        <c:majorTickMark val="none"/>
        <c:minorTickMark val="none"/>
        <c:tickLblPos val="nextTo"/>
        <c:crossAx val="126668800"/>
        <c:crosses val="autoZero"/>
        <c:auto val="1"/>
        <c:lblOffset val="100"/>
        <c:baseTimeUnit val="months"/>
      </c:dateAx>
      <c:valAx>
        <c:axId val="126668800"/>
        <c:scaling>
          <c:orientation val="minMax"/>
          <c:max val="0.25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6658816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[OpenAthensSouthOct21.xlsx]Pivot tables!PivotTable2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Number of OpenAthens accounts</a:t>
            </a:r>
            <a:endParaRPr lang="en-GB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1"/>
        <c:marker>
          <c:symbol val="none"/>
        </c:marker>
      </c:pivotFmt>
      <c:pivotFmt>
        <c:idx val="2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6"/>
        <c:marker>
          <c:symbol val="none"/>
        </c:marker>
      </c:pivotFmt>
      <c:pivotFmt>
        <c:idx val="287"/>
        <c:marker>
          <c:symbol val="none"/>
        </c:marker>
      </c:pivotFmt>
      <c:pivotFmt>
        <c:idx val="2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0"/>
        <c:marker>
          <c:symbol val="none"/>
        </c:marker>
      </c:pivotFmt>
      <c:pivotFmt>
        <c:idx val="2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3"/>
        <c:marker>
          <c:symbol val="none"/>
        </c:marker>
      </c:pivotFmt>
      <c:pivotFmt>
        <c:idx val="3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5"/>
        <c:marker>
          <c:symbol val="none"/>
        </c:marker>
      </c:pivotFmt>
      <c:pivotFmt>
        <c:idx val="306"/>
        <c:marker>
          <c:symbol val="none"/>
        </c:marker>
      </c:pivotFmt>
      <c:pivotFmt>
        <c:idx val="3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9"/>
        <c:marker>
          <c:symbol val="none"/>
        </c:marker>
      </c:pivotFmt>
      <c:pivotFmt>
        <c:idx val="310"/>
        <c:marker>
          <c:symbol val="none"/>
        </c:marker>
      </c:pivotFmt>
      <c:pivotFmt>
        <c:idx val="311"/>
        <c:marker>
          <c:symbol val="none"/>
        </c:marker>
      </c:pivotFmt>
      <c:pivotFmt>
        <c:idx val="312"/>
        <c:marker>
          <c:symbol val="none"/>
        </c:marker>
      </c:pivotFmt>
      <c:pivotFmt>
        <c:idx val="3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7"/>
        <c:marker>
          <c:symbol val="none"/>
        </c:marker>
      </c:pivotFmt>
      <c:pivotFmt>
        <c:idx val="3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78358269663302E-2"/>
          <c:y val="0.21704240917253764"/>
          <c:w val="0.76105320401195897"/>
          <c:h val="0.58283050145047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tables'!$B$5:$B$6</c:f>
              <c:strCache>
                <c:ptCount val="1"/>
                <c:pt idx="0">
                  <c:v>Avon &amp; Wiltshire Mental Health Partnership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tables'!$B$7:$B$25</c:f>
              <c:numCache>
                <c:formatCode>General</c:formatCode>
                <c:ptCount val="19"/>
                <c:pt idx="0">
                  <c:v>897</c:v>
                </c:pt>
                <c:pt idx="1">
                  <c:v>902</c:v>
                </c:pt>
                <c:pt idx="2">
                  <c:v>886</c:v>
                </c:pt>
                <c:pt idx="3">
                  <c:v>871</c:v>
                </c:pt>
                <c:pt idx="4">
                  <c:v>866</c:v>
                </c:pt>
                <c:pt idx="5">
                  <c:v>875</c:v>
                </c:pt>
                <c:pt idx="6">
                  <c:v>881</c:v>
                </c:pt>
                <c:pt idx="7">
                  <c:v>890</c:v>
                </c:pt>
                <c:pt idx="8">
                  <c:v>889</c:v>
                </c:pt>
                <c:pt idx="9">
                  <c:v>866</c:v>
                </c:pt>
                <c:pt idx="10">
                  <c:v>862</c:v>
                </c:pt>
                <c:pt idx="11">
                  <c:v>859</c:v>
                </c:pt>
                <c:pt idx="12">
                  <c:v>856</c:v>
                </c:pt>
                <c:pt idx="13">
                  <c:v>844</c:v>
                </c:pt>
                <c:pt idx="14">
                  <c:v>847</c:v>
                </c:pt>
                <c:pt idx="15">
                  <c:v>842</c:v>
                </c:pt>
                <c:pt idx="16">
                  <c:v>847</c:v>
                </c:pt>
                <c:pt idx="17">
                  <c:v>870</c:v>
                </c:pt>
                <c:pt idx="18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2-48B6-84E0-AA709D86ED79}"/>
            </c:ext>
          </c:extLst>
        </c:ser>
        <c:ser>
          <c:idx val="1"/>
          <c:order val="1"/>
          <c:tx>
            <c:strRef>
              <c:f>'Pivot tables'!$C$5:$C$6</c:f>
              <c:strCache>
                <c:ptCount val="1"/>
                <c:pt idx="0">
                  <c:v>Berkshire Healthcare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tables'!$C$7:$C$25</c:f>
              <c:numCache>
                <c:formatCode>General</c:formatCode>
                <c:ptCount val="19"/>
                <c:pt idx="0">
                  <c:v>852</c:v>
                </c:pt>
                <c:pt idx="1">
                  <c:v>851</c:v>
                </c:pt>
                <c:pt idx="2">
                  <c:v>837</c:v>
                </c:pt>
                <c:pt idx="3">
                  <c:v>833</c:v>
                </c:pt>
                <c:pt idx="4">
                  <c:v>841</c:v>
                </c:pt>
                <c:pt idx="5">
                  <c:v>853</c:v>
                </c:pt>
                <c:pt idx="6">
                  <c:v>905</c:v>
                </c:pt>
                <c:pt idx="7">
                  <c:v>929</c:v>
                </c:pt>
                <c:pt idx="8">
                  <c:v>943</c:v>
                </c:pt>
                <c:pt idx="9">
                  <c:v>954</c:v>
                </c:pt>
                <c:pt idx="10">
                  <c:v>963</c:v>
                </c:pt>
                <c:pt idx="11">
                  <c:v>987</c:v>
                </c:pt>
                <c:pt idx="12">
                  <c:v>995</c:v>
                </c:pt>
                <c:pt idx="13">
                  <c:v>1011</c:v>
                </c:pt>
                <c:pt idx="14">
                  <c:v>1014</c:v>
                </c:pt>
                <c:pt idx="15">
                  <c:v>1029</c:v>
                </c:pt>
                <c:pt idx="16">
                  <c:v>1028</c:v>
                </c:pt>
                <c:pt idx="17">
                  <c:v>1039</c:v>
                </c:pt>
                <c:pt idx="18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F-45DD-B3FD-2AE54780792D}"/>
            </c:ext>
          </c:extLst>
        </c:ser>
        <c:ser>
          <c:idx val="2"/>
          <c:order val="2"/>
          <c:tx>
            <c:strRef>
              <c:f>'Pivot tables'!$D$5:$D$6</c:f>
              <c:strCache>
                <c:ptCount val="1"/>
                <c:pt idx="0">
                  <c:v>Buckinghamshire Healthcare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tables'!$D$7:$D$25</c:f>
              <c:numCache>
                <c:formatCode>General</c:formatCode>
                <c:ptCount val="19"/>
                <c:pt idx="0">
                  <c:v>2272</c:v>
                </c:pt>
                <c:pt idx="1">
                  <c:v>2269</c:v>
                </c:pt>
                <c:pt idx="2">
                  <c:v>2248</c:v>
                </c:pt>
                <c:pt idx="3">
                  <c:v>2194</c:v>
                </c:pt>
                <c:pt idx="4">
                  <c:v>2196</c:v>
                </c:pt>
                <c:pt idx="5">
                  <c:v>2238</c:v>
                </c:pt>
                <c:pt idx="6">
                  <c:v>2216</c:v>
                </c:pt>
                <c:pt idx="7">
                  <c:v>2180</c:v>
                </c:pt>
                <c:pt idx="8">
                  <c:v>2182</c:v>
                </c:pt>
                <c:pt idx="9">
                  <c:v>2173</c:v>
                </c:pt>
                <c:pt idx="10">
                  <c:v>2185</c:v>
                </c:pt>
                <c:pt idx="11">
                  <c:v>2214</c:v>
                </c:pt>
                <c:pt idx="12">
                  <c:v>2222</c:v>
                </c:pt>
                <c:pt idx="13">
                  <c:v>2257</c:v>
                </c:pt>
                <c:pt idx="14">
                  <c:v>2287</c:v>
                </c:pt>
                <c:pt idx="15">
                  <c:v>2306</c:v>
                </c:pt>
                <c:pt idx="16">
                  <c:v>2328</c:v>
                </c:pt>
                <c:pt idx="17">
                  <c:v>2367</c:v>
                </c:pt>
                <c:pt idx="18">
                  <c:v>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4-4157-8C60-45CF0ABFE5F5}"/>
            </c:ext>
          </c:extLst>
        </c:ser>
        <c:ser>
          <c:idx val="3"/>
          <c:order val="3"/>
          <c:tx>
            <c:strRef>
              <c:f>'Pivot tables'!$E$5:$E$6</c:f>
              <c:strCache>
                <c:ptCount val="1"/>
                <c:pt idx="0">
                  <c:v>Commissioning staff in Bristol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tables'!$E$7:$E$25</c:f>
              <c:numCache>
                <c:formatCode>General</c:formatCode>
                <c:ptCount val="19"/>
                <c:pt idx="0">
                  <c:v>55</c:v>
                </c:pt>
                <c:pt idx="1">
                  <c:v>52</c:v>
                </c:pt>
                <c:pt idx="2">
                  <c:v>53</c:v>
                </c:pt>
                <c:pt idx="3">
                  <c:v>51</c:v>
                </c:pt>
                <c:pt idx="4">
                  <c:v>50</c:v>
                </c:pt>
                <c:pt idx="5">
                  <c:v>52</c:v>
                </c:pt>
                <c:pt idx="6">
                  <c:v>53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59</c:v>
                </c:pt>
                <c:pt idx="11">
                  <c:v>65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4-4157-8C60-45CF0ABFE5F5}"/>
            </c:ext>
          </c:extLst>
        </c:ser>
        <c:ser>
          <c:idx val="4"/>
          <c:order val="4"/>
          <c:tx>
            <c:strRef>
              <c:f>'Pivot tables'!$F$5:$F$6</c:f>
              <c:strCache>
                <c:ptCount val="1"/>
                <c:pt idx="0">
                  <c:v>Commissioning staff in Cornwall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tables'!$F$7:$F$25</c:f>
              <c:numCache>
                <c:formatCode>General</c:formatCode>
                <c:ptCount val="19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59</c:v>
                </c:pt>
                <c:pt idx="8">
                  <c:v>61</c:v>
                </c:pt>
                <c:pt idx="9">
                  <c:v>63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65</c:v>
                </c:pt>
                <c:pt idx="14">
                  <c:v>63</c:v>
                </c:pt>
                <c:pt idx="15">
                  <c:v>63</c:v>
                </c:pt>
                <c:pt idx="16">
                  <c:v>59</c:v>
                </c:pt>
                <c:pt idx="17">
                  <c:v>60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24-4157-8C60-45CF0ABFE5F5}"/>
            </c:ext>
          </c:extLst>
        </c:ser>
        <c:ser>
          <c:idx val="5"/>
          <c:order val="5"/>
          <c:tx>
            <c:strRef>
              <c:f>'Pivot tables'!$G$5:$G$6</c:f>
              <c:strCache>
                <c:ptCount val="1"/>
                <c:pt idx="0">
                  <c:v>Commissioning staff in Dorset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tables'!$G$7:$G$25</c:f>
              <c:numCache>
                <c:formatCode>General</c:formatCode>
                <c:ptCount val="19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29</c:v>
                </c:pt>
                <c:pt idx="5">
                  <c:v>30</c:v>
                </c:pt>
                <c:pt idx="6">
                  <c:v>34</c:v>
                </c:pt>
                <c:pt idx="7">
                  <c:v>32</c:v>
                </c:pt>
                <c:pt idx="8">
                  <c:v>36</c:v>
                </c:pt>
                <c:pt idx="9">
                  <c:v>34</c:v>
                </c:pt>
                <c:pt idx="10">
                  <c:v>35</c:v>
                </c:pt>
                <c:pt idx="11">
                  <c:v>38</c:v>
                </c:pt>
                <c:pt idx="12">
                  <c:v>38</c:v>
                </c:pt>
                <c:pt idx="13">
                  <c:v>41</c:v>
                </c:pt>
                <c:pt idx="14">
                  <c:v>48</c:v>
                </c:pt>
                <c:pt idx="15">
                  <c:v>53</c:v>
                </c:pt>
                <c:pt idx="16">
                  <c:v>54</c:v>
                </c:pt>
                <c:pt idx="17">
                  <c:v>53</c:v>
                </c:pt>
                <c:pt idx="1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24-4157-8C60-45CF0ABFE5F5}"/>
            </c:ext>
          </c:extLst>
        </c:ser>
        <c:ser>
          <c:idx val="6"/>
          <c:order val="6"/>
          <c:tx>
            <c:strRef>
              <c:f>'Pivot tables'!$H$5:$H$6</c:f>
              <c:strCache>
                <c:ptCount val="1"/>
                <c:pt idx="0">
                  <c:v>Commissioning staff in Plymouth (merged into Plymouth Health Community)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tables'!$H$7:$H$25</c:f>
              <c:numCache>
                <c:formatCode>General</c:formatCode>
                <c:ptCount val="19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24-4157-8C60-45CF0ABFE5F5}"/>
            </c:ext>
          </c:extLst>
        </c:ser>
        <c:ser>
          <c:idx val="7"/>
          <c:order val="7"/>
          <c:tx>
            <c:strRef>
              <c:f>'Pivot tables'!$I$5:$I$6</c:f>
              <c:strCache>
                <c:ptCount val="1"/>
                <c:pt idx="0">
                  <c:v>Commissioning staff in the South West, Thames Valley &amp; Wessex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tables'!$I$7:$I$25</c:f>
              <c:numCache>
                <c:formatCode>General</c:formatCode>
                <c:ptCount val="19"/>
                <c:pt idx="0">
                  <c:v>439</c:v>
                </c:pt>
                <c:pt idx="1">
                  <c:v>430</c:v>
                </c:pt>
                <c:pt idx="2">
                  <c:v>419</c:v>
                </c:pt>
                <c:pt idx="3">
                  <c:v>401</c:v>
                </c:pt>
                <c:pt idx="4">
                  <c:v>394</c:v>
                </c:pt>
                <c:pt idx="5">
                  <c:v>386</c:v>
                </c:pt>
                <c:pt idx="6">
                  <c:v>389</c:v>
                </c:pt>
                <c:pt idx="7">
                  <c:v>385</c:v>
                </c:pt>
                <c:pt idx="8">
                  <c:v>377</c:v>
                </c:pt>
                <c:pt idx="9">
                  <c:v>374</c:v>
                </c:pt>
                <c:pt idx="10">
                  <c:v>372</c:v>
                </c:pt>
                <c:pt idx="11">
                  <c:v>369</c:v>
                </c:pt>
                <c:pt idx="12">
                  <c:v>360</c:v>
                </c:pt>
                <c:pt idx="13">
                  <c:v>358</c:v>
                </c:pt>
                <c:pt idx="14">
                  <c:v>362</c:v>
                </c:pt>
                <c:pt idx="15">
                  <c:v>359</c:v>
                </c:pt>
                <c:pt idx="16">
                  <c:v>354</c:v>
                </c:pt>
                <c:pt idx="17">
                  <c:v>354</c:v>
                </c:pt>
                <c:pt idx="1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24-4157-8C60-45CF0ABFE5F5}"/>
            </c:ext>
          </c:extLst>
        </c:ser>
        <c:ser>
          <c:idx val="8"/>
          <c:order val="8"/>
          <c:tx>
            <c:strRef>
              <c:f>'Pivot tables'!$J$5:$J$6</c:f>
              <c:strCache>
                <c:ptCount val="1"/>
                <c:pt idx="0">
                  <c:v>Cornwall Partnership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tables'!$J$7:$J$25</c:f>
              <c:numCache>
                <c:formatCode>General</c:formatCode>
                <c:ptCount val="19"/>
                <c:pt idx="0">
                  <c:v>532</c:v>
                </c:pt>
                <c:pt idx="1">
                  <c:v>534</c:v>
                </c:pt>
                <c:pt idx="2">
                  <c:v>534</c:v>
                </c:pt>
                <c:pt idx="3">
                  <c:v>526</c:v>
                </c:pt>
                <c:pt idx="4">
                  <c:v>532</c:v>
                </c:pt>
                <c:pt idx="5">
                  <c:v>527</c:v>
                </c:pt>
                <c:pt idx="6">
                  <c:v>551</c:v>
                </c:pt>
                <c:pt idx="7">
                  <c:v>533</c:v>
                </c:pt>
                <c:pt idx="8">
                  <c:v>534</c:v>
                </c:pt>
                <c:pt idx="9">
                  <c:v>531</c:v>
                </c:pt>
                <c:pt idx="10">
                  <c:v>536</c:v>
                </c:pt>
                <c:pt idx="11">
                  <c:v>537</c:v>
                </c:pt>
                <c:pt idx="12">
                  <c:v>538</c:v>
                </c:pt>
                <c:pt idx="13">
                  <c:v>534</c:v>
                </c:pt>
                <c:pt idx="14">
                  <c:v>536</c:v>
                </c:pt>
                <c:pt idx="15">
                  <c:v>531</c:v>
                </c:pt>
                <c:pt idx="16">
                  <c:v>526</c:v>
                </c:pt>
                <c:pt idx="17">
                  <c:v>521</c:v>
                </c:pt>
                <c:pt idx="1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24-4157-8C60-45CF0ABFE5F5}"/>
            </c:ext>
          </c:extLst>
        </c:ser>
        <c:ser>
          <c:idx val="9"/>
          <c:order val="9"/>
          <c:tx>
            <c:strRef>
              <c:f>'Pivot tables'!$K$5:$K$6</c:f>
              <c:strCache>
                <c:ptCount val="1"/>
                <c:pt idx="0">
                  <c:v>Devon Partnership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tables'!$K$7:$K$25</c:f>
              <c:numCache>
                <c:formatCode>General</c:formatCode>
                <c:ptCount val="19"/>
                <c:pt idx="0">
                  <c:v>455</c:v>
                </c:pt>
                <c:pt idx="1">
                  <c:v>450</c:v>
                </c:pt>
                <c:pt idx="2">
                  <c:v>457</c:v>
                </c:pt>
                <c:pt idx="3">
                  <c:v>458</c:v>
                </c:pt>
                <c:pt idx="4">
                  <c:v>458</c:v>
                </c:pt>
                <c:pt idx="5">
                  <c:v>457</c:v>
                </c:pt>
                <c:pt idx="6">
                  <c:v>455</c:v>
                </c:pt>
                <c:pt idx="7">
                  <c:v>469</c:v>
                </c:pt>
                <c:pt idx="8">
                  <c:v>471</c:v>
                </c:pt>
                <c:pt idx="9">
                  <c:v>465</c:v>
                </c:pt>
                <c:pt idx="10">
                  <c:v>465</c:v>
                </c:pt>
                <c:pt idx="11">
                  <c:v>464</c:v>
                </c:pt>
                <c:pt idx="12">
                  <c:v>469</c:v>
                </c:pt>
                <c:pt idx="13">
                  <c:v>478</c:v>
                </c:pt>
                <c:pt idx="14">
                  <c:v>481</c:v>
                </c:pt>
                <c:pt idx="15">
                  <c:v>477</c:v>
                </c:pt>
                <c:pt idx="16">
                  <c:v>476</c:v>
                </c:pt>
                <c:pt idx="17">
                  <c:v>487</c:v>
                </c:pt>
                <c:pt idx="18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24-4157-8C60-45CF0ABFE5F5}"/>
            </c:ext>
          </c:extLst>
        </c:ser>
        <c:ser>
          <c:idx val="10"/>
          <c:order val="10"/>
          <c:tx>
            <c:strRef>
              <c:f>'Pivot tables'!$L$5:$L$6</c:f>
              <c:strCache>
                <c:ptCount val="1"/>
                <c:pt idx="0">
                  <c:v>Dorset County Hospital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tables'!$L$7:$L$25</c:f>
              <c:numCache>
                <c:formatCode>General</c:formatCode>
                <c:ptCount val="19"/>
                <c:pt idx="0">
                  <c:v>479</c:v>
                </c:pt>
                <c:pt idx="1">
                  <c:v>474</c:v>
                </c:pt>
                <c:pt idx="2">
                  <c:v>467</c:v>
                </c:pt>
                <c:pt idx="3">
                  <c:v>464</c:v>
                </c:pt>
                <c:pt idx="4">
                  <c:v>467</c:v>
                </c:pt>
                <c:pt idx="5">
                  <c:v>482</c:v>
                </c:pt>
                <c:pt idx="6">
                  <c:v>490</c:v>
                </c:pt>
                <c:pt idx="7">
                  <c:v>500</c:v>
                </c:pt>
                <c:pt idx="8">
                  <c:v>508</c:v>
                </c:pt>
                <c:pt idx="9">
                  <c:v>512</c:v>
                </c:pt>
                <c:pt idx="10">
                  <c:v>499</c:v>
                </c:pt>
                <c:pt idx="11">
                  <c:v>500</c:v>
                </c:pt>
                <c:pt idx="12">
                  <c:v>513</c:v>
                </c:pt>
                <c:pt idx="13">
                  <c:v>515</c:v>
                </c:pt>
                <c:pt idx="14">
                  <c:v>511</c:v>
                </c:pt>
                <c:pt idx="15">
                  <c:v>513</c:v>
                </c:pt>
                <c:pt idx="16">
                  <c:v>510</c:v>
                </c:pt>
                <c:pt idx="17">
                  <c:v>511</c:v>
                </c:pt>
                <c:pt idx="18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24-4157-8C60-45CF0ABFE5F5}"/>
            </c:ext>
          </c:extLst>
        </c:ser>
        <c:ser>
          <c:idx val="11"/>
          <c:order val="11"/>
          <c:tx>
            <c:strRef>
              <c:f>'Pivot tables'!$M$5:$M$6</c:f>
              <c:strCache>
                <c:ptCount val="1"/>
                <c:pt idx="0">
                  <c:v>Dorset Healthcare University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tables'!$M$7:$M$25</c:f>
              <c:numCache>
                <c:formatCode>General</c:formatCode>
                <c:ptCount val="19"/>
                <c:pt idx="0">
                  <c:v>873</c:v>
                </c:pt>
                <c:pt idx="1">
                  <c:v>862</c:v>
                </c:pt>
                <c:pt idx="2">
                  <c:v>858</c:v>
                </c:pt>
                <c:pt idx="3">
                  <c:v>860</c:v>
                </c:pt>
                <c:pt idx="4">
                  <c:v>851</c:v>
                </c:pt>
                <c:pt idx="5">
                  <c:v>853</c:v>
                </c:pt>
                <c:pt idx="6">
                  <c:v>852</c:v>
                </c:pt>
                <c:pt idx="7">
                  <c:v>856</c:v>
                </c:pt>
                <c:pt idx="8">
                  <c:v>854</c:v>
                </c:pt>
                <c:pt idx="9">
                  <c:v>848</c:v>
                </c:pt>
                <c:pt idx="10">
                  <c:v>848</c:v>
                </c:pt>
                <c:pt idx="11">
                  <c:v>869</c:v>
                </c:pt>
                <c:pt idx="12">
                  <c:v>860</c:v>
                </c:pt>
                <c:pt idx="13">
                  <c:v>856</c:v>
                </c:pt>
                <c:pt idx="14">
                  <c:v>877</c:v>
                </c:pt>
                <c:pt idx="15">
                  <c:v>882</c:v>
                </c:pt>
                <c:pt idx="16">
                  <c:v>900</c:v>
                </c:pt>
                <c:pt idx="17">
                  <c:v>902</c:v>
                </c:pt>
                <c:pt idx="18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24-4157-8C60-45CF0ABFE5F5}"/>
            </c:ext>
          </c:extLst>
        </c:ser>
        <c:ser>
          <c:idx val="12"/>
          <c:order val="12"/>
          <c:tx>
            <c:strRef>
              <c:f>'Pivot tables'!$N$5:$N$6</c:f>
              <c:strCache>
                <c:ptCount val="1"/>
                <c:pt idx="0">
                  <c:v>Gloucestershire Health and Care Services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tables'!$N$7:$N$25</c:f>
              <c:numCache>
                <c:formatCode>General</c:formatCode>
                <c:ptCount val="19"/>
                <c:pt idx="0">
                  <c:v>711</c:v>
                </c:pt>
                <c:pt idx="1">
                  <c:v>692</c:v>
                </c:pt>
                <c:pt idx="2">
                  <c:v>694</c:v>
                </c:pt>
                <c:pt idx="3">
                  <c:v>702</c:v>
                </c:pt>
                <c:pt idx="4">
                  <c:v>703</c:v>
                </c:pt>
                <c:pt idx="5">
                  <c:v>698</c:v>
                </c:pt>
                <c:pt idx="6">
                  <c:v>695</c:v>
                </c:pt>
                <c:pt idx="7">
                  <c:v>695</c:v>
                </c:pt>
                <c:pt idx="8">
                  <c:v>676</c:v>
                </c:pt>
                <c:pt idx="9">
                  <c:v>676</c:v>
                </c:pt>
                <c:pt idx="10">
                  <c:v>693</c:v>
                </c:pt>
                <c:pt idx="11">
                  <c:v>700</c:v>
                </c:pt>
                <c:pt idx="12">
                  <c:v>708</c:v>
                </c:pt>
                <c:pt idx="13">
                  <c:v>708</c:v>
                </c:pt>
                <c:pt idx="14">
                  <c:v>715</c:v>
                </c:pt>
                <c:pt idx="15">
                  <c:v>712</c:v>
                </c:pt>
                <c:pt idx="16">
                  <c:v>710</c:v>
                </c:pt>
                <c:pt idx="17">
                  <c:v>698</c:v>
                </c:pt>
                <c:pt idx="18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24-4157-8C60-45CF0ABFE5F5}"/>
            </c:ext>
          </c:extLst>
        </c:ser>
        <c:ser>
          <c:idx val="13"/>
          <c:order val="13"/>
          <c:tx>
            <c:strRef>
              <c:f>'Pivot tables'!$O$5:$O$6</c:f>
              <c:strCache>
                <c:ptCount val="1"/>
                <c:pt idx="0">
                  <c:v>Gloucestershire Hospitals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tables'!$O$7:$O$25</c:f>
              <c:numCache>
                <c:formatCode>General</c:formatCode>
                <c:ptCount val="19"/>
                <c:pt idx="0">
                  <c:v>1932</c:v>
                </c:pt>
                <c:pt idx="1">
                  <c:v>1883</c:v>
                </c:pt>
                <c:pt idx="2">
                  <c:v>1854</c:v>
                </c:pt>
                <c:pt idx="3">
                  <c:v>1813</c:v>
                </c:pt>
                <c:pt idx="4">
                  <c:v>1815</c:v>
                </c:pt>
                <c:pt idx="5">
                  <c:v>1813</c:v>
                </c:pt>
                <c:pt idx="6">
                  <c:v>1842</c:v>
                </c:pt>
                <c:pt idx="7">
                  <c:v>1866</c:v>
                </c:pt>
                <c:pt idx="8">
                  <c:v>1832</c:v>
                </c:pt>
                <c:pt idx="9">
                  <c:v>1764</c:v>
                </c:pt>
                <c:pt idx="10">
                  <c:v>1752</c:v>
                </c:pt>
                <c:pt idx="11">
                  <c:v>1742</c:v>
                </c:pt>
                <c:pt idx="12">
                  <c:v>1763</c:v>
                </c:pt>
                <c:pt idx="13">
                  <c:v>1774</c:v>
                </c:pt>
                <c:pt idx="14">
                  <c:v>1803</c:v>
                </c:pt>
                <c:pt idx="15">
                  <c:v>1816</c:v>
                </c:pt>
                <c:pt idx="16">
                  <c:v>1780</c:v>
                </c:pt>
                <c:pt idx="17">
                  <c:v>1794</c:v>
                </c:pt>
                <c:pt idx="18">
                  <c:v>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24-4157-8C60-45CF0ABFE5F5}"/>
            </c:ext>
          </c:extLst>
        </c:ser>
        <c:ser>
          <c:idx val="14"/>
          <c:order val="14"/>
          <c:tx>
            <c:strRef>
              <c:f>'Pivot tables'!$P$5:$P$6</c:f>
              <c:strCache>
                <c:ptCount val="1"/>
                <c:pt idx="0">
                  <c:v>GPs and practice staff in Bristol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tables'!$P$7:$P$25</c:f>
              <c:numCache>
                <c:formatCode>General</c:formatCode>
                <c:ptCount val="19"/>
                <c:pt idx="0">
                  <c:v>181</c:v>
                </c:pt>
                <c:pt idx="1">
                  <c:v>201</c:v>
                </c:pt>
                <c:pt idx="2">
                  <c:v>203</c:v>
                </c:pt>
                <c:pt idx="3">
                  <c:v>210</c:v>
                </c:pt>
                <c:pt idx="4">
                  <c:v>211</c:v>
                </c:pt>
                <c:pt idx="5">
                  <c:v>214</c:v>
                </c:pt>
                <c:pt idx="6">
                  <c:v>218</c:v>
                </c:pt>
                <c:pt idx="7">
                  <c:v>220</c:v>
                </c:pt>
                <c:pt idx="8">
                  <c:v>218</c:v>
                </c:pt>
                <c:pt idx="9">
                  <c:v>213</c:v>
                </c:pt>
                <c:pt idx="10">
                  <c:v>214</c:v>
                </c:pt>
                <c:pt idx="11">
                  <c:v>215</c:v>
                </c:pt>
                <c:pt idx="12">
                  <c:v>218</c:v>
                </c:pt>
                <c:pt idx="13">
                  <c:v>221</c:v>
                </c:pt>
                <c:pt idx="14">
                  <c:v>228</c:v>
                </c:pt>
                <c:pt idx="15">
                  <c:v>226</c:v>
                </c:pt>
                <c:pt idx="16">
                  <c:v>228</c:v>
                </c:pt>
                <c:pt idx="17">
                  <c:v>219</c:v>
                </c:pt>
                <c:pt idx="18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24-4157-8C60-45CF0ABFE5F5}"/>
            </c:ext>
          </c:extLst>
        </c:ser>
        <c:ser>
          <c:idx val="15"/>
          <c:order val="15"/>
          <c:tx>
            <c:strRef>
              <c:f>'Pivot tables'!$Q$5:$Q$6</c:f>
              <c:strCache>
                <c:ptCount val="1"/>
                <c:pt idx="0">
                  <c:v>GPs and practice staff in Buckinghamshire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tables'!$Q$7:$Q$25</c:f>
              <c:numCache>
                <c:formatCode>General</c:formatCode>
                <c:ptCount val="19"/>
                <c:pt idx="0">
                  <c:v>115</c:v>
                </c:pt>
                <c:pt idx="1">
                  <c:v>121</c:v>
                </c:pt>
                <c:pt idx="2">
                  <c:v>122</c:v>
                </c:pt>
                <c:pt idx="3">
                  <c:v>122</c:v>
                </c:pt>
                <c:pt idx="4">
                  <c:v>123</c:v>
                </c:pt>
                <c:pt idx="5">
                  <c:v>121</c:v>
                </c:pt>
                <c:pt idx="6">
                  <c:v>118</c:v>
                </c:pt>
                <c:pt idx="7">
                  <c:v>120</c:v>
                </c:pt>
                <c:pt idx="8">
                  <c:v>119</c:v>
                </c:pt>
                <c:pt idx="9">
                  <c:v>123</c:v>
                </c:pt>
                <c:pt idx="10">
                  <c:v>126</c:v>
                </c:pt>
                <c:pt idx="11">
                  <c:v>128</c:v>
                </c:pt>
                <c:pt idx="12">
                  <c:v>128</c:v>
                </c:pt>
                <c:pt idx="13">
                  <c:v>131</c:v>
                </c:pt>
                <c:pt idx="14">
                  <c:v>140</c:v>
                </c:pt>
                <c:pt idx="15">
                  <c:v>142</c:v>
                </c:pt>
                <c:pt idx="16">
                  <c:v>140</c:v>
                </c:pt>
                <c:pt idx="17">
                  <c:v>138</c:v>
                </c:pt>
                <c:pt idx="18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24-4157-8C60-45CF0ABFE5F5}"/>
            </c:ext>
          </c:extLst>
        </c:ser>
        <c:ser>
          <c:idx val="16"/>
          <c:order val="16"/>
          <c:tx>
            <c:strRef>
              <c:f>'Pivot tables'!$R$5:$R$6</c:f>
              <c:strCache>
                <c:ptCount val="1"/>
                <c:pt idx="0">
                  <c:v>GPs and practice staff in Cornwall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tables'!$R$7:$R$25</c:f>
              <c:numCache>
                <c:formatCode>General</c:formatCode>
                <c:ptCount val="19"/>
                <c:pt idx="0">
                  <c:v>122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123</c:v>
                </c:pt>
                <c:pt idx="5">
                  <c:v>126</c:v>
                </c:pt>
                <c:pt idx="6">
                  <c:v>132</c:v>
                </c:pt>
                <c:pt idx="7">
                  <c:v>134</c:v>
                </c:pt>
                <c:pt idx="8">
                  <c:v>133</c:v>
                </c:pt>
                <c:pt idx="9">
                  <c:v>135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148</c:v>
                </c:pt>
                <c:pt idx="14">
                  <c:v>148</c:v>
                </c:pt>
                <c:pt idx="15">
                  <c:v>153</c:v>
                </c:pt>
                <c:pt idx="16">
                  <c:v>154</c:v>
                </c:pt>
                <c:pt idx="17">
                  <c:v>151</c:v>
                </c:pt>
                <c:pt idx="18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24-4157-8C60-45CF0ABFE5F5}"/>
            </c:ext>
          </c:extLst>
        </c:ser>
        <c:ser>
          <c:idx val="17"/>
          <c:order val="17"/>
          <c:tx>
            <c:strRef>
              <c:f>'Pivot tables'!$S$5:$S$6</c:f>
              <c:strCache>
                <c:ptCount val="1"/>
                <c:pt idx="0">
                  <c:v>GPs and practice staff in Dorset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tables'!$S$7:$S$25</c:f>
              <c:numCache>
                <c:formatCode>General</c:formatCode>
                <c:ptCount val="19"/>
                <c:pt idx="0">
                  <c:v>133</c:v>
                </c:pt>
                <c:pt idx="1">
                  <c:v>152</c:v>
                </c:pt>
                <c:pt idx="2">
                  <c:v>152</c:v>
                </c:pt>
                <c:pt idx="3">
                  <c:v>151</c:v>
                </c:pt>
                <c:pt idx="4">
                  <c:v>159</c:v>
                </c:pt>
                <c:pt idx="5">
                  <c:v>160</c:v>
                </c:pt>
                <c:pt idx="6">
                  <c:v>165</c:v>
                </c:pt>
                <c:pt idx="7">
                  <c:v>168</c:v>
                </c:pt>
                <c:pt idx="8">
                  <c:v>167</c:v>
                </c:pt>
                <c:pt idx="9">
                  <c:v>167</c:v>
                </c:pt>
                <c:pt idx="10">
                  <c:v>168</c:v>
                </c:pt>
                <c:pt idx="11">
                  <c:v>165</c:v>
                </c:pt>
                <c:pt idx="12">
                  <c:v>166</c:v>
                </c:pt>
                <c:pt idx="13">
                  <c:v>171</c:v>
                </c:pt>
                <c:pt idx="14">
                  <c:v>172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24-4157-8C60-45CF0ABFE5F5}"/>
            </c:ext>
          </c:extLst>
        </c:ser>
        <c:ser>
          <c:idx val="18"/>
          <c:order val="18"/>
          <c:tx>
            <c:strRef>
              <c:f>'Pivot tables'!$T$5:$T$6</c:f>
              <c:strCache>
                <c:ptCount val="1"/>
                <c:pt idx="0">
                  <c:v>GPs and practice staff in Hampshire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tables'!$T$7:$T$25</c:f>
              <c:numCache>
                <c:formatCode>General</c:formatCode>
                <c:ptCount val="19"/>
                <c:pt idx="0">
                  <c:v>384</c:v>
                </c:pt>
                <c:pt idx="1">
                  <c:v>382</c:v>
                </c:pt>
                <c:pt idx="2">
                  <c:v>389</c:v>
                </c:pt>
                <c:pt idx="3">
                  <c:v>389</c:v>
                </c:pt>
                <c:pt idx="4">
                  <c:v>384</c:v>
                </c:pt>
                <c:pt idx="5">
                  <c:v>379</c:v>
                </c:pt>
                <c:pt idx="6">
                  <c:v>385</c:v>
                </c:pt>
                <c:pt idx="7">
                  <c:v>379</c:v>
                </c:pt>
                <c:pt idx="8">
                  <c:v>373</c:v>
                </c:pt>
                <c:pt idx="9">
                  <c:v>373</c:v>
                </c:pt>
                <c:pt idx="10">
                  <c:v>392</c:v>
                </c:pt>
                <c:pt idx="11">
                  <c:v>398</c:v>
                </c:pt>
                <c:pt idx="12">
                  <c:v>403</c:v>
                </c:pt>
                <c:pt idx="13">
                  <c:v>402</c:v>
                </c:pt>
                <c:pt idx="14">
                  <c:v>395</c:v>
                </c:pt>
                <c:pt idx="15">
                  <c:v>393</c:v>
                </c:pt>
                <c:pt idx="16">
                  <c:v>384</c:v>
                </c:pt>
                <c:pt idx="17">
                  <c:v>387</c:v>
                </c:pt>
                <c:pt idx="18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24-4157-8C60-45CF0ABFE5F5}"/>
            </c:ext>
          </c:extLst>
        </c:ser>
        <c:ser>
          <c:idx val="19"/>
          <c:order val="19"/>
          <c:tx>
            <c:strRef>
              <c:f>'Pivot tables'!$U$5:$U$6</c:f>
              <c:strCache>
                <c:ptCount val="1"/>
                <c:pt idx="0">
                  <c:v>GPs and practice staff in Oxfordshire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tables'!$U$7:$U$25</c:f>
              <c:numCache>
                <c:formatCode>General</c:formatCode>
                <c:ptCount val="19"/>
                <c:pt idx="0">
                  <c:v>213</c:v>
                </c:pt>
                <c:pt idx="1">
                  <c:v>223</c:v>
                </c:pt>
                <c:pt idx="2">
                  <c:v>230</c:v>
                </c:pt>
                <c:pt idx="3">
                  <c:v>233</c:v>
                </c:pt>
                <c:pt idx="4">
                  <c:v>233</c:v>
                </c:pt>
                <c:pt idx="5">
                  <c:v>248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262</c:v>
                </c:pt>
                <c:pt idx="10">
                  <c:v>271</c:v>
                </c:pt>
                <c:pt idx="11">
                  <c:v>269</c:v>
                </c:pt>
                <c:pt idx="12">
                  <c:v>269</c:v>
                </c:pt>
                <c:pt idx="13">
                  <c:v>274</c:v>
                </c:pt>
                <c:pt idx="14">
                  <c:v>288</c:v>
                </c:pt>
                <c:pt idx="15">
                  <c:v>286</c:v>
                </c:pt>
                <c:pt idx="16">
                  <c:v>276</c:v>
                </c:pt>
                <c:pt idx="17">
                  <c:v>272</c:v>
                </c:pt>
                <c:pt idx="18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324-4157-8C60-45CF0ABFE5F5}"/>
            </c:ext>
          </c:extLst>
        </c:ser>
        <c:ser>
          <c:idx val="20"/>
          <c:order val="20"/>
          <c:tx>
            <c:strRef>
              <c:f>'Pivot tables'!$V$5:$V$6</c:f>
              <c:strCache>
                <c:ptCount val="1"/>
                <c:pt idx="0">
                  <c:v>GPs and practice staff in Plymouth (merged into Plymouth Health community)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tables'!$V$7:$V$25</c:f>
              <c:numCache>
                <c:formatCode>General</c:formatCode>
                <c:ptCount val="19"/>
                <c:pt idx="0">
                  <c:v>87</c:v>
                </c:pt>
                <c:pt idx="1">
                  <c:v>85</c:v>
                </c:pt>
                <c:pt idx="2">
                  <c:v>87</c:v>
                </c:pt>
                <c:pt idx="3">
                  <c:v>86</c:v>
                </c:pt>
                <c:pt idx="4">
                  <c:v>87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94</c:v>
                </c:pt>
                <c:pt idx="12">
                  <c:v>96</c:v>
                </c:pt>
                <c:pt idx="13">
                  <c:v>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24-4157-8C60-45CF0ABFE5F5}"/>
            </c:ext>
          </c:extLst>
        </c:ser>
        <c:ser>
          <c:idx val="21"/>
          <c:order val="21"/>
          <c:tx>
            <c:strRef>
              <c:f>'Pivot tables'!$W$5:$W$6</c:f>
              <c:strCache>
                <c:ptCount val="1"/>
                <c:pt idx="0">
                  <c:v>GPs and practice staff in the South West, Thames Valley &amp; Wessex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tables'!$W$7:$W$25</c:f>
              <c:numCache>
                <c:formatCode>General</c:formatCode>
                <c:ptCount val="19"/>
                <c:pt idx="0">
                  <c:v>903</c:v>
                </c:pt>
                <c:pt idx="1">
                  <c:v>959</c:v>
                </c:pt>
                <c:pt idx="2">
                  <c:v>979</c:v>
                </c:pt>
                <c:pt idx="3">
                  <c:v>981</c:v>
                </c:pt>
                <c:pt idx="4">
                  <c:v>965</c:v>
                </c:pt>
                <c:pt idx="5">
                  <c:v>987</c:v>
                </c:pt>
                <c:pt idx="6">
                  <c:v>1017</c:v>
                </c:pt>
                <c:pt idx="7">
                  <c:v>1030</c:v>
                </c:pt>
                <c:pt idx="8">
                  <c:v>1045</c:v>
                </c:pt>
                <c:pt idx="9">
                  <c:v>1070</c:v>
                </c:pt>
                <c:pt idx="10">
                  <c:v>1096</c:v>
                </c:pt>
                <c:pt idx="11">
                  <c:v>1134</c:v>
                </c:pt>
                <c:pt idx="12">
                  <c:v>1156</c:v>
                </c:pt>
                <c:pt idx="13">
                  <c:v>1160</c:v>
                </c:pt>
                <c:pt idx="14">
                  <c:v>1158</c:v>
                </c:pt>
                <c:pt idx="15">
                  <c:v>1147</c:v>
                </c:pt>
                <c:pt idx="16">
                  <c:v>1130</c:v>
                </c:pt>
                <c:pt idx="17">
                  <c:v>1126</c:v>
                </c:pt>
                <c:pt idx="18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24-4157-8C60-45CF0ABFE5F5}"/>
            </c:ext>
          </c:extLst>
        </c:ser>
        <c:ser>
          <c:idx val="22"/>
          <c:order val="22"/>
          <c:tx>
            <c:strRef>
              <c:f>'Pivot tables'!$X$5:$X$6</c:f>
              <c:strCache>
                <c:ptCount val="1"/>
                <c:pt idx="0">
                  <c:v>Great Western Hospitals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tables'!$X$7:$X$25</c:f>
              <c:numCache>
                <c:formatCode>General</c:formatCode>
                <c:ptCount val="19"/>
                <c:pt idx="0">
                  <c:v>631</c:v>
                </c:pt>
                <c:pt idx="1">
                  <c:v>632</c:v>
                </c:pt>
                <c:pt idx="2">
                  <c:v>629</c:v>
                </c:pt>
                <c:pt idx="3">
                  <c:v>613</c:v>
                </c:pt>
                <c:pt idx="4">
                  <c:v>607</c:v>
                </c:pt>
                <c:pt idx="5">
                  <c:v>623</c:v>
                </c:pt>
                <c:pt idx="6">
                  <c:v>626</c:v>
                </c:pt>
                <c:pt idx="7">
                  <c:v>612</c:v>
                </c:pt>
                <c:pt idx="8">
                  <c:v>623</c:v>
                </c:pt>
                <c:pt idx="9">
                  <c:v>614</c:v>
                </c:pt>
                <c:pt idx="10">
                  <c:v>610</c:v>
                </c:pt>
                <c:pt idx="11">
                  <c:v>621</c:v>
                </c:pt>
                <c:pt idx="12">
                  <c:v>629</c:v>
                </c:pt>
                <c:pt idx="13">
                  <c:v>634</c:v>
                </c:pt>
                <c:pt idx="14">
                  <c:v>640</c:v>
                </c:pt>
                <c:pt idx="15">
                  <c:v>639</c:v>
                </c:pt>
                <c:pt idx="16">
                  <c:v>633</c:v>
                </c:pt>
                <c:pt idx="17">
                  <c:v>637</c:v>
                </c:pt>
                <c:pt idx="18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24-4157-8C60-45CF0ABFE5F5}"/>
            </c:ext>
          </c:extLst>
        </c:ser>
        <c:ser>
          <c:idx val="23"/>
          <c:order val="23"/>
          <c:tx>
            <c:strRef>
              <c:f>'Pivot tables'!$Y$5:$Y$6</c:f>
              <c:strCache>
                <c:ptCount val="1"/>
                <c:pt idx="0">
                  <c:v>Hampshire Hospitals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tables'!$Y$7:$Y$25</c:f>
              <c:numCache>
                <c:formatCode>General</c:formatCode>
                <c:ptCount val="19"/>
                <c:pt idx="0">
                  <c:v>950</c:v>
                </c:pt>
                <c:pt idx="1">
                  <c:v>927</c:v>
                </c:pt>
                <c:pt idx="2">
                  <c:v>925</c:v>
                </c:pt>
                <c:pt idx="3">
                  <c:v>928</c:v>
                </c:pt>
                <c:pt idx="4">
                  <c:v>928</c:v>
                </c:pt>
                <c:pt idx="5">
                  <c:v>929</c:v>
                </c:pt>
                <c:pt idx="6">
                  <c:v>926</c:v>
                </c:pt>
                <c:pt idx="7">
                  <c:v>920</c:v>
                </c:pt>
                <c:pt idx="8">
                  <c:v>925</c:v>
                </c:pt>
                <c:pt idx="9">
                  <c:v>911</c:v>
                </c:pt>
                <c:pt idx="10">
                  <c:v>907</c:v>
                </c:pt>
                <c:pt idx="11">
                  <c:v>911</c:v>
                </c:pt>
                <c:pt idx="12">
                  <c:v>934</c:v>
                </c:pt>
                <c:pt idx="13">
                  <c:v>928</c:v>
                </c:pt>
                <c:pt idx="14">
                  <c:v>922</c:v>
                </c:pt>
                <c:pt idx="15">
                  <c:v>905</c:v>
                </c:pt>
                <c:pt idx="16">
                  <c:v>908</c:v>
                </c:pt>
                <c:pt idx="17">
                  <c:v>904</c:v>
                </c:pt>
                <c:pt idx="18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24-4157-8C60-45CF0ABFE5F5}"/>
            </c:ext>
          </c:extLst>
        </c:ser>
        <c:ser>
          <c:idx val="24"/>
          <c:order val="24"/>
          <c:tx>
            <c:strRef>
              <c:f>'Pivot tables'!$Z$5:$Z$6</c:f>
              <c:strCache>
                <c:ptCount val="1"/>
                <c:pt idx="0">
                  <c:v>Hospices in Cornwall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tables'!$Z$7:$Z$25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18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24-4157-8C60-45CF0ABFE5F5}"/>
            </c:ext>
          </c:extLst>
        </c:ser>
        <c:ser>
          <c:idx val="25"/>
          <c:order val="25"/>
          <c:tx>
            <c:strRef>
              <c:f>'Pivot tables'!$AA$5:$AA$6</c:f>
              <c:strCache>
                <c:ptCount val="1"/>
                <c:pt idx="0">
                  <c:v>Isle of Wight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tables'!$AA$7:$AA$25</c:f>
              <c:numCache>
                <c:formatCode>General</c:formatCode>
                <c:ptCount val="19"/>
                <c:pt idx="0">
                  <c:v>588</c:v>
                </c:pt>
                <c:pt idx="1">
                  <c:v>584</c:v>
                </c:pt>
                <c:pt idx="2">
                  <c:v>583</c:v>
                </c:pt>
                <c:pt idx="3">
                  <c:v>581</c:v>
                </c:pt>
                <c:pt idx="4">
                  <c:v>569</c:v>
                </c:pt>
                <c:pt idx="5">
                  <c:v>560</c:v>
                </c:pt>
                <c:pt idx="6">
                  <c:v>556</c:v>
                </c:pt>
                <c:pt idx="7">
                  <c:v>550</c:v>
                </c:pt>
                <c:pt idx="8">
                  <c:v>549</c:v>
                </c:pt>
                <c:pt idx="9">
                  <c:v>522</c:v>
                </c:pt>
                <c:pt idx="10">
                  <c:v>516</c:v>
                </c:pt>
                <c:pt idx="11">
                  <c:v>513</c:v>
                </c:pt>
                <c:pt idx="12">
                  <c:v>517</c:v>
                </c:pt>
                <c:pt idx="13">
                  <c:v>551</c:v>
                </c:pt>
                <c:pt idx="14">
                  <c:v>541</c:v>
                </c:pt>
                <c:pt idx="15">
                  <c:v>531</c:v>
                </c:pt>
                <c:pt idx="16">
                  <c:v>532</c:v>
                </c:pt>
                <c:pt idx="17">
                  <c:v>538</c:v>
                </c:pt>
                <c:pt idx="18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324-4157-8C60-45CF0ABFE5F5}"/>
            </c:ext>
          </c:extLst>
        </c:ser>
        <c:ser>
          <c:idx val="26"/>
          <c:order val="26"/>
          <c:tx>
            <c:strRef>
              <c:f>'Pivot tables'!$AB$5:$AB$6</c:f>
              <c:strCache>
                <c:ptCount val="1"/>
                <c:pt idx="0">
                  <c:v>Milton Keynes University Hospital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tables'!$AB$7:$AB$25</c:f>
              <c:numCache>
                <c:formatCode>General</c:formatCode>
                <c:ptCount val="19"/>
                <c:pt idx="0">
                  <c:v>666</c:v>
                </c:pt>
                <c:pt idx="1">
                  <c:v>664</c:v>
                </c:pt>
                <c:pt idx="2">
                  <c:v>667</c:v>
                </c:pt>
                <c:pt idx="3">
                  <c:v>652</c:v>
                </c:pt>
                <c:pt idx="4">
                  <c:v>649</c:v>
                </c:pt>
                <c:pt idx="5">
                  <c:v>654</c:v>
                </c:pt>
                <c:pt idx="6">
                  <c:v>659</c:v>
                </c:pt>
                <c:pt idx="7">
                  <c:v>652</c:v>
                </c:pt>
                <c:pt idx="8">
                  <c:v>648</c:v>
                </c:pt>
                <c:pt idx="9">
                  <c:v>631</c:v>
                </c:pt>
                <c:pt idx="10">
                  <c:v>624</c:v>
                </c:pt>
                <c:pt idx="11">
                  <c:v>617</c:v>
                </c:pt>
                <c:pt idx="12">
                  <c:v>629</c:v>
                </c:pt>
                <c:pt idx="13">
                  <c:v>625</c:v>
                </c:pt>
                <c:pt idx="14">
                  <c:v>622</c:v>
                </c:pt>
                <c:pt idx="15">
                  <c:v>622</c:v>
                </c:pt>
                <c:pt idx="16">
                  <c:v>619</c:v>
                </c:pt>
                <c:pt idx="17">
                  <c:v>627</c:v>
                </c:pt>
                <c:pt idx="18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324-4157-8C60-45CF0ABFE5F5}"/>
            </c:ext>
          </c:extLst>
        </c:ser>
        <c:ser>
          <c:idx val="27"/>
          <c:order val="27"/>
          <c:tx>
            <c:strRef>
              <c:f>'Pivot tables'!$AC$5:$AC$6</c:f>
              <c:strCache>
                <c:ptCount val="1"/>
                <c:pt idx="0">
                  <c:v>North Bristol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tables'!$AC$7:$AC$25</c:f>
              <c:numCache>
                <c:formatCode>General</c:formatCode>
                <c:ptCount val="19"/>
                <c:pt idx="0">
                  <c:v>2019</c:v>
                </c:pt>
                <c:pt idx="1">
                  <c:v>2001</c:v>
                </c:pt>
                <c:pt idx="2">
                  <c:v>1976</c:v>
                </c:pt>
                <c:pt idx="3">
                  <c:v>1962</c:v>
                </c:pt>
                <c:pt idx="4">
                  <c:v>1958</c:v>
                </c:pt>
                <c:pt idx="5">
                  <c:v>2002</c:v>
                </c:pt>
                <c:pt idx="6">
                  <c:v>2011</c:v>
                </c:pt>
                <c:pt idx="7">
                  <c:v>1971</c:v>
                </c:pt>
                <c:pt idx="8">
                  <c:v>1925</c:v>
                </c:pt>
                <c:pt idx="9">
                  <c:v>1891</c:v>
                </c:pt>
                <c:pt idx="10">
                  <c:v>1876</c:v>
                </c:pt>
                <c:pt idx="11">
                  <c:v>1897</c:v>
                </c:pt>
                <c:pt idx="12">
                  <c:v>1933</c:v>
                </c:pt>
                <c:pt idx="13">
                  <c:v>1935</c:v>
                </c:pt>
                <c:pt idx="14">
                  <c:v>1923</c:v>
                </c:pt>
                <c:pt idx="15">
                  <c:v>1916</c:v>
                </c:pt>
                <c:pt idx="16">
                  <c:v>1934</c:v>
                </c:pt>
                <c:pt idx="17">
                  <c:v>1943</c:v>
                </c:pt>
                <c:pt idx="18">
                  <c:v>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24-4157-8C60-45CF0ABFE5F5}"/>
            </c:ext>
          </c:extLst>
        </c:ser>
        <c:ser>
          <c:idx val="28"/>
          <c:order val="28"/>
          <c:tx>
            <c:strRef>
              <c:f>'Pivot tables'!$AD$5:$AD$6</c:f>
              <c:strCache>
                <c:ptCount val="1"/>
                <c:pt idx="0">
                  <c:v>Northern Devon Healthcare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tables'!$AD$7:$AD$25</c:f>
              <c:numCache>
                <c:formatCode>General</c:formatCode>
                <c:ptCount val="19"/>
                <c:pt idx="0">
                  <c:v>661</c:v>
                </c:pt>
                <c:pt idx="1">
                  <c:v>657</c:v>
                </c:pt>
                <c:pt idx="2">
                  <c:v>660</c:v>
                </c:pt>
                <c:pt idx="3">
                  <c:v>642</c:v>
                </c:pt>
                <c:pt idx="4">
                  <c:v>636</c:v>
                </c:pt>
                <c:pt idx="5">
                  <c:v>641</c:v>
                </c:pt>
                <c:pt idx="6">
                  <c:v>643</c:v>
                </c:pt>
                <c:pt idx="7">
                  <c:v>646</c:v>
                </c:pt>
                <c:pt idx="8">
                  <c:v>652</c:v>
                </c:pt>
                <c:pt idx="9">
                  <c:v>642</c:v>
                </c:pt>
                <c:pt idx="10">
                  <c:v>655</c:v>
                </c:pt>
                <c:pt idx="11">
                  <c:v>663</c:v>
                </c:pt>
                <c:pt idx="12">
                  <c:v>666</c:v>
                </c:pt>
                <c:pt idx="13">
                  <c:v>691</c:v>
                </c:pt>
                <c:pt idx="14">
                  <c:v>690</c:v>
                </c:pt>
                <c:pt idx="15">
                  <c:v>692</c:v>
                </c:pt>
                <c:pt idx="16">
                  <c:v>690</c:v>
                </c:pt>
                <c:pt idx="17">
                  <c:v>695</c:v>
                </c:pt>
                <c:pt idx="18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324-4157-8C60-45CF0ABFE5F5}"/>
            </c:ext>
          </c:extLst>
        </c:ser>
        <c:ser>
          <c:idx val="29"/>
          <c:order val="29"/>
          <c:tx>
            <c:strRef>
              <c:f>'Pivot tables'!$AE$5:$AE$6</c:f>
              <c:strCache>
                <c:ptCount val="1"/>
                <c:pt idx="0">
                  <c:v>Other eligible staff in the South West, Thames Valley &amp; Wessex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tables'!$AE$7:$AE$25</c:f>
              <c:numCache>
                <c:formatCode>General</c:formatCode>
                <c:ptCount val="19"/>
                <c:pt idx="0">
                  <c:v>2206</c:v>
                </c:pt>
                <c:pt idx="1">
                  <c:v>2220</c:v>
                </c:pt>
                <c:pt idx="2">
                  <c:v>2234</c:v>
                </c:pt>
                <c:pt idx="3">
                  <c:v>2245</c:v>
                </c:pt>
                <c:pt idx="4">
                  <c:v>2275</c:v>
                </c:pt>
                <c:pt idx="5">
                  <c:v>2273</c:v>
                </c:pt>
                <c:pt idx="6">
                  <c:v>2318</c:v>
                </c:pt>
                <c:pt idx="7">
                  <c:v>2376</c:v>
                </c:pt>
                <c:pt idx="8">
                  <c:v>2440</c:v>
                </c:pt>
                <c:pt idx="9">
                  <c:v>2446</c:v>
                </c:pt>
                <c:pt idx="10">
                  <c:v>2511</c:v>
                </c:pt>
                <c:pt idx="11">
                  <c:v>2548</c:v>
                </c:pt>
                <c:pt idx="12">
                  <c:v>2560</c:v>
                </c:pt>
                <c:pt idx="13">
                  <c:v>2575</c:v>
                </c:pt>
                <c:pt idx="14">
                  <c:v>2594</c:v>
                </c:pt>
                <c:pt idx="15">
                  <c:v>2573</c:v>
                </c:pt>
                <c:pt idx="16">
                  <c:v>2547</c:v>
                </c:pt>
                <c:pt idx="17">
                  <c:v>2517</c:v>
                </c:pt>
                <c:pt idx="18">
                  <c:v>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324-4157-8C60-45CF0ABFE5F5}"/>
            </c:ext>
          </c:extLst>
        </c:ser>
        <c:ser>
          <c:idx val="30"/>
          <c:order val="30"/>
          <c:tx>
            <c:strRef>
              <c:f>'Pivot tables'!$AF$5:$AF$6</c:f>
              <c:strCache>
                <c:ptCount val="1"/>
                <c:pt idx="0">
                  <c:v>Oxford Health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tables'!$AF$7:$AF$25</c:f>
              <c:numCache>
                <c:formatCode>General</c:formatCode>
                <c:ptCount val="19"/>
                <c:pt idx="0">
                  <c:v>1919</c:v>
                </c:pt>
                <c:pt idx="1">
                  <c:v>1924</c:v>
                </c:pt>
                <c:pt idx="2">
                  <c:v>1935</c:v>
                </c:pt>
                <c:pt idx="3">
                  <c:v>1945</c:v>
                </c:pt>
                <c:pt idx="4">
                  <c:v>1950</c:v>
                </c:pt>
                <c:pt idx="5">
                  <c:v>1960</c:v>
                </c:pt>
                <c:pt idx="6">
                  <c:v>2022</c:v>
                </c:pt>
                <c:pt idx="7">
                  <c:v>2043</c:v>
                </c:pt>
                <c:pt idx="8">
                  <c:v>2057</c:v>
                </c:pt>
                <c:pt idx="9">
                  <c:v>2036</c:v>
                </c:pt>
                <c:pt idx="10">
                  <c:v>2070</c:v>
                </c:pt>
                <c:pt idx="11">
                  <c:v>2080</c:v>
                </c:pt>
                <c:pt idx="12">
                  <c:v>2080</c:v>
                </c:pt>
                <c:pt idx="13">
                  <c:v>2107</c:v>
                </c:pt>
                <c:pt idx="14">
                  <c:v>2118</c:v>
                </c:pt>
                <c:pt idx="15">
                  <c:v>2092</c:v>
                </c:pt>
                <c:pt idx="16">
                  <c:v>2076</c:v>
                </c:pt>
                <c:pt idx="17">
                  <c:v>2089</c:v>
                </c:pt>
                <c:pt idx="18">
                  <c:v>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324-4157-8C60-45CF0ABFE5F5}"/>
            </c:ext>
          </c:extLst>
        </c:ser>
        <c:ser>
          <c:idx val="31"/>
          <c:order val="31"/>
          <c:tx>
            <c:strRef>
              <c:f>'Pivot tables'!$AG$5:$AG$6</c:f>
              <c:strCache>
                <c:ptCount val="1"/>
                <c:pt idx="0">
                  <c:v>Oxford University Hospitals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tables'!$AG$7:$AG$25</c:f>
              <c:numCache>
                <c:formatCode>General</c:formatCode>
                <c:ptCount val="19"/>
                <c:pt idx="0">
                  <c:v>2646</c:v>
                </c:pt>
                <c:pt idx="1">
                  <c:v>2648</c:v>
                </c:pt>
                <c:pt idx="2">
                  <c:v>2616</c:v>
                </c:pt>
                <c:pt idx="3">
                  <c:v>2606</c:v>
                </c:pt>
                <c:pt idx="4">
                  <c:v>2607</c:v>
                </c:pt>
                <c:pt idx="5">
                  <c:v>2620</c:v>
                </c:pt>
                <c:pt idx="6">
                  <c:v>2643</c:v>
                </c:pt>
                <c:pt idx="7">
                  <c:v>2640</c:v>
                </c:pt>
                <c:pt idx="8">
                  <c:v>2660</c:v>
                </c:pt>
                <c:pt idx="9">
                  <c:v>2640</c:v>
                </c:pt>
                <c:pt idx="10">
                  <c:v>2645</c:v>
                </c:pt>
                <c:pt idx="11">
                  <c:v>2664</c:v>
                </c:pt>
                <c:pt idx="12">
                  <c:v>2699</c:v>
                </c:pt>
                <c:pt idx="13">
                  <c:v>2703</c:v>
                </c:pt>
                <c:pt idx="14">
                  <c:v>2730</c:v>
                </c:pt>
                <c:pt idx="15">
                  <c:v>2741</c:v>
                </c:pt>
                <c:pt idx="16">
                  <c:v>2739</c:v>
                </c:pt>
                <c:pt idx="17">
                  <c:v>2742</c:v>
                </c:pt>
                <c:pt idx="18">
                  <c:v>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324-4157-8C60-45CF0ABFE5F5}"/>
            </c:ext>
          </c:extLst>
        </c:ser>
        <c:ser>
          <c:idx val="32"/>
          <c:order val="32"/>
          <c:tx>
            <c:strRef>
              <c:f>'Pivot tables'!$AH$5:$AH$6</c:f>
              <c:strCache>
                <c:ptCount val="1"/>
                <c:pt idx="0">
                  <c:v>Plymouth Health Community (formerly Livewell Southwest. Now includes commissioning staff and GPs and practice staff)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tables'!$AH$7:$AH$25</c:f>
              <c:numCache>
                <c:formatCode>General</c:formatCode>
                <c:ptCount val="19"/>
                <c:pt idx="0">
                  <c:v>298</c:v>
                </c:pt>
                <c:pt idx="1">
                  <c:v>293</c:v>
                </c:pt>
                <c:pt idx="2">
                  <c:v>295</c:v>
                </c:pt>
                <c:pt idx="3">
                  <c:v>292</c:v>
                </c:pt>
                <c:pt idx="4">
                  <c:v>301</c:v>
                </c:pt>
                <c:pt idx="5">
                  <c:v>306</c:v>
                </c:pt>
                <c:pt idx="6">
                  <c:v>308</c:v>
                </c:pt>
                <c:pt idx="7">
                  <c:v>308</c:v>
                </c:pt>
                <c:pt idx="8">
                  <c:v>307</c:v>
                </c:pt>
                <c:pt idx="9">
                  <c:v>297</c:v>
                </c:pt>
                <c:pt idx="10">
                  <c:v>291</c:v>
                </c:pt>
                <c:pt idx="11">
                  <c:v>285</c:v>
                </c:pt>
                <c:pt idx="12">
                  <c:v>285</c:v>
                </c:pt>
                <c:pt idx="13">
                  <c:v>275</c:v>
                </c:pt>
                <c:pt idx="14">
                  <c:v>406</c:v>
                </c:pt>
                <c:pt idx="15">
                  <c:v>404</c:v>
                </c:pt>
                <c:pt idx="16">
                  <c:v>397</c:v>
                </c:pt>
                <c:pt idx="17">
                  <c:v>391</c:v>
                </c:pt>
                <c:pt idx="18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24-4157-8C60-45CF0ABFE5F5}"/>
            </c:ext>
          </c:extLst>
        </c:ser>
        <c:ser>
          <c:idx val="33"/>
          <c:order val="33"/>
          <c:tx>
            <c:strRef>
              <c:f>'Pivot tables'!$AI$5:$AI$6</c:f>
              <c:strCache>
                <c:ptCount val="1"/>
                <c:pt idx="0">
                  <c:v>Portsmouth Hospitals NHS Trust 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tables'!$AI$7:$AI$25</c:f>
              <c:numCache>
                <c:formatCode>General</c:formatCode>
                <c:ptCount val="19"/>
                <c:pt idx="0">
                  <c:v>1290</c:v>
                </c:pt>
                <c:pt idx="1">
                  <c:v>1307</c:v>
                </c:pt>
                <c:pt idx="2">
                  <c:v>1306</c:v>
                </c:pt>
                <c:pt idx="3">
                  <c:v>1298</c:v>
                </c:pt>
                <c:pt idx="4">
                  <c:v>1297</c:v>
                </c:pt>
                <c:pt idx="5">
                  <c:v>1300</c:v>
                </c:pt>
                <c:pt idx="6">
                  <c:v>1303</c:v>
                </c:pt>
                <c:pt idx="7">
                  <c:v>1306</c:v>
                </c:pt>
                <c:pt idx="8">
                  <c:v>1272</c:v>
                </c:pt>
                <c:pt idx="9">
                  <c:v>1277</c:v>
                </c:pt>
                <c:pt idx="10">
                  <c:v>1289</c:v>
                </c:pt>
                <c:pt idx="11">
                  <c:v>1303</c:v>
                </c:pt>
                <c:pt idx="12">
                  <c:v>1292</c:v>
                </c:pt>
                <c:pt idx="13">
                  <c:v>1294</c:v>
                </c:pt>
                <c:pt idx="14">
                  <c:v>1298</c:v>
                </c:pt>
                <c:pt idx="15">
                  <c:v>1254</c:v>
                </c:pt>
                <c:pt idx="16">
                  <c:v>1241</c:v>
                </c:pt>
                <c:pt idx="17">
                  <c:v>1263</c:v>
                </c:pt>
                <c:pt idx="18">
                  <c:v>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324-4157-8C60-45CF0ABFE5F5}"/>
            </c:ext>
          </c:extLst>
        </c:ser>
        <c:ser>
          <c:idx val="34"/>
          <c:order val="34"/>
          <c:tx>
            <c:strRef>
              <c:f>'Pivot tables'!$AJ$5:$AJ$6</c:f>
              <c:strCache>
                <c:ptCount val="1"/>
                <c:pt idx="0">
                  <c:v>Registrations awaiting approval in the South West, TV&amp;W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tables'!$AJ$7:$AJ$25</c:f>
              <c:numCache>
                <c:formatCode>General</c:formatCode>
                <c:ptCount val="19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22</c:v>
                </c:pt>
                <c:pt idx="6">
                  <c:v>4</c:v>
                </c:pt>
                <c:pt idx="7">
                  <c:v>19</c:v>
                </c:pt>
                <c:pt idx="8">
                  <c:v>48</c:v>
                </c:pt>
                <c:pt idx="9">
                  <c:v>36</c:v>
                </c:pt>
                <c:pt idx="10">
                  <c:v>35</c:v>
                </c:pt>
                <c:pt idx="11">
                  <c:v>57</c:v>
                </c:pt>
                <c:pt idx="12">
                  <c:v>31</c:v>
                </c:pt>
                <c:pt idx="13">
                  <c:v>23</c:v>
                </c:pt>
                <c:pt idx="14">
                  <c:v>3</c:v>
                </c:pt>
                <c:pt idx="15">
                  <c:v>1</c:v>
                </c:pt>
                <c:pt idx="16">
                  <c:v>8</c:v>
                </c:pt>
                <c:pt idx="17">
                  <c:v>4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324-4157-8C60-45CF0ABFE5F5}"/>
            </c:ext>
          </c:extLst>
        </c:ser>
        <c:ser>
          <c:idx val="35"/>
          <c:order val="35"/>
          <c:tx>
            <c:strRef>
              <c:f>'Pivot tables'!$AK$5:$AK$6</c:f>
              <c:strCache>
                <c:ptCount val="1"/>
                <c:pt idx="0">
                  <c:v>Royal Berkshire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tables'!$AK$7:$AK$25</c:f>
              <c:numCache>
                <c:formatCode>General</c:formatCode>
                <c:ptCount val="19"/>
                <c:pt idx="0">
                  <c:v>886</c:v>
                </c:pt>
                <c:pt idx="1">
                  <c:v>903</c:v>
                </c:pt>
                <c:pt idx="2">
                  <c:v>909</c:v>
                </c:pt>
                <c:pt idx="3">
                  <c:v>912</c:v>
                </c:pt>
                <c:pt idx="4">
                  <c:v>898</c:v>
                </c:pt>
                <c:pt idx="5">
                  <c:v>896</c:v>
                </c:pt>
                <c:pt idx="6">
                  <c:v>917</c:v>
                </c:pt>
                <c:pt idx="7">
                  <c:v>927</c:v>
                </c:pt>
                <c:pt idx="8">
                  <c:v>929</c:v>
                </c:pt>
                <c:pt idx="9">
                  <c:v>923</c:v>
                </c:pt>
                <c:pt idx="10">
                  <c:v>917</c:v>
                </c:pt>
                <c:pt idx="11">
                  <c:v>920</c:v>
                </c:pt>
                <c:pt idx="12">
                  <c:v>940</c:v>
                </c:pt>
                <c:pt idx="13">
                  <c:v>949</c:v>
                </c:pt>
                <c:pt idx="14">
                  <c:v>958</c:v>
                </c:pt>
                <c:pt idx="15">
                  <c:v>963</c:v>
                </c:pt>
                <c:pt idx="16">
                  <c:v>971</c:v>
                </c:pt>
                <c:pt idx="17">
                  <c:v>1007</c:v>
                </c:pt>
                <c:pt idx="18">
                  <c:v>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324-4157-8C60-45CF0ABFE5F5}"/>
            </c:ext>
          </c:extLst>
        </c:ser>
        <c:ser>
          <c:idx val="36"/>
          <c:order val="36"/>
          <c:tx>
            <c:strRef>
              <c:f>'Pivot tables'!$AL$5:$AL$6</c:f>
              <c:strCache>
                <c:ptCount val="1"/>
                <c:pt idx="0">
                  <c:v>Royal Cornwall Hospitals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tables'!$AL$7:$AL$25</c:f>
              <c:numCache>
                <c:formatCode>General</c:formatCode>
                <c:ptCount val="19"/>
                <c:pt idx="0">
                  <c:v>1214</c:v>
                </c:pt>
                <c:pt idx="1">
                  <c:v>1211</c:v>
                </c:pt>
                <c:pt idx="2">
                  <c:v>1215</c:v>
                </c:pt>
                <c:pt idx="3">
                  <c:v>1220</c:v>
                </c:pt>
                <c:pt idx="4">
                  <c:v>1205</c:v>
                </c:pt>
                <c:pt idx="5">
                  <c:v>1194</c:v>
                </c:pt>
                <c:pt idx="6">
                  <c:v>1220</c:v>
                </c:pt>
                <c:pt idx="7">
                  <c:v>1200</c:v>
                </c:pt>
                <c:pt idx="8">
                  <c:v>1192</c:v>
                </c:pt>
                <c:pt idx="9">
                  <c:v>1157</c:v>
                </c:pt>
                <c:pt idx="10">
                  <c:v>1175</c:v>
                </c:pt>
                <c:pt idx="11">
                  <c:v>1194</c:v>
                </c:pt>
                <c:pt idx="12">
                  <c:v>1192</c:v>
                </c:pt>
                <c:pt idx="13">
                  <c:v>1199</c:v>
                </c:pt>
                <c:pt idx="14">
                  <c:v>1207</c:v>
                </c:pt>
                <c:pt idx="15">
                  <c:v>1203</c:v>
                </c:pt>
                <c:pt idx="16">
                  <c:v>1202</c:v>
                </c:pt>
                <c:pt idx="17">
                  <c:v>1199</c:v>
                </c:pt>
                <c:pt idx="18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324-4157-8C60-45CF0ABFE5F5}"/>
            </c:ext>
          </c:extLst>
        </c:ser>
        <c:ser>
          <c:idx val="37"/>
          <c:order val="37"/>
          <c:tx>
            <c:strRef>
              <c:f>'Pivot tables'!$AM$5:$AM$6</c:f>
              <c:strCache>
                <c:ptCount val="1"/>
                <c:pt idx="0">
                  <c:v>Royal Devon &amp; Exeter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tables'!$AM$7:$AM$25</c:f>
              <c:numCache>
                <c:formatCode>General</c:formatCode>
                <c:ptCount val="19"/>
                <c:pt idx="0">
                  <c:v>1456</c:v>
                </c:pt>
                <c:pt idx="1">
                  <c:v>1468</c:v>
                </c:pt>
                <c:pt idx="2">
                  <c:v>1483</c:v>
                </c:pt>
                <c:pt idx="3">
                  <c:v>1485</c:v>
                </c:pt>
                <c:pt idx="4">
                  <c:v>1497</c:v>
                </c:pt>
                <c:pt idx="5">
                  <c:v>1517</c:v>
                </c:pt>
                <c:pt idx="6">
                  <c:v>1534</c:v>
                </c:pt>
                <c:pt idx="7">
                  <c:v>1545</c:v>
                </c:pt>
                <c:pt idx="8">
                  <c:v>1531</c:v>
                </c:pt>
                <c:pt idx="9">
                  <c:v>1484</c:v>
                </c:pt>
                <c:pt idx="10">
                  <c:v>1487</c:v>
                </c:pt>
                <c:pt idx="11">
                  <c:v>1473</c:v>
                </c:pt>
                <c:pt idx="12">
                  <c:v>1482</c:v>
                </c:pt>
                <c:pt idx="13">
                  <c:v>1487</c:v>
                </c:pt>
                <c:pt idx="14">
                  <c:v>1489</c:v>
                </c:pt>
                <c:pt idx="15">
                  <c:v>1491</c:v>
                </c:pt>
                <c:pt idx="16">
                  <c:v>1487</c:v>
                </c:pt>
                <c:pt idx="17">
                  <c:v>1492</c:v>
                </c:pt>
                <c:pt idx="18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324-4157-8C60-45CF0ABFE5F5}"/>
            </c:ext>
          </c:extLst>
        </c:ser>
        <c:ser>
          <c:idx val="38"/>
          <c:order val="38"/>
          <c:tx>
            <c:strRef>
              <c:f>'Pivot tables'!$AN$5:$AN$6</c:f>
              <c:strCache>
                <c:ptCount val="1"/>
                <c:pt idx="0">
                  <c:v>Royal United Hospital Bath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tables'!$AN$7:$AN$25</c:f>
              <c:numCache>
                <c:formatCode>General</c:formatCode>
                <c:ptCount val="19"/>
                <c:pt idx="0">
                  <c:v>869</c:v>
                </c:pt>
                <c:pt idx="1">
                  <c:v>861</c:v>
                </c:pt>
                <c:pt idx="2">
                  <c:v>872</c:v>
                </c:pt>
                <c:pt idx="3">
                  <c:v>886</c:v>
                </c:pt>
                <c:pt idx="4">
                  <c:v>888</c:v>
                </c:pt>
                <c:pt idx="5">
                  <c:v>898</c:v>
                </c:pt>
                <c:pt idx="6">
                  <c:v>908</c:v>
                </c:pt>
                <c:pt idx="7">
                  <c:v>916</c:v>
                </c:pt>
                <c:pt idx="8">
                  <c:v>913</c:v>
                </c:pt>
                <c:pt idx="9">
                  <c:v>895</c:v>
                </c:pt>
                <c:pt idx="10">
                  <c:v>905</c:v>
                </c:pt>
                <c:pt idx="11">
                  <c:v>903</c:v>
                </c:pt>
                <c:pt idx="12">
                  <c:v>909</c:v>
                </c:pt>
                <c:pt idx="13">
                  <c:v>893</c:v>
                </c:pt>
                <c:pt idx="14">
                  <c:v>890</c:v>
                </c:pt>
                <c:pt idx="15">
                  <c:v>882</c:v>
                </c:pt>
                <c:pt idx="16">
                  <c:v>866</c:v>
                </c:pt>
                <c:pt idx="17">
                  <c:v>856</c:v>
                </c:pt>
                <c:pt idx="18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324-4157-8C60-45CF0ABFE5F5}"/>
            </c:ext>
          </c:extLst>
        </c:ser>
        <c:ser>
          <c:idx val="39"/>
          <c:order val="39"/>
          <c:tx>
            <c:strRef>
              <c:f>'Pivot tables'!$AO$5:$AO$6</c:f>
              <c:strCache>
                <c:ptCount val="1"/>
                <c:pt idx="0">
                  <c:v>Salisbury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tables'!$AO$7:$AO$25</c:f>
              <c:numCache>
                <c:formatCode>General</c:formatCode>
                <c:ptCount val="19"/>
                <c:pt idx="0">
                  <c:v>527</c:v>
                </c:pt>
                <c:pt idx="1">
                  <c:v>522</c:v>
                </c:pt>
                <c:pt idx="2">
                  <c:v>542</c:v>
                </c:pt>
                <c:pt idx="3">
                  <c:v>545</c:v>
                </c:pt>
                <c:pt idx="4">
                  <c:v>541</c:v>
                </c:pt>
                <c:pt idx="5">
                  <c:v>541</c:v>
                </c:pt>
                <c:pt idx="6">
                  <c:v>541</c:v>
                </c:pt>
                <c:pt idx="7">
                  <c:v>539</c:v>
                </c:pt>
                <c:pt idx="8">
                  <c:v>538</c:v>
                </c:pt>
                <c:pt idx="9">
                  <c:v>528</c:v>
                </c:pt>
                <c:pt idx="10">
                  <c:v>526</c:v>
                </c:pt>
                <c:pt idx="11">
                  <c:v>529</c:v>
                </c:pt>
                <c:pt idx="12">
                  <c:v>537</c:v>
                </c:pt>
                <c:pt idx="13">
                  <c:v>537</c:v>
                </c:pt>
                <c:pt idx="14">
                  <c:v>538</c:v>
                </c:pt>
                <c:pt idx="15">
                  <c:v>551</c:v>
                </c:pt>
                <c:pt idx="16">
                  <c:v>552</c:v>
                </c:pt>
                <c:pt idx="17">
                  <c:v>556</c:v>
                </c:pt>
                <c:pt idx="18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324-4157-8C60-45CF0ABFE5F5}"/>
            </c:ext>
          </c:extLst>
        </c:ser>
        <c:ser>
          <c:idx val="40"/>
          <c:order val="40"/>
          <c:tx>
            <c:strRef>
              <c:f>'Pivot tables'!$AP$5:$AP$6</c:f>
              <c:strCache>
                <c:ptCount val="1"/>
                <c:pt idx="0">
                  <c:v>Sirona Care and Health (from Sept 2020) 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tables'!$AP$7:$AP$25</c:f>
              <c:numCache>
                <c:formatCode>General</c:formatCode>
                <c:ptCount val="19"/>
                <c:pt idx="5">
                  <c:v>189</c:v>
                </c:pt>
                <c:pt idx="6">
                  <c:v>187</c:v>
                </c:pt>
                <c:pt idx="7">
                  <c:v>207</c:v>
                </c:pt>
                <c:pt idx="8">
                  <c:v>213</c:v>
                </c:pt>
                <c:pt idx="9">
                  <c:v>214</c:v>
                </c:pt>
                <c:pt idx="10">
                  <c:v>218</c:v>
                </c:pt>
                <c:pt idx="11">
                  <c:v>224</c:v>
                </c:pt>
                <c:pt idx="12">
                  <c:v>228</c:v>
                </c:pt>
                <c:pt idx="13">
                  <c:v>244</c:v>
                </c:pt>
                <c:pt idx="14">
                  <c:v>249</c:v>
                </c:pt>
                <c:pt idx="15">
                  <c:v>257</c:v>
                </c:pt>
                <c:pt idx="16">
                  <c:v>262</c:v>
                </c:pt>
                <c:pt idx="17">
                  <c:v>272</c:v>
                </c:pt>
                <c:pt idx="18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324-4157-8C60-45CF0ABFE5F5}"/>
            </c:ext>
          </c:extLst>
        </c:ser>
        <c:ser>
          <c:idx val="41"/>
          <c:order val="41"/>
          <c:tx>
            <c:strRef>
              <c:f>'Pivot tables'!$AQ$5:$AQ$6</c:f>
              <c:strCache>
                <c:ptCount val="1"/>
                <c:pt idx="0">
                  <c:v>Solent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tables'!$AQ$7:$AQ$25</c:f>
              <c:numCache>
                <c:formatCode>General</c:formatCode>
                <c:ptCount val="19"/>
                <c:pt idx="0">
                  <c:v>355</c:v>
                </c:pt>
                <c:pt idx="1">
                  <c:v>361</c:v>
                </c:pt>
                <c:pt idx="2">
                  <c:v>378</c:v>
                </c:pt>
                <c:pt idx="3">
                  <c:v>380</c:v>
                </c:pt>
                <c:pt idx="4">
                  <c:v>390</c:v>
                </c:pt>
                <c:pt idx="5">
                  <c:v>388</c:v>
                </c:pt>
                <c:pt idx="6">
                  <c:v>399</c:v>
                </c:pt>
                <c:pt idx="7">
                  <c:v>395</c:v>
                </c:pt>
                <c:pt idx="8">
                  <c:v>402</c:v>
                </c:pt>
                <c:pt idx="9">
                  <c:v>400</c:v>
                </c:pt>
                <c:pt idx="10">
                  <c:v>414</c:v>
                </c:pt>
                <c:pt idx="11">
                  <c:v>423</c:v>
                </c:pt>
                <c:pt idx="12">
                  <c:v>419</c:v>
                </c:pt>
                <c:pt idx="13">
                  <c:v>419</c:v>
                </c:pt>
                <c:pt idx="14">
                  <c:v>438</c:v>
                </c:pt>
                <c:pt idx="15">
                  <c:v>443</c:v>
                </c:pt>
                <c:pt idx="16">
                  <c:v>438</c:v>
                </c:pt>
                <c:pt idx="17">
                  <c:v>443</c:v>
                </c:pt>
                <c:pt idx="18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324-4157-8C60-45CF0ABFE5F5}"/>
            </c:ext>
          </c:extLst>
        </c:ser>
        <c:ser>
          <c:idx val="42"/>
          <c:order val="42"/>
          <c:tx>
            <c:strRef>
              <c:f>'Pivot tables'!$AR$5:$AR$6</c:f>
              <c:strCache>
                <c:ptCount val="1"/>
                <c:pt idx="0">
                  <c:v>Somerset NHS Foundation Trust (Formerly Taunton and Somerset)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tables'!$AR$7:$AR$25</c:f>
              <c:numCache>
                <c:formatCode>General</c:formatCode>
                <c:ptCount val="19"/>
                <c:pt idx="0">
                  <c:v>1668</c:v>
                </c:pt>
                <c:pt idx="1">
                  <c:v>1645</c:v>
                </c:pt>
                <c:pt idx="2">
                  <c:v>1632</c:v>
                </c:pt>
                <c:pt idx="3">
                  <c:v>1615</c:v>
                </c:pt>
                <c:pt idx="4">
                  <c:v>1604</c:v>
                </c:pt>
                <c:pt idx="5">
                  <c:v>1629</c:v>
                </c:pt>
                <c:pt idx="6">
                  <c:v>1644</c:v>
                </c:pt>
                <c:pt idx="7">
                  <c:v>1581</c:v>
                </c:pt>
                <c:pt idx="8">
                  <c:v>1578</c:v>
                </c:pt>
                <c:pt idx="9">
                  <c:v>1554</c:v>
                </c:pt>
                <c:pt idx="10">
                  <c:v>1559</c:v>
                </c:pt>
                <c:pt idx="11">
                  <c:v>1566</c:v>
                </c:pt>
                <c:pt idx="12">
                  <c:v>1554</c:v>
                </c:pt>
                <c:pt idx="13">
                  <c:v>1529</c:v>
                </c:pt>
                <c:pt idx="14">
                  <c:v>1536</c:v>
                </c:pt>
                <c:pt idx="15">
                  <c:v>1533</c:v>
                </c:pt>
                <c:pt idx="16">
                  <c:v>1511</c:v>
                </c:pt>
                <c:pt idx="17">
                  <c:v>1520</c:v>
                </c:pt>
                <c:pt idx="18">
                  <c:v>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324-4157-8C60-45CF0ABFE5F5}"/>
            </c:ext>
          </c:extLst>
        </c:ser>
        <c:ser>
          <c:idx val="43"/>
          <c:order val="43"/>
          <c:tx>
            <c:strRef>
              <c:f>'Pivot tables'!$AS$5:$AS$6</c:f>
              <c:strCache>
                <c:ptCount val="1"/>
                <c:pt idx="0">
                  <c:v>South Central Ambulance Service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tables'!$AS$7:$AS$25</c:f>
              <c:numCache>
                <c:formatCode>General</c:formatCode>
                <c:ptCount val="19"/>
                <c:pt idx="0">
                  <c:v>692</c:v>
                </c:pt>
                <c:pt idx="1">
                  <c:v>699</c:v>
                </c:pt>
                <c:pt idx="2">
                  <c:v>755</c:v>
                </c:pt>
                <c:pt idx="3">
                  <c:v>737</c:v>
                </c:pt>
                <c:pt idx="4">
                  <c:v>743</c:v>
                </c:pt>
                <c:pt idx="5">
                  <c:v>765</c:v>
                </c:pt>
                <c:pt idx="6">
                  <c:v>769</c:v>
                </c:pt>
                <c:pt idx="7">
                  <c:v>787</c:v>
                </c:pt>
                <c:pt idx="8">
                  <c:v>795</c:v>
                </c:pt>
                <c:pt idx="9">
                  <c:v>836</c:v>
                </c:pt>
                <c:pt idx="10">
                  <c:v>855</c:v>
                </c:pt>
                <c:pt idx="11">
                  <c:v>861</c:v>
                </c:pt>
                <c:pt idx="12">
                  <c:v>867</c:v>
                </c:pt>
                <c:pt idx="13">
                  <c:v>892</c:v>
                </c:pt>
                <c:pt idx="14">
                  <c:v>892</c:v>
                </c:pt>
                <c:pt idx="15">
                  <c:v>881</c:v>
                </c:pt>
                <c:pt idx="16">
                  <c:v>887</c:v>
                </c:pt>
                <c:pt idx="17">
                  <c:v>874</c:v>
                </c:pt>
                <c:pt idx="18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324-4157-8C60-45CF0ABFE5F5}"/>
            </c:ext>
          </c:extLst>
        </c:ser>
        <c:ser>
          <c:idx val="44"/>
          <c:order val="44"/>
          <c:tx>
            <c:strRef>
              <c:f>'Pivot tables'!$AT$5:$AT$6</c:f>
              <c:strCache>
                <c:ptCount val="1"/>
                <c:pt idx="0">
                  <c:v>South Western Ambulance Service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tables'!$AT$7:$AT$25</c:f>
              <c:numCache>
                <c:formatCode>General</c:formatCode>
                <c:ptCount val="19"/>
                <c:pt idx="0">
                  <c:v>1313</c:v>
                </c:pt>
                <c:pt idx="1">
                  <c:v>1311</c:v>
                </c:pt>
                <c:pt idx="2">
                  <c:v>1317</c:v>
                </c:pt>
                <c:pt idx="3">
                  <c:v>1318</c:v>
                </c:pt>
                <c:pt idx="4">
                  <c:v>1315</c:v>
                </c:pt>
                <c:pt idx="5">
                  <c:v>1301</c:v>
                </c:pt>
                <c:pt idx="6">
                  <c:v>1333</c:v>
                </c:pt>
                <c:pt idx="7">
                  <c:v>1352</c:v>
                </c:pt>
                <c:pt idx="8">
                  <c:v>1329</c:v>
                </c:pt>
                <c:pt idx="9">
                  <c:v>1310</c:v>
                </c:pt>
                <c:pt idx="10">
                  <c:v>1300</c:v>
                </c:pt>
                <c:pt idx="11">
                  <c:v>1317</c:v>
                </c:pt>
                <c:pt idx="12">
                  <c:v>1322</c:v>
                </c:pt>
                <c:pt idx="13">
                  <c:v>1292</c:v>
                </c:pt>
                <c:pt idx="14">
                  <c:v>1277</c:v>
                </c:pt>
                <c:pt idx="15">
                  <c:v>1267</c:v>
                </c:pt>
                <c:pt idx="16">
                  <c:v>1242</c:v>
                </c:pt>
                <c:pt idx="17">
                  <c:v>1227</c:v>
                </c:pt>
                <c:pt idx="18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324-4157-8C60-45CF0ABFE5F5}"/>
            </c:ext>
          </c:extLst>
        </c:ser>
        <c:ser>
          <c:idx val="45"/>
          <c:order val="45"/>
          <c:tx>
            <c:strRef>
              <c:f>'Pivot tables'!$AU$5:$AU$6</c:f>
              <c:strCache>
                <c:ptCount val="1"/>
                <c:pt idx="0">
                  <c:v>Southern Health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tables'!$AU$7:$AU$25</c:f>
              <c:numCache>
                <c:formatCode>General</c:formatCode>
                <c:ptCount val="19"/>
                <c:pt idx="0">
                  <c:v>743</c:v>
                </c:pt>
                <c:pt idx="1">
                  <c:v>747</c:v>
                </c:pt>
                <c:pt idx="2">
                  <c:v>725</c:v>
                </c:pt>
                <c:pt idx="3">
                  <c:v>761</c:v>
                </c:pt>
                <c:pt idx="4">
                  <c:v>749</c:v>
                </c:pt>
                <c:pt idx="5">
                  <c:v>733</c:v>
                </c:pt>
                <c:pt idx="6">
                  <c:v>739</c:v>
                </c:pt>
                <c:pt idx="7">
                  <c:v>742</c:v>
                </c:pt>
                <c:pt idx="8">
                  <c:v>738</c:v>
                </c:pt>
                <c:pt idx="9">
                  <c:v>727</c:v>
                </c:pt>
                <c:pt idx="10">
                  <c:v>734</c:v>
                </c:pt>
                <c:pt idx="11">
                  <c:v>735</c:v>
                </c:pt>
                <c:pt idx="12">
                  <c:v>724</c:v>
                </c:pt>
                <c:pt idx="13">
                  <c:v>719</c:v>
                </c:pt>
                <c:pt idx="14">
                  <c:v>705</c:v>
                </c:pt>
                <c:pt idx="15">
                  <c:v>716</c:v>
                </c:pt>
                <c:pt idx="16">
                  <c:v>720</c:v>
                </c:pt>
                <c:pt idx="17">
                  <c:v>713</c:v>
                </c:pt>
                <c:pt idx="18">
                  <c:v>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324-4157-8C60-45CF0ABFE5F5}"/>
            </c:ext>
          </c:extLst>
        </c:ser>
        <c:ser>
          <c:idx val="46"/>
          <c:order val="46"/>
          <c:tx>
            <c:strRef>
              <c:f>'Pivot tables'!$AV$5:$AV$6</c:f>
              <c:strCache>
                <c:ptCount val="1"/>
                <c:pt idx="0">
                  <c:v>SW Ineligibles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tables'!$AV$7:$AV$25</c:f>
              <c:numCache>
                <c:formatCode>General</c:formatCode>
                <c:ptCount val="19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33</c:v>
                </c:pt>
                <c:pt idx="7">
                  <c:v>9</c:v>
                </c:pt>
                <c:pt idx="8">
                  <c:v>44</c:v>
                </c:pt>
                <c:pt idx="9">
                  <c:v>55</c:v>
                </c:pt>
                <c:pt idx="10">
                  <c:v>35</c:v>
                </c:pt>
                <c:pt idx="11">
                  <c:v>80</c:v>
                </c:pt>
                <c:pt idx="12">
                  <c:v>98</c:v>
                </c:pt>
                <c:pt idx="13">
                  <c:v>107</c:v>
                </c:pt>
                <c:pt idx="14">
                  <c:v>124</c:v>
                </c:pt>
                <c:pt idx="15">
                  <c:v>130</c:v>
                </c:pt>
                <c:pt idx="16">
                  <c:v>127</c:v>
                </c:pt>
                <c:pt idx="17">
                  <c:v>6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324-4157-8C60-45CF0ABFE5F5}"/>
            </c:ext>
          </c:extLst>
        </c:ser>
        <c:ser>
          <c:idx val="47"/>
          <c:order val="47"/>
          <c:tx>
            <c:strRef>
              <c:f>'Pivot tables'!$AW$5:$AW$6</c:f>
              <c:strCache>
                <c:ptCount val="1"/>
                <c:pt idx="0">
                  <c:v>Torbay and South Devon NHS Foundation Trust (integrated with ADFS in May 2021)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tables'!$AW$7:$AW$25</c:f>
              <c:numCache>
                <c:formatCode>General</c:formatCode>
                <c:ptCount val="19"/>
                <c:pt idx="0">
                  <c:v>1049</c:v>
                </c:pt>
                <c:pt idx="1">
                  <c:v>1051</c:v>
                </c:pt>
                <c:pt idx="2">
                  <c:v>1049</c:v>
                </c:pt>
                <c:pt idx="3">
                  <c:v>1059</c:v>
                </c:pt>
                <c:pt idx="4">
                  <c:v>1068</c:v>
                </c:pt>
                <c:pt idx="5">
                  <c:v>1064</c:v>
                </c:pt>
                <c:pt idx="6">
                  <c:v>1061</c:v>
                </c:pt>
                <c:pt idx="7">
                  <c:v>1041</c:v>
                </c:pt>
                <c:pt idx="8">
                  <c:v>1031</c:v>
                </c:pt>
                <c:pt idx="9">
                  <c:v>1006</c:v>
                </c:pt>
                <c:pt idx="10">
                  <c:v>1002</c:v>
                </c:pt>
                <c:pt idx="11">
                  <c:v>1026</c:v>
                </c:pt>
                <c:pt idx="12">
                  <c:v>1055</c:v>
                </c:pt>
                <c:pt idx="13">
                  <c:v>67</c:v>
                </c:pt>
                <c:pt idx="14">
                  <c:v>122</c:v>
                </c:pt>
                <c:pt idx="15">
                  <c:v>170</c:v>
                </c:pt>
                <c:pt idx="16">
                  <c:v>218</c:v>
                </c:pt>
                <c:pt idx="17">
                  <c:v>251</c:v>
                </c:pt>
                <c:pt idx="18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324-4157-8C60-45CF0ABFE5F5}"/>
            </c:ext>
          </c:extLst>
        </c:ser>
        <c:ser>
          <c:idx val="48"/>
          <c:order val="48"/>
          <c:tx>
            <c:strRef>
              <c:f>'Pivot tables'!$AX$5:$AX$6</c:f>
              <c:strCache>
                <c:ptCount val="1"/>
                <c:pt idx="0">
                  <c:v>University Hospital Southampton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tables'!$AX$7:$AX$25</c:f>
              <c:numCache>
                <c:formatCode>General</c:formatCode>
                <c:ptCount val="19"/>
                <c:pt idx="0">
                  <c:v>2323</c:v>
                </c:pt>
                <c:pt idx="1">
                  <c:v>2299</c:v>
                </c:pt>
                <c:pt idx="2">
                  <c:v>2306</c:v>
                </c:pt>
                <c:pt idx="3">
                  <c:v>2294</c:v>
                </c:pt>
                <c:pt idx="4">
                  <c:v>2276</c:v>
                </c:pt>
                <c:pt idx="5">
                  <c:v>2265</c:v>
                </c:pt>
                <c:pt idx="6">
                  <c:v>2263</c:v>
                </c:pt>
                <c:pt idx="7">
                  <c:v>2242</c:v>
                </c:pt>
                <c:pt idx="8">
                  <c:v>2226</c:v>
                </c:pt>
                <c:pt idx="9">
                  <c:v>2189</c:v>
                </c:pt>
                <c:pt idx="10">
                  <c:v>2186</c:v>
                </c:pt>
                <c:pt idx="11">
                  <c:v>2180</c:v>
                </c:pt>
                <c:pt idx="12">
                  <c:v>2169</c:v>
                </c:pt>
                <c:pt idx="13">
                  <c:v>2208</c:v>
                </c:pt>
                <c:pt idx="14">
                  <c:v>2245</c:v>
                </c:pt>
                <c:pt idx="15">
                  <c:v>2281</c:v>
                </c:pt>
                <c:pt idx="16">
                  <c:v>2310</c:v>
                </c:pt>
                <c:pt idx="17">
                  <c:v>2342</c:v>
                </c:pt>
                <c:pt idx="18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324-4157-8C60-45CF0ABFE5F5}"/>
            </c:ext>
          </c:extLst>
        </c:ser>
        <c:ser>
          <c:idx val="49"/>
          <c:order val="49"/>
          <c:tx>
            <c:strRef>
              <c:f>'Pivot tables'!$AY$5:$AY$6</c:f>
              <c:strCache>
                <c:ptCount val="1"/>
                <c:pt idx="0">
                  <c:v>University Hospitals Bristol and Weston NHS Foundation Trust 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tables'!$AY$7:$AY$25</c:f>
              <c:numCache>
                <c:formatCode>General</c:formatCode>
                <c:ptCount val="19"/>
                <c:pt idx="0">
                  <c:v>3176</c:v>
                </c:pt>
                <c:pt idx="1">
                  <c:v>3226</c:v>
                </c:pt>
                <c:pt idx="2">
                  <c:v>3301</c:v>
                </c:pt>
                <c:pt idx="3">
                  <c:v>3347</c:v>
                </c:pt>
                <c:pt idx="4">
                  <c:v>3392</c:v>
                </c:pt>
                <c:pt idx="5">
                  <c:v>3482</c:v>
                </c:pt>
                <c:pt idx="6">
                  <c:v>3583</c:v>
                </c:pt>
                <c:pt idx="7">
                  <c:v>3533</c:v>
                </c:pt>
                <c:pt idx="8">
                  <c:v>3491</c:v>
                </c:pt>
                <c:pt idx="9">
                  <c:v>3365</c:v>
                </c:pt>
                <c:pt idx="10">
                  <c:v>3374</c:v>
                </c:pt>
                <c:pt idx="11">
                  <c:v>3399</c:v>
                </c:pt>
                <c:pt idx="12">
                  <c:v>3353</c:v>
                </c:pt>
                <c:pt idx="13">
                  <c:v>3308</c:v>
                </c:pt>
                <c:pt idx="14">
                  <c:v>3298</c:v>
                </c:pt>
                <c:pt idx="15">
                  <c:v>3290</c:v>
                </c:pt>
                <c:pt idx="16">
                  <c:v>3267</c:v>
                </c:pt>
                <c:pt idx="17">
                  <c:v>3258</c:v>
                </c:pt>
                <c:pt idx="18">
                  <c:v>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324-4157-8C60-45CF0ABFE5F5}"/>
            </c:ext>
          </c:extLst>
        </c:ser>
        <c:ser>
          <c:idx val="50"/>
          <c:order val="50"/>
          <c:tx>
            <c:strRef>
              <c:f>'Pivot tables'!$AZ$5:$AZ$6</c:f>
              <c:strCache>
                <c:ptCount val="1"/>
                <c:pt idx="0">
                  <c:v>University Hospitals Dorset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tables'!$AZ$7:$AZ$25</c:f>
              <c:numCache>
                <c:formatCode>General</c:formatCode>
                <c:ptCount val="19"/>
                <c:pt idx="6">
                  <c:v>937</c:v>
                </c:pt>
                <c:pt idx="7">
                  <c:v>2545</c:v>
                </c:pt>
                <c:pt idx="8">
                  <c:v>2570</c:v>
                </c:pt>
                <c:pt idx="9">
                  <c:v>2540</c:v>
                </c:pt>
                <c:pt idx="10">
                  <c:v>2522</c:v>
                </c:pt>
                <c:pt idx="11">
                  <c:v>2520</c:v>
                </c:pt>
                <c:pt idx="12">
                  <c:v>2508</c:v>
                </c:pt>
                <c:pt idx="13">
                  <c:v>2469</c:v>
                </c:pt>
                <c:pt idx="14">
                  <c:v>2440</c:v>
                </c:pt>
                <c:pt idx="15">
                  <c:v>2403</c:v>
                </c:pt>
                <c:pt idx="16">
                  <c:v>2398</c:v>
                </c:pt>
                <c:pt idx="17">
                  <c:v>2393</c:v>
                </c:pt>
                <c:pt idx="18">
                  <c:v>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324-4157-8C60-45CF0ABFE5F5}"/>
            </c:ext>
          </c:extLst>
        </c:ser>
        <c:ser>
          <c:idx val="51"/>
          <c:order val="51"/>
          <c:tx>
            <c:strRef>
              <c:f>'Pivot tables'!$BA$5:$BA$6</c:f>
              <c:strCache>
                <c:ptCount val="1"/>
                <c:pt idx="0">
                  <c:v>University Hospitals Plymouth NHS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tables'!$BA$7:$BA$25</c:f>
              <c:numCache>
                <c:formatCode>General</c:formatCode>
                <c:ptCount val="19"/>
                <c:pt idx="0">
                  <c:v>2294</c:v>
                </c:pt>
                <c:pt idx="1">
                  <c:v>2272</c:v>
                </c:pt>
                <c:pt idx="2">
                  <c:v>2253</c:v>
                </c:pt>
                <c:pt idx="3">
                  <c:v>2235</c:v>
                </c:pt>
                <c:pt idx="4">
                  <c:v>2227</c:v>
                </c:pt>
                <c:pt idx="5">
                  <c:v>2197</c:v>
                </c:pt>
                <c:pt idx="6">
                  <c:v>2160</c:v>
                </c:pt>
                <c:pt idx="7">
                  <c:v>2179</c:v>
                </c:pt>
                <c:pt idx="8">
                  <c:v>2164</c:v>
                </c:pt>
                <c:pt idx="9">
                  <c:v>2128</c:v>
                </c:pt>
                <c:pt idx="10">
                  <c:v>2146</c:v>
                </c:pt>
                <c:pt idx="11">
                  <c:v>2141</c:v>
                </c:pt>
                <c:pt idx="12">
                  <c:v>2137</c:v>
                </c:pt>
                <c:pt idx="13">
                  <c:v>2120</c:v>
                </c:pt>
                <c:pt idx="14">
                  <c:v>2127</c:v>
                </c:pt>
                <c:pt idx="15">
                  <c:v>2113</c:v>
                </c:pt>
                <c:pt idx="16">
                  <c:v>2108</c:v>
                </c:pt>
                <c:pt idx="17">
                  <c:v>2097</c:v>
                </c:pt>
                <c:pt idx="18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324-4157-8C60-45CF0ABFE5F5}"/>
            </c:ext>
          </c:extLst>
        </c:ser>
        <c:ser>
          <c:idx val="52"/>
          <c:order val="52"/>
          <c:tx>
            <c:strRef>
              <c:f>'Pivot tables'!$BB$5:$BB$6</c:f>
              <c:strCache>
                <c:ptCount val="1"/>
                <c:pt idx="0">
                  <c:v>Wiltshire Health &amp; Care 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tables'!$BB$7:$BB$25</c:f>
              <c:numCache>
                <c:formatCode>General</c:formatCode>
                <c:ptCount val="19"/>
                <c:pt idx="0">
                  <c:v>56</c:v>
                </c:pt>
                <c:pt idx="1">
                  <c:v>59</c:v>
                </c:pt>
                <c:pt idx="2">
                  <c:v>63</c:v>
                </c:pt>
                <c:pt idx="3">
                  <c:v>65</c:v>
                </c:pt>
                <c:pt idx="4">
                  <c:v>74</c:v>
                </c:pt>
                <c:pt idx="5">
                  <c:v>74</c:v>
                </c:pt>
                <c:pt idx="6">
                  <c:v>76</c:v>
                </c:pt>
                <c:pt idx="7">
                  <c:v>76</c:v>
                </c:pt>
                <c:pt idx="8">
                  <c:v>85</c:v>
                </c:pt>
                <c:pt idx="9">
                  <c:v>87</c:v>
                </c:pt>
                <c:pt idx="10">
                  <c:v>91</c:v>
                </c:pt>
                <c:pt idx="11">
                  <c:v>98</c:v>
                </c:pt>
                <c:pt idx="12">
                  <c:v>102</c:v>
                </c:pt>
                <c:pt idx="13">
                  <c:v>104</c:v>
                </c:pt>
                <c:pt idx="14">
                  <c:v>108</c:v>
                </c:pt>
                <c:pt idx="15">
                  <c:v>110</c:v>
                </c:pt>
                <c:pt idx="16">
                  <c:v>111</c:v>
                </c:pt>
                <c:pt idx="17">
                  <c:v>109</c:v>
                </c:pt>
                <c:pt idx="1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324-4157-8C60-45CF0ABFE5F5}"/>
            </c:ext>
          </c:extLst>
        </c:ser>
        <c:ser>
          <c:idx val="53"/>
          <c:order val="53"/>
          <c:tx>
            <c:strRef>
              <c:f>'Pivot tables'!$BC$5:$BC$6</c:f>
              <c:strCache>
                <c:ptCount val="1"/>
                <c:pt idx="0">
                  <c:v>Yeovil District Hospital NHS Foundation Trust</c:v>
                </c:pt>
              </c:strCache>
            </c:strRef>
          </c:tx>
          <c:invertIfNegative val="0"/>
          <c:cat>
            <c:strRef>
              <c:f>'Pivot tables'!$A$7:$A$25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tables'!$BC$7:$BC$25</c:f>
              <c:numCache>
                <c:formatCode>General</c:formatCode>
                <c:ptCount val="19"/>
                <c:pt idx="0">
                  <c:v>378</c:v>
                </c:pt>
                <c:pt idx="1">
                  <c:v>363</c:v>
                </c:pt>
                <c:pt idx="2">
                  <c:v>364</c:v>
                </c:pt>
                <c:pt idx="3">
                  <c:v>366</c:v>
                </c:pt>
                <c:pt idx="4">
                  <c:v>365</c:v>
                </c:pt>
                <c:pt idx="5">
                  <c:v>363</c:v>
                </c:pt>
                <c:pt idx="6">
                  <c:v>366</c:v>
                </c:pt>
                <c:pt idx="7">
                  <c:v>378</c:v>
                </c:pt>
                <c:pt idx="8">
                  <c:v>377</c:v>
                </c:pt>
                <c:pt idx="9">
                  <c:v>373</c:v>
                </c:pt>
                <c:pt idx="10">
                  <c:v>375</c:v>
                </c:pt>
                <c:pt idx="11">
                  <c:v>381</c:v>
                </c:pt>
                <c:pt idx="12">
                  <c:v>385</c:v>
                </c:pt>
                <c:pt idx="13">
                  <c:v>383</c:v>
                </c:pt>
                <c:pt idx="14">
                  <c:v>382</c:v>
                </c:pt>
                <c:pt idx="15">
                  <c:v>388</c:v>
                </c:pt>
                <c:pt idx="16">
                  <c:v>385</c:v>
                </c:pt>
                <c:pt idx="17">
                  <c:v>386</c:v>
                </c:pt>
                <c:pt idx="18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324-4157-8C60-45CF0ABF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9552"/>
        <c:axId val="127005440"/>
      </c:barChart>
      <c:catAx>
        <c:axId val="126999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27005440"/>
        <c:crosses val="autoZero"/>
        <c:auto val="1"/>
        <c:lblAlgn val="ctr"/>
        <c:lblOffset val="100"/>
        <c:noMultiLvlLbl val="0"/>
      </c:catAx>
      <c:valAx>
        <c:axId val="127005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999552"/>
        <c:crosses val="autoZero"/>
        <c:crossBetween val="between"/>
      </c:valAx>
      <c:spPr>
        <a:ln w="12700"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81065163636788662"/>
          <c:y val="0.26060962887805994"/>
          <c:w val="0.1803927494212704"/>
          <c:h val="0.600212927104620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[OpenAthensSouthOct21.xlsx]Pivot tables!PivotTable3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Successful unique authentications (one use per account)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19446446973282E-2"/>
          <c:y val="0.21847974573989734"/>
          <c:w val="0.77975487341860095"/>
          <c:h val="0.58006784793341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tables'!$B$55:$B$56</c:f>
              <c:strCache>
                <c:ptCount val="1"/>
                <c:pt idx="0">
                  <c:v>Avon &amp; Wiltshire Mental Health Partnership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tables'!$B$57:$B$74</c:f>
              <c:numCache>
                <c:formatCode>General</c:formatCode>
                <c:ptCount val="18"/>
                <c:pt idx="0">
                  <c:v>120</c:v>
                </c:pt>
                <c:pt idx="1">
                  <c:v>113</c:v>
                </c:pt>
                <c:pt idx="2">
                  <c:v>114</c:v>
                </c:pt>
                <c:pt idx="3">
                  <c:v>110</c:v>
                </c:pt>
                <c:pt idx="4">
                  <c:v>109</c:v>
                </c:pt>
                <c:pt idx="5">
                  <c:v>120</c:v>
                </c:pt>
                <c:pt idx="6">
                  <c:v>89</c:v>
                </c:pt>
                <c:pt idx="7">
                  <c:v>112</c:v>
                </c:pt>
                <c:pt idx="8">
                  <c:v>99</c:v>
                </c:pt>
                <c:pt idx="9">
                  <c:v>117</c:v>
                </c:pt>
                <c:pt idx="10">
                  <c:v>110</c:v>
                </c:pt>
                <c:pt idx="11">
                  <c:v>115</c:v>
                </c:pt>
                <c:pt idx="12">
                  <c:v>94</c:v>
                </c:pt>
                <c:pt idx="13">
                  <c:v>96</c:v>
                </c:pt>
                <c:pt idx="14">
                  <c:v>87</c:v>
                </c:pt>
                <c:pt idx="15">
                  <c:v>95</c:v>
                </c:pt>
                <c:pt idx="16">
                  <c:v>110</c:v>
                </c:pt>
                <c:pt idx="17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6-4C44-8910-E1C98CF765B9}"/>
            </c:ext>
          </c:extLst>
        </c:ser>
        <c:ser>
          <c:idx val="1"/>
          <c:order val="1"/>
          <c:tx>
            <c:strRef>
              <c:f>'Pivot tables'!$C$55:$C$56</c:f>
              <c:strCache>
                <c:ptCount val="1"/>
                <c:pt idx="0">
                  <c:v>Berkshire Healthcare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tables'!$C$57:$C$74</c:f>
              <c:numCache>
                <c:formatCode>General</c:formatCode>
                <c:ptCount val="18"/>
                <c:pt idx="0">
                  <c:v>134</c:v>
                </c:pt>
                <c:pt idx="1">
                  <c:v>144</c:v>
                </c:pt>
                <c:pt idx="2">
                  <c:v>168</c:v>
                </c:pt>
                <c:pt idx="3">
                  <c:v>131</c:v>
                </c:pt>
                <c:pt idx="4">
                  <c:v>119</c:v>
                </c:pt>
                <c:pt idx="5">
                  <c:v>231</c:v>
                </c:pt>
                <c:pt idx="6">
                  <c:v>109</c:v>
                </c:pt>
                <c:pt idx="7">
                  <c:v>159</c:v>
                </c:pt>
                <c:pt idx="8">
                  <c:v>180</c:v>
                </c:pt>
                <c:pt idx="9">
                  <c:v>166</c:v>
                </c:pt>
                <c:pt idx="10">
                  <c:v>196</c:v>
                </c:pt>
                <c:pt idx="11">
                  <c:v>175</c:v>
                </c:pt>
                <c:pt idx="12">
                  <c:v>184</c:v>
                </c:pt>
                <c:pt idx="13">
                  <c:v>183</c:v>
                </c:pt>
                <c:pt idx="14">
                  <c:v>192</c:v>
                </c:pt>
                <c:pt idx="15">
                  <c:v>174</c:v>
                </c:pt>
                <c:pt idx="16">
                  <c:v>161</c:v>
                </c:pt>
                <c:pt idx="17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6-4C44-8910-E1C98CF765B9}"/>
            </c:ext>
          </c:extLst>
        </c:ser>
        <c:ser>
          <c:idx val="2"/>
          <c:order val="2"/>
          <c:tx>
            <c:strRef>
              <c:f>'Pivot tables'!$D$55:$D$56</c:f>
              <c:strCache>
                <c:ptCount val="1"/>
                <c:pt idx="0">
                  <c:v>Buckinghamshire Healthcare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tables'!$D$57:$D$74</c:f>
              <c:numCache>
                <c:formatCode>General</c:formatCode>
                <c:ptCount val="18"/>
                <c:pt idx="0">
                  <c:v>186</c:v>
                </c:pt>
                <c:pt idx="1">
                  <c:v>215</c:v>
                </c:pt>
                <c:pt idx="2">
                  <c:v>203</c:v>
                </c:pt>
                <c:pt idx="3">
                  <c:v>239</c:v>
                </c:pt>
                <c:pt idx="4">
                  <c:v>250</c:v>
                </c:pt>
                <c:pt idx="5">
                  <c:v>220</c:v>
                </c:pt>
                <c:pt idx="6">
                  <c:v>235</c:v>
                </c:pt>
                <c:pt idx="7">
                  <c:v>234</c:v>
                </c:pt>
                <c:pt idx="8">
                  <c:v>176</c:v>
                </c:pt>
                <c:pt idx="9">
                  <c:v>195</c:v>
                </c:pt>
                <c:pt idx="10">
                  <c:v>218</c:v>
                </c:pt>
                <c:pt idx="11">
                  <c:v>248</c:v>
                </c:pt>
                <c:pt idx="12">
                  <c:v>212</c:v>
                </c:pt>
                <c:pt idx="13">
                  <c:v>212</c:v>
                </c:pt>
                <c:pt idx="14">
                  <c:v>198</c:v>
                </c:pt>
                <c:pt idx="15">
                  <c:v>201</c:v>
                </c:pt>
                <c:pt idx="16">
                  <c:v>204</c:v>
                </c:pt>
                <c:pt idx="17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6-4C44-8910-E1C98CF765B9}"/>
            </c:ext>
          </c:extLst>
        </c:ser>
        <c:ser>
          <c:idx val="3"/>
          <c:order val="3"/>
          <c:tx>
            <c:strRef>
              <c:f>'Pivot tables'!$E$55:$E$56</c:f>
              <c:strCache>
                <c:ptCount val="1"/>
                <c:pt idx="0">
                  <c:v>Commissioning staff in Bristol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tables'!$E$57:$E$74</c:f>
              <c:numCache>
                <c:formatCode>General</c:formatCode>
                <c:ptCount val="18"/>
                <c:pt idx="0">
                  <c:v>21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13</c:v>
                </c:pt>
                <c:pt idx="10">
                  <c:v>8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6-4C44-8910-E1C98CF765B9}"/>
            </c:ext>
          </c:extLst>
        </c:ser>
        <c:ser>
          <c:idx val="4"/>
          <c:order val="4"/>
          <c:tx>
            <c:strRef>
              <c:f>'Pivot tables'!$F$55:$F$56</c:f>
              <c:strCache>
                <c:ptCount val="1"/>
                <c:pt idx="0">
                  <c:v>Commissioning staff in Cornwall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tables'!$F$57:$F$74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  <c:pt idx="8">
                  <c:v>15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6-4C44-8910-E1C98CF765B9}"/>
            </c:ext>
          </c:extLst>
        </c:ser>
        <c:ser>
          <c:idx val="5"/>
          <c:order val="5"/>
          <c:tx>
            <c:strRef>
              <c:f>'Pivot tables'!$G$55:$G$56</c:f>
              <c:strCache>
                <c:ptCount val="1"/>
                <c:pt idx="0">
                  <c:v>Commissioning staff in Dorset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tables'!$G$57:$G$74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8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D6-4C44-8910-E1C98CF765B9}"/>
            </c:ext>
          </c:extLst>
        </c:ser>
        <c:ser>
          <c:idx val="6"/>
          <c:order val="6"/>
          <c:tx>
            <c:strRef>
              <c:f>'Pivot tables'!$H$55:$H$56</c:f>
              <c:strCache>
                <c:ptCount val="1"/>
                <c:pt idx="0">
                  <c:v>Commissioning staff in Plymouth (merged into Plymouth Health Community)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tables'!$H$57:$H$74</c:f>
              <c:numCache>
                <c:formatCode>General</c:formatCode>
                <c:ptCount val="18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D6-4C44-8910-E1C98CF765B9}"/>
            </c:ext>
          </c:extLst>
        </c:ser>
        <c:ser>
          <c:idx val="7"/>
          <c:order val="7"/>
          <c:tx>
            <c:strRef>
              <c:f>'Pivot tables'!$I$55:$I$56</c:f>
              <c:strCache>
                <c:ptCount val="1"/>
                <c:pt idx="0">
                  <c:v>Commissioning staff in the South West, Thames Valley &amp; Wessex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tables'!$I$57:$I$74</c:f>
              <c:numCache>
                <c:formatCode>General</c:formatCode>
                <c:ptCount val="18"/>
                <c:pt idx="0">
                  <c:v>53</c:v>
                </c:pt>
                <c:pt idx="1">
                  <c:v>59</c:v>
                </c:pt>
                <c:pt idx="2">
                  <c:v>45</c:v>
                </c:pt>
                <c:pt idx="3">
                  <c:v>60</c:v>
                </c:pt>
                <c:pt idx="4">
                  <c:v>39</c:v>
                </c:pt>
                <c:pt idx="5">
                  <c:v>30</c:v>
                </c:pt>
                <c:pt idx="6">
                  <c:v>42</c:v>
                </c:pt>
                <c:pt idx="7">
                  <c:v>40</c:v>
                </c:pt>
                <c:pt idx="8">
                  <c:v>37</c:v>
                </c:pt>
                <c:pt idx="9">
                  <c:v>52</c:v>
                </c:pt>
                <c:pt idx="10">
                  <c:v>54</c:v>
                </c:pt>
                <c:pt idx="11">
                  <c:v>50</c:v>
                </c:pt>
                <c:pt idx="12">
                  <c:v>44</c:v>
                </c:pt>
                <c:pt idx="13">
                  <c:v>38</c:v>
                </c:pt>
                <c:pt idx="14">
                  <c:v>44</c:v>
                </c:pt>
                <c:pt idx="15">
                  <c:v>38</c:v>
                </c:pt>
                <c:pt idx="16">
                  <c:v>35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D6-4C44-8910-E1C98CF765B9}"/>
            </c:ext>
          </c:extLst>
        </c:ser>
        <c:ser>
          <c:idx val="8"/>
          <c:order val="8"/>
          <c:tx>
            <c:strRef>
              <c:f>'Pivot tables'!$J$55:$J$56</c:f>
              <c:strCache>
                <c:ptCount val="1"/>
                <c:pt idx="0">
                  <c:v>Cornwall Partnership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tables'!$J$57:$J$74</c:f>
              <c:numCache>
                <c:formatCode>General</c:formatCode>
                <c:ptCount val="18"/>
                <c:pt idx="0">
                  <c:v>63</c:v>
                </c:pt>
                <c:pt idx="1">
                  <c:v>67</c:v>
                </c:pt>
                <c:pt idx="2">
                  <c:v>66</c:v>
                </c:pt>
                <c:pt idx="3">
                  <c:v>70</c:v>
                </c:pt>
                <c:pt idx="4">
                  <c:v>57</c:v>
                </c:pt>
                <c:pt idx="5">
                  <c:v>99</c:v>
                </c:pt>
                <c:pt idx="6">
                  <c:v>86</c:v>
                </c:pt>
                <c:pt idx="7">
                  <c:v>69</c:v>
                </c:pt>
                <c:pt idx="8">
                  <c:v>54</c:v>
                </c:pt>
                <c:pt idx="9">
                  <c:v>80</c:v>
                </c:pt>
                <c:pt idx="10">
                  <c:v>64</c:v>
                </c:pt>
                <c:pt idx="11">
                  <c:v>76</c:v>
                </c:pt>
                <c:pt idx="12">
                  <c:v>53</c:v>
                </c:pt>
                <c:pt idx="13">
                  <c:v>62</c:v>
                </c:pt>
                <c:pt idx="14">
                  <c:v>49</c:v>
                </c:pt>
                <c:pt idx="15">
                  <c:v>48</c:v>
                </c:pt>
                <c:pt idx="16">
                  <c:v>60</c:v>
                </c:pt>
                <c:pt idx="1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D6-4C44-8910-E1C98CF765B9}"/>
            </c:ext>
          </c:extLst>
        </c:ser>
        <c:ser>
          <c:idx val="9"/>
          <c:order val="9"/>
          <c:tx>
            <c:strRef>
              <c:f>'Pivot tables'!$K$55:$K$56</c:f>
              <c:strCache>
                <c:ptCount val="1"/>
                <c:pt idx="0">
                  <c:v>Devon Partnership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tables'!$K$57:$K$74</c:f>
              <c:numCache>
                <c:formatCode>General</c:formatCode>
                <c:ptCount val="18"/>
                <c:pt idx="0">
                  <c:v>84</c:v>
                </c:pt>
                <c:pt idx="1">
                  <c:v>71</c:v>
                </c:pt>
                <c:pt idx="2">
                  <c:v>77</c:v>
                </c:pt>
                <c:pt idx="3">
                  <c:v>93</c:v>
                </c:pt>
                <c:pt idx="4">
                  <c:v>69</c:v>
                </c:pt>
                <c:pt idx="5">
                  <c:v>77</c:v>
                </c:pt>
                <c:pt idx="6">
                  <c:v>80</c:v>
                </c:pt>
                <c:pt idx="7">
                  <c:v>73</c:v>
                </c:pt>
                <c:pt idx="8">
                  <c:v>66</c:v>
                </c:pt>
                <c:pt idx="9">
                  <c:v>81</c:v>
                </c:pt>
                <c:pt idx="10">
                  <c:v>85</c:v>
                </c:pt>
                <c:pt idx="11">
                  <c:v>87</c:v>
                </c:pt>
                <c:pt idx="12">
                  <c:v>71</c:v>
                </c:pt>
                <c:pt idx="13">
                  <c:v>65</c:v>
                </c:pt>
                <c:pt idx="14">
                  <c:v>59</c:v>
                </c:pt>
                <c:pt idx="15">
                  <c:v>76</c:v>
                </c:pt>
                <c:pt idx="16">
                  <c:v>63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D6-4C44-8910-E1C98CF765B9}"/>
            </c:ext>
          </c:extLst>
        </c:ser>
        <c:ser>
          <c:idx val="10"/>
          <c:order val="10"/>
          <c:tx>
            <c:strRef>
              <c:f>'Pivot tables'!$L$55:$L$56</c:f>
              <c:strCache>
                <c:ptCount val="1"/>
                <c:pt idx="0">
                  <c:v>Dorset County Hospital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tables'!$L$57:$L$74</c:f>
              <c:numCache>
                <c:formatCode>General</c:formatCode>
                <c:ptCount val="18"/>
                <c:pt idx="0">
                  <c:v>73</c:v>
                </c:pt>
                <c:pt idx="1">
                  <c:v>68</c:v>
                </c:pt>
                <c:pt idx="2">
                  <c:v>82</c:v>
                </c:pt>
                <c:pt idx="3">
                  <c:v>73</c:v>
                </c:pt>
                <c:pt idx="4">
                  <c:v>90</c:v>
                </c:pt>
                <c:pt idx="5">
                  <c:v>72</c:v>
                </c:pt>
                <c:pt idx="6">
                  <c:v>81</c:v>
                </c:pt>
                <c:pt idx="7">
                  <c:v>94</c:v>
                </c:pt>
                <c:pt idx="8">
                  <c:v>76</c:v>
                </c:pt>
                <c:pt idx="9">
                  <c:v>79</c:v>
                </c:pt>
                <c:pt idx="10">
                  <c:v>86</c:v>
                </c:pt>
                <c:pt idx="11">
                  <c:v>98</c:v>
                </c:pt>
                <c:pt idx="12">
                  <c:v>76</c:v>
                </c:pt>
                <c:pt idx="13">
                  <c:v>75</c:v>
                </c:pt>
                <c:pt idx="14">
                  <c:v>87</c:v>
                </c:pt>
                <c:pt idx="15">
                  <c:v>76</c:v>
                </c:pt>
                <c:pt idx="16">
                  <c:v>80</c:v>
                </c:pt>
                <c:pt idx="1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D6-4C44-8910-E1C98CF765B9}"/>
            </c:ext>
          </c:extLst>
        </c:ser>
        <c:ser>
          <c:idx val="11"/>
          <c:order val="11"/>
          <c:tx>
            <c:strRef>
              <c:f>'Pivot tables'!$M$55:$M$56</c:f>
              <c:strCache>
                <c:ptCount val="1"/>
                <c:pt idx="0">
                  <c:v>Dorset Healthcare University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tables'!$M$57:$M$74</c:f>
              <c:numCache>
                <c:formatCode>General</c:formatCode>
                <c:ptCount val="18"/>
                <c:pt idx="0">
                  <c:v>99</c:v>
                </c:pt>
                <c:pt idx="1">
                  <c:v>90</c:v>
                </c:pt>
                <c:pt idx="2">
                  <c:v>92</c:v>
                </c:pt>
                <c:pt idx="3">
                  <c:v>88</c:v>
                </c:pt>
                <c:pt idx="4">
                  <c:v>77</c:v>
                </c:pt>
                <c:pt idx="5">
                  <c:v>88</c:v>
                </c:pt>
                <c:pt idx="6">
                  <c:v>99</c:v>
                </c:pt>
                <c:pt idx="7">
                  <c:v>90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73</c:v>
                </c:pt>
                <c:pt idx="13">
                  <c:v>91</c:v>
                </c:pt>
                <c:pt idx="14">
                  <c:v>79</c:v>
                </c:pt>
                <c:pt idx="15">
                  <c:v>107</c:v>
                </c:pt>
                <c:pt idx="16">
                  <c:v>99</c:v>
                </c:pt>
                <c:pt idx="1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D6-4C44-8910-E1C98CF765B9}"/>
            </c:ext>
          </c:extLst>
        </c:ser>
        <c:ser>
          <c:idx val="12"/>
          <c:order val="12"/>
          <c:tx>
            <c:strRef>
              <c:f>'Pivot tables'!$N$55:$N$56</c:f>
              <c:strCache>
                <c:ptCount val="1"/>
                <c:pt idx="0">
                  <c:v>Gloucestershire Health and Care Services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tables'!$N$57:$N$74</c:f>
              <c:numCache>
                <c:formatCode>General</c:formatCode>
                <c:ptCount val="18"/>
                <c:pt idx="0">
                  <c:v>83</c:v>
                </c:pt>
                <c:pt idx="1">
                  <c:v>91</c:v>
                </c:pt>
                <c:pt idx="2">
                  <c:v>89</c:v>
                </c:pt>
                <c:pt idx="3">
                  <c:v>39</c:v>
                </c:pt>
                <c:pt idx="4">
                  <c:v>65</c:v>
                </c:pt>
                <c:pt idx="5">
                  <c:v>67</c:v>
                </c:pt>
                <c:pt idx="6">
                  <c:v>82</c:v>
                </c:pt>
                <c:pt idx="7">
                  <c:v>85</c:v>
                </c:pt>
                <c:pt idx="8">
                  <c:v>82</c:v>
                </c:pt>
                <c:pt idx="9">
                  <c:v>99</c:v>
                </c:pt>
                <c:pt idx="10">
                  <c:v>82</c:v>
                </c:pt>
                <c:pt idx="11">
                  <c:v>83</c:v>
                </c:pt>
                <c:pt idx="12">
                  <c:v>77</c:v>
                </c:pt>
                <c:pt idx="13">
                  <c:v>73</c:v>
                </c:pt>
                <c:pt idx="14">
                  <c:v>67</c:v>
                </c:pt>
                <c:pt idx="15">
                  <c:v>59</c:v>
                </c:pt>
                <c:pt idx="16">
                  <c:v>66</c:v>
                </c:pt>
                <c:pt idx="1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D6-4C44-8910-E1C98CF765B9}"/>
            </c:ext>
          </c:extLst>
        </c:ser>
        <c:ser>
          <c:idx val="13"/>
          <c:order val="13"/>
          <c:tx>
            <c:strRef>
              <c:f>'Pivot tables'!$O$55:$O$56</c:f>
              <c:strCache>
                <c:ptCount val="1"/>
                <c:pt idx="0">
                  <c:v>Gloucestershire Hospitals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tables'!$O$57:$O$74</c:f>
              <c:numCache>
                <c:formatCode>General</c:formatCode>
                <c:ptCount val="18"/>
                <c:pt idx="0">
                  <c:v>238</c:v>
                </c:pt>
                <c:pt idx="1">
                  <c:v>241</c:v>
                </c:pt>
                <c:pt idx="2">
                  <c:v>247</c:v>
                </c:pt>
                <c:pt idx="3">
                  <c:v>334</c:v>
                </c:pt>
                <c:pt idx="4">
                  <c:v>245</c:v>
                </c:pt>
                <c:pt idx="5">
                  <c:v>261</c:v>
                </c:pt>
                <c:pt idx="6">
                  <c:v>302</c:v>
                </c:pt>
                <c:pt idx="7">
                  <c:v>290</c:v>
                </c:pt>
                <c:pt idx="8">
                  <c:v>250</c:v>
                </c:pt>
                <c:pt idx="9">
                  <c:v>270</c:v>
                </c:pt>
                <c:pt idx="10">
                  <c:v>301</c:v>
                </c:pt>
                <c:pt idx="11">
                  <c:v>336</c:v>
                </c:pt>
                <c:pt idx="12">
                  <c:v>273</c:v>
                </c:pt>
                <c:pt idx="13">
                  <c:v>294</c:v>
                </c:pt>
                <c:pt idx="14">
                  <c:v>258</c:v>
                </c:pt>
                <c:pt idx="15">
                  <c:v>235</c:v>
                </c:pt>
                <c:pt idx="16">
                  <c:v>280</c:v>
                </c:pt>
                <c:pt idx="17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D6-4C44-8910-E1C98CF765B9}"/>
            </c:ext>
          </c:extLst>
        </c:ser>
        <c:ser>
          <c:idx val="14"/>
          <c:order val="14"/>
          <c:tx>
            <c:strRef>
              <c:f>'Pivot tables'!$P$55:$P$56</c:f>
              <c:strCache>
                <c:ptCount val="1"/>
                <c:pt idx="0">
                  <c:v>GPs and practice staff in Bristol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tables'!$P$57:$P$74</c:f>
              <c:numCache>
                <c:formatCode>General</c:formatCode>
                <c:ptCount val="18"/>
                <c:pt idx="0">
                  <c:v>26</c:v>
                </c:pt>
                <c:pt idx="1">
                  <c:v>31</c:v>
                </c:pt>
                <c:pt idx="2">
                  <c:v>31</c:v>
                </c:pt>
                <c:pt idx="3">
                  <c:v>19</c:v>
                </c:pt>
                <c:pt idx="4">
                  <c:v>32</c:v>
                </c:pt>
                <c:pt idx="5">
                  <c:v>36</c:v>
                </c:pt>
                <c:pt idx="6">
                  <c:v>35</c:v>
                </c:pt>
                <c:pt idx="7">
                  <c:v>31</c:v>
                </c:pt>
                <c:pt idx="8">
                  <c:v>39</c:v>
                </c:pt>
                <c:pt idx="9">
                  <c:v>41</c:v>
                </c:pt>
                <c:pt idx="10">
                  <c:v>44</c:v>
                </c:pt>
                <c:pt idx="11">
                  <c:v>37</c:v>
                </c:pt>
                <c:pt idx="12">
                  <c:v>36</c:v>
                </c:pt>
                <c:pt idx="13">
                  <c:v>31</c:v>
                </c:pt>
                <c:pt idx="14">
                  <c:v>25</c:v>
                </c:pt>
                <c:pt idx="15">
                  <c:v>21</c:v>
                </c:pt>
                <c:pt idx="16">
                  <c:v>16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D6-4C44-8910-E1C98CF765B9}"/>
            </c:ext>
          </c:extLst>
        </c:ser>
        <c:ser>
          <c:idx val="15"/>
          <c:order val="15"/>
          <c:tx>
            <c:strRef>
              <c:f>'Pivot tables'!$Q$55:$Q$56</c:f>
              <c:strCache>
                <c:ptCount val="1"/>
                <c:pt idx="0">
                  <c:v>GPs and practice staff in Buckinghamshire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tables'!$Q$57:$Q$74</c:f>
              <c:numCache>
                <c:formatCode>General</c:formatCode>
                <c:ptCount val="18"/>
                <c:pt idx="0">
                  <c:v>23</c:v>
                </c:pt>
                <c:pt idx="1">
                  <c:v>16</c:v>
                </c:pt>
                <c:pt idx="2">
                  <c:v>20</c:v>
                </c:pt>
                <c:pt idx="3">
                  <c:v>10</c:v>
                </c:pt>
                <c:pt idx="4">
                  <c:v>19</c:v>
                </c:pt>
                <c:pt idx="5">
                  <c:v>13</c:v>
                </c:pt>
                <c:pt idx="6">
                  <c:v>17</c:v>
                </c:pt>
                <c:pt idx="7">
                  <c:v>26</c:v>
                </c:pt>
                <c:pt idx="8">
                  <c:v>29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13</c:v>
                </c:pt>
                <c:pt idx="14">
                  <c:v>16</c:v>
                </c:pt>
                <c:pt idx="15">
                  <c:v>5</c:v>
                </c:pt>
                <c:pt idx="16">
                  <c:v>6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DD6-4C44-8910-E1C98CF765B9}"/>
            </c:ext>
          </c:extLst>
        </c:ser>
        <c:ser>
          <c:idx val="16"/>
          <c:order val="16"/>
          <c:tx>
            <c:strRef>
              <c:f>'Pivot tables'!$R$55:$R$56</c:f>
              <c:strCache>
                <c:ptCount val="1"/>
                <c:pt idx="0">
                  <c:v>GPs and practice staff in Cornwall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tables'!$R$57:$R$74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9</c:v>
                </c:pt>
                <c:pt idx="3">
                  <c:v>13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24</c:v>
                </c:pt>
                <c:pt idx="8">
                  <c:v>33</c:v>
                </c:pt>
                <c:pt idx="9">
                  <c:v>38</c:v>
                </c:pt>
                <c:pt idx="10">
                  <c:v>16</c:v>
                </c:pt>
                <c:pt idx="11">
                  <c:v>28</c:v>
                </c:pt>
                <c:pt idx="12">
                  <c:v>19</c:v>
                </c:pt>
                <c:pt idx="13">
                  <c:v>25</c:v>
                </c:pt>
                <c:pt idx="14">
                  <c:v>18</c:v>
                </c:pt>
                <c:pt idx="15">
                  <c:v>11</c:v>
                </c:pt>
                <c:pt idx="16">
                  <c:v>23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DD6-4C44-8910-E1C98CF765B9}"/>
            </c:ext>
          </c:extLst>
        </c:ser>
        <c:ser>
          <c:idx val="17"/>
          <c:order val="17"/>
          <c:tx>
            <c:strRef>
              <c:f>'Pivot tables'!$S$55:$S$56</c:f>
              <c:strCache>
                <c:ptCount val="1"/>
                <c:pt idx="0">
                  <c:v>GPs and practice staff in Dorset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tables'!$S$57:$S$74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  <c:pt idx="4">
                  <c:v>32</c:v>
                </c:pt>
                <c:pt idx="5">
                  <c:v>34</c:v>
                </c:pt>
                <c:pt idx="6">
                  <c:v>28</c:v>
                </c:pt>
                <c:pt idx="7">
                  <c:v>42</c:v>
                </c:pt>
                <c:pt idx="8">
                  <c:v>47</c:v>
                </c:pt>
                <c:pt idx="9">
                  <c:v>45</c:v>
                </c:pt>
                <c:pt idx="10">
                  <c:v>27</c:v>
                </c:pt>
                <c:pt idx="11">
                  <c:v>30</c:v>
                </c:pt>
                <c:pt idx="12">
                  <c:v>26</c:v>
                </c:pt>
                <c:pt idx="13">
                  <c:v>20</c:v>
                </c:pt>
                <c:pt idx="14">
                  <c:v>21</c:v>
                </c:pt>
                <c:pt idx="15">
                  <c:v>17</c:v>
                </c:pt>
                <c:pt idx="16">
                  <c:v>13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DD6-4C44-8910-E1C98CF765B9}"/>
            </c:ext>
          </c:extLst>
        </c:ser>
        <c:ser>
          <c:idx val="18"/>
          <c:order val="18"/>
          <c:tx>
            <c:strRef>
              <c:f>'Pivot tables'!$T$55:$T$56</c:f>
              <c:strCache>
                <c:ptCount val="1"/>
                <c:pt idx="0">
                  <c:v>GPs and practice staff in Hampshire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tables'!$T$57:$T$74</c:f>
              <c:numCache>
                <c:formatCode>General</c:formatCode>
                <c:ptCount val="18"/>
                <c:pt idx="0">
                  <c:v>49</c:v>
                </c:pt>
                <c:pt idx="1">
                  <c:v>55</c:v>
                </c:pt>
                <c:pt idx="2">
                  <c:v>55</c:v>
                </c:pt>
                <c:pt idx="3">
                  <c:v>66</c:v>
                </c:pt>
                <c:pt idx="4">
                  <c:v>53</c:v>
                </c:pt>
                <c:pt idx="5">
                  <c:v>56</c:v>
                </c:pt>
                <c:pt idx="6">
                  <c:v>58</c:v>
                </c:pt>
                <c:pt idx="7">
                  <c:v>53</c:v>
                </c:pt>
                <c:pt idx="8">
                  <c:v>78</c:v>
                </c:pt>
                <c:pt idx="9">
                  <c:v>89</c:v>
                </c:pt>
                <c:pt idx="10">
                  <c:v>60</c:v>
                </c:pt>
                <c:pt idx="11">
                  <c:v>69</c:v>
                </c:pt>
                <c:pt idx="12">
                  <c:v>70</c:v>
                </c:pt>
                <c:pt idx="13">
                  <c:v>47</c:v>
                </c:pt>
                <c:pt idx="14">
                  <c:v>48</c:v>
                </c:pt>
                <c:pt idx="15">
                  <c:v>34</c:v>
                </c:pt>
                <c:pt idx="16">
                  <c:v>35</c:v>
                </c:pt>
                <c:pt idx="1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DD6-4C44-8910-E1C98CF765B9}"/>
            </c:ext>
          </c:extLst>
        </c:ser>
        <c:ser>
          <c:idx val="19"/>
          <c:order val="19"/>
          <c:tx>
            <c:strRef>
              <c:f>'Pivot tables'!$U$55:$U$56</c:f>
              <c:strCache>
                <c:ptCount val="1"/>
                <c:pt idx="0">
                  <c:v>GPs and practice staff in Oxfordshire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tables'!$U$57:$U$74</c:f>
              <c:numCache>
                <c:formatCode>General</c:formatCode>
                <c:ptCount val="18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42</c:v>
                </c:pt>
                <c:pt idx="4">
                  <c:v>55</c:v>
                </c:pt>
                <c:pt idx="5">
                  <c:v>58</c:v>
                </c:pt>
                <c:pt idx="6">
                  <c:v>38</c:v>
                </c:pt>
                <c:pt idx="7">
                  <c:v>43</c:v>
                </c:pt>
                <c:pt idx="8">
                  <c:v>59</c:v>
                </c:pt>
                <c:pt idx="9">
                  <c:v>71</c:v>
                </c:pt>
                <c:pt idx="10">
                  <c:v>48</c:v>
                </c:pt>
                <c:pt idx="11">
                  <c:v>55</c:v>
                </c:pt>
                <c:pt idx="12">
                  <c:v>50</c:v>
                </c:pt>
                <c:pt idx="13">
                  <c:v>39</c:v>
                </c:pt>
                <c:pt idx="14">
                  <c:v>38</c:v>
                </c:pt>
                <c:pt idx="15">
                  <c:v>32</c:v>
                </c:pt>
                <c:pt idx="16">
                  <c:v>34</c:v>
                </c:pt>
                <c:pt idx="1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DD6-4C44-8910-E1C98CF765B9}"/>
            </c:ext>
          </c:extLst>
        </c:ser>
        <c:ser>
          <c:idx val="20"/>
          <c:order val="20"/>
          <c:tx>
            <c:strRef>
              <c:f>'Pivot tables'!$V$55:$V$56</c:f>
              <c:strCache>
                <c:ptCount val="1"/>
                <c:pt idx="0">
                  <c:v>GPs and practice staff in Plymouth (merged into Plymouth Health Community)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tables'!$V$57:$V$74</c:f>
              <c:numCache>
                <c:formatCode>General</c:formatCode>
                <c:ptCount val="18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8</c:v>
                </c:pt>
                <c:pt idx="5">
                  <c:v>18</c:v>
                </c:pt>
                <c:pt idx="6">
                  <c:v>11</c:v>
                </c:pt>
                <c:pt idx="7">
                  <c:v>15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D6-4C44-8910-E1C98CF765B9}"/>
            </c:ext>
          </c:extLst>
        </c:ser>
        <c:ser>
          <c:idx val="21"/>
          <c:order val="21"/>
          <c:tx>
            <c:strRef>
              <c:f>'Pivot tables'!$W$55:$W$56</c:f>
              <c:strCache>
                <c:ptCount val="1"/>
                <c:pt idx="0">
                  <c:v>GPs and practice staff in the South West, Thames Valley &amp; Wessex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tables'!$W$57:$W$74</c:f>
              <c:numCache>
                <c:formatCode>General</c:formatCode>
                <c:ptCount val="18"/>
                <c:pt idx="0">
                  <c:v>155</c:v>
                </c:pt>
                <c:pt idx="1">
                  <c:v>161</c:v>
                </c:pt>
                <c:pt idx="2">
                  <c:v>145</c:v>
                </c:pt>
                <c:pt idx="3">
                  <c:v>108</c:v>
                </c:pt>
                <c:pt idx="4">
                  <c:v>134</c:v>
                </c:pt>
                <c:pt idx="5">
                  <c:v>154</c:v>
                </c:pt>
                <c:pt idx="6">
                  <c:v>163</c:v>
                </c:pt>
                <c:pt idx="7">
                  <c:v>170</c:v>
                </c:pt>
                <c:pt idx="8">
                  <c:v>228</c:v>
                </c:pt>
                <c:pt idx="9">
                  <c:v>236</c:v>
                </c:pt>
                <c:pt idx="10">
                  <c:v>206</c:v>
                </c:pt>
                <c:pt idx="11">
                  <c:v>178</c:v>
                </c:pt>
                <c:pt idx="12">
                  <c:v>165</c:v>
                </c:pt>
                <c:pt idx="13">
                  <c:v>137</c:v>
                </c:pt>
                <c:pt idx="14">
                  <c:v>107</c:v>
                </c:pt>
                <c:pt idx="15">
                  <c:v>106</c:v>
                </c:pt>
                <c:pt idx="16">
                  <c:v>94</c:v>
                </c:pt>
                <c:pt idx="17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DD6-4C44-8910-E1C98CF765B9}"/>
            </c:ext>
          </c:extLst>
        </c:ser>
        <c:ser>
          <c:idx val="22"/>
          <c:order val="22"/>
          <c:tx>
            <c:strRef>
              <c:f>'Pivot tables'!$X$55:$X$56</c:f>
              <c:strCache>
                <c:ptCount val="1"/>
                <c:pt idx="0">
                  <c:v>Great Western Hospitals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tables'!$X$57:$X$74</c:f>
              <c:numCache>
                <c:formatCode>General</c:formatCode>
                <c:ptCount val="18"/>
                <c:pt idx="0">
                  <c:v>105</c:v>
                </c:pt>
                <c:pt idx="1">
                  <c:v>99</c:v>
                </c:pt>
                <c:pt idx="2">
                  <c:v>112</c:v>
                </c:pt>
                <c:pt idx="3">
                  <c:v>108</c:v>
                </c:pt>
                <c:pt idx="4">
                  <c:v>90</c:v>
                </c:pt>
                <c:pt idx="5">
                  <c:v>76</c:v>
                </c:pt>
                <c:pt idx="6">
                  <c:v>105</c:v>
                </c:pt>
                <c:pt idx="7">
                  <c:v>102</c:v>
                </c:pt>
                <c:pt idx="8">
                  <c:v>85</c:v>
                </c:pt>
                <c:pt idx="9">
                  <c:v>93</c:v>
                </c:pt>
                <c:pt idx="10">
                  <c:v>102</c:v>
                </c:pt>
                <c:pt idx="11">
                  <c:v>119</c:v>
                </c:pt>
                <c:pt idx="12">
                  <c:v>111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105</c:v>
                </c:pt>
                <c:pt idx="1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DD6-4C44-8910-E1C98CF765B9}"/>
            </c:ext>
          </c:extLst>
        </c:ser>
        <c:ser>
          <c:idx val="23"/>
          <c:order val="23"/>
          <c:tx>
            <c:strRef>
              <c:f>'Pivot tables'!$Y$55:$Y$56</c:f>
              <c:strCache>
                <c:ptCount val="1"/>
                <c:pt idx="0">
                  <c:v>Hampshire Hospitals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tables'!$Y$57:$Y$74</c:f>
              <c:numCache>
                <c:formatCode>General</c:formatCode>
                <c:ptCount val="18"/>
                <c:pt idx="0">
                  <c:v>139</c:v>
                </c:pt>
                <c:pt idx="1">
                  <c:v>112</c:v>
                </c:pt>
                <c:pt idx="2">
                  <c:v>139</c:v>
                </c:pt>
                <c:pt idx="3">
                  <c:v>148</c:v>
                </c:pt>
                <c:pt idx="4">
                  <c:v>130</c:v>
                </c:pt>
                <c:pt idx="5">
                  <c:v>118</c:v>
                </c:pt>
                <c:pt idx="6">
                  <c:v>144</c:v>
                </c:pt>
                <c:pt idx="7">
                  <c:v>150</c:v>
                </c:pt>
                <c:pt idx="8">
                  <c:v>105</c:v>
                </c:pt>
                <c:pt idx="9">
                  <c:v>136</c:v>
                </c:pt>
                <c:pt idx="10">
                  <c:v>134</c:v>
                </c:pt>
                <c:pt idx="11">
                  <c:v>158</c:v>
                </c:pt>
                <c:pt idx="12">
                  <c:v>136</c:v>
                </c:pt>
                <c:pt idx="13">
                  <c:v>126</c:v>
                </c:pt>
                <c:pt idx="14">
                  <c:v>120</c:v>
                </c:pt>
                <c:pt idx="15">
                  <c:v>116</c:v>
                </c:pt>
                <c:pt idx="16">
                  <c:v>117</c:v>
                </c:pt>
                <c:pt idx="1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DD6-4C44-8910-E1C98CF765B9}"/>
            </c:ext>
          </c:extLst>
        </c:ser>
        <c:ser>
          <c:idx val="24"/>
          <c:order val="24"/>
          <c:tx>
            <c:strRef>
              <c:f>'Pivot tables'!$Z$55:$Z$56</c:f>
              <c:strCache>
                <c:ptCount val="1"/>
                <c:pt idx="0">
                  <c:v>Hospices in Cornwall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tables'!$Z$57:$Z$74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DD6-4C44-8910-E1C98CF765B9}"/>
            </c:ext>
          </c:extLst>
        </c:ser>
        <c:ser>
          <c:idx val="25"/>
          <c:order val="25"/>
          <c:tx>
            <c:strRef>
              <c:f>'Pivot tables'!$AA$55:$AA$56</c:f>
              <c:strCache>
                <c:ptCount val="1"/>
                <c:pt idx="0">
                  <c:v>Isle of Wight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tables'!$AA$57:$AA$74</c:f>
              <c:numCache>
                <c:formatCode>General</c:formatCode>
                <c:ptCount val="18"/>
                <c:pt idx="0">
                  <c:v>74</c:v>
                </c:pt>
                <c:pt idx="1">
                  <c:v>134</c:v>
                </c:pt>
                <c:pt idx="2">
                  <c:v>85</c:v>
                </c:pt>
                <c:pt idx="3">
                  <c:v>81</c:v>
                </c:pt>
                <c:pt idx="4">
                  <c:v>73</c:v>
                </c:pt>
                <c:pt idx="5">
                  <c:v>74</c:v>
                </c:pt>
                <c:pt idx="6">
                  <c:v>82</c:v>
                </c:pt>
                <c:pt idx="7">
                  <c:v>66</c:v>
                </c:pt>
                <c:pt idx="8">
                  <c:v>91</c:v>
                </c:pt>
                <c:pt idx="9">
                  <c:v>98</c:v>
                </c:pt>
                <c:pt idx="10">
                  <c:v>82</c:v>
                </c:pt>
                <c:pt idx="11">
                  <c:v>80</c:v>
                </c:pt>
                <c:pt idx="12">
                  <c:v>120</c:v>
                </c:pt>
                <c:pt idx="13">
                  <c:v>78</c:v>
                </c:pt>
                <c:pt idx="14">
                  <c:v>72</c:v>
                </c:pt>
                <c:pt idx="15">
                  <c:v>89</c:v>
                </c:pt>
                <c:pt idx="16">
                  <c:v>73</c:v>
                </c:pt>
                <c:pt idx="1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DD6-4C44-8910-E1C98CF765B9}"/>
            </c:ext>
          </c:extLst>
        </c:ser>
        <c:ser>
          <c:idx val="26"/>
          <c:order val="26"/>
          <c:tx>
            <c:strRef>
              <c:f>'Pivot tables'!$AB$55:$AB$56</c:f>
              <c:strCache>
                <c:ptCount val="1"/>
                <c:pt idx="0">
                  <c:v>Milton Keynes University Hospital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tables'!$AB$57:$AB$74</c:f>
              <c:numCache>
                <c:formatCode>General</c:formatCode>
                <c:ptCount val="18"/>
                <c:pt idx="0">
                  <c:v>95</c:v>
                </c:pt>
                <c:pt idx="1">
                  <c:v>100</c:v>
                </c:pt>
                <c:pt idx="2">
                  <c:v>109</c:v>
                </c:pt>
                <c:pt idx="3">
                  <c:v>113</c:v>
                </c:pt>
                <c:pt idx="4">
                  <c:v>103</c:v>
                </c:pt>
                <c:pt idx="5">
                  <c:v>102</c:v>
                </c:pt>
                <c:pt idx="6">
                  <c:v>110</c:v>
                </c:pt>
                <c:pt idx="7">
                  <c:v>110</c:v>
                </c:pt>
                <c:pt idx="8">
                  <c:v>94</c:v>
                </c:pt>
                <c:pt idx="9">
                  <c:v>95</c:v>
                </c:pt>
                <c:pt idx="10">
                  <c:v>112</c:v>
                </c:pt>
                <c:pt idx="11">
                  <c:v>126</c:v>
                </c:pt>
                <c:pt idx="12">
                  <c:v>102</c:v>
                </c:pt>
                <c:pt idx="13">
                  <c:v>92</c:v>
                </c:pt>
                <c:pt idx="14">
                  <c:v>90</c:v>
                </c:pt>
                <c:pt idx="15">
                  <c:v>90</c:v>
                </c:pt>
                <c:pt idx="16">
                  <c:v>99</c:v>
                </c:pt>
                <c:pt idx="1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DD6-4C44-8910-E1C98CF765B9}"/>
            </c:ext>
          </c:extLst>
        </c:ser>
        <c:ser>
          <c:idx val="27"/>
          <c:order val="27"/>
          <c:tx>
            <c:strRef>
              <c:f>'Pivot tables'!$AC$55:$AC$56</c:f>
              <c:strCache>
                <c:ptCount val="1"/>
                <c:pt idx="0">
                  <c:v>North Bristol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tables'!$AC$57:$AC$74</c:f>
              <c:numCache>
                <c:formatCode>General</c:formatCode>
                <c:ptCount val="18"/>
                <c:pt idx="0">
                  <c:v>356</c:v>
                </c:pt>
                <c:pt idx="1">
                  <c:v>341</c:v>
                </c:pt>
                <c:pt idx="2">
                  <c:v>325</c:v>
                </c:pt>
                <c:pt idx="3">
                  <c:v>361</c:v>
                </c:pt>
                <c:pt idx="4">
                  <c:v>286</c:v>
                </c:pt>
                <c:pt idx="5">
                  <c:v>304</c:v>
                </c:pt>
                <c:pt idx="6">
                  <c:v>346</c:v>
                </c:pt>
                <c:pt idx="7">
                  <c:v>351</c:v>
                </c:pt>
                <c:pt idx="8">
                  <c:v>289</c:v>
                </c:pt>
                <c:pt idx="9">
                  <c:v>307</c:v>
                </c:pt>
                <c:pt idx="10">
                  <c:v>329</c:v>
                </c:pt>
                <c:pt idx="11">
                  <c:v>368</c:v>
                </c:pt>
                <c:pt idx="12">
                  <c:v>291</c:v>
                </c:pt>
                <c:pt idx="13">
                  <c:v>313</c:v>
                </c:pt>
                <c:pt idx="14">
                  <c:v>279</c:v>
                </c:pt>
                <c:pt idx="15">
                  <c:v>259</c:v>
                </c:pt>
                <c:pt idx="16">
                  <c:v>281</c:v>
                </c:pt>
                <c:pt idx="17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DD6-4C44-8910-E1C98CF765B9}"/>
            </c:ext>
          </c:extLst>
        </c:ser>
        <c:ser>
          <c:idx val="28"/>
          <c:order val="28"/>
          <c:tx>
            <c:strRef>
              <c:f>'Pivot tables'!$AD$55:$AD$56</c:f>
              <c:strCache>
                <c:ptCount val="1"/>
                <c:pt idx="0">
                  <c:v>Northern Devon Healthcare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tables'!$AD$57:$AD$74</c:f>
              <c:numCache>
                <c:formatCode>General</c:formatCode>
                <c:ptCount val="18"/>
                <c:pt idx="0">
                  <c:v>113</c:v>
                </c:pt>
                <c:pt idx="1">
                  <c:v>125</c:v>
                </c:pt>
                <c:pt idx="2">
                  <c:v>103</c:v>
                </c:pt>
                <c:pt idx="3">
                  <c:v>106</c:v>
                </c:pt>
                <c:pt idx="4">
                  <c:v>108</c:v>
                </c:pt>
                <c:pt idx="5">
                  <c:v>112</c:v>
                </c:pt>
                <c:pt idx="6">
                  <c:v>116</c:v>
                </c:pt>
                <c:pt idx="7">
                  <c:v>110</c:v>
                </c:pt>
                <c:pt idx="8">
                  <c:v>117</c:v>
                </c:pt>
                <c:pt idx="9">
                  <c:v>145</c:v>
                </c:pt>
                <c:pt idx="10">
                  <c:v>120</c:v>
                </c:pt>
                <c:pt idx="11">
                  <c:v>123</c:v>
                </c:pt>
                <c:pt idx="12">
                  <c:v>137</c:v>
                </c:pt>
                <c:pt idx="13">
                  <c:v>126</c:v>
                </c:pt>
                <c:pt idx="14">
                  <c:v>95</c:v>
                </c:pt>
                <c:pt idx="15">
                  <c:v>89</c:v>
                </c:pt>
                <c:pt idx="16">
                  <c:v>111</c:v>
                </c:pt>
                <c:pt idx="17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DD6-4C44-8910-E1C98CF765B9}"/>
            </c:ext>
          </c:extLst>
        </c:ser>
        <c:ser>
          <c:idx val="29"/>
          <c:order val="29"/>
          <c:tx>
            <c:strRef>
              <c:f>'Pivot tables'!$AE$55:$AE$56</c:f>
              <c:strCache>
                <c:ptCount val="1"/>
                <c:pt idx="0">
                  <c:v>Other eligible staff in the South West, Thames Valley &amp; Wessex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tables'!$AE$57:$AE$74</c:f>
              <c:numCache>
                <c:formatCode>General</c:formatCode>
                <c:ptCount val="18"/>
                <c:pt idx="0">
                  <c:v>277</c:v>
                </c:pt>
                <c:pt idx="1">
                  <c:v>249</c:v>
                </c:pt>
                <c:pt idx="2">
                  <c:v>251</c:v>
                </c:pt>
                <c:pt idx="3">
                  <c:v>235</c:v>
                </c:pt>
                <c:pt idx="4">
                  <c:v>202</c:v>
                </c:pt>
                <c:pt idx="5">
                  <c:v>310</c:v>
                </c:pt>
                <c:pt idx="6">
                  <c:v>254</c:v>
                </c:pt>
                <c:pt idx="7">
                  <c:v>312</c:v>
                </c:pt>
                <c:pt idx="8">
                  <c:v>275</c:v>
                </c:pt>
                <c:pt idx="9">
                  <c:v>322</c:v>
                </c:pt>
                <c:pt idx="10">
                  <c:v>300</c:v>
                </c:pt>
                <c:pt idx="11">
                  <c:v>308</c:v>
                </c:pt>
                <c:pt idx="12">
                  <c:v>268</c:v>
                </c:pt>
                <c:pt idx="13">
                  <c:v>238</c:v>
                </c:pt>
                <c:pt idx="14">
                  <c:v>243</c:v>
                </c:pt>
                <c:pt idx="15">
                  <c:v>221</c:v>
                </c:pt>
                <c:pt idx="16">
                  <c:v>200</c:v>
                </c:pt>
                <c:pt idx="17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DD6-4C44-8910-E1C98CF765B9}"/>
            </c:ext>
          </c:extLst>
        </c:ser>
        <c:ser>
          <c:idx val="30"/>
          <c:order val="30"/>
          <c:tx>
            <c:strRef>
              <c:f>'Pivot tables'!$AF$55:$AF$56</c:f>
              <c:strCache>
                <c:ptCount val="1"/>
                <c:pt idx="0">
                  <c:v>Oxford Health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tables'!$AF$57:$AF$74</c:f>
              <c:numCache>
                <c:formatCode>General</c:formatCode>
                <c:ptCount val="18"/>
                <c:pt idx="0">
                  <c:v>208</c:v>
                </c:pt>
                <c:pt idx="1">
                  <c:v>236</c:v>
                </c:pt>
                <c:pt idx="2">
                  <c:v>253</c:v>
                </c:pt>
                <c:pt idx="3">
                  <c:v>215</c:v>
                </c:pt>
                <c:pt idx="4">
                  <c:v>196</c:v>
                </c:pt>
                <c:pt idx="5">
                  <c:v>266</c:v>
                </c:pt>
                <c:pt idx="6">
                  <c:v>295</c:v>
                </c:pt>
                <c:pt idx="7">
                  <c:v>287</c:v>
                </c:pt>
                <c:pt idx="8">
                  <c:v>245</c:v>
                </c:pt>
                <c:pt idx="9">
                  <c:v>272</c:v>
                </c:pt>
                <c:pt idx="10">
                  <c:v>276</c:v>
                </c:pt>
                <c:pt idx="11">
                  <c:v>255</c:v>
                </c:pt>
                <c:pt idx="12">
                  <c:v>274</c:v>
                </c:pt>
                <c:pt idx="13">
                  <c:v>281</c:v>
                </c:pt>
                <c:pt idx="14">
                  <c:v>243</c:v>
                </c:pt>
                <c:pt idx="15">
                  <c:v>247</c:v>
                </c:pt>
                <c:pt idx="16">
                  <c:v>203</c:v>
                </c:pt>
                <c:pt idx="17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DD6-4C44-8910-E1C98CF765B9}"/>
            </c:ext>
          </c:extLst>
        </c:ser>
        <c:ser>
          <c:idx val="31"/>
          <c:order val="31"/>
          <c:tx>
            <c:strRef>
              <c:f>'Pivot tables'!$AG$55:$AG$56</c:f>
              <c:strCache>
                <c:ptCount val="1"/>
                <c:pt idx="0">
                  <c:v>Oxford University Hospitals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tables'!$AG$57:$AG$74</c:f>
              <c:numCache>
                <c:formatCode>General</c:formatCode>
                <c:ptCount val="18"/>
                <c:pt idx="0">
                  <c:v>525</c:v>
                </c:pt>
                <c:pt idx="1">
                  <c:v>486</c:v>
                </c:pt>
                <c:pt idx="2">
                  <c:v>511</c:v>
                </c:pt>
                <c:pt idx="3">
                  <c:v>566</c:v>
                </c:pt>
                <c:pt idx="4">
                  <c:v>469</c:v>
                </c:pt>
                <c:pt idx="5">
                  <c:v>511</c:v>
                </c:pt>
                <c:pt idx="6">
                  <c:v>579</c:v>
                </c:pt>
                <c:pt idx="7">
                  <c:v>524</c:v>
                </c:pt>
                <c:pt idx="8">
                  <c:v>434</c:v>
                </c:pt>
                <c:pt idx="9">
                  <c:v>480</c:v>
                </c:pt>
                <c:pt idx="10">
                  <c:v>485</c:v>
                </c:pt>
                <c:pt idx="11">
                  <c:v>553</c:v>
                </c:pt>
                <c:pt idx="12">
                  <c:v>509</c:v>
                </c:pt>
                <c:pt idx="13">
                  <c:v>519</c:v>
                </c:pt>
                <c:pt idx="14">
                  <c:v>504</c:v>
                </c:pt>
                <c:pt idx="15">
                  <c:v>477</c:v>
                </c:pt>
                <c:pt idx="16">
                  <c:v>439</c:v>
                </c:pt>
                <c:pt idx="17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DD6-4C44-8910-E1C98CF765B9}"/>
            </c:ext>
          </c:extLst>
        </c:ser>
        <c:ser>
          <c:idx val="32"/>
          <c:order val="32"/>
          <c:tx>
            <c:strRef>
              <c:f>'Pivot tables'!$AH$55:$AH$56</c:f>
              <c:strCache>
                <c:ptCount val="1"/>
                <c:pt idx="0">
                  <c:v>Plymouth Health Community (formerly Livewell Southwest. Now includes commissioning staff and GPs and practice staff)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tables'!$AH$57:$AH$74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31</c:v>
                </c:pt>
                <c:pt idx="3">
                  <c:v>39</c:v>
                </c:pt>
                <c:pt idx="4">
                  <c:v>29</c:v>
                </c:pt>
                <c:pt idx="5">
                  <c:v>50</c:v>
                </c:pt>
                <c:pt idx="6">
                  <c:v>41</c:v>
                </c:pt>
                <c:pt idx="7">
                  <c:v>21</c:v>
                </c:pt>
                <c:pt idx="8">
                  <c:v>31</c:v>
                </c:pt>
                <c:pt idx="9">
                  <c:v>36</c:v>
                </c:pt>
                <c:pt idx="10">
                  <c:v>38</c:v>
                </c:pt>
                <c:pt idx="11">
                  <c:v>31</c:v>
                </c:pt>
                <c:pt idx="12">
                  <c:v>36</c:v>
                </c:pt>
                <c:pt idx="13">
                  <c:v>47</c:v>
                </c:pt>
                <c:pt idx="14">
                  <c:v>35</c:v>
                </c:pt>
                <c:pt idx="15">
                  <c:v>41</c:v>
                </c:pt>
                <c:pt idx="16">
                  <c:v>36</c:v>
                </c:pt>
                <c:pt idx="1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DD6-4C44-8910-E1C98CF765B9}"/>
            </c:ext>
          </c:extLst>
        </c:ser>
        <c:ser>
          <c:idx val="33"/>
          <c:order val="33"/>
          <c:tx>
            <c:strRef>
              <c:f>'Pivot tables'!$AI$55:$AI$56</c:f>
              <c:strCache>
                <c:ptCount val="1"/>
                <c:pt idx="0">
                  <c:v>Portsmouth Hospitals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tables'!$AI$57:$AI$74</c:f>
              <c:numCache>
                <c:formatCode>General</c:formatCode>
                <c:ptCount val="18"/>
                <c:pt idx="0">
                  <c:v>208</c:v>
                </c:pt>
                <c:pt idx="1">
                  <c:v>171</c:v>
                </c:pt>
                <c:pt idx="2">
                  <c:v>184</c:v>
                </c:pt>
                <c:pt idx="3">
                  <c:v>218</c:v>
                </c:pt>
                <c:pt idx="4">
                  <c:v>163</c:v>
                </c:pt>
                <c:pt idx="5">
                  <c:v>165</c:v>
                </c:pt>
                <c:pt idx="6">
                  <c:v>171</c:v>
                </c:pt>
                <c:pt idx="7">
                  <c:v>172</c:v>
                </c:pt>
                <c:pt idx="8">
                  <c:v>168</c:v>
                </c:pt>
                <c:pt idx="9">
                  <c:v>210</c:v>
                </c:pt>
                <c:pt idx="10">
                  <c:v>221</c:v>
                </c:pt>
                <c:pt idx="11">
                  <c:v>238</c:v>
                </c:pt>
                <c:pt idx="12">
                  <c:v>206</c:v>
                </c:pt>
                <c:pt idx="13">
                  <c:v>192</c:v>
                </c:pt>
                <c:pt idx="14">
                  <c:v>179</c:v>
                </c:pt>
                <c:pt idx="15">
                  <c:v>170</c:v>
                </c:pt>
                <c:pt idx="16">
                  <c:v>181</c:v>
                </c:pt>
                <c:pt idx="17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DD6-4C44-8910-E1C98CF765B9}"/>
            </c:ext>
          </c:extLst>
        </c:ser>
        <c:ser>
          <c:idx val="34"/>
          <c:order val="34"/>
          <c:tx>
            <c:strRef>
              <c:f>'Pivot tables'!$AJ$55:$AJ$56</c:f>
              <c:strCache>
                <c:ptCount val="1"/>
                <c:pt idx="0">
                  <c:v>Registrations awaiting approval in the South West, TV&amp;W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tables'!$AJ$57:$AJ$74</c:f>
              <c:numCache>
                <c:formatCode>General</c:formatCode>
                <c:ptCount val="18"/>
                <c:pt idx="0">
                  <c:v>198</c:v>
                </c:pt>
                <c:pt idx="1">
                  <c:v>161</c:v>
                </c:pt>
                <c:pt idx="2">
                  <c:v>129</c:v>
                </c:pt>
                <c:pt idx="3">
                  <c:v>153</c:v>
                </c:pt>
                <c:pt idx="4">
                  <c:v>133</c:v>
                </c:pt>
                <c:pt idx="5">
                  <c:v>274</c:v>
                </c:pt>
                <c:pt idx="6">
                  <c:v>221</c:v>
                </c:pt>
                <c:pt idx="7">
                  <c:v>233</c:v>
                </c:pt>
                <c:pt idx="8">
                  <c:v>167</c:v>
                </c:pt>
                <c:pt idx="9">
                  <c:v>221</c:v>
                </c:pt>
                <c:pt idx="10">
                  <c:v>227</c:v>
                </c:pt>
                <c:pt idx="11">
                  <c:v>194</c:v>
                </c:pt>
                <c:pt idx="12">
                  <c:v>162</c:v>
                </c:pt>
                <c:pt idx="13">
                  <c:v>175</c:v>
                </c:pt>
                <c:pt idx="14">
                  <c:v>161</c:v>
                </c:pt>
                <c:pt idx="15">
                  <c:v>116</c:v>
                </c:pt>
                <c:pt idx="16">
                  <c:v>107</c:v>
                </c:pt>
                <c:pt idx="1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DD6-4C44-8910-E1C98CF765B9}"/>
            </c:ext>
          </c:extLst>
        </c:ser>
        <c:ser>
          <c:idx val="35"/>
          <c:order val="35"/>
          <c:tx>
            <c:strRef>
              <c:f>'Pivot tables'!$AK$55:$AK$56</c:f>
              <c:strCache>
                <c:ptCount val="1"/>
                <c:pt idx="0">
                  <c:v>Royal Berkshire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tables'!$AK$57:$AK$74</c:f>
              <c:numCache>
                <c:formatCode>General</c:formatCode>
                <c:ptCount val="18"/>
                <c:pt idx="0">
                  <c:v>164</c:v>
                </c:pt>
                <c:pt idx="1">
                  <c:v>164</c:v>
                </c:pt>
                <c:pt idx="2">
                  <c:v>168</c:v>
                </c:pt>
                <c:pt idx="3">
                  <c:v>159</c:v>
                </c:pt>
                <c:pt idx="4">
                  <c:v>149</c:v>
                </c:pt>
                <c:pt idx="5">
                  <c:v>178</c:v>
                </c:pt>
                <c:pt idx="6">
                  <c:v>199</c:v>
                </c:pt>
                <c:pt idx="7">
                  <c:v>196</c:v>
                </c:pt>
                <c:pt idx="8">
                  <c:v>191</c:v>
                </c:pt>
                <c:pt idx="9">
                  <c:v>180</c:v>
                </c:pt>
                <c:pt idx="10">
                  <c:v>188</c:v>
                </c:pt>
                <c:pt idx="11">
                  <c:v>198</c:v>
                </c:pt>
                <c:pt idx="12">
                  <c:v>174</c:v>
                </c:pt>
                <c:pt idx="13">
                  <c:v>191</c:v>
                </c:pt>
                <c:pt idx="14">
                  <c:v>171</c:v>
                </c:pt>
                <c:pt idx="15">
                  <c:v>173</c:v>
                </c:pt>
                <c:pt idx="16">
                  <c:v>178</c:v>
                </c:pt>
                <c:pt idx="17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DD6-4C44-8910-E1C98CF765B9}"/>
            </c:ext>
          </c:extLst>
        </c:ser>
        <c:ser>
          <c:idx val="36"/>
          <c:order val="36"/>
          <c:tx>
            <c:strRef>
              <c:f>'Pivot tables'!$AL$55:$AL$56</c:f>
              <c:strCache>
                <c:ptCount val="1"/>
                <c:pt idx="0">
                  <c:v>Royal Cornwall Hospitals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tables'!$AL$57:$AL$74</c:f>
              <c:numCache>
                <c:formatCode>General</c:formatCode>
                <c:ptCount val="18"/>
                <c:pt idx="0">
                  <c:v>265</c:v>
                </c:pt>
                <c:pt idx="1">
                  <c:v>251</c:v>
                </c:pt>
                <c:pt idx="2">
                  <c:v>259</c:v>
                </c:pt>
                <c:pt idx="3">
                  <c:v>202</c:v>
                </c:pt>
                <c:pt idx="4">
                  <c:v>232</c:v>
                </c:pt>
                <c:pt idx="5">
                  <c:v>264</c:v>
                </c:pt>
                <c:pt idx="6">
                  <c:v>258</c:v>
                </c:pt>
                <c:pt idx="7">
                  <c:v>242</c:v>
                </c:pt>
                <c:pt idx="8">
                  <c:v>212</c:v>
                </c:pt>
                <c:pt idx="9">
                  <c:v>275</c:v>
                </c:pt>
                <c:pt idx="10">
                  <c:v>259</c:v>
                </c:pt>
                <c:pt idx="11">
                  <c:v>253</c:v>
                </c:pt>
                <c:pt idx="12">
                  <c:v>268</c:v>
                </c:pt>
                <c:pt idx="13">
                  <c:v>238</c:v>
                </c:pt>
                <c:pt idx="14">
                  <c:v>218</c:v>
                </c:pt>
                <c:pt idx="15">
                  <c:v>215</c:v>
                </c:pt>
                <c:pt idx="16">
                  <c:v>226</c:v>
                </c:pt>
                <c:pt idx="17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DD6-4C44-8910-E1C98CF765B9}"/>
            </c:ext>
          </c:extLst>
        </c:ser>
        <c:ser>
          <c:idx val="37"/>
          <c:order val="37"/>
          <c:tx>
            <c:strRef>
              <c:f>'Pivot tables'!$AM$55:$AM$56</c:f>
              <c:strCache>
                <c:ptCount val="1"/>
                <c:pt idx="0">
                  <c:v>Royal Devon &amp; Exeter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tables'!$AM$57:$AM$74</c:f>
              <c:numCache>
                <c:formatCode>General</c:formatCode>
                <c:ptCount val="18"/>
                <c:pt idx="0">
                  <c:v>279</c:v>
                </c:pt>
                <c:pt idx="1">
                  <c:v>285</c:v>
                </c:pt>
                <c:pt idx="2">
                  <c:v>290</c:v>
                </c:pt>
                <c:pt idx="3">
                  <c:v>279</c:v>
                </c:pt>
                <c:pt idx="4">
                  <c:v>258</c:v>
                </c:pt>
                <c:pt idx="5">
                  <c:v>276</c:v>
                </c:pt>
                <c:pt idx="6">
                  <c:v>267</c:v>
                </c:pt>
                <c:pt idx="7">
                  <c:v>252</c:v>
                </c:pt>
                <c:pt idx="8">
                  <c:v>229</c:v>
                </c:pt>
                <c:pt idx="9">
                  <c:v>301</c:v>
                </c:pt>
                <c:pt idx="10">
                  <c:v>304</c:v>
                </c:pt>
                <c:pt idx="11">
                  <c:v>271</c:v>
                </c:pt>
                <c:pt idx="12">
                  <c:v>274</c:v>
                </c:pt>
                <c:pt idx="13">
                  <c:v>266</c:v>
                </c:pt>
                <c:pt idx="14">
                  <c:v>240</c:v>
                </c:pt>
                <c:pt idx="15">
                  <c:v>236</c:v>
                </c:pt>
                <c:pt idx="16">
                  <c:v>241</c:v>
                </c:pt>
                <c:pt idx="17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DD6-4C44-8910-E1C98CF765B9}"/>
            </c:ext>
          </c:extLst>
        </c:ser>
        <c:ser>
          <c:idx val="38"/>
          <c:order val="38"/>
          <c:tx>
            <c:strRef>
              <c:f>'Pivot tables'!$AN$55:$AN$56</c:f>
              <c:strCache>
                <c:ptCount val="1"/>
                <c:pt idx="0">
                  <c:v>Royal United Hospital Bath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tables'!$AN$57:$AN$74</c:f>
              <c:numCache>
                <c:formatCode>General</c:formatCode>
                <c:ptCount val="18"/>
                <c:pt idx="0">
                  <c:v>117</c:v>
                </c:pt>
                <c:pt idx="1">
                  <c:v>129</c:v>
                </c:pt>
                <c:pt idx="2">
                  <c:v>122</c:v>
                </c:pt>
                <c:pt idx="3">
                  <c:v>118</c:v>
                </c:pt>
                <c:pt idx="4">
                  <c:v>114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113</c:v>
                </c:pt>
                <c:pt idx="9">
                  <c:v>133</c:v>
                </c:pt>
                <c:pt idx="10">
                  <c:v>146</c:v>
                </c:pt>
                <c:pt idx="11">
                  <c:v>160</c:v>
                </c:pt>
                <c:pt idx="12">
                  <c:v>132</c:v>
                </c:pt>
                <c:pt idx="13">
                  <c:v>135</c:v>
                </c:pt>
                <c:pt idx="14">
                  <c:v>113</c:v>
                </c:pt>
                <c:pt idx="15">
                  <c:v>99</c:v>
                </c:pt>
                <c:pt idx="16">
                  <c:v>112</c:v>
                </c:pt>
                <c:pt idx="1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DD6-4C44-8910-E1C98CF765B9}"/>
            </c:ext>
          </c:extLst>
        </c:ser>
        <c:ser>
          <c:idx val="39"/>
          <c:order val="39"/>
          <c:tx>
            <c:strRef>
              <c:f>'Pivot tables'!$AO$55:$AO$56</c:f>
              <c:strCache>
                <c:ptCount val="1"/>
                <c:pt idx="0">
                  <c:v>Salisbury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tables'!$AO$57:$AO$74</c:f>
              <c:numCache>
                <c:formatCode>General</c:formatCode>
                <c:ptCount val="18"/>
                <c:pt idx="0">
                  <c:v>109</c:v>
                </c:pt>
                <c:pt idx="1">
                  <c:v>118</c:v>
                </c:pt>
                <c:pt idx="2">
                  <c:v>96</c:v>
                </c:pt>
                <c:pt idx="3">
                  <c:v>105</c:v>
                </c:pt>
                <c:pt idx="4">
                  <c:v>91</c:v>
                </c:pt>
                <c:pt idx="5">
                  <c:v>95</c:v>
                </c:pt>
                <c:pt idx="6">
                  <c:v>88</c:v>
                </c:pt>
                <c:pt idx="7">
                  <c:v>101</c:v>
                </c:pt>
                <c:pt idx="8">
                  <c:v>98</c:v>
                </c:pt>
                <c:pt idx="9">
                  <c:v>98</c:v>
                </c:pt>
                <c:pt idx="10">
                  <c:v>107</c:v>
                </c:pt>
                <c:pt idx="11">
                  <c:v>117</c:v>
                </c:pt>
                <c:pt idx="12">
                  <c:v>101</c:v>
                </c:pt>
                <c:pt idx="13">
                  <c:v>104</c:v>
                </c:pt>
                <c:pt idx="14">
                  <c:v>110</c:v>
                </c:pt>
                <c:pt idx="15">
                  <c:v>93</c:v>
                </c:pt>
                <c:pt idx="16">
                  <c:v>93</c:v>
                </c:pt>
                <c:pt idx="1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DD6-4C44-8910-E1C98CF765B9}"/>
            </c:ext>
          </c:extLst>
        </c:ser>
        <c:ser>
          <c:idx val="40"/>
          <c:order val="40"/>
          <c:tx>
            <c:strRef>
              <c:f>'Pivot tables'!$AP$55:$AP$56</c:f>
              <c:strCache>
                <c:ptCount val="1"/>
                <c:pt idx="0">
                  <c:v>Sirona Care and Health (from Sept 2020) 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tables'!$AP$57:$AP$74</c:f>
              <c:numCache>
                <c:formatCode>General</c:formatCode>
                <c:ptCount val="18"/>
                <c:pt idx="5">
                  <c:v>19</c:v>
                </c:pt>
                <c:pt idx="6">
                  <c:v>31</c:v>
                </c:pt>
                <c:pt idx="7">
                  <c:v>24</c:v>
                </c:pt>
                <c:pt idx="8">
                  <c:v>19</c:v>
                </c:pt>
                <c:pt idx="9">
                  <c:v>26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18</c:v>
                </c:pt>
                <c:pt idx="14">
                  <c:v>51</c:v>
                </c:pt>
                <c:pt idx="15">
                  <c:v>22</c:v>
                </c:pt>
                <c:pt idx="16">
                  <c:v>29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DD6-4C44-8910-E1C98CF765B9}"/>
            </c:ext>
          </c:extLst>
        </c:ser>
        <c:ser>
          <c:idx val="41"/>
          <c:order val="41"/>
          <c:tx>
            <c:strRef>
              <c:f>'Pivot tables'!$AQ$55:$AQ$56</c:f>
              <c:strCache>
                <c:ptCount val="1"/>
                <c:pt idx="0">
                  <c:v>Solent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tables'!$AQ$57:$AQ$74</c:f>
              <c:numCache>
                <c:formatCode>General</c:formatCode>
                <c:ptCount val="18"/>
                <c:pt idx="0">
                  <c:v>57</c:v>
                </c:pt>
                <c:pt idx="1">
                  <c:v>65</c:v>
                </c:pt>
                <c:pt idx="2">
                  <c:v>39</c:v>
                </c:pt>
                <c:pt idx="3">
                  <c:v>36</c:v>
                </c:pt>
                <c:pt idx="4">
                  <c:v>61</c:v>
                </c:pt>
                <c:pt idx="5">
                  <c:v>56</c:v>
                </c:pt>
                <c:pt idx="6">
                  <c:v>43</c:v>
                </c:pt>
                <c:pt idx="7">
                  <c:v>54</c:v>
                </c:pt>
                <c:pt idx="8">
                  <c:v>57</c:v>
                </c:pt>
                <c:pt idx="9">
                  <c:v>60</c:v>
                </c:pt>
                <c:pt idx="10">
                  <c:v>54</c:v>
                </c:pt>
                <c:pt idx="11">
                  <c:v>59</c:v>
                </c:pt>
                <c:pt idx="12">
                  <c:v>62</c:v>
                </c:pt>
                <c:pt idx="13">
                  <c:v>72</c:v>
                </c:pt>
                <c:pt idx="14">
                  <c:v>42</c:v>
                </c:pt>
                <c:pt idx="15">
                  <c:v>44</c:v>
                </c:pt>
                <c:pt idx="16">
                  <c:v>49</c:v>
                </c:pt>
                <c:pt idx="1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DD6-4C44-8910-E1C98CF765B9}"/>
            </c:ext>
          </c:extLst>
        </c:ser>
        <c:ser>
          <c:idx val="42"/>
          <c:order val="42"/>
          <c:tx>
            <c:strRef>
              <c:f>'Pivot tables'!$AR$55:$AR$56</c:f>
              <c:strCache>
                <c:ptCount val="1"/>
                <c:pt idx="0">
                  <c:v>Somerset NHS Foundation Trust (Formerly Taunton and Somerset)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tables'!$AR$57:$AR$74</c:f>
              <c:numCache>
                <c:formatCode>General</c:formatCode>
                <c:ptCount val="18"/>
                <c:pt idx="0">
                  <c:v>230</c:v>
                </c:pt>
                <c:pt idx="1">
                  <c:v>227</c:v>
                </c:pt>
                <c:pt idx="2">
                  <c:v>244</c:v>
                </c:pt>
                <c:pt idx="3">
                  <c:v>220</c:v>
                </c:pt>
                <c:pt idx="4">
                  <c:v>209</c:v>
                </c:pt>
                <c:pt idx="5">
                  <c:v>238</c:v>
                </c:pt>
                <c:pt idx="6">
                  <c:v>227</c:v>
                </c:pt>
                <c:pt idx="7">
                  <c:v>203</c:v>
                </c:pt>
                <c:pt idx="8">
                  <c:v>189</c:v>
                </c:pt>
                <c:pt idx="9">
                  <c:v>233</c:v>
                </c:pt>
                <c:pt idx="10">
                  <c:v>261</c:v>
                </c:pt>
                <c:pt idx="11">
                  <c:v>252</c:v>
                </c:pt>
                <c:pt idx="12">
                  <c:v>221</c:v>
                </c:pt>
                <c:pt idx="13">
                  <c:v>218</c:v>
                </c:pt>
                <c:pt idx="14">
                  <c:v>199</c:v>
                </c:pt>
                <c:pt idx="15">
                  <c:v>207</c:v>
                </c:pt>
                <c:pt idx="16">
                  <c:v>212</c:v>
                </c:pt>
                <c:pt idx="17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DD6-4C44-8910-E1C98CF765B9}"/>
            </c:ext>
          </c:extLst>
        </c:ser>
        <c:ser>
          <c:idx val="43"/>
          <c:order val="43"/>
          <c:tx>
            <c:strRef>
              <c:f>'Pivot tables'!$AS$55:$AS$56</c:f>
              <c:strCache>
                <c:ptCount val="1"/>
                <c:pt idx="0">
                  <c:v>South Central Ambulance Service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tables'!$AS$57:$AS$74</c:f>
              <c:numCache>
                <c:formatCode>General</c:formatCode>
                <c:ptCount val="18"/>
                <c:pt idx="0">
                  <c:v>140</c:v>
                </c:pt>
                <c:pt idx="1">
                  <c:v>154</c:v>
                </c:pt>
                <c:pt idx="2">
                  <c:v>157</c:v>
                </c:pt>
                <c:pt idx="3">
                  <c:v>95</c:v>
                </c:pt>
                <c:pt idx="4">
                  <c:v>130</c:v>
                </c:pt>
                <c:pt idx="5">
                  <c:v>156</c:v>
                </c:pt>
                <c:pt idx="6">
                  <c:v>192</c:v>
                </c:pt>
                <c:pt idx="7">
                  <c:v>167</c:v>
                </c:pt>
                <c:pt idx="8">
                  <c:v>181</c:v>
                </c:pt>
                <c:pt idx="9">
                  <c:v>204</c:v>
                </c:pt>
                <c:pt idx="10">
                  <c:v>195</c:v>
                </c:pt>
                <c:pt idx="11">
                  <c:v>196</c:v>
                </c:pt>
                <c:pt idx="12">
                  <c:v>154</c:v>
                </c:pt>
                <c:pt idx="13">
                  <c:v>139</c:v>
                </c:pt>
                <c:pt idx="14">
                  <c:v>132</c:v>
                </c:pt>
                <c:pt idx="15">
                  <c:v>116</c:v>
                </c:pt>
                <c:pt idx="16">
                  <c:v>90</c:v>
                </c:pt>
                <c:pt idx="1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DD6-4C44-8910-E1C98CF765B9}"/>
            </c:ext>
          </c:extLst>
        </c:ser>
        <c:ser>
          <c:idx val="44"/>
          <c:order val="44"/>
          <c:tx>
            <c:strRef>
              <c:f>'Pivot tables'!$AT$55:$AT$56</c:f>
              <c:strCache>
                <c:ptCount val="1"/>
                <c:pt idx="0">
                  <c:v>South Western Ambulance Service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tables'!$AT$57:$AT$74</c:f>
              <c:numCache>
                <c:formatCode>General</c:formatCode>
                <c:ptCount val="18"/>
                <c:pt idx="0">
                  <c:v>206</c:v>
                </c:pt>
                <c:pt idx="1">
                  <c:v>225</c:v>
                </c:pt>
                <c:pt idx="2">
                  <c:v>204</c:v>
                </c:pt>
                <c:pt idx="3">
                  <c:v>136</c:v>
                </c:pt>
                <c:pt idx="4">
                  <c:v>108</c:v>
                </c:pt>
                <c:pt idx="5">
                  <c:v>169</c:v>
                </c:pt>
                <c:pt idx="6">
                  <c:v>201</c:v>
                </c:pt>
                <c:pt idx="7">
                  <c:v>206</c:v>
                </c:pt>
                <c:pt idx="8">
                  <c:v>147</c:v>
                </c:pt>
                <c:pt idx="9">
                  <c:v>184</c:v>
                </c:pt>
                <c:pt idx="10">
                  <c:v>205</c:v>
                </c:pt>
                <c:pt idx="11">
                  <c:v>204</c:v>
                </c:pt>
                <c:pt idx="12">
                  <c:v>132</c:v>
                </c:pt>
                <c:pt idx="13">
                  <c:v>154</c:v>
                </c:pt>
                <c:pt idx="14">
                  <c:v>145</c:v>
                </c:pt>
                <c:pt idx="15">
                  <c:v>110</c:v>
                </c:pt>
                <c:pt idx="16">
                  <c:v>113</c:v>
                </c:pt>
                <c:pt idx="1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DD6-4C44-8910-E1C98CF765B9}"/>
            </c:ext>
          </c:extLst>
        </c:ser>
        <c:ser>
          <c:idx val="45"/>
          <c:order val="45"/>
          <c:tx>
            <c:strRef>
              <c:f>'Pivot tables'!$AU$55:$AU$56</c:f>
              <c:strCache>
                <c:ptCount val="1"/>
                <c:pt idx="0">
                  <c:v>Southern Health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tables'!$AU$57:$AU$74</c:f>
              <c:numCache>
                <c:formatCode>General</c:formatCode>
                <c:ptCount val="18"/>
                <c:pt idx="0">
                  <c:v>124</c:v>
                </c:pt>
                <c:pt idx="1">
                  <c:v>117</c:v>
                </c:pt>
                <c:pt idx="2">
                  <c:v>134</c:v>
                </c:pt>
                <c:pt idx="3">
                  <c:v>100</c:v>
                </c:pt>
                <c:pt idx="4">
                  <c:v>88</c:v>
                </c:pt>
                <c:pt idx="5">
                  <c:v>101</c:v>
                </c:pt>
                <c:pt idx="6">
                  <c:v>106</c:v>
                </c:pt>
                <c:pt idx="7">
                  <c:v>89</c:v>
                </c:pt>
                <c:pt idx="8">
                  <c:v>88</c:v>
                </c:pt>
                <c:pt idx="9">
                  <c:v>103</c:v>
                </c:pt>
                <c:pt idx="10">
                  <c:v>91</c:v>
                </c:pt>
                <c:pt idx="11">
                  <c:v>95</c:v>
                </c:pt>
                <c:pt idx="12">
                  <c:v>93</c:v>
                </c:pt>
                <c:pt idx="13">
                  <c:v>85</c:v>
                </c:pt>
                <c:pt idx="14">
                  <c:v>87</c:v>
                </c:pt>
                <c:pt idx="15">
                  <c:v>89</c:v>
                </c:pt>
                <c:pt idx="16">
                  <c:v>78</c:v>
                </c:pt>
                <c:pt idx="1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DD6-4C44-8910-E1C98CF765B9}"/>
            </c:ext>
          </c:extLst>
        </c:ser>
        <c:ser>
          <c:idx val="46"/>
          <c:order val="46"/>
          <c:tx>
            <c:strRef>
              <c:f>'Pivot tables'!$AV$55:$AV$56</c:f>
              <c:strCache>
                <c:ptCount val="1"/>
                <c:pt idx="0">
                  <c:v>SW Ineligibles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tables'!$AV$57:$AV$74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DD6-4C44-8910-E1C98CF765B9}"/>
            </c:ext>
          </c:extLst>
        </c:ser>
        <c:ser>
          <c:idx val="47"/>
          <c:order val="47"/>
          <c:tx>
            <c:strRef>
              <c:f>'Pivot tables'!$AW$55:$AW$56</c:f>
              <c:strCache>
                <c:ptCount val="1"/>
                <c:pt idx="0">
                  <c:v>Torbay and South Devon NHS Foundation Trust (new ADFS)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tables'!$AW$57:$AW$74</c:f>
              <c:numCache>
                <c:formatCode>General</c:formatCode>
                <c:ptCount val="18"/>
                <c:pt idx="12">
                  <c:v>61</c:v>
                </c:pt>
                <c:pt idx="13">
                  <c:v>158</c:v>
                </c:pt>
                <c:pt idx="14">
                  <c:v>163</c:v>
                </c:pt>
                <c:pt idx="15">
                  <c:v>198</c:v>
                </c:pt>
                <c:pt idx="16">
                  <c:v>152</c:v>
                </c:pt>
                <c:pt idx="1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DD6-4C44-8910-E1C98CF765B9}"/>
            </c:ext>
          </c:extLst>
        </c:ser>
        <c:ser>
          <c:idx val="48"/>
          <c:order val="48"/>
          <c:tx>
            <c:strRef>
              <c:f>'Pivot tables'!$AX$55:$AX$56</c:f>
              <c:strCache>
                <c:ptCount val="1"/>
                <c:pt idx="0">
                  <c:v>Torbay and South Devon NHS Foundation Trust (old)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tables'!$AX$57:$AX$74</c:f>
              <c:numCache>
                <c:formatCode>General</c:formatCode>
                <c:ptCount val="18"/>
                <c:pt idx="0">
                  <c:v>169</c:v>
                </c:pt>
                <c:pt idx="1">
                  <c:v>144</c:v>
                </c:pt>
                <c:pt idx="2">
                  <c:v>164</c:v>
                </c:pt>
                <c:pt idx="3">
                  <c:v>169</c:v>
                </c:pt>
                <c:pt idx="4">
                  <c:v>145</c:v>
                </c:pt>
                <c:pt idx="5">
                  <c:v>144</c:v>
                </c:pt>
                <c:pt idx="6">
                  <c:v>161</c:v>
                </c:pt>
                <c:pt idx="7">
                  <c:v>172</c:v>
                </c:pt>
                <c:pt idx="8">
                  <c:v>142</c:v>
                </c:pt>
                <c:pt idx="9">
                  <c:v>161</c:v>
                </c:pt>
                <c:pt idx="10">
                  <c:v>157</c:v>
                </c:pt>
                <c:pt idx="11">
                  <c:v>190</c:v>
                </c:pt>
                <c:pt idx="12">
                  <c:v>126</c:v>
                </c:pt>
                <c:pt idx="13">
                  <c:v>44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DD6-4C44-8910-E1C98CF765B9}"/>
            </c:ext>
          </c:extLst>
        </c:ser>
        <c:ser>
          <c:idx val="49"/>
          <c:order val="49"/>
          <c:tx>
            <c:strRef>
              <c:f>'Pivot tables'!$AY$55:$AY$56</c:f>
              <c:strCache>
                <c:ptCount val="1"/>
                <c:pt idx="0">
                  <c:v>Torbay and South Devon NHS Foundation Trust (total old and new)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tables'!$AY$57:$AY$74</c:f>
              <c:numCache>
                <c:formatCode>General</c:formatCode>
                <c:ptCount val="18"/>
                <c:pt idx="12">
                  <c:v>187</c:v>
                </c:pt>
                <c:pt idx="1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DD6-4C44-8910-E1C98CF765B9}"/>
            </c:ext>
          </c:extLst>
        </c:ser>
        <c:ser>
          <c:idx val="50"/>
          <c:order val="50"/>
          <c:tx>
            <c:strRef>
              <c:f>'Pivot tables'!$AZ$55:$AZ$56</c:f>
              <c:strCache>
                <c:ptCount val="1"/>
                <c:pt idx="0">
                  <c:v>University Hospital Southampton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tables'!$AZ$57:$AZ$74</c:f>
              <c:numCache>
                <c:formatCode>General</c:formatCode>
                <c:ptCount val="18"/>
                <c:pt idx="0">
                  <c:v>317</c:v>
                </c:pt>
                <c:pt idx="1">
                  <c:v>364</c:v>
                </c:pt>
                <c:pt idx="2">
                  <c:v>328</c:v>
                </c:pt>
                <c:pt idx="3">
                  <c:v>378</c:v>
                </c:pt>
                <c:pt idx="4">
                  <c:v>300</c:v>
                </c:pt>
                <c:pt idx="5">
                  <c:v>329</c:v>
                </c:pt>
                <c:pt idx="6">
                  <c:v>370</c:v>
                </c:pt>
                <c:pt idx="7">
                  <c:v>311</c:v>
                </c:pt>
                <c:pt idx="8">
                  <c:v>257</c:v>
                </c:pt>
                <c:pt idx="9">
                  <c:v>345</c:v>
                </c:pt>
                <c:pt idx="10">
                  <c:v>336</c:v>
                </c:pt>
                <c:pt idx="11">
                  <c:v>343</c:v>
                </c:pt>
                <c:pt idx="12">
                  <c:v>328</c:v>
                </c:pt>
                <c:pt idx="13">
                  <c:v>329</c:v>
                </c:pt>
                <c:pt idx="14">
                  <c:v>310</c:v>
                </c:pt>
                <c:pt idx="15">
                  <c:v>308</c:v>
                </c:pt>
                <c:pt idx="16">
                  <c:v>274</c:v>
                </c:pt>
                <c:pt idx="17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DD6-4C44-8910-E1C98CF765B9}"/>
            </c:ext>
          </c:extLst>
        </c:ser>
        <c:ser>
          <c:idx val="51"/>
          <c:order val="51"/>
          <c:tx>
            <c:strRef>
              <c:f>'Pivot tables'!$BA$55:$BA$56</c:f>
              <c:strCache>
                <c:ptCount val="1"/>
                <c:pt idx="0">
                  <c:v>University Hospitals Bristol and Weston NHS Foundation Trust (inc Weston Area Health NHS Trust)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tables'!$BA$57:$BA$74</c:f>
              <c:numCache>
                <c:formatCode>General</c:formatCode>
                <c:ptCount val="18"/>
                <c:pt idx="0">
                  <c:v>458</c:v>
                </c:pt>
                <c:pt idx="1">
                  <c:v>461</c:v>
                </c:pt>
                <c:pt idx="2">
                  <c:v>457</c:v>
                </c:pt>
                <c:pt idx="3">
                  <c:v>443</c:v>
                </c:pt>
                <c:pt idx="4">
                  <c:v>411</c:v>
                </c:pt>
                <c:pt idx="5">
                  <c:v>434</c:v>
                </c:pt>
                <c:pt idx="6">
                  <c:v>444</c:v>
                </c:pt>
                <c:pt idx="7">
                  <c:v>413</c:v>
                </c:pt>
                <c:pt idx="8">
                  <c:v>354</c:v>
                </c:pt>
                <c:pt idx="9">
                  <c:v>394</c:v>
                </c:pt>
                <c:pt idx="10">
                  <c:v>576</c:v>
                </c:pt>
                <c:pt idx="11">
                  <c:v>462</c:v>
                </c:pt>
                <c:pt idx="12">
                  <c:v>408</c:v>
                </c:pt>
                <c:pt idx="13">
                  <c:v>386</c:v>
                </c:pt>
                <c:pt idx="14">
                  <c:v>398</c:v>
                </c:pt>
                <c:pt idx="15">
                  <c:v>327</c:v>
                </c:pt>
                <c:pt idx="16">
                  <c:v>398</c:v>
                </c:pt>
                <c:pt idx="17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DD6-4C44-8910-E1C98CF765B9}"/>
            </c:ext>
          </c:extLst>
        </c:ser>
        <c:ser>
          <c:idx val="52"/>
          <c:order val="52"/>
          <c:tx>
            <c:strRef>
              <c:f>'Pivot tables'!$BB$55:$BB$56</c:f>
              <c:strCache>
                <c:ptCount val="1"/>
                <c:pt idx="0">
                  <c:v>University Hospitals Dorset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tables'!$BB$57:$BB$74</c:f>
              <c:numCache>
                <c:formatCode>General</c:formatCode>
                <c:ptCount val="18"/>
                <c:pt idx="6">
                  <c:v>314</c:v>
                </c:pt>
                <c:pt idx="7">
                  <c:v>380</c:v>
                </c:pt>
                <c:pt idx="8">
                  <c:v>366</c:v>
                </c:pt>
                <c:pt idx="9">
                  <c:v>306</c:v>
                </c:pt>
                <c:pt idx="10">
                  <c:v>261</c:v>
                </c:pt>
                <c:pt idx="11">
                  <c:v>228</c:v>
                </c:pt>
                <c:pt idx="12">
                  <c:v>200</c:v>
                </c:pt>
                <c:pt idx="13">
                  <c:v>196</c:v>
                </c:pt>
                <c:pt idx="14">
                  <c:v>184</c:v>
                </c:pt>
                <c:pt idx="15">
                  <c:v>199</c:v>
                </c:pt>
                <c:pt idx="16">
                  <c:v>214</c:v>
                </c:pt>
                <c:pt idx="17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DD6-4C44-8910-E1C98CF765B9}"/>
            </c:ext>
          </c:extLst>
        </c:ser>
        <c:ser>
          <c:idx val="53"/>
          <c:order val="53"/>
          <c:tx>
            <c:strRef>
              <c:f>'Pivot tables'!$BC$55:$BC$56</c:f>
              <c:strCache>
                <c:ptCount val="1"/>
                <c:pt idx="0">
                  <c:v>University Hospitals Plymouth NHS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tables'!$BC$57:$BC$74</c:f>
              <c:numCache>
                <c:formatCode>General</c:formatCode>
                <c:ptCount val="18"/>
                <c:pt idx="0">
                  <c:v>518</c:v>
                </c:pt>
                <c:pt idx="1">
                  <c:v>551</c:v>
                </c:pt>
                <c:pt idx="2">
                  <c:v>522</c:v>
                </c:pt>
                <c:pt idx="3">
                  <c:v>476</c:v>
                </c:pt>
                <c:pt idx="4">
                  <c:v>425</c:v>
                </c:pt>
                <c:pt idx="5">
                  <c:v>500</c:v>
                </c:pt>
                <c:pt idx="6">
                  <c:v>557</c:v>
                </c:pt>
                <c:pt idx="7">
                  <c:v>547</c:v>
                </c:pt>
                <c:pt idx="8">
                  <c:v>439</c:v>
                </c:pt>
                <c:pt idx="9">
                  <c:v>534</c:v>
                </c:pt>
                <c:pt idx="10">
                  <c:v>531</c:v>
                </c:pt>
                <c:pt idx="11">
                  <c:v>541</c:v>
                </c:pt>
                <c:pt idx="12">
                  <c:v>476</c:v>
                </c:pt>
                <c:pt idx="13">
                  <c:v>551</c:v>
                </c:pt>
                <c:pt idx="14">
                  <c:v>471</c:v>
                </c:pt>
                <c:pt idx="15">
                  <c:v>461</c:v>
                </c:pt>
                <c:pt idx="16">
                  <c:v>423</c:v>
                </c:pt>
                <c:pt idx="17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DD6-4C44-8910-E1C98CF765B9}"/>
            </c:ext>
          </c:extLst>
        </c:ser>
        <c:ser>
          <c:idx val="54"/>
          <c:order val="54"/>
          <c:tx>
            <c:strRef>
              <c:f>'Pivot tables'!$BD$55:$BD$56</c:f>
              <c:strCache>
                <c:ptCount val="1"/>
                <c:pt idx="0">
                  <c:v>Wiltshire Health &amp; Care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tables'!$BD$57:$BD$74</c:f>
              <c:numCache>
                <c:formatCode>General</c:formatCode>
                <c:ptCount val="1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14</c:v>
                </c:pt>
                <c:pt idx="8">
                  <c:v>9</c:v>
                </c:pt>
                <c:pt idx="9">
                  <c:v>14</c:v>
                </c:pt>
                <c:pt idx="10">
                  <c:v>15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20</c:v>
                </c:pt>
                <c:pt idx="15">
                  <c:v>11</c:v>
                </c:pt>
                <c:pt idx="16">
                  <c:v>13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DD6-4C44-8910-E1C98CF765B9}"/>
            </c:ext>
          </c:extLst>
        </c:ser>
        <c:ser>
          <c:idx val="55"/>
          <c:order val="55"/>
          <c:tx>
            <c:strRef>
              <c:f>'Pivot tables'!$BE$55:$BE$56</c:f>
              <c:strCache>
                <c:ptCount val="1"/>
                <c:pt idx="0">
                  <c:v>Yeovil District Hospital NHS Foundation Trust</c:v>
                </c:pt>
              </c:strCache>
            </c:strRef>
          </c:tx>
          <c:invertIfNegative val="0"/>
          <c:cat>
            <c:strRef>
              <c:f>'Pivot tables'!$A$57:$A$74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tables'!$BE$57:$BE$74</c:f>
              <c:numCache>
                <c:formatCode>General</c:formatCode>
                <c:ptCount val="18"/>
                <c:pt idx="0">
                  <c:v>65</c:v>
                </c:pt>
                <c:pt idx="1">
                  <c:v>69</c:v>
                </c:pt>
                <c:pt idx="2">
                  <c:v>53</c:v>
                </c:pt>
                <c:pt idx="3">
                  <c:v>67</c:v>
                </c:pt>
                <c:pt idx="4">
                  <c:v>57</c:v>
                </c:pt>
                <c:pt idx="5">
                  <c:v>63</c:v>
                </c:pt>
                <c:pt idx="6">
                  <c:v>83</c:v>
                </c:pt>
                <c:pt idx="7">
                  <c:v>65</c:v>
                </c:pt>
                <c:pt idx="8">
                  <c:v>75</c:v>
                </c:pt>
                <c:pt idx="9">
                  <c:v>79</c:v>
                </c:pt>
                <c:pt idx="10">
                  <c:v>75</c:v>
                </c:pt>
                <c:pt idx="11">
                  <c:v>81</c:v>
                </c:pt>
                <c:pt idx="12">
                  <c:v>72</c:v>
                </c:pt>
                <c:pt idx="13">
                  <c:v>84</c:v>
                </c:pt>
                <c:pt idx="14">
                  <c:v>87</c:v>
                </c:pt>
                <c:pt idx="15">
                  <c:v>66</c:v>
                </c:pt>
                <c:pt idx="16">
                  <c:v>55</c:v>
                </c:pt>
                <c:pt idx="1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DD6-4C44-8910-E1C98CF7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78720"/>
        <c:axId val="127696896"/>
      </c:barChart>
      <c:catAx>
        <c:axId val="127678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7696896"/>
        <c:crosses val="autoZero"/>
        <c:auto val="1"/>
        <c:lblAlgn val="ctr"/>
        <c:lblOffset val="100"/>
        <c:noMultiLvlLbl val="0"/>
      </c:catAx>
      <c:valAx>
        <c:axId val="127696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67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53210074924331"/>
          <c:y val="0.26267796316031872"/>
          <c:w val="0.18098630161713572"/>
          <c:h val="0.58404817103152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[OpenAthensSouthOct21.xlsx]Pivot tables!PivotTable6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OpenAthens Accounts</a:t>
            </a:r>
            <a:r>
              <a:rPr lang="en-GB" baseline="0"/>
              <a:t> % of headcount</a:t>
            </a:r>
            <a:endParaRPr lang="en-GB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971290978158656E-2"/>
          <c:y val="0.21030154882594534"/>
          <c:w val="0.76942984556158023"/>
          <c:h val="0.62516204493935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tables'!$B$30:$B$31</c:f>
              <c:strCache>
                <c:ptCount val="1"/>
                <c:pt idx="0">
                  <c:v>Avon &amp; Wiltshire Mental Health Partnership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tables'!$B$32:$B$50</c:f>
              <c:numCache>
                <c:formatCode>0%</c:formatCode>
                <c:ptCount val="19"/>
                <c:pt idx="0">
                  <c:v>0.21160651096956828</c:v>
                </c:pt>
                <c:pt idx="1">
                  <c:v>0.21278603444208541</c:v>
                </c:pt>
                <c:pt idx="2">
                  <c:v>0.20901155933003066</c:v>
                </c:pt>
                <c:pt idx="3">
                  <c:v>0.20547298891247937</c:v>
                </c:pt>
                <c:pt idx="4">
                  <c:v>0.20429346543996227</c:v>
                </c:pt>
                <c:pt idx="5">
                  <c:v>0.20641660769049305</c:v>
                </c:pt>
                <c:pt idx="6">
                  <c:v>0.20783203585751356</c:v>
                </c:pt>
                <c:pt idx="7">
                  <c:v>0.20995517810804434</c:v>
                </c:pt>
                <c:pt idx="8">
                  <c:v>0.20971927341354094</c:v>
                </c:pt>
                <c:pt idx="9">
                  <c:v>0.20429346543996227</c:v>
                </c:pt>
                <c:pt idx="10">
                  <c:v>0.20334984666194858</c:v>
                </c:pt>
                <c:pt idx="11">
                  <c:v>0.2026421325784383</c:v>
                </c:pt>
                <c:pt idx="12">
                  <c:v>0.18996893031513537</c:v>
                </c:pt>
                <c:pt idx="13">
                  <c:v>0.1873058144695961</c:v>
                </c:pt>
                <c:pt idx="14">
                  <c:v>0.18797159343098091</c:v>
                </c:pt>
                <c:pt idx="15">
                  <c:v>0.18686196182867287</c:v>
                </c:pt>
                <c:pt idx="16">
                  <c:v>0.18797159343098091</c:v>
                </c:pt>
                <c:pt idx="17">
                  <c:v>0.19307589880159787</c:v>
                </c:pt>
                <c:pt idx="18">
                  <c:v>0.19174434087882822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2-445F-9BD6-93141D13F437}"/>
            </c:ext>
          </c:extLst>
        </c:ser>
        <c:ser>
          <c:idx val="1"/>
          <c:order val="1"/>
          <c:tx>
            <c:strRef>
              <c:f>'Pivot tables'!$C$30:$C$31</c:f>
              <c:strCache>
                <c:ptCount val="1"/>
                <c:pt idx="0">
                  <c:v>Berkshire Healthcare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tables'!$C$32:$C$50</c:f>
              <c:numCache>
                <c:formatCode>0%</c:formatCode>
                <c:ptCount val="19"/>
                <c:pt idx="0">
                  <c:v>0.19483192316487538</c:v>
                </c:pt>
                <c:pt idx="1">
                  <c:v>0.19460324719871941</c:v>
                </c:pt>
                <c:pt idx="2">
                  <c:v>0.19140178367253602</c:v>
                </c:pt>
                <c:pt idx="3">
                  <c:v>0.19048707980791219</c:v>
                </c:pt>
                <c:pt idx="4">
                  <c:v>0.19231648753715985</c:v>
                </c:pt>
                <c:pt idx="5">
                  <c:v>0.19506059913103133</c:v>
                </c:pt>
                <c:pt idx="6">
                  <c:v>0.20695174937114108</c:v>
                </c:pt>
                <c:pt idx="7">
                  <c:v>0.21243997255888405</c:v>
                </c:pt>
                <c:pt idx="8">
                  <c:v>0.21564143608506747</c:v>
                </c:pt>
                <c:pt idx="9">
                  <c:v>0.21815687171278297</c:v>
                </c:pt>
                <c:pt idx="10">
                  <c:v>0.22021495540818661</c:v>
                </c:pt>
                <c:pt idx="11">
                  <c:v>0.22570317859592956</c:v>
                </c:pt>
                <c:pt idx="12">
                  <c:v>0.22066977156797515</c:v>
                </c:pt>
                <c:pt idx="13">
                  <c:v>0.22421823020625417</c:v>
                </c:pt>
                <c:pt idx="14">
                  <c:v>0.22488356620093147</c:v>
                </c:pt>
                <c:pt idx="15">
                  <c:v>0.22821024617431804</c:v>
                </c:pt>
                <c:pt idx="16">
                  <c:v>0.22798846750942559</c:v>
                </c:pt>
                <c:pt idx="17">
                  <c:v>0.2304280328232424</c:v>
                </c:pt>
                <c:pt idx="18">
                  <c:v>0.23308937680195166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2-445F-9BD6-93141D13F437}"/>
            </c:ext>
          </c:extLst>
        </c:ser>
        <c:ser>
          <c:idx val="2"/>
          <c:order val="2"/>
          <c:tx>
            <c:strRef>
              <c:f>'Pivot tables'!$D$30:$D$31</c:f>
              <c:strCache>
                <c:ptCount val="1"/>
                <c:pt idx="0">
                  <c:v>Buckinghamshire Healthcare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tables'!$D$32:$D$50</c:f>
              <c:numCache>
                <c:formatCode>0%</c:formatCode>
                <c:ptCount val="19"/>
                <c:pt idx="0">
                  <c:v>0.37448491841107634</c:v>
                </c:pt>
                <c:pt idx="1">
                  <c:v>0.37399044008570959</c:v>
                </c:pt>
                <c:pt idx="2">
                  <c:v>0.37052909180814242</c:v>
                </c:pt>
                <c:pt idx="3">
                  <c:v>0.36162848195154113</c:v>
                </c:pt>
                <c:pt idx="4">
                  <c:v>0.36195813416845229</c:v>
                </c:pt>
                <c:pt idx="5">
                  <c:v>0.36888083072358663</c:v>
                </c:pt>
                <c:pt idx="6">
                  <c:v>0.36525465633756388</c:v>
                </c:pt>
                <c:pt idx="7">
                  <c:v>0.359320916433163</c:v>
                </c:pt>
                <c:pt idx="8">
                  <c:v>0.35965056865007416</c:v>
                </c:pt>
                <c:pt idx="9">
                  <c:v>0.35816713367397396</c:v>
                </c:pt>
                <c:pt idx="10">
                  <c:v>0.36014504697544092</c:v>
                </c:pt>
                <c:pt idx="11">
                  <c:v>0.36492500412065271</c:v>
                </c:pt>
                <c:pt idx="12">
                  <c:v>0.36873547958845004</c:v>
                </c:pt>
                <c:pt idx="13">
                  <c:v>0.37454364420843012</c:v>
                </c:pt>
                <c:pt idx="14">
                  <c:v>0.37952207102555591</c:v>
                </c:pt>
                <c:pt idx="15">
                  <c:v>0.38267507467640227</c:v>
                </c:pt>
                <c:pt idx="16">
                  <c:v>0.38632592100896118</c:v>
                </c:pt>
                <c:pt idx="17">
                  <c:v>0.39279787587122467</c:v>
                </c:pt>
                <c:pt idx="18">
                  <c:v>0.39910388317291734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2-445F-9BD6-93141D13F437}"/>
            </c:ext>
          </c:extLst>
        </c:ser>
        <c:ser>
          <c:idx val="3"/>
          <c:order val="3"/>
          <c:tx>
            <c:strRef>
              <c:f>'Pivot tables'!$E$30:$E$31</c:f>
              <c:strCache>
                <c:ptCount val="1"/>
                <c:pt idx="0">
                  <c:v>Commissioning staff in Bristol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tables'!$E$32:$E$50</c:f>
              <c:numCache>
                <c:formatCode>0%</c:formatCode>
                <c:ptCount val="19"/>
                <c:pt idx="0">
                  <c:v>0.14175257731958762</c:v>
                </c:pt>
                <c:pt idx="1">
                  <c:v>0.13402061855670103</c:v>
                </c:pt>
                <c:pt idx="2">
                  <c:v>0.13659793814432988</c:v>
                </c:pt>
                <c:pt idx="3">
                  <c:v>0.13144329896907217</c:v>
                </c:pt>
                <c:pt idx="4">
                  <c:v>0.12886597938144329</c:v>
                </c:pt>
                <c:pt idx="5">
                  <c:v>0.13402061855670103</c:v>
                </c:pt>
                <c:pt idx="6">
                  <c:v>0.13659793814432988</c:v>
                </c:pt>
                <c:pt idx="7">
                  <c:v>0.14175257731958762</c:v>
                </c:pt>
                <c:pt idx="8">
                  <c:v>0.14432989690721648</c:v>
                </c:pt>
                <c:pt idx="9">
                  <c:v>0.14432989690721648</c:v>
                </c:pt>
                <c:pt idx="10">
                  <c:v>0.15206185567010308</c:v>
                </c:pt>
                <c:pt idx="11">
                  <c:v>0.16752577319587628</c:v>
                </c:pt>
                <c:pt idx="12">
                  <c:v>0.15011037527593818</c:v>
                </c:pt>
                <c:pt idx="13">
                  <c:v>0.15011037527593818</c:v>
                </c:pt>
                <c:pt idx="14">
                  <c:v>0.15231788079470199</c:v>
                </c:pt>
                <c:pt idx="15">
                  <c:v>0.15011037527593818</c:v>
                </c:pt>
                <c:pt idx="16">
                  <c:v>0.15011037527593818</c:v>
                </c:pt>
                <c:pt idx="17">
                  <c:v>0.15011037527593818</c:v>
                </c:pt>
                <c:pt idx="18">
                  <c:v>0.1545253863134658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2-445F-9BD6-93141D13F437}"/>
            </c:ext>
          </c:extLst>
        </c:ser>
        <c:ser>
          <c:idx val="4"/>
          <c:order val="4"/>
          <c:tx>
            <c:strRef>
              <c:f>'Pivot tables'!$F$30:$F$31</c:f>
              <c:strCache>
                <c:ptCount val="1"/>
                <c:pt idx="0">
                  <c:v>Commissioning staff in Cornwall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tables'!$F$32:$F$50</c:f>
              <c:numCache>
                <c:formatCode>0%</c:formatCode>
                <c:ptCount val="19"/>
                <c:pt idx="0">
                  <c:v>0.23161764705882354</c:v>
                </c:pt>
                <c:pt idx="1">
                  <c:v>0.22794117647058823</c:v>
                </c:pt>
                <c:pt idx="2">
                  <c:v>0.22426470588235295</c:v>
                </c:pt>
                <c:pt idx="3">
                  <c:v>0.22426470588235295</c:v>
                </c:pt>
                <c:pt idx="4">
                  <c:v>0.22426470588235295</c:v>
                </c:pt>
                <c:pt idx="5">
                  <c:v>0.22058823529411764</c:v>
                </c:pt>
                <c:pt idx="6">
                  <c:v>0.21691176470588236</c:v>
                </c:pt>
                <c:pt idx="7">
                  <c:v>0.21691176470588236</c:v>
                </c:pt>
                <c:pt idx="8">
                  <c:v>0.22426470588235295</c:v>
                </c:pt>
                <c:pt idx="9">
                  <c:v>0.23161764705882354</c:v>
                </c:pt>
                <c:pt idx="10">
                  <c:v>0.22794117647058823</c:v>
                </c:pt>
                <c:pt idx="11">
                  <c:v>0.23161764705882354</c:v>
                </c:pt>
                <c:pt idx="12">
                  <c:v>0.2413793103448276</c:v>
                </c:pt>
                <c:pt idx="13">
                  <c:v>0.24904214559386972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0.22605363984674329</c:v>
                </c:pt>
                <c:pt idx="17">
                  <c:v>0.22988505747126436</c:v>
                </c:pt>
                <c:pt idx="18">
                  <c:v>0.22988505747126436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2-445F-9BD6-93141D13F437}"/>
            </c:ext>
          </c:extLst>
        </c:ser>
        <c:ser>
          <c:idx val="5"/>
          <c:order val="5"/>
          <c:tx>
            <c:strRef>
              <c:f>'Pivot tables'!$G$30:$G$31</c:f>
              <c:strCache>
                <c:ptCount val="1"/>
                <c:pt idx="0">
                  <c:v>Commissioning staff in Dorset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tables'!$G$32:$G$50</c:f>
              <c:numCache>
                <c:formatCode>0%</c:formatCode>
                <c:ptCount val="19"/>
                <c:pt idx="0">
                  <c:v>8.0808080808080815E-2</c:v>
                </c:pt>
                <c:pt idx="1">
                  <c:v>8.0808080808080815E-2</c:v>
                </c:pt>
                <c:pt idx="2">
                  <c:v>7.8282828282828287E-2</c:v>
                </c:pt>
                <c:pt idx="3">
                  <c:v>7.8282828282828287E-2</c:v>
                </c:pt>
                <c:pt idx="4">
                  <c:v>7.3232323232323232E-2</c:v>
                </c:pt>
                <c:pt idx="5">
                  <c:v>7.575757575757576E-2</c:v>
                </c:pt>
                <c:pt idx="6">
                  <c:v>8.5858585858585856E-2</c:v>
                </c:pt>
                <c:pt idx="7">
                  <c:v>8.0808080808080815E-2</c:v>
                </c:pt>
                <c:pt idx="8">
                  <c:v>9.0909090909090912E-2</c:v>
                </c:pt>
                <c:pt idx="9">
                  <c:v>8.5858585858585856E-2</c:v>
                </c:pt>
                <c:pt idx="10">
                  <c:v>8.8383838383838384E-2</c:v>
                </c:pt>
                <c:pt idx="11">
                  <c:v>9.5959595959595953E-2</c:v>
                </c:pt>
                <c:pt idx="12">
                  <c:v>8.9834515366430265E-2</c:v>
                </c:pt>
                <c:pt idx="13">
                  <c:v>9.6926713947990545E-2</c:v>
                </c:pt>
                <c:pt idx="14">
                  <c:v>0.11347517730496454</c:v>
                </c:pt>
                <c:pt idx="15">
                  <c:v>0.12529550827423167</c:v>
                </c:pt>
                <c:pt idx="16">
                  <c:v>0.1276595744680851</c:v>
                </c:pt>
                <c:pt idx="17">
                  <c:v>0.12529550827423167</c:v>
                </c:pt>
                <c:pt idx="18">
                  <c:v>0.1276595744680851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A2-445F-9BD6-93141D13F437}"/>
            </c:ext>
          </c:extLst>
        </c:ser>
        <c:ser>
          <c:idx val="6"/>
          <c:order val="6"/>
          <c:tx>
            <c:strRef>
              <c:f>'Pivot tables'!$H$30:$H$31</c:f>
              <c:strCache>
                <c:ptCount val="1"/>
                <c:pt idx="0">
                  <c:v>Commissioning staff in the South West, Thames Valley &amp; Wessex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tables'!$H$32:$H$50</c:f>
              <c:numCache>
                <c:formatCode>0%</c:formatCode>
                <c:ptCount val="19"/>
                <c:pt idx="0">
                  <c:v>0.14967609955676781</c:v>
                </c:pt>
                <c:pt idx="1">
                  <c:v>0.14660756904193659</c:v>
                </c:pt>
                <c:pt idx="2">
                  <c:v>0.14285714285714285</c:v>
                </c:pt>
                <c:pt idx="3">
                  <c:v>0.13672008182748038</c:v>
                </c:pt>
                <c:pt idx="4">
                  <c:v>0.13433344698261165</c:v>
                </c:pt>
                <c:pt idx="5">
                  <c:v>0.13160586430276167</c:v>
                </c:pt>
                <c:pt idx="6">
                  <c:v>0.13262870780770541</c:v>
                </c:pt>
                <c:pt idx="7">
                  <c:v>0.13126491646778043</c:v>
                </c:pt>
                <c:pt idx="8">
                  <c:v>0.12853733378793045</c:v>
                </c:pt>
                <c:pt idx="9">
                  <c:v>0.1275144902829867</c:v>
                </c:pt>
                <c:pt idx="10">
                  <c:v>0.12683259461302421</c:v>
                </c:pt>
                <c:pt idx="11">
                  <c:v>0.12580975110808046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A2-445F-9BD6-93141D13F437}"/>
            </c:ext>
          </c:extLst>
        </c:ser>
        <c:ser>
          <c:idx val="7"/>
          <c:order val="7"/>
          <c:tx>
            <c:strRef>
              <c:f>'Pivot tables'!$I$30:$I$31</c:f>
              <c:strCache>
                <c:ptCount val="1"/>
                <c:pt idx="0">
                  <c:v>Cornwall Partnership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tables'!$I$32:$I$50</c:f>
              <c:numCache>
                <c:formatCode>0%</c:formatCode>
                <c:ptCount val="19"/>
                <c:pt idx="0">
                  <c:v>0.14397834912043303</c:v>
                </c:pt>
                <c:pt idx="1">
                  <c:v>0.14451962110960759</c:v>
                </c:pt>
                <c:pt idx="2">
                  <c:v>0.14451962110960759</c:v>
                </c:pt>
                <c:pt idx="3">
                  <c:v>0.14235453315290933</c:v>
                </c:pt>
                <c:pt idx="4">
                  <c:v>0.14397834912043303</c:v>
                </c:pt>
                <c:pt idx="5">
                  <c:v>0.14262516914749662</c:v>
                </c:pt>
                <c:pt idx="6">
                  <c:v>0.14912043301759134</c:v>
                </c:pt>
                <c:pt idx="7">
                  <c:v>0.1442489851150203</c:v>
                </c:pt>
                <c:pt idx="8">
                  <c:v>0.14451962110960759</c:v>
                </c:pt>
                <c:pt idx="9">
                  <c:v>0.14370771312584574</c:v>
                </c:pt>
                <c:pt idx="10">
                  <c:v>0.14506089309878215</c:v>
                </c:pt>
                <c:pt idx="11">
                  <c:v>0.14533152909336941</c:v>
                </c:pt>
                <c:pt idx="12">
                  <c:v>0.13419805437765028</c:v>
                </c:pt>
                <c:pt idx="13">
                  <c:v>0.13320029932651534</c:v>
                </c:pt>
                <c:pt idx="14">
                  <c:v>0.13369917685208282</c:v>
                </c:pt>
                <c:pt idx="15">
                  <c:v>0.13245198303816413</c:v>
                </c:pt>
                <c:pt idx="16">
                  <c:v>0.13120478922424544</c:v>
                </c:pt>
                <c:pt idx="17">
                  <c:v>0.12995759541032675</c:v>
                </c:pt>
                <c:pt idx="18">
                  <c:v>0.1309553504614617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A2-445F-9BD6-93141D13F437}"/>
            </c:ext>
          </c:extLst>
        </c:ser>
        <c:ser>
          <c:idx val="8"/>
          <c:order val="8"/>
          <c:tx>
            <c:strRef>
              <c:f>'Pivot tables'!$J$30:$J$31</c:f>
              <c:strCache>
                <c:ptCount val="1"/>
                <c:pt idx="0">
                  <c:v>Devon Partnership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tables'!$J$32:$J$50</c:f>
              <c:numCache>
                <c:formatCode>0%</c:formatCode>
                <c:ptCount val="19"/>
                <c:pt idx="0">
                  <c:v>0.1482084690553746</c:v>
                </c:pt>
                <c:pt idx="1">
                  <c:v>0.1465798045602606</c:v>
                </c:pt>
                <c:pt idx="2">
                  <c:v>0.14885993485342019</c:v>
                </c:pt>
                <c:pt idx="3">
                  <c:v>0.14918566775244299</c:v>
                </c:pt>
                <c:pt idx="4">
                  <c:v>0.14918566775244299</c:v>
                </c:pt>
                <c:pt idx="5">
                  <c:v>0.14885993485342019</c:v>
                </c:pt>
                <c:pt idx="6">
                  <c:v>0.1482084690553746</c:v>
                </c:pt>
                <c:pt idx="7">
                  <c:v>0.1527687296416938</c:v>
                </c:pt>
                <c:pt idx="8">
                  <c:v>0.15342019543973942</c:v>
                </c:pt>
                <c:pt idx="9">
                  <c:v>0.15146579804560262</c:v>
                </c:pt>
                <c:pt idx="10">
                  <c:v>0.15146579804560262</c:v>
                </c:pt>
                <c:pt idx="11">
                  <c:v>0.15114006514657979</c:v>
                </c:pt>
                <c:pt idx="12">
                  <c:v>0.14220739842328683</c:v>
                </c:pt>
                <c:pt idx="13">
                  <c:v>0.14493632504548212</c:v>
                </c:pt>
                <c:pt idx="14">
                  <c:v>0.14584596725288054</c:v>
                </c:pt>
                <c:pt idx="15">
                  <c:v>0.14463311097634932</c:v>
                </c:pt>
                <c:pt idx="16">
                  <c:v>0.14432989690721648</c:v>
                </c:pt>
                <c:pt idx="17">
                  <c:v>0.14766525166767738</c:v>
                </c:pt>
                <c:pt idx="18">
                  <c:v>0.1485748938750758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A2-445F-9BD6-93141D13F437}"/>
            </c:ext>
          </c:extLst>
        </c:ser>
        <c:ser>
          <c:idx val="9"/>
          <c:order val="9"/>
          <c:tx>
            <c:strRef>
              <c:f>'Pivot tables'!$K$30:$K$31</c:f>
              <c:strCache>
                <c:ptCount val="1"/>
                <c:pt idx="0">
                  <c:v>Dorset County Hospital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tables'!$K$32:$K$50</c:f>
              <c:numCache>
                <c:formatCode>0%</c:formatCode>
                <c:ptCount val="19"/>
                <c:pt idx="0">
                  <c:v>0.16724860335195529</c:v>
                </c:pt>
                <c:pt idx="1">
                  <c:v>0.16550279329608938</c:v>
                </c:pt>
                <c:pt idx="2">
                  <c:v>0.1630586592178771</c:v>
                </c:pt>
                <c:pt idx="3">
                  <c:v>0.16201117318435754</c:v>
                </c:pt>
                <c:pt idx="4">
                  <c:v>0.1630586592178771</c:v>
                </c:pt>
                <c:pt idx="5">
                  <c:v>0.16829608938547486</c:v>
                </c:pt>
                <c:pt idx="6">
                  <c:v>0.17108938547486033</c:v>
                </c:pt>
                <c:pt idx="7">
                  <c:v>0.17458100558659218</c:v>
                </c:pt>
                <c:pt idx="8">
                  <c:v>0.17737430167597765</c:v>
                </c:pt>
                <c:pt idx="9">
                  <c:v>0.1787709497206704</c:v>
                </c:pt>
                <c:pt idx="10">
                  <c:v>0.17423184357541899</c:v>
                </c:pt>
                <c:pt idx="11">
                  <c:v>0.17458100558659218</c:v>
                </c:pt>
                <c:pt idx="12">
                  <c:v>0.17360406091370559</c:v>
                </c:pt>
                <c:pt idx="13">
                  <c:v>0.17428087986463622</c:v>
                </c:pt>
                <c:pt idx="14">
                  <c:v>0.17292724196277495</c:v>
                </c:pt>
                <c:pt idx="15">
                  <c:v>0.17360406091370559</c:v>
                </c:pt>
                <c:pt idx="16">
                  <c:v>0.17258883248730963</c:v>
                </c:pt>
                <c:pt idx="17">
                  <c:v>0.17292724196277495</c:v>
                </c:pt>
                <c:pt idx="18">
                  <c:v>0.17258883248730963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A2-445F-9BD6-93141D13F437}"/>
            </c:ext>
          </c:extLst>
        </c:ser>
        <c:ser>
          <c:idx val="10"/>
          <c:order val="10"/>
          <c:tx>
            <c:strRef>
              <c:f>'Pivot tables'!$L$30:$L$31</c:f>
              <c:strCache>
                <c:ptCount val="1"/>
                <c:pt idx="0">
                  <c:v>Dorset Healthcare University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tables'!$L$32:$L$50</c:f>
              <c:numCache>
                <c:formatCode>0%</c:formatCode>
                <c:ptCount val="19"/>
                <c:pt idx="0">
                  <c:v>0.14779075672930422</c:v>
                </c:pt>
                <c:pt idx="1">
                  <c:v>0.14592855933638058</c:v>
                </c:pt>
                <c:pt idx="2">
                  <c:v>0.14525139664804471</c:v>
                </c:pt>
                <c:pt idx="3">
                  <c:v>0.14558997799221263</c:v>
                </c:pt>
                <c:pt idx="4">
                  <c:v>0.14406636194345693</c:v>
                </c:pt>
                <c:pt idx="5">
                  <c:v>0.14440494328762485</c:v>
                </c:pt>
                <c:pt idx="6">
                  <c:v>0.14423565261554089</c:v>
                </c:pt>
                <c:pt idx="7">
                  <c:v>0.14491281530387676</c:v>
                </c:pt>
                <c:pt idx="8">
                  <c:v>0.14457423395970881</c:v>
                </c:pt>
                <c:pt idx="9">
                  <c:v>0.14355848992720502</c:v>
                </c:pt>
                <c:pt idx="10">
                  <c:v>0.14355848992720502</c:v>
                </c:pt>
                <c:pt idx="11">
                  <c:v>0.14711359404096835</c:v>
                </c:pt>
                <c:pt idx="12">
                  <c:v>0.13784260298124698</c:v>
                </c:pt>
                <c:pt idx="13">
                  <c:v>0.1372014745952877</c:v>
                </c:pt>
                <c:pt idx="14">
                  <c:v>0.14056739862157397</c:v>
                </c:pt>
                <c:pt idx="15">
                  <c:v>0.14136880910402308</c:v>
                </c:pt>
                <c:pt idx="16">
                  <c:v>0.14425388684083987</c:v>
                </c:pt>
                <c:pt idx="17">
                  <c:v>0.14457445103381952</c:v>
                </c:pt>
                <c:pt idx="18">
                  <c:v>0.14521557941977881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A2-445F-9BD6-93141D13F437}"/>
            </c:ext>
          </c:extLst>
        </c:ser>
        <c:ser>
          <c:idx val="11"/>
          <c:order val="11"/>
          <c:tx>
            <c:strRef>
              <c:f>'Pivot tables'!$M$30:$M$31</c:f>
              <c:strCache>
                <c:ptCount val="1"/>
                <c:pt idx="0">
                  <c:v>Gloucestershire Health and Care Services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tables'!$M$32:$M$50</c:f>
              <c:numCache>
                <c:formatCode>0%</c:formatCode>
                <c:ptCount val="19"/>
                <c:pt idx="0">
                  <c:v>0.150571791613723</c:v>
                </c:pt>
                <c:pt idx="1">
                  <c:v>0.14654807285048707</c:v>
                </c:pt>
                <c:pt idx="2">
                  <c:v>0.1469716221939856</c:v>
                </c:pt>
                <c:pt idx="3">
                  <c:v>0.14866581956797967</c:v>
                </c:pt>
                <c:pt idx="4">
                  <c:v>0.14887759423972893</c:v>
                </c:pt>
                <c:pt idx="5">
                  <c:v>0.14781872088098263</c:v>
                </c:pt>
                <c:pt idx="6">
                  <c:v>0.14718339686573487</c:v>
                </c:pt>
                <c:pt idx="7">
                  <c:v>0.14718339686573487</c:v>
                </c:pt>
                <c:pt idx="8">
                  <c:v>0.14315967810249894</c:v>
                </c:pt>
                <c:pt idx="9">
                  <c:v>0.14315967810249894</c:v>
                </c:pt>
                <c:pt idx="10">
                  <c:v>0.14675984752223634</c:v>
                </c:pt>
                <c:pt idx="11">
                  <c:v>0.14824227022448117</c:v>
                </c:pt>
                <c:pt idx="12">
                  <c:v>0.16036240090600226</c:v>
                </c:pt>
                <c:pt idx="13">
                  <c:v>0.16036240090600226</c:v>
                </c:pt>
                <c:pt idx="14">
                  <c:v>0.16194790486976218</c:v>
                </c:pt>
                <c:pt idx="15">
                  <c:v>0.16126840317100793</c:v>
                </c:pt>
                <c:pt idx="16">
                  <c:v>0.16081540203850508</c:v>
                </c:pt>
                <c:pt idx="17">
                  <c:v>0.15809739524348812</c:v>
                </c:pt>
                <c:pt idx="18">
                  <c:v>0.15605889014722538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A2-445F-9BD6-93141D13F437}"/>
            </c:ext>
          </c:extLst>
        </c:ser>
        <c:ser>
          <c:idx val="12"/>
          <c:order val="12"/>
          <c:tx>
            <c:strRef>
              <c:f>'Pivot tables'!$N$30:$N$31</c:f>
              <c:strCache>
                <c:ptCount val="1"/>
                <c:pt idx="0">
                  <c:v>Gloucestershire Hospitals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tables'!$N$32:$N$50</c:f>
              <c:numCache>
                <c:formatCode>0%</c:formatCode>
                <c:ptCount val="19"/>
                <c:pt idx="0">
                  <c:v>0.24228743416102333</c:v>
                </c:pt>
                <c:pt idx="1">
                  <c:v>0.23614246300476549</c:v>
                </c:pt>
                <c:pt idx="2">
                  <c:v>0.2325056433408578</c:v>
                </c:pt>
                <c:pt idx="3">
                  <c:v>0.22736393278154002</c:v>
                </c:pt>
                <c:pt idx="4">
                  <c:v>0.22761474793077502</c:v>
                </c:pt>
                <c:pt idx="5">
                  <c:v>0.22736393278154002</c:v>
                </c:pt>
                <c:pt idx="6">
                  <c:v>0.23100075244544771</c:v>
                </c:pt>
                <c:pt idx="7">
                  <c:v>0.23401053423626786</c:v>
                </c:pt>
                <c:pt idx="8">
                  <c:v>0.22974667669927262</c:v>
                </c:pt>
                <c:pt idx="9">
                  <c:v>0.22121896162528218</c:v>
                </c:pt>
                <c:pt idx="10">
                  <c:v>0.21971407072987209</c:v>
                </c:pt>
                <c:pt idx="11">
                  <c:v>0.218459994983697</c:v>
                </c:pt>
                <c:pt idx="12">
                  <c:v>0.21406022340942205</c:v>
                </c:pt>
                <c:pt idx="13">
                  <c:v>0.21539582321515299</c:v>
                </c:pt>
                <c:pt idx="14">
                  <c:v>0.21891694997571637</c:v>
                </c:pt>
                <c:pt idx="15">
                  <c:v>0.22049538610976202</c:v>
                </c:pt>
                <c:pt idx="16">
                  <c:v>0.21612433220009714</c:v>
                </c:pt>
                <c:pt idx="17">
                  <c:v>0.21782418649830015</c:v>
                </c:pt>
                <c:pt idx="18">
                  <c:v>0.23348712967459931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A2-445F-9BD6-93141D13F437}"/>
            </c:ext>
          </c:extLst>
        </c:ser>
        <c:ser>
          <c:idx val="13"/>
          <c:order val="13"/>
          <c:tx>
            <c:strRef>
              <c:f>'Pivot tables'!$O$30:$O$31</c:f>
              <c:strCache>
                <c:ptCount val="1"/>
                <c:pt idx="0">
                  <c:v>GPs and practice staff in Bristol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tables'!$O$32:$O$50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D-D3A2-445F-9BD6-93141D13F437}"/>
            </c:ext>
          </c:extLst>
        </c:ser>
        <c:ser>
          <c:idx val="14"/>
          <c:order val="14"/>
          <c:tx>
            <c:strRef>
              <c:f>'Pivot tables'!$P$30:$P$31</c:f>
              <c:strCache>
                <c:ptCount val="1"/>
                <c:pt idx="0">
                  <c:v>GPs and practice staff in Buckinghamshire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tables'!$P$32:$P$50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E-D3A2-445F-9BD6-93141D13F437}"/>
            </c:ext>
          </c:extLst>
        </c:ser>
        <c:ser>
          <c:idx val="15"/>
          <c:order val="15"/>
          <c:tx>
            <c:strRef>
              <c:f>'Pivot tables'!$Q$30:$Q$31</c:f>
              <c:strCache>
                <c:ptCount val="1"/>
                <c:pt idx="0">
                  <c:v>GPs and practice staff in Cornwall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tables'!$Q$32:$Q$50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F-D3A2-445F-9BD6-93141D13F437}"/>
            </c:ext>
          </c:extLst>
        </c:ser>
        <c:ser>
          <c:idx val="16"/>
          <c:order val="16"/>
          <c:tx>
            <c:strRef>
              <c:f>'Pivot tables'!$R$30:$R$31</c:f>
              <c:strCache>
                <c:ptCount val="1"/>
                <c:pt idx="0">
                  <c:v>GPs and practice staff in Dorset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tables'!$R$32:$R$50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0-D3A2-445F-9BD6-93141D13F437}"/>
            </c:ext>
          </c:extLst>
        </c:ser>
        <c:ser>
          <c:idx val="17"/>
          <c:order val="17"/>
          <c:tx>
            <c:strRef>
              <c:f>'Pivot tables'!$S$30:$S$31</c:f>
              <c:strCache>
                <c:ptCount val="1"/>
                <c:pt idx="0">
                  <c:v>GPs and practice staff in Hampshire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tables'!$S$32:$S$50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1-D3A2-445F-9BD6-93141D13F437}"/>
            </c:ext>
          </c:extLst>
        </c:ser>
        <c:ser>
          <c:idx val="18"/>
          <c:order val="18"/>
          <c:tx>
            <c:strRef>
              <c:f>'Pivot tables'!$T$30:$T$31</c:f>
              <c:strCache>
                <c:ptCount val="1"/>
                <c:pt idx="0">
                  <c:v>GPs and practice staff in Oxfordshire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tables'!$T$32:$T$50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2-D3A2-445F-9BD6-93141D13F437}"/>
            </c:ext>
          </c:extLst>
        </c:ser>
        <c:ser>
          <c:idx val="19"/>
          <c:order val="19"/>
          <c:tx>
            <c:strRef>
              <c:f>'Pivot tables'!$U$30:$U$31</c:f>
              <c:strCache>
                <c:ptCount val="1"/>
                <c:pt idx="0">
                  <c:v>GPs and practice staff in the South West, Thames Valley &amp; Wessex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tables'!$U$32:$U$50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3-D3A2-445F-9BD6-93141D13F437}"/>
            </c:ext>
          </c:extLst>
        </c:ser>
        <c:ser>
          <c:idx val="20"/>
          <c:order val="20"/>
          <c:tx>
            <c:strRef>
              <c:f>'Pivot tables'!$V$30:$V$31</c:f>
              <c:strCache>
                <c:ptCount val="1"/>
                <c:pt idx="0">
                  <c:v>Great Western Hospitals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tables'!$V$32:$V$50</c:f>
              <c:numCache>
                <c:formatCode>0%</c:formatCode>
                <c:ptCount val="19"/>
                <c:pt idx="0">
                  <c:v>0.12825203252032522</c:v>
                </c:pt>
                <c:pt idx="1">
                  <c:v>0.12845528455284552</c:v>
                </c:pt>
                <c:pt idx="2">
                  <c:v>0.12784552845528455</c:v>
                </c:pt>
                <c:pt idx="3">
                  <c:v>0.12459349593495934</c:v>
                </c:pt>
                <c:pt idx="4">
                  <c:v>0.12337398373983739</c:v>
                </c:pt>
                <c:pt idx="5">
                  <c:v>0.12662601626016259</c:v>
                </c:pt>
                <c:pt idx="6">
                  <c:v>0.12723577235772357</c:v>
                </c:pt>
                <c:pt idx="7">
                  <c:v>0.12439024390243902</c:v>
                </c:pt>
                <c:pt idx="8">
                  <c:v>0.12662601626016259</c:v>
                </c:pt>
                <c:pt idx="9">
                  <c:v>0.12479674796747968</c:v>
                </c:pt>
                <c:pt idx="10">
                  <c:v>0.12398373983739837</c:v>
                </c:pt>
                <c:pt idx="11">
                  <c:v>0.12621951219512195</c:v>
                </c:pt>
                <c:pt idx="12">
                  <c:v>0.12330915506763379</c:v>
                </c:pt>
                <c:pt idx="13">
                  <c:v>0.12428935502842579</c:v>
                </c:pt>
                <c:pt idx="14">
                  <c:v>0.12546559498137619</c:v>
                </c:pt>
                <c:pt idx="15">
                  <c:v>0.1252695549892178</c:v>
                </c:pt>
                <c:pt idx="16">
                  <c:v>0.1240933150362674</c:v>
                </c:pt>
                <c:pt idx="17">
                  <c:v>0.124877475004901</c:v>
                </c:pt>
                <c:pt idx="18">
                  <c:v>0.12899431484022741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3A2-445F-9BD6-93141D13F437}"/>
            </c:ext>
          </c:extLst>
        </c:ser>
        <c:ser>
          <c:idx val="21"/>
          <c:order val="21"/>
          <c:tx>
            <c:strRef>
              <c:f>'Pivot tables'!$W$30:$W$31</c:f>
              <c:strCache>
                <c:ptCount val="1"/>
                <c:pt idx="0">
                  <c:v>Hampshire Hospitals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tables'!$W$32:$W$50</c:f>
              <c:numCache>
                <c:formatCode>0%</c:formatCode>
                <c:ptCount val="19"/>
                <c:pt idx="0">
                  <c:v>0.14610888957243925</c:v>
                </c:pt>
                <c:pt idx="1">
                  <c:v>0.14257151645647492</c:v>
                </c:pt>
                <c:pt idx="2">
                  <c:v>0.14226391879421715</c:v>
                </c:pt>
                <c:pt idx="3">
                  <c:v>0.14272531528760382</c:v>
                </c:pt>
                <c:pt idx="4">
                  <c:v>0.14272531528760382</c:v>
                </c:pt>
                <c:pt idx="5">
                  <c:v>0.14287911411873269</c:v>
                </c:pt>
                <c:pt idx="6">
                  <c:v>0.14241771762534605</c:v>
                </c:pt>
                <c:pt idx="7">
                  <c:v>0.14149492463857274</c:v>
                </c:pt>
                <c:pt idx="8">
                  <c:v>0.14226391879421715</c:v>
                </c:pt>
                <c:pt idx="9">
                  <c:v>0.1401107351584128</c:v>
                </c:pt>
                <c:pt idx="10">
                  <c:v>0.13949553983389726</c:v>
                </c:pt>
                <c:pt idx="11">
                  <c:v>0.1401107351584128</c:v>
                </c:pt>
                <c:pt idx="12">
                  <c:v>0.1353623188405797</c:v>
                </c:pt>
                <c:pt idx="13">
                  <c:v>0.13449275362318841</c:v>
                </c:pt>
                <c:pt idx="14">
                  <c:v>0.13362318840579709</c:v>
                </c:pt>
                <c:pt idx="15">
                  <c:v>0.13115942028985508</c:v>
                </c:pt>
                <c:pt idx="16">
                  <c:v>0.13159420289855073</c:v>
                </c:pt>
                <c:pt idx="17">
                  <c:v>0.1310144927536232</c:v>
                </c:pt>
                <c:pt idx="18">
                  <c:v>0.12840579710144928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3A2-445F-9BD6-93141D13F437}"/>
            </c:ext>
          </c:extLst>
        </c:ser>
        <c:ser>
          <c:idx val="22"/>
          <c:order val="22"/>
          <c:tx>
            <c:strRef>
              <c:f>'Pivot tables'!$X$30:$X$31</c:f>
              <c:strCache>
                <c:ptCount val="1"/>
                <c:pt idx="0">
                  <c:v>Hospices in Cornwall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tables'!$X$32:$X$50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6-D3A2-445F-9BD6-93141D13F437}"/>
            </c:ext>
          </c:extLst>
        </c:ser>
        <c:ser>
          <c:idx val="23"/>
          <c:order val="23"/>
          <c:tx>
            <c:strRef>
              <c:f>'Pivot tables'!$Y$30:$Y$31</c:f>
              <c:strCache>
                <c:ptCount val="1"/>
                <c:pt idx="0">
                  <c:v>Isle of Wight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tables'!$Y$32:$Y$50</c:f>
              <c:numCache>
                <c:formatCode>0%</c:formatCode>
                <c:ptCount val="19"/>
                <c:pt idx="0">
                  <c:v>0.18386491557223264</c:v>
                </c:pt>
                <c:pt idx="1">
                  <c:v>0.18261413383364603</c:v>
                </c:pt>
                <c:pt idx="2">
                  <c:v>0.18230143839899937</c:v>
                </c:pt>
                <c:pt idx="3">
                  <c:v>0.18167604752970606</c:v>
                </c:pt>
                <c:pt idx="4">
                  <c:v>0.17792370231394622</c:v>
                </c:pt>
                <c:pt idx="5">
                  <c:v>0.17510944340212634</c:v>
                </c:pt>
                <c:pt idx="6">
                  <c:v>0.17385866166353972</c:v>
                </c:pt>
                <c:pt idx="7">
                  <c:v>0.1719824890556598</c:v>
                </c:pt>
                <c:pt idx="8">
                  <c:v>0.17166979362101314</c:v>
                </c:pt>
                <c:pt idx="9">
                  <c:v>0.16322701688555347</c:v>
                </c:pt>
                <c:pt idx="10">
                  <c:v>0.16135084427767354</c:v>
                </c:pt>
                <c:pt idx="11">
                  <c:v>0.16041275797373358</c:v>
                </c:pt>
                <c:pt idx="12">
                  <c:v>0.15544197233914611</c:v>
                </c:pt>
                <c:pt idx="13">
                  <c:v>0.1656644618159952</c:v>
                </c:pt>
                <c:pt idx="14">
                  <c:v>0.16265784726398075</c:v>
                </c:pt>
                <c:pt idx="15">
                  <c:v>0.15965123271196632</c:v>
                </c:pt>
                <c:pt idx="16">
                  <c:v>0.15995189416716776</c:v>
                </c:pt>
                <c:pt idx="17">
                  <c:v>0.16175586289837643</c:v>
                </c:pt>
                <c:pt idx="18">
                  <c:v>0.16085387853277211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3A2-445F-9BD6-93141D13F437}"/>
            </c:ext>
          </c:extLst>
        </c:ser>
        <c:ser>
          <c:idx val="24"/>
          <c:order val="24"/>
          <c:tx>
            <c:strRef>
              <c:f>'Pivot tables'!$Z$30:$Z$31</c:f>
              <c:strCache>
                <c:ptCount val="1"/>
                <c:pt idx="0">
                  <c:v>Milton Keynes University Hospital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tables'!$Z$32:$Z$50</c:f>
              <c:numCache>
                <c:formatCode>0%</c:formatCode>
                <c:ptCount val="19"/>
                <c:pt idx="0">
                  <c:v>0.18818875388527834</c:v>
                </c:pt>
                <c:pt idx="1">
                  <c:v>0.18762362249222944</c:v>
                </c:pt>
                <c:pt idx="2">
                  <c:v>0.18847131958180277</c:v>
                </c:pt>
                <c:pt idx="3">
                  <c:v>0.18423283413393615</c:v>
                </c:pt>
                <c:pt idx="4">
                  <c:v>0.18338513704436282</c:v>
                </c:pt>
                <c:pt idx="5">
                  <c:v>0.18479796552698502</c:v>
                </c:pt>
                <c:pt idx="6">
                  <c:v>0.18621079400960724</c:v>
                </c:pt>
                <c:pt idx="7">
                  <c:v>0.18423283413393615</c:v>
                </c:pt>
                <c:pt idx="8">
                  <c:v>0.18310257134783836</c:v>
                </c:pt>
                <c:pt idx="9">
                  <c:v>0.17829895450692285</c:v>
                </c:pt>
                <c:pt idx="10">
                  <c:v>0.17632099463125175</c:v>
                </c:pt>
                <c:pt idx="11">
                  <c:v>0.17434303475558066</c:v>
                </c:pt>
                <c:pt idx="12">
                  <c:v>0.17232876712328768</c:v>
                </c:pt>
                <c:pt idx="13">
                  <c:v>0.17123287671232876</c:v>
                </c:pt>
                <c:pt idx="14">
                  <c:v>0.17041095890410959</c:v>
                </c:pt>
                <c:pt idx="15">
                  <c:v>0.17041095890410959</c:v>
                </c:pt>
                <c:pt idx="16">
                  <c:v>0.1695890410958904</c:v>
                </c:pt>
                <c:pt idx="17">
                  <c:v>0.17178082191780822</c:v>
                </c:pt>
                <c:pt idx="18">
                  <c:v>0.16986301369863013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3A2-445F-9BD6-93141D13F437}"/>
            </c:ext>
          </c:extLst>
        </c:ser>
        <c:ser>
          <c:idx val="25"/>
          <c:order val="25"/>
          <c:tx>
            <c:strRef>
              <c:f>'Pivot tables'!$AA$30:$AA$31</c:f>
              <c:strCache>
                <c:ptCount val="1"/>
                <c:pt idx="0">
                  <c:v>North Bristol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tables'!$AA$32:$AA$50</c:f>
              <c:numCache>
                <c:formatCode>0%</c:formatCode>
                <c:ptCount val="19"/>
                <c:pt idx="0">
                  <c:v>0.23430428223279565</c:v>
                </c:pt>
                <c:pt idx="1">
                  <c:v>0.23221538818614368</c:v>
                </c:pt>
                <c:pt idx="2">
                  <c:v>0.22931414645468259</c:v>
                </c:pt>
                <c:pt idx="3">
                  <c:v>0.22768945108506441</c:v>
                </c:pt>
                <c:pt idx="4">
                  <c:v>0.22722525240803063</c:v>
                </c:pt>
                <c:pt idx="5">
                  <c:v>0.23233143785540211</c:v>
                </c:pt>
                <c:pt idx="6">
                  <c:v>0.2333758848787281</c:v>
                </c:pt>
                <c:pt idx="7">
                  <c:v>0.2287338981083904</c:v>
                </c:pt>
                <c:pt idx="8">
                  <c:v>0.22339561332250202</c:v>
                </c:pt>
                <c:pt idx="9">
                  <c:v>0.21944992456771498</c:v>
                </c:pt>
                <c:pt idx="10">
                  <c:v>0.21770917952883834</c:v>
                </c:pt>
                <c:pt idx="11">
                  <c:v>0.22014622258326563</c:v>
                </c:pt>
                <c:pt idx="12">
                  <c:v>0.21378013713780136</c:v>
                </c:pt>
                <c:pt idx="13">
                  <c:v>0.21400132714001327</c:v>
                </c:pt>
                <c:pt idx="14">
                  <c:v>0.21267418712674188</c:v>
                </c:pt>
                <c:pt idx="15">
                  <c:v>0.21190002211900022</c:v>
                </c:pt>
                <c:pt idx="16">
                  <c:v>0.21389073213890733</c:v>
                </c:pt>
                <c:pt idx="17">
                  <c:v>0.21488608714886087</c:v>
                </c:pt>
                <c:pt idx="18">
                  <c:v>0.21444370714443708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3A2-445F-9BD6-93141D13F437}"/>
            </c:ext>
          </c:extLst>
        </c:ser>
        <c:ser>
          <c:idx val="26"/>
          <c:order val="26"/>
          <c:tx>
            <c:strRef>
              <c:f>'Pivot tables'!$AB$30:$AB$31</c:f>
              <c:strCache>
                <c:ptCount val="1"/>
                <c:pt idx="0">
                  <c:v>Northern Devon Healthcare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tables'!$AB$32:$AB$50</c:f>
              <c:numCache>
                <c:formatCode>0%</c:formatCode>
                <c:ptCount val="19"/>
                <c:pt idx="0">
                  <c:v>0.19933655006031364</c:v>
                </c:pt>
                <c:pt idx="1">
                  <c:v>0.19813027744270206</c:v>
                </c:pt>
                <c:pt idx="2">
                  <c:v>0.19903498190591074</c:v>
                </c:pt>
                <c:pt idx="3">
                  <c:v>0.19360675512665862</c:v>
                </c:pt>
                <c:pt idx="4">
                  <c:v>0.19179734620024125</c:v>
                </c:pt>
                <c:pt idx="5">
                  <c:v>0.19330518697225574</c:v>
                </c:pt>
                <c:pt idx="6">
                  <c:v>0.19390832328106153</c:v>
                </c:pt>
                <c:pt idx="7">
                  <c:v>0.1948130277442702</c:v>
                </c:pt>
                <c:pt idx="8">
                  <c:v>0.19662243667068757</c:v>
                </c:pt>
                <c:pt idx="9">
                  <c:v>0.19360675512665862</c:v>
                </c:pt>
                <c:pt idx="10">
                  <c:v>0.19752714113389627</c:v>
                </c:pt>
                <c:pt idx="11">
                  <c:v>0.19993968636911943</c:v>
                </c:pt>
                <c:pt idx="12">
                  <c:v>0.19669226225634967</c:v>
                </c:pt>
                <c:pt idx="13">
                  <c:v>0.20407560543414058</c:v>
                </c:pt>
                <c:pt idx="14">
                  <c:v>0.20378027170702895</c:v>
                </c:pt>
                <c:pt idx="15">
                  <c:v>0.20437093916125221</c:v>
                </c:pt>
                <c:pt idx="16">
                  <c:v>0.20378027170702895</c:v>
                </c:pt>
                <c:pt idx="17">
                  <c:v>0.20525694034258712</c:v>
                </c:pt>
                <c:pt idx="18">
                  <c:v>0.20939161252215002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3A2-445F-9BD6-93141D13F437}"/>
            </c:ext>
          </c:extLst>
        </c:ser>
        <c:ser>
          <c:idx val="27"/>
          <c:order val="27"/>
          <c:tx>
            <c:strRef>
              <c:f>'Pivot tables'!$AC$30:$AC$31</c:f>
              <c:strCache>
                <c:ptCount val="1"/>
                <c:pt idx="0">
                  <c:v>Other eligible staff in the South West, Thames Valley &amp; Wessex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tables'!$AC$32:$AC$50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B-D3A2-445F-9BD6-93141D13F437}"/>
            </c:ext>
          </c:extLst>
        </c:ser>
        <c:ser>
          <c:idx val="28"/>
          <c:order val="28"/>
          <c:tx>
            <c:strRef>
              <c:f>'Pivot tables'!$AD$30:$AD$31</c:f>
              <c:strCache>
                <c:ptCount val="1"/>
                <c:pt idx="0">
                  <c:v>Oxford Health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tables'!$AD$32:$AD$50</c:f>
              <c:numCache>
                <c:formatCode>0%</c:formatCode>
                <c:ptCount val="19"/>
                <c:pt idx="0">
                  <c:v>0.35101518200109749</c:v>
                </c:pt>
                <c:pt idx="1">
                  <c:v>0.35192976038046458</c:v>
                </c:pt>
                <c:pt idx="2">
                  <c:v>0.35394183281507224</c:v>
                </c:pt>
                <c:pt idx="3">
                  <c:v>0.35577098957380648</c:v>
                </c:pt>
                <c:pt idx="4">
                  <c:v>0.35668556795317358</c:v>
                </c:pt>
                <c:pt idx="5">
                  <c:v>0.35851472471190782</c:v>
                </c:pt>
                <c:pt idx="6">
                  <c:v>0.36985549661605999</c:v>
                </c:pt>
                <c:pt idx="7">
                  <c:v>0.37369672580940189</c:v>
                </c:pt>
                <c:pt idx="8">
                  <c:v>0.3762575452716298</c:v>
                </c:pt>
                <c:pt idx="9">
                  <c:v>0.3724163160782879</c:v>
                </c:pt>
                <c:pt idx="10">
                  <c:v>0.3786354490579843</c:v>
                </c:pt>
                <c:pt idx="11">
                  <c:v>0.38046460581671848</c:v>
                </c:pt>
                <c:pt idx="12">
                  <c:v>0.36912156166814553</c:v>
                </c:pt>
                <c:pt idx="13">
                  <c:v>0.37391304347826088</c:v>
                </c:pt>
                <c:pt idx="14">
                  <c:v>0.3758651286601597</c:v>
                </c:pt>
                <c:pt idx="15">
                  <c:v>0.37125110913930792</c:v>
                </c:pt>
                <c:pt idx="16">
                  <c:v>0.36841171251109139</c:v>
                </c:pt>
                <c:pt idx="17">
                  <c:v>0.37071872227151731</c:v>
                </c:pt>
                <c:pt idx="18">
                  <c:v>0.37763975155279506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3A2-445F-9BD6-93141D13F437}"/>
            </c:ext>
          </c:extLst>
        </c:ser>
        <c:ser>
          <c:idx val="29"/>
          <c:order val="29"/>
          <c:tx>
            <c:strRef>
              <c:f>'Pivot tables'!$AE$30:$AE$31</c:f>
              <c:strCache>
                <c:ptCount val="1"/>
                <c:pt idx="0">
                  <c:v>Oxford University Hospitals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tables'!$AE$32:$AE$50</c:f>
              <c:numCache>
                <c:formatCode>0%</c:formatCode>
                <c:ptCount val="19"/>
                <c:pt idx="0">
                  <c:v>0.21102161256878538</c:v>
                </c:pt>
                <c:pt idx="1">
                  <c:v>0.21118111492144509</c:v>
                </c:pt>
                <c:pt idx="2">
                  <c:v>0.20862907727888985</c:v>
                </c:pt>
                <c:pt idx="3">
                  <c:v>0.20783156551559134</c:v>
                </c:pt>
                <c:pt idx="4">
                  <c:v>0.2079113166919212</c:v>
                </c:pt>
                <c:pt idx="5">
                  <c:v>0.20894808198420928</c:v>
                </c:pt>
                <c:pt idx="6">
                  <c:v>0.21078235903979584</c:v>
                </c:pt>
                <c:pt idx="7">
                  <c:v>0.21054310551080629</c:v>
                </c:pt>
                <c:pt idx="8">
                  <c:v>0.21213812903740331</c:v>
                </c:pt>
                <c:pt idx="9">
                  <c:v>0.21054310551080629</c:v>
                </c:pt>
                <c:pt idx="10">
                  <c:v>0.21094186139245555</c:v>
                </c:pt>
                <c:pt idx="11">
                  <c:v>0.21245713374272271</c:v>
                </c:pt>
                <c:pt idx="12">
                  <c:v>0.20548153787590406</c:v>
                </c:pt>
                <c:pt idx="13">
                  <c:v>0.20578606775789873</c:v>
                </c:pt>
                <c:pt idx="14">
                  <c:v>0.20784164446136277</c:v>
                </c:pt>
                <c:pt idx="15">
                  <c:v>0.20867910163684811</c:v>
                </c:pt>
                <c:pt idx="16">
                  <c:v>0.20852683669585079</c:v>
                </c:pt>
                <c:pt idx="17">
                  <c:v>0.20875523410734678</c:v>
                </c:pt>
                <c:pt idx="18">
                  <c:v>0.21180053292729348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3A2-445F-9BD6-93141D13F437}"/>
            </c:ext>
          </c:extLst>
        </c:ser>
        <c:ser>
          <c:idx val="30"/>
          <c:order val="30"/>
          <c:tx>
            <c:strRef>
              <c:f>'Pivot tables'!$AF$30:$AF$31</c:f>
              <c:strCache>
                <c:ptCount val="1"/>
                <c:pt idx="0">
                  <c:v>Portsmouth Hospitals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tables'!$AF$32:$AF$50</c:f>
              <c:numCache>
                <c:formatCode>0%</c:formatCode>
                <c:ptCount val="19"/>
                <c:pt idx="0">
                  <c:v>0.17086092715231788</c:v>
                </c:pt>
                <c:pt idx="1">
                  <c:v>0.17311258278145694</c:v>
                </c:pt>
                <c:pt idx="2">
                  <c:v>0.17298013245033111</c:v>
                </c:pt>
                <c:pt idx="3">
                  <c:v>0.1719205298013245</c:v>
                </c:pt>
                <c:pt idx="4">
                  <c:v>0.17178807947019867</c:v>
                </c:pt>
                <c:pt idx="5">
                  <c:v>0.17218543046357615</c:v>
                </c:pt>
                <c:pt idx="6">
                  <c:v>0.17258278145695363</c:v>
                </c:pt>
                <c:pt idx="7">
                  <c:v>0.17298013245033111</c:v>
                </c:pt>
                <c:pt idx="8">
                  <c:v>0.16847682119205298</c:v>
                </c:pt>
                <c:pt idx="9">
                  <c:v>0.16913907284768212</c:v>
                </c:pt>
                <c:pt idx="10">
                  <c:v>0.17072847682119205</c:v>
                </c:pt>
                <c:pt idx="11">
                  <c:v>0.17258278145695363</c:v>
                </c:pt>
                <c:pt idx="12">
                  <c:v>0.16645194537490338</c:v>
                </c:pt>
                <c:pt idx="13">
                  <c:v>0.16670961092501932</c:v>
                </c:pt>
                <c:pt idx="14">
                  <c:v>0.16722494202525123</c:v>
                </c:pt>
                <c:pt idx="15">
                  <c:v>0.16155629992270035</c:v>
                </c:pt>
                <c:pt idx="16">
                  <c:v>0.15988147384694668</c:v>
                </c:pt>
                <c:pt idx="17">
                  <c:v>0.1627157948982221</c:v>
                </c:pt>
                <c:pt idx="18">
                  <c:v>0.16400412264880185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3A2-445F-9BD6-93141D13F437}"/>
            </c:ext>
          </c:extLst>
        </c:ser>
        <c:ser>
          <c:idx val="31"/>
          <c:order val="31"/>
          <c:tx>
            <c:strRef>
              <c:f>'Pivot tables'!$AG$30:$AG$31</c:f>
              <c:strCache>
                <c:ptCount val="1"/>
                <c:pt idx="0">
                  <c:v>Registrations awaiting approval in the South West, TV&amp;W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tables'!$AG$32:$AG$50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F-D3A2-445F-9BD6-93141D13F437}"/>
            </c:ext>
          </c:extLst>
        </c:ser>
        <c:ser>
          <c:idx val="32"/>
          <c:order val="32"/>
          <c:tx>
            <c:strRef>
              <c:f>'Pivot tables'!$AH$30:$AH$31</c:f>
              <c:strCache>
                <c:ptCount val="1"/>
                <c:pt idx="0">
                  <c:v>Royal Berkshire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tables'!$AH$32:$AH$50</c:f>
              <c:numCache>
                <c:formatCode>0%</c:formatCode>
                <c:ptCount val="19"/>
                <c:pt idx="0">
                  <c:v>0.16298749080206035</c:v>
                </c:pt>
                <c:pt idx="1">
                  <c:v>0.16611479028697571</c:v>
                </c:pt>
                <c:pt idx="2">
                  <c:v>0.16721854304635761</c:v>
                </c:pt>
                <c:pt idx="3">
                  <c:v>0.16777041942604856</c:v>
                </c:pt>
                <c:pt idx="4">
                  <c:v>0.16519499632082413</c:v>
                </c:pt>
                <c:pt idx="5">
                  <c:v>0.1648270787343635</c:v>
                </c:pt>
                <c:pt idx="6">
                  <c:v>0.16869021339220014</c:v>
                </c:pt>
                <c:pt idx="7">
                  <c:v>0.17052980132450332</c:v>
                </c:pt>
                <c:pt idx="8">
                  <c:v>0.17089771891096395</c:v>
                </c:pt>
                <c:pt idx="9">
                  <c:v>0.16979396615158204</c:v>
                </c:pt>
                <c:pt idx="10">
                  <c:v>0.16869021339220014</c:v>
                </c:pt>
                <c:pt idx="11">
                  <c:v>0.16924208977189109</c:v>
                </c:pt>
                <c:pt idx="12">
                  <c:v>0.16622458001768348</c:v>
                </c:pt>
                <c:pt idx="13">
                  <c:v>0.167816091954023</c:v>
                </c:pt>
                <c:pt idx="14">
                  <c:v>0.16940760389036252</c:v>
                </c:pt>
                <c:pt idx="15">
                  <c:v>0.17029177718832891</c:v>
                </c:pt>
                <c:pt idx="16">
                  <c:v>0.17170645446507515</c:v>
                </c:pt>
                <c:pt idx="17">
                  <c:v>0.17807250221043325</c:v>
                </c:pt>
                <c:pt idx="18">
                  <c:v>0.1819628647214854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3A2-445F-9BD6-93141D13F437}"/>
            </c:ext>
          </c:extLst>
        </c:ser>
        <c:ser>
          <c:idx val="33"/>
          <c:order val="33"/>
          <c:tx>
            <c:strRef>
              <c:f>'Pivot tables'!$AI$30:$AI$31</c:f>
              <c:strCache>
                <c:ptCount val="1"/>
                <c:pt idx="0">
                  <c:v>Royal Cornwall Hospitals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tables'!$AI$32:$AI$50</c:f>
              <c:numCache>
                <c:formatCode>0%</c:formatCode>
                <c:ptCount val="19"/>
                <c:pt idx="0">
                  <c:v>0.20702592087312416</c:v>
                </c:pt>
                <c:pt idx="1">
                  <c:v>0.20651432469304229</c:v>
                </c:pt>
                <c:pt idx="2">
                  <c:v>0.20719645293315142</c:v>
                </c:pt>
                <c:pt idx="3">
                  <c:v>0.20804911323328787</c:v>
                </c:pt>
                <c:pt idx="4">
                  <c:v>0.20549113233287858</c:v>
                </c:pt>
                <c:pt idx="5">
                  <c:v>0.20361527967257845</c:v>
                </c:pt>
                <c:pt idx="6">
                  <c:v>0.20804911323328787</c:v>
                </c:pt>
                <c:pt idx="7">
                  <c:v>0.20463847203274216</c:v>
                </c:pt>
                <c:pt idx="8">
                  <c:v>0.20327421555252387</c:v>
                </c:pt>
                <c:pt idx="9">
                  <c:v>0.19730559345156889</c:v>
                </c:pt>
                <c:pt idx="10">
                  <c:v>0.20037517053206003</c:v>
                </c:pt>
                <c:pt idx="11">
                  <c:v>0.20361527967257845</c:v>
                </c:pt>
                <c:pt idx="12">
                  <c:v>0.18911629382833572</c:v>
                </c:pt>
                <c:pt idx="13">
                  <c:v>0.19022687609075042</c:v>
                </c:pt>
                <c:pt idx="14">
                  <c:v>0.19149611296208155</c:v>
                </c:pt>
                <c:pt idx="15">
                  <c:v>0.19086149452641599</c:v>
                </c:pt>
                <c:pt idx="16">
                  <c:v>0.19070283991749962</c:v>
                </c:pt>
                <c:pt idx="17">
                  <c:v>0.19022687609075042</c:v>
                </c:pt>
                <c:pt idx="18">
                  <c:v>0.19228938600666348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3A2-445F-9BD6-93141D13F437}"/>
            </c:ext>
          </c:extLst>
        </c:ser>
        <c:ser>
          <c:idx val="34"/>
          <c:order val="34"/>
          <c:tx>
            <c:strRef>
              <c:f>'Pivot tables'!$AJ$30:$AJ$31</c:f>
              <c:strCache>
                <c:ptCount val="1"/>
                <c:pt idx="0">
                  <c:v>Royal Devon &amp; Exeter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tables'!$AJ$32:$AJ$50</c:f>
              <c:numCache>
                <c:formatCode>0%</c:formatCode>
                <c:ptCount val="19"/>
                <c:pt idx="0">
                  <c:v>0.16940081442699242</c:v>
                </c:pt>
                <c:pt idx="1">
                  <c:v>0.17079697498545665</c:v>
                </c:pt>
                <c:pt idx="2">
                  <c:v>0.17254217568353694</c:v>
                </c:pt>
                <c:pt idx="3">
                  <c:v>0.17277486910994763</c:v>
                </c:pt>
                <c:pt idx="4">
                  <c:v>0.17417102966841186</c:v>
                </c:pt>
                <c:pt idx="5">
                  <c:v>0.1764979639325189</c:v>
                </c:pt>
                <c:pt idx="6">
                  <c:v>0.17847585805700988</c:v>
                </c:pt>
                <c:pt idx="7">
                  <c:v>0.17975567190226877</c:v>
                </c:pt>
                <c:pt idx="8">
                  <c:v>0.17812681791739382</c:v>
                </c:pt>
                <c:pt idx="9">
                  <c:v>0.17265852239674229</c:v>
                </c:pt>
                <c:pt idx="10">
                  <c:v>0.17300756253635835</c:v>
                </c:pt>
                <c:pt idx="11">
                  <c:v>0.17137870855148343</c:v>
                </c:pt>
                <c:pt idx="12">
                  <c:v>0.16937142857142856</c:v>
                </c:pt>
                <c:pt idx="13">
                  <c:v>0.16994285714285715</c:v>
                </c:pt>
                <c:pt idx="14">
                  <c:v>0.17017142857142858</c:v>
                </c:pt>
                <c:pt idx="15">
                  <c:v>0.1704</c:v>
                </c:pt>
                <c:pt idx="16">
                  <c:v>0.16994285714285715</c:v>
                </c:pt>
                <c:pt idx="17">
                  <c:v>0.1705142857142857</c:v>
                </c:pt>
                <c:pt idx="18">
                  <c:v>0.17028571428571429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3A2-445F-9BD6-93141D13F437}"/>
            </c:ext>
          </c:extLst>
        </c:ser>
        <c:ser>
          <c:idx val="35"/>
          <c:order val="35"/>
          <c:tx>
            <c:strRef>
              <c:f>'Pivot tables'!$AK$30:$AK$31</c:f>
              <c:strCache>
                <c:ptCount val="1"/>
                <c:pt idx="0">
                  <c:v>Royal United Hospital Bath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tables'!$AK$32:$AK$50</c:f>
              <c:numCache>
                <c:formatCode>0%</c:formatCode>
                <c:ptCount val="19"/>
                <c:pt idx="0">
                  <c:v>0.16246027294821461</c:v>
                </c:pt>
                <c:pt idx="1">
                  <c:v>0.16096466629276501</c:v>
                </c:pt>
                <c:pt idx="2">
                  <c:v>0.16302112544400824</c:v>
                </c:pt>
                <c:pt idx="3">
                  <c:v>0.16563843709104506</c:v>
                </c:pt>
                <c:pt idx="4">
                  <c:v>0.16601233875490745</c:v>
                </c:pt>
                <c:pt idx="5">
                  <c:v>0.16788184707421949</c:v>
                </c:pt>
                <c:pt idx="6">
                  <c:v>0.16975135539353151</c:v>
                </c:pt>
                <c:pt idx="7">
                  <c:v>0.17124696204898113</c:v>
                </c:pt>
                <c:pt idx="8">
                  <c:v>0.1706861095531875</c:v>
                </c:pt>
                <c:pt idx="9">
                  <c:v>0.16732099457842586</c:v>
                </c:pt>
                <c:pt idx="10">
                  <c:v>0.1691905028977379</c:v>
                </c:pt>
                <c:pt idx="11">
                  <c:v>0.16881660123387549</c:v>
                </c:pt>
                <c:pt idx="12">
                  <c:v>0.16539301310043669</c:v>
                </c:pt>
                <c:pt idx="13">
                  <c:v>0.16248180494905387</c:v>
                </c:pt>
                <c:pt idx="14">
                  <c:v>0.16193595342066958</c:v>
                </c:pt>
                <c:pt idx="15">
                  <c:v>0.16048034934497818</c:v>
                </c:pt>
                <c:pt idx="16">
                  <c:v>0.15756914119359533</c:v>
                </c:pt>
                <c:pt idx="17">
                  <c:v>0.15574963609898107</c:v>
                </c:pt>
                <c:pt idx="18">
                  <c:v>0.15738719068413393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3A2-445F-9BD6-93141D13F437}"/>
            </c:ext>
          </c:extLst>
        </c:ser>
        <c:ser>
          <c:idx val="36"/>
          <c:order val="36"/>
          <c:tx>
            <c:strRef>
              <c:f>'Pivot tables'!$AL$30:$AL$31</c:f>
              <c:strCache>
                <c:ptCount val="1"/>
                <c:pt idx="0">
                  <c:v>Salisbury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tables'!$AL$32:$AL$50</c:f>
              <c:numCache>
                <c:formatCode>0%</c:formatCode>
                <c:ptCount val="19"/>
                <c:pt idx="0">
                  <c:v>0.14289587852494576</c:v>
                </c:pt>
                <c:pt idx="1">
                  <c:v>0.14154013015184383</c:v>
                </c:pt>
                <c:pt idx="2">
                  <c:v>0.14696312364425163</c:v>
                </c:pt>
                <c:pt idx="3">
                  <c:v>0.14777657266811281</c:v>
                </c:pt>
                <c:pt idx="4">
                  <c:v>0.14669197396963124</c:v>
                </c:pt>
                <c:pt idx="5">
                  <c:v>0.14669197396963124</c:v>
                </c:pt>
                <c:pt idx="6">
                  <c:v>0.14669197396963124</c:v>
                </c:pt>
                <c:pt idx="7">
                  <c:v>0.14614967462039047</c:v>
                </c:pt>
                <c:pt idx="8">
                  <c:v>0.14587852494577006</c:v>
                </c:pt>
                <c:pt idx="9">
                  <c:v>0.14316702819956617</c:v>
                </c:pt>
                <c:pt idx="10">
                  <c:v>0.14262472885032537</c:v>
                </c:pt>
                <c:pt idx="11">
                  <c:v>0.14343817787418656</c:v>
                </c:pt>
                <c:pt idx="12">
                  <c:v>0.14312366737739873</c:v>
                </c:pt>
                <c:pt idx="13">
                  <c:v>0.14312366737739873</c:v>
                </c:pt>
                <c:pt idx="14">
                  <c:v>0.14339019189765459</c:v>
                </c:pt>
                <c:pt idx="15">
                  <c:v>0.14685501066098081</c:v>
                </c:pt>
                <c:pt idx="16">
                  <c:v>0.14712153518123666</c:v>
                </c:pt>
                <c:pt idx="17">
                  <c:v>0.14818763326226012</c:v>
                </c:pt>
                <c:pt idx="18">
                  <c:v>0.15218550106609807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3A2-445F-9BD6-93141D13F437}"/>
            </c:ext>
          </c:extLst>
        </c:ser>
        <c:ser>
          <c:idx val="37"/>
          <c:order val="37"/>
          <c:tx>
            <c:strRef>
              <c:f>'Pivot tables'!$AM$30:$AM$31</c:f>
              <c:strCache>
                <c:ptCount val="1"/>
                <c:pt idx="0">
                  <c:v>Sirona Care and Health (from Sept 2020) 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tables'!$AM$32:$AM$50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5-D3A2-445F-9BD6-93141D13F437}"/>
            </c:ext>
          </c:extLst>
        </c:ser>
        <c:ser>
          <c:idx val="38"/>
          <c:order val="38"/>
          <c:tx>
            <c:strRef>
              <c:f>'Pivot tables'!$AN$30:$AN$31</c:f>
              <c:strCache>
                <c:ptCount val="1"/>
                <c:pt idx="0">
                  <c:v>Solent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tables'!$AN$32:$AN$50</c:f>
              <c:numCache>
                <c:formatCode>0%</c:formatCode>
                <c:ptCount val="19"/>
                <c:pt idx="0">
                  <c:v>0.1006806579693704</c:v>
                </c:pt>
                <c:pt idx="1">
                  <c:v>0.10238230289279637</c:v>
                </c:pt>
                <c:pt idx="2">
                  <c:v>0.10720363017583664</c:v>
                </c:pt>
                <c:pt idx="3">
                  <c:v>0.10777084515031196</c:v>
                </c:pt>
                <c:pt idx="4">
                  <c:v>0.1106069200226886</c:v>
                </c:pt>
                <c:pt idx="5">
                  <c:v>0.11003970504821327</c:v>
                </c:pt>
                <c:pt idx="6">
                  <c:v>0.11315938740782756</c:v>
                </c:pt>
                <c:pt idx="7">
                  <c:v>0.11202495745887692</c:v>
                </c:pt>
                <c:pt idx="8">
                  <c:v>0.11401020986954055</c:v>
                </c:pt>
                <c:pt idx="9">
                  <c:v>0.11344299489506524</c:v>
                </c:pt>
                <c:pt idx="10">
                  <c:v>0.11741349971639252</c:v>
                </c:pt>
                <c:pt idx="11">
                  <c:v>0.11996596710153148</c:v>
                </c:pt>
                <c:pt idx="12">
                  <c:v>0.11438711438711438</c:v>
                </c:pt>
                <c:pt idx="13">
                  <c:v>0.11438711438711438</c:v>
                </c:pt>
                <c:pt idx="14">
                  <c:v>0.11957411957411958</c:v>
                </c:pt>
                <c:pt idx="15">
                  <c:v>0.12093912093912094</c:v>
                </c:pt>
                <c:pt idx="16">
                  <c:v>0.11957411957411958</c:v>
                </c:pt>
                <c:pt idx="17">
                  <c:v>0.12093912093912094</c:v>
                </c:pt>
                <c:pt idx="18">
                  <c:v>0.12148512148512149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3A2-445F-9BD6-93141D13F437}"/>
            </c:ext>
          </c:extLst>
        </c:ser>
        <c:ser>
          <c:idx val="39"/>
          <c:order val="39"/>
          <c:tx>
            <c:strRef>
              <c:f>'Pivot tables'!$AO$30:$AO$31</c:f>
              <c:strCache>
                <c:ptCount val="1"/>
                <c:pt idx="0">
                  <c:v>Somerset NHS Foundation Trust (Formerly Taunton and Somerset)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tables'!$AO$32:$AO$50</c:f>
              <c:numCache>
                <c:formatCode>0%</c:formatCode>
                <c:ptCount val="19"/>
                <c:pt idx="0">
                  <c:v>0.32789463337920188</c:v>
                </c:pt>
                <c:pt idx="1">
                  <c:v>0.3233733045016709</c:v>
                </c:pt>
                <c:pt idx="2">
                  <c:v>0.32081777078828388</c:v>
                </c:pt>
                <c:pt idx="3">
                  <c:v>0.31747591900923922</c:v>
                </c:pt>
                <c:pt idx="4">
                  <c:v>0.31531354432868097</c:v>
                </c:pt>
                <c:pt idx="5">
                  <c:v>0.32022803223904067</c:v>
                </c:pt>
                <c:pt idx="6">
                  <c:v>0.32317672498525651</c:v>
                </c:pt>
                <c:pt idx="7">
                  <c:v>0.31079221545114999</c:v>
                </c:pt>
                <c:pt idx="8">
                  <c:v>0.31020247690190683</c:v>
                </c:pt>
                <c:pt idx="9">
                  <c:v>0.30548456850796146</c:v>
                </c:pt>
                <c:pt idx="10">
                  <c:v>0.30646746609003339</c:v>
                </c:pt>
                <c:pt idx="11">
                  <c:v>0.30784352270493415</c:v>
                </c:pt>
                <c:pt idx="12">
                  <c:v>0.17194069484399202</c:v>
                </c:pt>
                <c:pt idx="13">
                  <c:v>0.16917459614959063</c:v>
                </c:pt>
                <c:pt idx="14">
                  <c:v>0.169949103784023</c:v>
                </c:pt>
                <c:pt idx="15">
                  <c:v>0.16961717194069484</c:v>
                </c:pt>
                <c:pt idx="16">
                  <c:v>0.16718300508962161</c:v>
                </c:pt>
                <c:pt idx="17">
                  <c:v>0.16817880061960611</c:v>
                </c:pt>
                <c:pt idx="18">
                  <c:v>0.1702810356273512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3A2-445F-9BD6-93141D13F437}"/>
            </c:ext>
          </c:extLst>
        </c:ser>
        <c:ser>
          <c:idx val="40"/>
          <c:order val="40"/>
          <c:tx>
            <c:strRef>
              <c:f>'Pivot tables'!$AP$30:$AP$31</c:f>
              <c:strCache>
                <c:ptCount val="1"/>
                <c:pt idx="0">
                  <c:v>South Central Ambulance Service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tables'!$AP$32:$AP$50</c:f>
              <c:numCache>
                <c:formatCode>0%</c:formatCode>
                <c:ptCount val="19"/>
                <c:pt idx="0">
                  <c:v>0.17149938042131352</c:v>
                </c:pt>
                <c:pt idx="1">
                  <c:v>0.17323420074349444</c:v>
                </c:pt>
                <c:pt idx="2">
                  <c:v>0.18711276332094176</c:v>
                </c:pt>
                <c:pt idx="3">
                  <c:v>0.18265179677819082</c:v>
                </c:pt>
                <c:pt idx="4">
                  <c:v>0.18413878562577449</c:v>
                </c:pt>
                <c:pt idx="5">
                  <c:v>0.1895910780669145</c:v>
                </c:pt>
                <c:pt idx="6">
                  <c:v>0.1905824039653036</c:v>
                </c:pt>
                <c:pt idx="7">
                  <c:v>0.19504337050805454</c:v>
                </c:pt>
                <c:pt idx="8">
                  <c:v>0.19702602230483271</c:v>
                </c:pt>
                <c:pt idx="9">
                  <c:v>0.20718711276332094</c:v>
                </c:pt>
                <c:pt idx="10">
                  <c:v>0.21189591078066913</c:v>
                </c:pt>
                <c:pt idx="11">
                  <c:v>0.2133828996282528</c:v>
                </c:pt>
                <c:pt idx="12">
                  <c:v>0.19921875</c:v>
                </c:pt>
                <c:pt idx="13">
                  <c:v>0.20496323529411764</c:v>
                </c:pt>
                <c:pt idx="14">
                  <c:v>0.20496323529411764</c:v>
                </c:pt>
                <c:pt idx="15">
                  <c:v>0.20243566176470587</c:v>
                </c:pt>
                <c:pt idx="16">
                  <c:v>0.20381433823529413</c:v>
                </c:pt>
                <c:pt idx="17">
                  <c:v>0.20082720588235295</c:v>
                </c:pt>
                <c:pt idx="18">
                  <c:v>0.19921875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3A2-445F-9BD6-93141D13F437}"/>
            </c:ext>
          </c:extLst>
        </c:ser>
        <c:ser>
          <c:idx val="41"/>
          <c:order val="41"/>
          <c:tx>
            <c:strRef>
              <c:f>'Pivot tables'!$AQ$30:$AQ$31</c:f>
              <c:strCache>
                <c:ptCount val="1"/>
                <c:pt idx="0">
                  <c:v>South Western Ambulance Service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tables'!$AQ$32:$AQ$50</c:f>
              <c:numCache>
                <c:formatCode>0%</c:formatCode>
                <c:ptCount val="19"/>
                <c:pt idx="0">
                  <c:v>0.28718285214348205</c:v>
                </c:pt>
                <c:pt idx="1">
                  <c:v>0.28674540682414701</c:v>
                </c:pt>
                <c:pt idx="2">
                  <c:v>0.28805774278215224</c:v>
                </c:pt>
                <c:pt idx="3">
                  <c:v>0.28827646544181978</c:v>
                </c:pt>
                <c:pt idx="4">
                  <c:v>0.28762029746281714</c:v>
                </c:pt>
                <c:pt idx="5">
                  <c:v>0.28455818022747159</c:v>
                </c:pt>
                <c:pt idx="6">
                  <c:v>0.29155730533683288</c:v>
                </c:pt>
                <c:pt idx="7">
                  <c:v>0.29571303587051617</c:v>
                </c:pt>
                <c:pt idx="8">
                  <c:v>0.29068241469816275</c:v>
                </c:pt>
                <c:pt idx="9">
                  <c:v>0.28652668416447946</c:v>
                </c:pt>
                <c:pt idx="10">
                  <c:v>0.28433945756780404</c:v>
                </c:pt>
                <c:pt idx="11">
                  <c:v>0.28805774278215224</c:v>
                </c:pt>
                <c:pt idx="12">
                  <c:v>0.28338692390139336</c:v>
                </c:pt>
                <c:pt idx="13">
                  <c:v>0.2769560557341908</c:v>
                </c:pt>
                <c:pt idx="14">
                  <c:v>0.27374062165058949</c:v>
                </c:pt>
                <c:pt idx="15">
                  <c:v>0.27159699892818862</c:v>
                </c:pt>
                <c:pt idx="16">
                  <c:v>0.26623794212218649</c:v>
                </c:pt>
                <c:pt idx="17">
                  <c:v>0.26302250803858523</c:v>
                </c:pt>
                <c:pt idx="18">
                  <c:v>0.25530546623794215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3A2-445F-9BD6-93141D13F437}"/>
            </c:ext>
          </c:extLst>
        </c:ser>
        <c:ser>
          <c:idx val="42"/>
          <c:order val="42"/>
          <c:tx>
            <c:strRef>
              <c:f>'Pivot tables'!$AR$30:$AR$31</c:f>
              <c:strCache>
                <c:ptCount val="1"/>
                <c:pt idx="0">
                  <c:v>Southern Health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tables'!$AR$32:$AR$50</c:f>
              <c:numCache>
                <c:formatCode>0%</c:formatCode>
                <c:ptCount val="19"/>
                <c:pt idx="0">
                  <c:v>0.12576167907921462</c:v>
                </c:pt>
                <c:pt idx="1">
                  <c:v>0.12643872714962762</c:v>
                </c:pt>
                <c:pt idx="2">
                  <c:v>0.12271496276235613</c:v>
                </c:pt>
                <c:pt idx="3">
                  <c:v>0.12880839539607311</c:v>
                </c:pt>
                <c:pt idx="4">
                  <c:v>0.12677725118483413</c:v>
                </c:pt>
                <c:pt idx="5">
                  <c:v>0.12406905890318212</c:v>
                </c:pt>
                <c:pt idx="6">
                  <c:v>0.12508463100880163</c:v>
                </c:pt>
                <c:pt idx="7">
                  <c:v>0.12559241706161137</c:v>
                </c:pt>
                <c:pt idx="8">
                  <c:v>0.12491536899119837</c:v>
                </c:pt>
                <c:pt idx="9">
                  <c:v>0.12305348679756263</c:v>
                </c:pt>
                <c:pt idx="10">
                  <c:v>0.12423832092078538</c:v>
                </c:pt>
                <c:pt idx="11">
                  <c:v>0.12440758293838862</c:v>
                </c:pt>
                <c:pt idx="12">
                  <c:v>0.11888341543513957</c:v>
                </c:pt>
                <c:pt idx="13">
                  <c:v>0.1180623973727422</c:v>
                </c:pt>
                <c:pt idx="14">
                  <c:v>0.11576354679802955</c:v>
                </c:pt>
                <c:pt idx="15">
                  <c:v>0.11756978653530378</c:v>
                </c:pt>
                <c:pt idx="16">
                  <c:v>0.11822660098522167</c:v>
                </c:pt>
                <c:pt idx="17">
                  <c:v>0.11707717569786535</c:v>
                </c:pt>
                <c:pt idx="18">
                  <c:v>0.11724137931034483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3A2-445F-9BD6-93141D13F437}"/>
            </c:ext>
          </c:extLst>
        </c:ser>
        <c:ser>
          <c:idx val="43"/>
          <c:order val="43"/>
          <c:tx>
            <c:strRef>
              <c:f>'Pivot tables'!$AS$30:$AS$31</c:f>
              <c:strCache>
                <c:ptCount val="1"/>
                <c:pt idx="0">
                  <c:v>SW Ineligibles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tables'!$AS$32:$AS$50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2B-D3A2-445F-9BD6-93141D13F437}"/>
            </c:ext>
          </c:extLst>
        </c:ser>
        <c:ser>
          <c:idx val="44"/>
          <c:order val="44"/>
          <c:tx>
            <c:strRef>
              <c:f>'Pivot tables'!$AT$30:$AT$31</c:f>
              <c:strCache>
                <c:ptCount val="1"/>
                <c:pt idx="0">
                  <c:v>University Hospital Southampton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tables'!$AT$32:$AT$50</c:f>
              <c:numCache>
                <c:formatCode>0%</c:formatCode>
                <c:ptCount val="19"/>
                <c:pt idx="0">
                  <c:v>0.2052301440056542</c:v>
                </c:pt>
                <c:pt idx="1">
                  <c:v>0.20310981535471331</c:v>
                </c:pt>
                <c:pt idx="2">
                  <c:v>0.20372824454457109</c:v>
                </c:pt>
                <c:pt idx="3">
                  <c:v>0.20266808021910063</c:v>
                </c:pt>
                <c:pt idx="4">
                  <c:v>0.20107783373089497</c:v>
                </c:pt>
                <c:pt idx="5">
                  <c:v>0.20010601643254705</c:v>
                </c:pt>
                <c:pt idx="6">
                  <c:v>0.19992932237830197</c:v>
                </c:pt>
                <c:pt idx="7">
                  <c:v>0.19807403480872868</c:v>
                </c:pt>
                <c:pt idx="8">
                  <c:v>0.19666048237476808</c:v>
                </c:pt>
                <c:pt idx="9">
                  <c:v>0.19339164237123421</c:v>
                </c:pt>
                <c:pt idx="10">
                  <c:v>0.19312660128986658</c:v>
                </c:pt>
                <c:pt idx="11">
                  <c:v>0.19259651912713138</c:v>
                </c:pt>
                <c:pt idx="12">
                  <c:v>0.18417253969601766</c:v>
                </c:pt>
                <c:pt idx="13">
                  <c:v>0.18748407913730153</c:v>
                </c:pt>
                <c:pt idx="14">
                  <c:v>0.19062579604313493</c:v>
                </c:pt>
                <c:pt idx="15">
                  <c:v>0.1936826016812431</c:v>
                </c:pt>
                <c:pt idx="16">
                  <c:v>0.19614502844527468</c:v>
                </c:pt>
                <c:pt idx="17">
                  <c:v>0.19886218901248195</c:v>
                </c:pt>
                <c:pt idx="18">
                  <c:v>0.19877727774475673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3A2-445F-9BD6-93141D13F437}"/>
            </c:ext>
          </c:extLst>
        </c:ser>
        <c:ser>
          <c:idx val="45"/>
          <c:order val="45"/>
          <c:tx>
            <c:strRef>
              <c:f>'Pivot tables'!$AU$30:$AU$31</c:f>
              <c:strCache>
                <c:ptCount val="1"/>
                <c:pt idx="0">
                  <c:v>University Hospitals Bristol and Weston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tables'!$AU$32:$AU$50</c:f>
              <c:numCache>
                <c:formatCode>0%</c:formatCode>
                <c:ptCount val="19"/>
                <c:pt idx="0">
                  <c:v>0.33048907388137355</c:v>
                </c:pt>
                <c:pt idx="1">
                  <c:v>0.33569198751300727</c:v>
                </c:pt>
                <c:pt idx="2">
                  <c:v>0.34349635796045785</c:v>
                </c:pt>
                <c:pt idx="3">
                  <c:v>0.34828303850156089</c:v>
                </c:pt>
                <c:pt idx="4">
                  <c:v>0.35296566077003122</c:v>
                </c:pt>
                <c:pt idx="5">
                  <c:v>0.36233090530697193</c:v>
                </c:pt>
                <c:pt idx="6">
                  <c:v>0.37284079084287203</c:v>
                </c:pt>
                <c:pt idx="7">
                  <c:v>0.36763787721123831</c:v>
                </c:pt>
                <c:pt idx="8">
                  <c:v>0.36326742976066595</c:v>
                </c:pt>
                <c:pt idx="9">
                  <c:v>0.35015608740894899</c:v>
                </c:pt>
                <c:pt idx="10">
                  <c:v>0.35109261186264307</c:v>
                </c:pt>
                <c:pt idx="11">
                  <c:v>0.35369406867845993</c:v>
                </c:pt>
                <c:pt idx="12">
                  <c:v>0.29263396753360099</c:v>
                </c:pt>
                <c:pt idx="13">
                  <c:v>0.2887065805550707</c:v>
                </c:pt>
                <c:pt idx="14">
                  <c:v>0.28783382789317508</c:v>
                </c:pt>
                <c:pt idx="15">
                  <c:v>0.28713562576365859</c:v>
                </c:pt>
                <c:pt idx="16">
                  <c:v>0.28512829464129863</c:v>
                </c:pt>
                <c:pt idx="17">
                  <c:v>0.28434281724559257</c:v>
                </c:pt>
                <c:pt idx="18">
                  <c:v>0.2887065805550707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3A2-445F-9BD6-93141D13F437}"/>
            </c:ext>
          </c:extLst>
        </c:ser>
        <c:ser>
          <c:idx val="46"/>
          <c:order val="46"/>
          <c:tx>
            <c:strRef>
              <c:f>'Pivot tables'!$AV$30:$AV$31</c:f>
              <c:strCache>
                <c:ptCount val="1"/>
                <c:pt idx="0">
                  <c:v>University Hospitals Plymouth NHS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tables'!$AV$32:$AV$50</c:f>
              <c:numCache>
                <c:formatCode>0%</c:formatCode>
                <c:ptCount val="19"/>
                <c:pt idx="0">
                  <c:v>0.27799321376635966</c:v>
                </c:pt>
                <c:pt idx="1">
                  <c:v>0.27532719340765877</c:v>
                </c:pt>
                <c:pt idx="2">
                  <c:v>0.2730247212796898</c:v>
                </c:pt>
                <c:pt idx="3">
                  <c:v>0.27084343189529814</c:v>
                </c:pt>
                <c:pt idx="4">
                  <c:v>0.26987396994667961</c:v>
                </c:pt>
                <c:pt idx="5">
                  <c:v>0.26623848763936014</c:v>
                </c:pt>
                <c:pt idx="6">
                  <c:v>0.26175472612699952</c:v>
                </c:pt>
                <c:pt idx="7">
                  <c:v>0.26405719825496848</c:v>
                </c:pt>
                <c:pt idx="8">
                  <c:v>0.26223945710130875</c:v>
                </c:pt>
                <c:pt idx="9">
                  <c:v>0.25787687833252543</c:v>
                </c:pt>
                <c:pt idx="10">
                  <c:v>0.26005816771691709</c:v>
                </c:pt>
                <c:pt idx="11">
                  <c:v>0.25945225399903055</c:v>
                </c:pt>
                <c:pt idx="12">
                  <c:v>0.24602809118121113</c:v>
                </c:pt>
                <c:pt idx="13">
                  <c:v>0.24407091871977896</c:v>
                </c:pt>
                <c:pt idx="14">
                  <c:v>0.24487681326272162</c:v>
                </c:pt>
                <c:pt idx="15">
                  <c:v>0.24326502417683629</c:v>
                </c:pt>
                <c:pt idx="16">
                  <c:v>0.24268938521759154</c:v>
                </c:pt>
                <c:pt idx="17">
                  <c:v>0.24142297950725305</c:v>
                </c:pt>
                <c:pt idx="18">
                  <c:v>0.24188349067464887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3A2-445F-9BD6-93141D13F437}"/>
            </c:ext>
          </c:extLst>
        </c:ser>
        <c:ser>
          <c:idx val="47"/>
          <c:order val="47"/>
          <c:tx>
            <c:strRef>
              <c:f>'Pivot tables'!$AW$30:$AW$31</c:f>
              <c:strCache>
                <c:ptCount val="1"/>
                <c:pt idx="0">
                  <c:v>Yeovil District Hospital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tables'!$AW$32:$AW$50</c:f>
              <c:numCache>
                <c:formatCode>0%</c:formatCode>
                <c:ptCount val="19"/>
                <c:pt idx="0">
                  <c:v>0.16030534351145037</c:v>
                </c:pt>
                <c:pt idx="1">
                  <c:v>0.15394402035623408</c:v>
                </c:pt>
                <c:pt idx="2">
                  <c:v>0.15436810856658184</c:v>
                </c:pt>
                <c:pt idx="3">
                  <c:v>0.16</c:v>
                </c:pt>
                <c:pt idx="4">
                  <c:v>0.1547921967769296</c:v>
                </c:pt>
                <c:pt idx="5">
                  <c:v>0.15394402035623408</c:v>
                </c:pt>
                <c:pt idx="6">
                  <c:v>0.15521628498727735</c:v>
                </c:pt>
                <c:pt idx="7">
                  <c:v>0.16030534351145037</c:v>
                </c:pt>
                <c:pt idx="8">
                  <c:v>0.15988125530110264</c:v>
                </c:pt>
                <c:pt idx="9">
                  <c:v>0.15818490245971162</c:v>
                </c:pt>
                <c:pt idx="10">
                  <c:v>0.15903307888040713</c:v>
                </c:pt>
                <c:pt idx="11">
                  <c:v>0.16157760814249364</c:v>
                </c:pt>
                <c:pt idx="12">
                  <c:v>0.15217391304347827</c:v>
                </c:pt>
                <c:pt idx="13">
                  <c:v>0.15138339920948615</c:v>
                </c:pt>
                <c:pt idx="14">
                  <c:v>0.15098814229249011</c:v>
                </c:pt>
                <c:pt idx="15">
                  <c:v>0.15335968379446641</c:v>
                </c:pt>
                <c:pt idx="16">
                  <c:v>0.15217391304347827</c:v>
                </c:pt>
                <c:pt idx="17">
                  <c:v>0.15256916996047432</c:v>
                </c:pt>
                <c:pt idx="18">
                  <c:v>0.15335968379446641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3A2-445F-9BD6-93141D13F437}"/>
            </c:ext>
          </c:extLst>
        </c:ser>
        <c:ser>
          <c:idx val="48"/>
          <c:order val="48"/>
          <c:tx>
            <c:strRef>
              <c:f>'Pivot tables'!$AX$30:$AX$31</c:f>
              <c:strCache>
                <c:ptCount val="1"/>
                <c:pt idx="0">
                  <c:v>      University Hospitals Dorset NHS Foundation Trust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tables'!$AX$32:$AX$50</c:f>
              <c:numCache>
                <c:formatCode>0%</c:formatCode>
                <c:ptCount val="19"/>
                <c:pt idx="12">
                  <c:v>0.27869763307034112</c:v>
                </c:pt>
                <c:pt idx="13">
                  <c:v>0.27436381820202244</c:v>
                </c:pt>
                <c:pt idx="14">
                  <c:v>0.27114123791532391</c:v>
                </c:pt>
                <c:pt idx="15">
                  <c:v>0.26702966996332927</c:v>
                </c:pt>
                <c:pt idx="16">
                  <c:v>0.26647405267251917</c:v>
                </c:pt>
                <c:pt idx="17">
                  <c:v>0.26591843538170906</c:v>
                </c:pt>
                <c:pt idx="18">
                  <c:v>0.26791865762862538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3A2-445F-9BD6-93141D13F437}"/>
            </c:ext>
          </c:extLst>
        </c:ser>
        <c:ser>
          <c:idx val="49"/>
          <c:order val="49"/>
          <c:tx>
            <c:strRef>
              <c:f>'Pivot tables'!$AY$30:$AY$31</c:f>
              <c:strCache>
                <c:ptCount val="1"/>
                <c:pt idx="0">
                  <c:v>      Commissioning staff in Plymouth (merged into Plymouth Health Community)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tables'!$AY$32:$AY$50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1-D3A2-445F-9BD6-93141D13F437}"/>
            </c:ext>
          </c:extLst>
        </c:ser>
        <c:ser>
          <c:idx val="50"/>
          <c:order val="50"/>
          <c:tx>
            <c:strRef>
              <c:f>'Pivot tables'!$AZ$30:$AZ$31</c:f>
              <c:strCache>
                <c:ptCount val="1"/>
                <c:pt idx="0">
                  <c:v>      GPs and practice staff in Plymouth (merged into Plymouth Health Community)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tables'!$AZ$32:$AZ$50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2-D3A2-445F-9BD6-93141D13F437}"/>
            </c:ext>
          </c:extLst>
        </c:ser>
        <c:ser>
          <c:idx val="51"/>
          <c:order val="51"/>
          <c:tx>
            <c:strRef>
              <c:f>'Pivot tables'!$BA$30:$BA$31</c:f>
              <c:strCache>
                <c:ptCount val="1"/>
                <c:pt idx="0">
                  <c:v>      Plymouth Health Community (formerly Livewell Southwest. Now includes commissioning staff and GPs and practice staff)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tables'!$BA$32:$BA$50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3-D3A2-445F-9BD6-93141D13F437}"/>
            </c:ext>
          </c:extLst>
        </c:ser>
        <c:ser>
          <c:idx val="52"/>
          <c:order val="52"/>
          <c:tx>
            <c:strRef>
              <c:f>'Pivot tables'!$BB$30:$BB$31</c:f>
              <c:strCache>
                <c:ptCount val="1"/>
                <c:pt idx="0">
                  <c:v>      Torbay and South Devon NHS Foundation Trust (integrated with ADFS in May 2021)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tables'!$BB$32:$BB$50</c:f>
              <c:numCache>
                <c:formatCode>0%</c:formatCode>
                <c:ptCount val="19"/>
                <c:pt idx="0">
                  <c:v>0.16400875547217011</c:v>
                </c:pt>
                <c:pt idx="1">
                  <c:v>0.16432145090681677</c:v>
                </c:pt>
                <c:pt idx="2">
                  <c:v>0.16400875547217011</c:v>
                </c:pt>
                <c:pt idx="3">
                  <c:v>0.16557223264540338</c:v>
                </c:pt>
                <c:pt idx="4">
                  <c:v>0.16697936210131331</c:v>
                </c:pt>
                <c:pt idx="5">
                  <c:v>0.16635397123202</c:v>
                </c:pt>
                <c:pt idx="6">
                  <c:v>0.16588492808005004</c:v>
                </c:pt>
                <c:pt idx="7">
                  <c:v>0.1627579737335835</c:v>
                </c:pt>
                <c:pt idx="8">
                  <c:v>0.16119449656035023</c:v>
                </c:pt>
                <c:pt idx="9">
                  <c:v>0.15728580362726705</c:v>
                </c:pt>
                <c:pt idx="10">
                  <c:v>0.15666041275797374</c:v>
                </c:pt>
                <c:pt idx="11">
                  <c:v>0.16041275797373358</c:v>
                </c:pt>
                <c:pt idx="12">
                  <c:v>0.1620085995085995</c:v>
                </c:pt>
                <c:pt idx="13">
                  <c:v>1.0288697788697789E-2</c:v>
                </c:pt>
                <c:pt idx="14">
                  <c:v>1.8734643734643733E-2</c:v>
                </c:pt>
                <c:pt idx="15">
                  <c:v>2.6105651105651106E-2</c:v>
                </c:pt>
                <c:pt idx="16">
                  <c:v>3.3476658476658476E-2</c:v>
                </c:pt>
                <c:pt idx="17">
                  <c:v>3.8544226044226047E-2</c:v>
                </c:pt>
                <c:pt idx="18">
                  <c:v>4.6375921375921378E-2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3A2-445F-9BD6-93141D13F437}"/>
            </c:ext>
          </c:extLst>
        </c:ser>
        <c:ser>
          <c:idx val="53"/>
          <c:order val="53"/>
          <c:tx>
            <c:strRef>
              <c:f>'Pivot tables'!$BC$30:$BC$31</c:f>
              <c:strCache>
                <c:ptCount val="1"/>
                <c:pt idx="0">
                  <c:v>      Wiltshire Health &amp; Care</c:v>
                </c:pt>
              </c:strCache>
            </c:strRef>
          </c:tx>
          <c:invertIfNegative val="0"/>
          <c:cat>
            <c:strRef>
              <c:f>'Pivot tables'!$A$32:$A$50</c:f>
              <c:strCache>
                <c:ptCount val="19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  <c:pt idx="18">
                  <c:v>Sum of Oct-21</c:v>
                </c:pt>
              </c:strCache>
            </c:strRef>
          </c:cat>
          <c:val>
            <c:numRef>
              <c:f>'Pivot tables'!$BC$32:$BC$50</c:f>
              <c:numCache>
                <c:formatCode>0%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35-D3A2-445F-9BD6-93141D13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70784"/>
        <c:axId val="128072320"/>
      </c:barChart>
      <c:catAx>
        <c:axId val="12807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28072320"/>
        <c:crosses val="autoZero"/>
        <c:auto val="1"/>
        <c:lblAlgn val="ctr"/>
        <c:lblOffset val="100"/>
        <c:noMultiLvlLbl val="0"/>
      </c:catAx>
      <c:valAx>
        <c:axId val="1280723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807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67939903920417"/>
          <c:y val="0.27095546067239173"/>
          <c:w val="0.18306953718800006"/>
          <c:h val="0.58097018373115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[OpenAthensSouthOct21.xlsx]Pivot tables!PivotTable7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% of accounts being used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977572701836953E-2"/>
          <c:y val="0.22022991702253336"/>
          <c:w val="0.77737113406035796"/>
          <c:h val="0.62015753355724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tables'!$B$79:$B$80</c:f>
              <c:strCache>
                <c:ptCount val="1"/>
                <c:pt idx="0">
                  <c:v>Avon &amp; Wiltshire Mental Health Partnership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tables'!$B$81:$B$98</c:f>
              <c:numCache>
                <c:formatCode>0%</c:formatCode>
                <c:ptCount val="18"/>
                <c:pt idx="0">
                  <c:v>0.13377926421404682</c:v>
                </c:pt>
                <c:pt idx="1">
                  <c:v>0.12527716186252771</c:v>
                </c:pt>
                <c:pt idx="2">
                  <c:v>0.12866817155756208</c:v>
                </c:pt>
                <c:pt idx="3">
                  <c:v>0.12629161882893225</c:v>
                </c:pt>
                <c:pt idx="4">
                  <c:v>0.12586605080831409</c:v>
                </c:pt>
                <c:pt idx="5">
                  <c:v>0.13714285714285715</c:v>
                </c:pt>
                <c:pt idx="6">
                  <c:v>0.10102156640181612</c:v>
                </c:pt>
                <c:pt idx="7">
                  <c:v>0.12584269662921349</c:v>
                </c:pt>
                <c:pt idx="8">
                  <c:v>0.11136107986501688</c:v>
                </c:pt>
                <c:pt idx="9">
                  <c:v>0.1351039260969977</c:v>
                </c:pt>
                <c:pt idx="10">
                  <c:v>0.12761020881670534</c:v>
                </c:pt>
                <c:pt idx="11">
                  <c:v>0.13387660069848661</c:v>
                </c:pt>
                <c:pt idx="12">
                  <c:v>0.10981308411214953</c:v>
                </c:pt>
                <c:pt idx="13">
                  <c:v>0.11374407582938388</c:v>
                </c:pt>
                <c:pt idx="14">
                  <c:v>0.10271546635182999</c:v>
                </c:pt>
                <c:pt idx="15">
                  <c:v>0.11282660332541568</c:v>
                </c:pt>
                <c:pt idx="16">
                  <c:v>0.12987012987012986</c:v>
                </c:pt>
                <c:pt idx="17">
                  <c:v>0.12758620689655173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0-46C8-A539-932E28913F84}"/>
            </c:ext>
          </c:extLst>
        </c:ser>
        <c:ser>
          <c:idx val="1"/>
          <c:order val="1"/>
          <c:tx>
            <c:strRef>
              <c:f>'Pivot tables'!$C$79:$C$80</c:f>
              <c:strCache>
                <c:ptCount val="1"/>
                <c:pt idx="0">
                  <c:v>Berkshire Healthcare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tables'!$C$81:$C$98</c:f>
              <c:numCache>
                <c:formatCode>0%</c:formatCode>
                <c:ptCount val="18"/>
                <c:pt idx="0">
                  <c:v>0.15727699530516431</c:v>
                </c:pt>
                <c:pt idx="1">
                  <c:v>0.1692126909518214</c:v>
                </c:pt>
                <c:pt idx="2">
                  <c:v>0.20071684587813621</c:v>
                </c:pt>
                <c:pt idx="3">
                  <c:v>0.15726290516206481</c:v>
                </c:pt>
                <c:pt idx="4">
                  <c:v>0.14149821640903687</c:v>
                </c:pt>
                <c:pt idx="5">
                  <c:v>0.27080890973036342</c:v>
                </c:pt>
                <c:pt idx="6">
                  <c:v>0.12044198895027625</c:v>
                </c:pt>
                <c:pt idx="7">
                  <c:v>0.17115177610333693</c:v>
                </c:pt>
                <c:pt idx="8">
                  <c:v>0.19088016967126192</c:v>
                </c:pt>
                <c:pt idx="9">
                  <c:v>0.17400419287211741</c:v>
                </c:pt>
                <c:pt idx="10">
                  <c:v>0.20353063343717551</c:v>
                </c:pt>
                <c:pt idx="11">
                  <c:v>0.1773049645390071</c:v>
                </c:pt>
                <c:pt idx="12">
                  <c:v>0.18492462311557789</c:v>
                </c:pt>
                <c:pt idx="13">
                  <c:v>0.18100890207715134</c:v>
                </c:pt>
                <c:pt idx="14">
                  <c:v>0.1893491124260355</c:v>
                </c:pt>
                <c:pt idx="15">
                  <c:v>0.16909620991253643</c:v>
                </c:pt>
                <c:pt idx="16">
                  <c:v>0.1566147859922179</c:v>
                </c:pt>
                <c:pt idx="17">
                  <c:v>0.1482194417709336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0-46C8-A539-932E28913F84}"/>
            </c:ext>
          </c:extLst>
        </c:ser>
        <c:ser>
          <c:idx val="2"/>
          <c:order val="2"/>
          <c:tx>
            <c:strRef>
              <c:f>'Pivot tables'!$D$79:$D$80</c:f>
              <c:strCache>
                <c:ptCount val="1"/>
                <c:pt idx="0">
                  <c:v>Buckinghamshire Healthcare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tables'!$D$81:$D$98</c:f>
              <c:numCache>
                <c:formatCode>0%</c:formatCode>
                <c:ptCount val="18"/>
                <c:pt idx="0">
                  <c:v>8.1866197183098594E-2</c:v>
                </c:pt>
                <c:pt idx="1">
                  <c:v>9.4755398854120765E-2</c:v>
                </c:pt>
                <c:pt idx="2">
                  <c:v>9.0302491103202848E-2</c:v>
                </c:pt>
                <c:pt idx="3">
                  <c:v>0.10893345487693711</c:v>
                </c:pt>
                <c:pt idx="4">
                  <c:v>0.11384335154826958</c:v>
                </c:pt>
                <c:pt idx="5">
                  <c:v>9.8302055406613048E-2</c:v>
                </c:pt>
                <c:pt idx="6">
                  <c:v>0.10604693140794223</c:v>
                </c:pt>
                <c:pt idx="7">
                  <c:v>0.10733944954128441</c:v>
                </c:pt>
                <c:pt idx="8">
                  <c:v>8.0659945004582956E-2</c:v>
                </c:pt>
                <c:pt idx="9">
                  <c:v>8.973768982972849E-2</c:v>
                </c:pt>
                <c:pt idx="10">
                  <c:v>9.9771167048054915E-2</c:v>
                </c:pt>
                <c:pt idx="11">
                  <c:v>0.11201445347786811</c:v>
                </c:pt>
                <c:pt idx="12">
                  <c:v>9.5409540954095415E-2</c:v>
                </c:pt>
                <c:pt idx="13">
                  <c:v>9.3929995569339828E-2</c:v>
                </c:pt>
                <c:pt idx="14">
                  <c:v>8.6576300830782688E-2</c:v>
                </c:pt>
                <c:pt idx="15">
                  <c:v>8.716392020815264E-2</c:v>
                </c:pt>
                <c:pt idx="16">
                  <c:v>8.7628865979381437E-2</c:v>
                </c:pt>
                <c:pt idx="17">
                  <c:v>8.3650190114068435E-2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0-46C8-A539-932E28913F84}"/>
            </c:ext>
          </c:extLst>
        </c:ser>
        <c:ser>
          <c:idx val="3"/>
          <c:order val="3"/>
          <c:tx>
            <c:strRef>
              <c:f>'Pivot tables'!$E$79:$E$80</c:f>
              <c:strCache>
                <c:ptCount val="1"/>
                <c:pt idx="0">
                  <c:v>Commissioning staff in Bristol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tables'!$E$81:$E$98</c:f>
              <c:numCache>
                <c:formatCode>0%</c:formatCode>
                <c:ptCount val="18"/>
                <c:pt idx="0">
                  <c:v>0.38181818181818183</c:v>
                </c:pt>
                <c:pt idx="1">
                  <c:v>0.13461538461538461</c:v>
                </c:pt>
                <c:pt idx="2">
                  <c:v>0.11320754716981132</c:v>
                </c:pt>
                <c:pt idx="3">
                  <c:v>0.13725490196078433</c:v>
                </c:pt>
                <c:pt idx="4">
                  <c:v>0.12</c:v>
                </c:pt>
                <c:pt idx="5">
                  <c:v>0.17307692307692307</c:v>
                </c:pt>
                <c:pt idx="6">
                  <c:v>0.11320754716981132</c:v>
                </c:pt>
                <c:pt idx="7">
                  <c:v>0.10909090909090909</c:v>
                </c:pt>
                <c:pt idx="8">
                  <c:v>0.19642857142857142</c:v>
                </c:pt>
                <c:pt idx="9">
                  <c:v>0.23214285714285715</c:v>
                </c:pt>
                <c:pt idx="10">
                  <c:v>0.13559322033898305</c:v>
                </c:pt>
                <c:pt idx="11">
                  <c:v>0.18461538461538463</c:v>
                </c:pt>
                <c:pt idx="12">
                  <c:v>0.19117647058823528</c:v>
                </c:pt>
                <c:pt idx="13">
                  <c:v>0.20588235294117646</c:v>
                </c:pt>
                <c:pt idx="14">
                  <c:v>0.20289855072463769</c:v>
                </c:pt>
                <c:pt idx="15">
                  <c:v>0.13235294117647059</c:v>
                </c:pt>
                <c:pt idx="16">
                  <c:v>0.17647058823529413</c:v>
                </c:pt>
                <c:pt idx="17">
                  <c:v>0.16176470588235295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0-46C8-A539-932E28913F84}"/>
            </c:ext>
          </c:extLst>
        </c:ser>
        <c:ser>
          <c:idx val="4"/>
          <c:order val="4"/>
          <c:tx>
            <c:strRef>
              <c:f>'Pivot tables'!$F$79:$F$80</c:f>
              <c:strCache>
                <c:ptCount val="1"/>
                <c:pt idx="0">
                  <c:v>Commissioning staff in Cornwall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tables'!$F$81:$F$98</c:f>
              <c:numCache>
                <c:formatCode>0%</c:formatCode>
                <c:ptCount val="18"/>
                <c:pt idx="0">
                  <c:v>0.1111111111111111</c:v>
                </c:pt>
                <c:pt idx="1">
                  <c:v>4.8387096774193547E-2</c:v>
                </c:pt>
                <c:pt idx="2">
                  <c:v>4.9180327868852458E-2</c:v>
                </c:pt>
                <c:pt idx="3">
                  <c:v>0.16393442622950818</c:v>
                </c:pt>
                <c:pt idx="4">
                  <c:v>4.9180327868852458E-2</c:v>
                </c:pt>
                <c:pt idx="5">
                  <c:v>0.11666666666666667</c:v>
                </c:pt>
                <c:pt idx="6">
                  <c:v>5.0847457627118647E-2</c:v>
                </c:pt>
                <c:pt idx="7">
                  <c:v>0.10169491525423729</c:v>
                </c:pt>
                <c:pt idx="8">
                  <c:v>0.24590163934426229</c:v>
                </c:pt>
                <c:pt idx="9">
                  <c:v>0.23809523809523808</c:v>
                </c:pt>
                <c:pt idx="10">
                  <c:v>0.17741935483870969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0.15384615384615385</c:v>
                </c:pt>
                <c:pt idx="14">
                  <c:v>1.5873015873015872E-2</c:v>
                </c:pt>
                <c:pt idx="15">
                  <c:v>6.3492063492063489E-2</c:v>
                </c:pt>
                <c:pt idx="16">
                  <c:v>0.11864406779661017</c:v>
                </c:pt>
                <c:pt idx="17">
                  <c:v>0.11666666666666667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0-46C8-A539-932E28913F84}"/>
            </c:ext>
          </c:extLst>
        </c:ser>
        <c:ser>
          <c:idx val="5"/>
          <c:order val="5"/>
          <c:tx>
            <c:strRef>
              <c:f>'Pivot tables'!$G$79:$G$80</c:f>
              <c:strCache>
                <c:ptCount val="1"/>
                <c:pt idx="0">
                  <c:v>Commissioning staff in Dorset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tables'!$G$81:$G$98</c:f>
              <c:numCache>
                <c:formatCode>0%</c:formatCode>
                <c:ptCount val="18"/>
                <c:pt idx="0">
                  <c:v>6.25E-2</c:v>
                </c:pt>
                <c:pt idx="1">
                  <c:v>3.125E-2</c:v>
                </c:pt>
                <c:pt idx="2">
                  <c:v>6.4516129032258063E-2</c:v>
                </c:pt>
                <c:pt idx="3">
                  <c:v>0.19354838709677419</c:v>
                </c:pt>
                <c:pt idx="4">
                  <c:v>0.17241379310344829</c:v>
                </c:pt>
                <c:pt idx="5">
                  <c:v>0.2</c:v>
                </c:pt>
                <c:pt idx="6">
                  <c:v>0.17647058823529413</c:v>
                </c:pt>
                <c:pt idx="7">
                  <c:v>0.15625</c:v>
                </c:pt>
                <c:pt idx="8">
                  <c:v>0.16666666666666666</c:v>
                </c:pt>
                <c:pt idx="9">
                  <c:v>0.14705882352941177</c:v>
                </c:pt>
                <c:pt idx="10">
                  <c:v>0.34285714285714286</c:v>
                </c:pt>
                <c:pt idx="11">
                  <c:v>0.10526315789473684</c:v>
                </c:pt>
                <c:pt idx="12">
                  <c:v>0.10526315789473684</c:v>
                </c:pt>
                <c:pt idx="13">
                  <c:v>2.4390243902439025E-2</c:v>
                </c:pt>
                <c:pt idx="14">
                  <c:v>0.16666666666666666</c:v>
                </c:pt>
                <c:pt idx="15">
                  <c:v>5.6603773584905662E-2</c:v>
                </c:pt>
                <c:pt idx="16">
                  <c:v>9.2592592592592587E-2</c:v>
                </c:pt>
                <c:pt idx="17">
                  <c:v>7.5471698113207544E-2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0-46C8-A539-932E28913F84}"/>
            </c:ext>
          </c:extLst>
        </c:ser>
        <c:ser>
          <c:idx val="6"/>
          <c:order val="6"/>
          <c:tx>
            <c:strRef>
              <c:f>'Pivot tables'!$H$79:$H$80</c:f>
              <c:strCache>
                <c:ptCount val="1"/>
                <c:pt idx="0">
                  <c:v>Commissioning staff in the South West, Thames Valley &amp; Wessex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tables'!$H$81:$H$98</c:f>
              <c:numCache>
                <c:formatCode>0%</c:formatCode>
                <c:ptCount val="18"/>
                <c:pt idx="0">
                  <c:v>0.12072892938496584</c:v>
                </c:pt>
                <c:pt idx="1">
                  <c:v>0.1372093023255814</c:v>
                </c:pt>
                <c:pt idx="2">
                  <c:v>0.10739856801909307</c:v>
                </c:pt>
                <c:pt idx="3">
                  <c:v>0.14962593516209477</c:v>
                </c:pt>
                <c:pt idx="4">
                  <c:v>9.8984771573604066E-2</c:v>
                </c:pt>
                <c:pt idx="5">
                  <c:v>7.7720207253886009E-2</c:v>
                </c:pt>
                <c:pt idx="6">
                  <c:v>0.10796915167095116</c:v>
                </c:pt>
                <c:pt idx="7">
                  <c:v>0.1038961038961039</c:v>
                </c:pt>
                <c:pt idx="8">
                  <c:v>9.8143236074270557E-2</c:v>
                </c:pt>
                <c:pt idx="9">
                  <c:v>0.13903743315508021</c:v>
                </c:pt>
                <c:pt idx="10">
                  <c:v>0.14516129032258066</c:v>
                </c:pt>
                <c:pt idx="11">
                  <c:v>0.13550135501355012</c:v>
                </c:pt>
                <c:pt idx="12">
                  <c:v>0.12222222222222222</c:v>
                </c:pt>
                <c:pt idx="13">
                  <c:v>0.10614525139664804</c:v>
                </c:pt>
                <c:pt idx="14">
                  <c:v>0.12154696132596685</c:v>
                </c:pt>
                <c:pt idx="15">
                  <c:v>0.10584958217270195</c:v>
                </c:pt>
                <c:pt idx="16">
                  <c:v>9.8870056497175146E-2</c:v>
                </c:pt>
                <c:pt idx="17">
                  <c:v>0.11299435028248588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E0-46C8-A539-932E28913F84}"/>
            </c:ext>
          </c:extLst>
        </c:ser>
        <c:ser>
          <c:idx val="7"/>
          <c:order val="7"/>
          <c:tx>
            <c:strRef>
              <c:f>'Pivot tables'!$I$79:$I$80</c:f>
              <c:strCache>
                <c:ptCount val="1"/>
                <c:pt idx="0">
                  <c:v>Cornwall Partnership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tables'!$I$81:$I$98</c:f>
              <c:numCache>
                <c:formatCode>0%</c:formatCode>
                <c:ptCount val="18"/>
                <c:pt idx="0">
                  <c:v>0.11842105263157894</c:v>
                </c:pt>
                <c:pt idx="1">
                  <c:v>0.12546816479400749</c:v>
                </c:pt>
                <c:pt idx="2">
                  <c:v>0.12359550561797752</c:v>
                </c:pt>
                <c:pt idx="3">
                  <c:v>0.13307984790874525</c:v>
                </c:pt>
                <c:pt idx="4">
                  <c:v>0.10714285714285714</c:v>
                </c:pt>
                <c:pt idx="5">
                  <c:v>0.18785578747628084</c:v>
                </c:pt>
                <c:pt idx="6">
                  <c:v>0.1560798548094374</c:v>
                </c:pt>
                <c:pt idx="7">
                  <c:v>0.12945590994371481</c:v>
                </c:pt>
                <c:pt idx="8">
                  <c:v>0.10112359550561797</c:v>
                </c:pt>
                <c:pt idx="9">
                  <c:v>0.15065913370998116</c:v>
                </c:pt>
                <c:pt idx="10">
                  <c:v>0.11940298507462686</c:v>
                </c:pt>
                <c:pt idx="11">
                  <c:v>0.14152700186219738</c:v>
                </c:pt>
                <c:pt idx="12">
                  <c:v>9.8513011152416355E-2</c:v>
                </c:pt>
                <c:pt idx="13">
                  <c:v>0.11610486891385768</c:v>
                </c:pt>
                <c:pt idx="14">
                  <c:v>9.1417910447761194E-2</c:v>
                </c:pt>
                <c:pt idx="15">
                  <c:v>9.03954802259887E-2</c:v>
                </c:pt>
                <c:pt idx="16">
                  <c:v>0.11406844106463879</c:v>
                </c:pt>
                <c:pt idx="17">
                  <c:v>0.12092130518234165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E0-46C8-A539-932E28913F84}"/>
            </c:ext>
          </c:extLst>
        </c:ser>
        <c:ser>
          <c:idx val="8"/>
          <c:order val="8"/>
          <c:tx>
            <c:strRef>
              <c:f>'Pivot tables'!$J$79:$J$80</c:f>
              <c:strCache>
                <c:ptCount val="1"/>
                <c:pt idx="0">
                  <c:v>Devon Partnership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tables'!$J$81:$J$98</c:f>
              <c:numCache>
                <c:formatCode>0%</c:formatCode>
                <c:ptCount val="18"/>
                <c:pt idx="0">
                  <c:v>0.18461538461538463</c:v>
                </c:pt>
                <c:pt idx="1">
                  <c:v>0.15777777777777777</c:v>
                </c:pt>
                <c:pt idx="2">
                  <c:v>0.16849015317286653</c:v>
                </c:pt>
                <c:pt idx="3">
                  <c:v>0.20305676855895197</c:v>
                </c:pt>
                <c:pt idx="4">
                  <c:v>0.15065502183406113</c:v>
                </c:pt>
                <c:pt idx="5">
                  <c:v>0.16849015317286653</c:v>
                </c:pt>
                <c:pt idx="6">
                  <c:v>0.17582417582417584</c:v>
                </c:pt>
                <c:pt idx="7">
                  <c:v>0.15565031982942432</c:v>
                </c:pt>
                <c:pt idx="8">
                  <c:v>0.14012738853503184</c:v>
                </c:pt>
                <c:pt idx="9">
                  <c:v>0.17419354838709677</c:v>
                </c:pt>
                <c:pt idx="10">
                  <c:v>0.18279569892473119</c:v>
                </c:pt>
                <c:pt idx="11">
                  <c:v>0.1875</c:v>
                </c:pt>
                <c:pt idx="12">
                  <c:v>0.1513859275053305</c:v>
                </c:pt>
                <c:pt idx="13">
                  <c:v>0.13598326359832635</c:v>
                </c:pt>
                <c:pt idx="14">
                  <c:v>0.12266112266112267</c:v>
                </c:pt>
                <c:pt idx="15">
                  <c:v>0.15932914046121593</c:v>
                </c:pt>
                <c:pt idx="16">
                  <c:v>0.13235294117647059</c:v>
                </c:pt>
                <c:pt idx="17">
                  <c:v>0.12320328542094455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E0-46C8-A539-932E28913F84}"/>
            </c:ext>
          </c:extLst>
        </c:ser>
        <c:ser>
          <c:idx val="9"/>
          <c:order val="9"/>
          <c:tx>
            <c:strRef>
              <c:f>'Pivot tables'!$K$79:$K$80</c:f>
              <c:strCache>
                <c:ptCount val="1"/>
                <c:pt idx="0">
                  <c:v>Dorset County Hospital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tables'!$K$81:$K$98</c:f>
              <c:numCache>
                <c:formatCode>0%</c:formatCode>
                <c:ptCount val="18"/>
                <c:pt idx="0">
                  <c:v>0.1524008350730689</c:v>
                </c:pt>
                <c:pt idx="1">
                  <c:v>0.14345991561181434</c:v>
                </c:pt>
                <c:pt idx="2">
                  <c:v>0.17558886509635974</c:v>
                </c:pt>
                <c:pt idx="3">
                  <c:v>0.15732758620689655</c:v>
                </c:pt>
                <c:pt idx="4">
                  <c:v>0.19271948608137046</c:v>
                </c:pt>
                <c:pt idx="5">
                  <c:v>0.14937759336099585</c:v>
                </c:pt>
                <c:pt idx="6">
                  <c:v>0.1653061224489796</c:v>
                </c:pt>
                <c:pt idx="7">
                  <c:v>0.188</c:v>
                </c:pt>
                <c:pt idx="8">
                  <c:v>0.14960629921259844</c:v>
                </c:pt>
                <c:pt idx="9">
                  <c:v>0.154296875</c:v>
                </c:pt>
                <c:pt idx="10">
                  <c:v>0.17234468937875752</c:v>
                </c:pt>
                <c:pt idx="11">
                  <c:v>0.19600000000000001</c:v>
                </c:pt>
                <c:pt idx="12">
                  <c:v>0.14814814814814814</c:v>
                </c:pt>
                <c:pt idx="13">
                  <c:v>0.14563106796116504</c:v>
                </c:pt>
                <c:pt idx="14">
                  <c:v>0.17025440313111545</c:v>
                </c:pt>
                <c:pt idx="15">
                  <c:v>0.14814814814814814</c:v>
                </c:pt>
                <c:pt idx="16">
                  <c:v>0.15686274509803921</c:v>
                </c:pt>
                <c:pt idx="17">
                  <c:v>0.14090019569471623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E0-46C8-A539-932E28913F84}"/>
            </c:ext>
          </c:extLst>
        </c:ser>
        <c:ser>
          <c:idx val="10"/>
          <c:order val="10"/>
          <c:tx>
            <c:strRef>
              <c:f>'Pivot tables'!$L$79:$L$80</c:f>
              <c:strCache>
                <c:ptCount val="1"/>
                <c:pt idx="0">
                  <c:v>Dorset Healthcare University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tables'!$L$81:$L$98</c:f>
              <c:numCache>
                <c:formatCode>0%</c:formatCode>
                <c:ptCount val="18"/>
                <c:pt idx="0">
                  <c:v>0.1134020618556701</c:v>
                </c:pt>
                <c:pt idx="1">
                  <c:v>0.10440835266821345</c:v>
                </c:pt>
                <c:pt idx="2">
                  <c:v>0.10722610722610723</c:v>
                </c:pt>
                <c:pt idx="3">
                  <c:v>0.10232558139534884</c:v>
                </c:pt>
                <c:pt idx="4">
                  <c:v>9.0481786133960046E-2</c:v>
                </c:pt>
                <c:pt idx="5">
                  <c:v>0.10316529894490035</c:v>
                </c:pt>
                <c:pt idx="6">
                  <c:v>0.11619718309859155</c:v>
                </c:pt>
                <c:pt idx="7">
                  <c:v>0.10514018691588785</c:v>
                </c:pt>
                <c:pt idx="8">
                  <c:v>0.11007025761124122</c:v>
                </c:pt>
                <c:pt idx="9">
                  <c:v>0.11202830188679246</c:v>
                </c:pt>
                <c:pt idx="10">
                  <c:v>0.11202830188679246</c:v>
                </c:pt>
                <c:pt idx="11">
                  <c:v>0.1093210586881473</c:v>
                </c:pt>
                <c:pt idx="12">
                  <c:v>8.4883720930232553E-2</c:v>
                </c:pt>
                <c:pt idx="13">
                  <c:v>0.10630841121495327</c:v>
                </c:pt>
                <c:pt idx="14">
                  <c:v>9.0079817559863176E-2</c:v>
                </c:pt>
                <c:pt idx="15">
                  <c:v>0.12131519274376418</c:v>
                </c:pt>
                <c:pt idx="16">
                  <c:v>0.11</c:v>
                </c:pt>
                <c:pt idx="17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E0-46C8-A539-932E28913F84}"/>
            </c:ext>
          </c:extLst>
        </c:ser>
        <c:ser>
          <c:idx val="11"/>
          <c:order val="11"/>
          <c:tx>
            <c:strRef>
              <c:f>'Pivot tables'!$M$79:$M$80</c:f>
              <c:strCache>
                <c:ptCount val="1"/>
                <c:pt idx="0">
                  <c:v>Gloucestershire Hospitals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tables'!$M$81:$M$98</c:f>
              <c:numCache>
                <c:formatCode>0%</c:formatCode>
                <c:ptCount val="18"/>
                <c:pt idx="0">
                  <c:v>0.12318840579710146</c:v>
                </c:pt>
                <c:pt idx="1">
                  <c:v>0.12798725438130643</c:v>
                </c:pt>
                <c:pt idx="2">
                  <c:v>0.1332254584681769</c:v>
                </c:pt>
                <c:pt idx="3">
                  <c:v>0.18422504136789852</c:v>
                </c:pt>
                <c:pt idx="4">
                  <c:v>0.13498622589531681</c:v>
                </c:pt>
                <c:pt idx="5">
                  <c:v>0.14396028681742967</c:v>
                </c:pt>
                <c:pt idx="6">
                  <c:v>0.16395222584147665</c:v>
                </c:pt>
                <c:pt idx="7">
                  <c:v>0.15541264737406216</c:v>
                </c:pt>
                <c:pt idx="8">
                  <c:v>0.13646288209606988</c:v>
                </c:pt>
                <c:pt idx="9">
                  <c:v>0.15306122448979592</c:v>
                </c:pt>
                <c:pt idx="10">
                  <c:v>0.17180365296803654</c:v>
                </c:pt>
                <c:pt idx="11">
                  <c:v>0.19288174512055109</c:v>
                </c:pt>
                <c:pt idx="12">
                  <c:v>0.15484968803176405</c:v>
                </c:pt>
                <c:pt idx="13">
                  <c:v>0.1657271702367531</c:v>
                </c:pt>
                <c:pt idx="14">
                  <c:v>0.14309484193011648</c:v>
                </c:pt>
                <c:pt idx="15">
                  <c:v>0.12940528634361234</c:v>
                </c:pt>
                <c:pt idx="16">
                  <c:v>0.15730337078651685</c:v>
                </c:pt>
                <c:pt idx="17">
                  <c:v>0.1544035674470457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0-46C8-A539-932E28913F84}"/>
            </c:ext>
          </c:extLst>
        </c:ser>
        <c:ser>
          <c:idx val="12"/>
          <c:order val="12"/>
          <c:tx>
            <c:strRef>
              <c:f>'Pivot tables'!$N$79:$N$80</c:f>
              <c:strCache>
                <c:ptCount val="1"/>
                <c:pt idx="0">
                  <c:v>GPs and practice staff in Bristol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tables'!$N$81:$N$98</c:f>
              <c:numCache>
                <c:formatCode>0%</c:formatCode>
                <c:ptCount val="18"/>
                <c:pt idx="0">
                  <c:v>0.143646408839779</c:v>
                </c:pt>
                <c:pt idx="1">
                  <c:v>0.15422885572139303</c:v>
                </c:pt>
                <c:pt idx="2">
                  <c:v>0.15270935960591134</c:v>
                </c:pt>
                <c:pt idx="3">
                  <c:v>9.0476190476190474E-2</c:v>
                </c:pt>
                <c:pt idx="4">
                  <c:v>0.15165876777251186</c:v>
                </c:pt>
                <c:pt idx="5">
                  <c:v>0.16822429906542055</c:v>
                </c:pt>
                <c:pt idx="6">
                  <c:v>0.16055045871559634</c:v>
                </c:pt>
                <c:pt idx="7">
                  <c:v>0.1409090909090909</c:v>
                </c:pt>
                <c:pt idx="8">
                  <c:v>0.17889908256880735</c:v>
                </c:pt>
                <c:pt idx="9">
                  <c:v>0.19248826291079812</c:v>
                </c:pt>
                <c:pt idx="10">
                  <c:v>0.20560747663551401</c:v>
                </c:pt>
                <c:pt idx="11">
                  <c:v>0.17209302325581396</c:v>
                </c:pt>
                <c:pt idx="12">
                  <c:v>0.16513761467889909</c:v>
                </c:pt>
                <c:pt idx="13">
                  <c:v>0.14027149321266968</c:v>
                </c:pt>
                <c:pt idx="14">
                  <c:v>0.10964912280701754</c:v>
                </c:pt>
                <c:pt idx="15">
                  <c:v>9.2920353982300891E-2</c:v>
                </c:pt>
                <c:pt idx="16">
                  <c:v>7.0175438596491224E-2</c:v>
                </c:pt>
                <c:pt idx="17">
                  <c:v>6.8493150684931503E-2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0-46C8-A539-932E28913F84}"/>
            </c:ext>
          </c:extLst>
        </c:ser>
        <c:ser>
          <c:idx val="13"/>
          <c:order val="13"/>
          <c:tx>
            <c:strRef>
              <c:f>'Pivot tables'!$O$79:$O$80</c:f>
              <c:strCache>
                <c:ptCount val="1"/>
                <c:pt idx="0">
                  <c:v>GPs and practice staff in Buckinghamshire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tables'!$O$81:$O$98</c:f>
              <c:numCache>
                <c:formatCode>0%</c:formatCode>
                <c:ptCount val="18"/>
                <c:pt idx="0">
                  <c:v>0.2</c:v>
                </c:pt>
                <c:pt idx="1">
                  <c:v>0.13223140495867769</c:v>
                </c:pt>
                <c:pt idx="2">
                  <c:v>0.16393442622950818</c:v>
                </c:pt>
                <c:pt idx="3">
                  <c:v>8.1967213114754092E-2</c:v>
                </c:pt>
                <c:pt idx="4">
                  <c:v>0.15447154471544716</c:v>
                </c:pt>
                <c:pt idx="5">
                  <c:v>0.10743801652892562</c:v>
                </c:pt>
                <c:pt idx="6">
                  <c:v>0.1440677966101695</c:v>
                </c:pt>
                <c:pt idx="7">
                  <c:v>0.21666666666666667</c:v>
                </c:pt>
                <c:pt idx="8">
                  <c:v>0.24369747899159663</c:v>
                </c:pt>
                <c:pt idx="9">
                  <c:v>0.17886178861788618</c:v>
                </c:pt>
                <c:pt idx="10">
                  <c:v>0.1984126984126984</c:v>
                </c:pt>
                <c:pt idx="11">
                  <c:v>0.203125</c:v>
                </c:pt>
                <c:pt idx="12">
                  <c:v>0.203125</c:v>
                </c:pt>
                <c:pt idx="13">
                  <c:v>9.9236641221374045E-2</c:v>
                </c:pt>
                <c:pt idx="14">
                  <c:v>0.11428571428571428</c:v>
                </c:pt>
                <c:pt idx="15">
                  <c:v>3.5211267605633804E-2</c:v>
                </c:pt>
                <c:pt idx="16">
                  <c:v>4.2857142857142858E-2</c:v>
                </c:pt>
                <c:pt idx="17">
                  <c:v>0.12318840579710146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0-46C8-A539-932E28913F84}"/>
            </c:ext>
          </c:extLst>
        </c:ser>
        <c:ser>
          <c:idx val="14"/>
          <c:order val="14"/>
          <c:tx>
            <c:strRef>
              <c:f>'Pivot tables'!$P$79:$P$80</c:f>
              <c:strCache>
                <c:ptCount val="1"/>
                <c:pt idx="0">
                  <c:v>GPs and practice staff in Cornwall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tables'!$P$81:$P$98</c:f>
              <c:numCache>
                <c:formatCode>0%</c:formatCode>
                <c:ptCount val="18"/>
                <c:pt idx="0">
                  <c:v>0.11475409836065574</c:v>
                </c:pt>
                <c:pt idx="1">
                  <c:v>0.12605042016806722</c:v>
                </c:pt>
                <c:pt idx="2">
                  <c:v>7.5630252100840331E-2</c:v>
                </c:pt>
                <c:pt idx="3">
                  <c:v>0.10833333333333334</c:v>
                </c:pt>
                <c:pt idx="4">
                  <c:v>0.15447154471544716</c:v>
                </c:pt>
                <c:pt idx="5">
                  <c:v>0.14285714285714285</c:v>
                </c:pt>
                <c:pt idx="6">
                  <c:v>0.12121212121212122</c:v>
                </c:pt>
                <c:pt idx="7">
                  <c:v>0.17910447761194029</c:v>
                </c:pt>
                <c:pt idx="8">
                  <c:v>0.24812030075187969</c:v>
                </c:pt>
                <c:pt idx="9">
                  <c:v>0.2814814814814815</c:v>
                </c:pt>
                <c:pt idx="10">
                  <c:v>0.11428571428571428</c:v>
                </c:pt>
                <c:pt idx="11">
                  <c:v>0.19718309859154928</c:v>
                </c:pt>
                <c:pt idx="12">
                  <c:v>0.13194444444444445</c:v>
                </c:pt>
                <c:pt idx="13">
                  <c:v>0.16891891891891891</c:v>
                </c:pt>
                <c:pt idx="14">
                  <c:v>0.12162162162162163</c:v>
                </c:pt>
                <c:pt idx="15">
                  <c:v>7.1895424836601302E-2</c:v>
                </c:pt>
                <c:pt idx="16">
                  <c:v>0.14935064935064934</c:v>
                </c:pt>
                <c:pt idx="17">
                  <c:v>0.15231788079470199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E0-46C8-A539-932E28913F84}"/>
            </c:ext>
          </c:extLst>
        </c:ser>
        <c:ser>
          <c:idx val="15"/>
          <c:order val="15"/>
          <c:tx>
            <c:strRef>
              <c:f>'Pivot tables'!$Q$79:$Q$80</c:f>
              <c:strCache>
                <c:ptCount val="1"/>
                <c:pt idx="0">
                  <c:v>GPs and practice staff in Dorset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tables'!$Q$81:$Q$98</c:f>
              <c:numCache>
                <c:formatCode>0%</c:formatCode>
                <c:ptCount val="18"/>
                <c:pt idx="0">
                  <c:v>0.18796992481203006</c:v>
                </c:pt>
                <c:pt idx="1">
                  <c:v>0.16447368421052633</c:v>
                </c:pt>
                <c:pt idx="2">
                  <c:v>0.17105263157894737</c:v>
                </c:pt>
                <c:pt idx="3">
                  <c:v>0.16556291390728478</c:v>
                </c:pt>
                <c:pt idx="4">
                  <c:v>0.20125786163522014</c:v>
                </c:pt>
                <c:pt idx="5">
                  <c:v>0.21249999999999999</c:v>
                </c:pt>
                <c:pt idx="6">
                  <c:v>0.16969696969696971</c:v>
                </c:pt>
                <c:pt idx="7">
                  <c:v>0.25</c:v>
                </c:pt>
                <c:pt idx="8">
                  <c:v>0.28143712574850299</c:v>
                </c:pt>
                <c:pt idx="9">
                  <c:v>0.26946107784431139</c:v>
                </c:pt>
                <c:pt idx="10">
                  <c:v>0.16071428571428573</c:v>
                </c:pt>
                <c:pt idx="11">
                  <c:v>0.18181818181818182</c:v>
                </c:pt>
                <c:pt idx="12">
                  <c:v>0.15662650602409639</c:v>
                </c:pt>
                <c:pt idx="13">
                  <c:v>0.11695906432748537</c:v>
                </c:pt>
                <c:pt idx="14">
                  <c:v>0.12209302325581395</c:v>
                </c:pt>
                <c:pt idx="15">
                  <c:v>9.7142857142857142E-2</c:v>
                </c:pt>
                <c:pt idx="16">
                  <c:v>7.4285714285714288E-2</c:v>
                </c:pt>
                <c:pt idx="17">
                  <c:v>6.2857142857142861E-2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E0-46C8-A539-932E28913F84}"/>
            </c:ext>
          </c:extLst>
        </c:ser>
        <c:ser>
          <c:idx val="16"/>
          <c:order val="16"/>
          <c:tx>
            <c:strRef>
              <c:f>'Pivot tables'!$R$79:$R$80</c:f>
              <c:strCache>
                <c:ptCount val="1"/>
                <c:pt idx="0">
                  <c:v>GPs and practice staff in Hampshire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tables'!$R$81:$R$98</c:f>
              <c:numCache>
                <c:formatCode>0%</c:formatCode>
                <c:ptCount val="18"/>
                <c:pt idx="0">
                  <c:v>0.12760416666666666</c:v>
                </c:pt>
                <c:pt idx="1">
                  <c:v>0.14397905759162305</c:v>
                </c:pt>
                <c:pt idx="2">
                  <c:v>0.14138817480719795</c:v>
                </c:pt>
                <c:pt idx="3">
                  <c:v>0.16966580976863754</c:v>
                </c:pt>
                <c:pt idx="4">
                  <c:v>0.13802083333333334</c:v>
                </c:pt>
                <c:pt idx="5">
                  <c:v>0.14775725593667546</c:v>
                </c:pt>
                <c:pt idx="6">
                  <c:v>0.15064935064935064</c:v>
                </c:pt>
                <c:pt idx="7">
                  <c:v>0.13984168865435356</c:v>
                </c:pt>
                <c:pt idx="8">
                  <c:v>0.20911528150134048</c:v>
                </c:pt>
                <c:pt idx="9">
                  <c:v>0.23860589812332439</c:v>
                </c:pt>
                <c:pt idx="10">
                  <c:v>0.15306122448979592</c:v>
                </c:pt>
                <c:pt idx="11">
                  <c:v>0.17336683417085427</c:v>
                </c:pt>
                <c:pt idx="12">
                  <c:v>0.17369727047146402</c:v>
                </c:pt>
                <c:pt idx="13">
                  <c:v>0.11691542288557213</c:v>
                </c:pt>
                <c:pt idx="14">
                  <c:v>0.12151898734177215</c:v>
                </c:pt>
                <c:pt idx="15">
                  <c:v>8.6513994910941472E-2</c:v>
                </c:pt>
                <c:pt idx="16">
                  <c:v>9.1145833333333329E-2</c:v>
                </c:pt>
                <c:pt idx="1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E0-46C8-A539-932E28913F84}"/>
            </c:ext>
          </c:extLst>
        </c:ser>
        <c:ser>
          <c:idx val="17"/>
          <c:order val="17"/>
          <c:tx>
            <c:strRef>
              <c:f>'Pivot tables'!$S$79:$S$80</c:f>
              <c:strCache>
                <c:ptCount val="1"/>
                <c:pt idx="0">
                  <c:v>GPs and practice staff in Oxfordshire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tables'!$S$81:$S$98</c:f>
              <c:numCache>
                <c:formatCode>0%</c:formatCode>
                <c:ptCount val="18"/>
                <c:pt idx="0">
                  <c:v>0.19248826291079812</c:v>
                </c:pt>
                <c:pt idx="1">
                  <c:v>0.20627802690582961</c:v>
                </c:pt>
                <c:pt idx="2">
                  <c:v>0.18260869565217391</c:v>
                </c:pt>
                <c:pt idx="3">
                  <c:v>0.18025751072961374</c:v>
                </c:pt>
                <c:pt idx="4">
                  <c:v>0.23605150214592274</c:v>
                </c:pt>
                <c:pt idx="5">
                  <c:v>0.23387096774193547</c:v>
                </c:pt>
                <c:pt idx="6">
                  <c:v>0.14785992217898833</c:v>
                </c:pt>
                <c:pt idx="7">
                  <c:v>0.16666666666666666</c:v>
                </c:pt>
                <c:pt idx="8">
                  <c:v>0.22779922779922779</c:v>
                </c:pt>
                <c:pt idx="9">
                  <c:v>0.27099236641221375</c:v>
                </c:pt>
                <c:pt idx="10">
                  <c:v>0.17712177121771217</c:v>
                </c:pt>
                <c:pt idx="11">
                  <c:v>0.20446096654275092</c:v>
                </c:pt>
                <c:pt idx="12">
                  <c:v>0.18587360594795538</c:v>
                </c:pt>
                <c:pt idx="13">
                  <c:v>0.14233576642335766</c:v>
                </c:pt>
                <c:pt idx="14">
                  <c:v>0.13194444444444445</c:v>
                </c:pt>
                <c:pt idx="15">
                  <c:v>0.11188811188811189</c:v>
                </c:pt>
                <c:pt idx="16">
                  <c:v>0.12318840579710146</c:v>
                </c:pt>
                <c:pt idx="17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E0-46C8-A539-932E28913F84}"/>
            </c:ext>
          </c:extLst>
        </c:ser>
        <c:ser>
          <c:idx val="18"/>
          <c:order val="18"/>
          <c:tx>
            <c:strRef>
              <c:f>'Pivot tables'!$T$79:$T$80</c:f>
              <c:strCache>
                <c:ptCount val="1"/>
                <c:pt idx="0">
                  <c:v>GPs and practice staff in the South West, Thames Valley &amp; Wessex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tables'!$T$81:$T$98</c:f>
              <c:numCache>
                <c:formatCode>0%</c:formatCode>
                <c:ptCount val="18"/>
                <c:pt idx="0">
                  <c:v>0.1716500553709856</c:v>
                </c:pt>
                <c:pt idx="1">
                  <c:v>0.16788321167883211</c:v>
                </c:pt>
                <c:pt idx="2">
                  <c:v>0.1481103166496425</c:v>
                </c:pt>
                <c:pt idx="3">
                  <c:v>0.11009174311926606</c:v>
                </c:pt>
                <c:pt idx="4">
                  <c:v>0.13886010362694301</c:v>
                </c:pt>
                <c:pt idx="5">
                  <c:v>0.15602836879432624</c:v>
                </c:pt>
                <c:pt idx="6">
                  <c:v>0.16027531956735497</c:v>
                </c:pt>
                <c:pt idx="7">
                  <c:v>0.1650485436893204</c:v>
                </c:pt>
                <c:pt idx="8">
                  <c:v>0.21818181818181817</c:v>
                </c:pt>
                <c:pt idx="9">
                  <c:v>0.22056074766355141</c:v>
                </c:pt>
                <c:pt idx="10">
                  <c:v>0.18795620437956204</c:v>
                </c:pt>
                <c:pt idx="11">
                  <c:v>0.15696649029982362</c:v>
                </c:pt>
                <c:pt idx="12">
                  <c:v>0.14273356401384082</c:v>
                </c:pt>
                <c:pt idx="13">
                  <c:v>0.11810344827586207</c:v>
                </c:pt>
                <c:pt idx="14">
                  <c:v>9.2400690846286701E-2</c:v>
                </c:pt>
                <c:pt idx="15">
                  <c:v>9.2414995640802092E-2</c:v>
                </c:pt>
                <c:pt idx="16">
                  <c:v>8.3185840707964601E-2</c:v>
                </c:pt>
                <c:pt idx="17">
                  <c:v>0.10213143872113677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E0-46C8-A539-932E28913F84}"/>
            </c:ext>
          </c:extLst>
        </c:ser>
        <c:ser>
          <c:idx val="19"/>
          <c:order val="19"/>
          <c:tx>
            <c:strRef>
              <c:f>'Pivot tables'!$U$79:$U$80</c:f>
              <c:strCache>
                <c:ptCount val="1"/>
                <c:pt idx="0">
                  <c:v>Great Western Hospitals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tables'!$U$81:$U$98</c:f>
              <c:numCache>
                <c:formatCode>0%</c:formatCode>
                <c:ptCount val="18"/>
                <c:pt idx="0">
                  <c:v>0.1664025356576862</c:v>
                </c:pt>
                <c:pt idx="1">
                  <c:v>0.15664556962025317</c:v>
                </c:pt>
                <c:pt idx="2">
                  <c:v>0.17806041335453099</c:v>
                </c:pt>
                <c:pt idx="3">
                  <c:v>0.17618270799347471</c:v>
                </c:pt>
                <c:pt idx="4">
                  <c:v>0.14827018121911037</c:v>
                </c:pt>
                <c:pt idx="5">
                  <c:v>0.12199036918138041</c:v>
                </c:pt>
                <c:pt idx="6">
                  <c:v>0.16773162939297126</c:v>
                </c:pt>
                <c:pt idx="7">
                  <c:v>0.16666666666666666</c:v>
                </c:pt>
                <c:pt idx="8">
                  <c:v>0.13643659711075443</c:v>
                </c:pt>
                <c:pt idx="9">
                  <c:v>0.15146579804560262</c:v>
                </c:pt>
                <c:pt idx="10">
                  <c:v>0.16721311475409836</c:v>
                </c:pt>
                <c:pt idx="11">
                  <c:v>0.19162640901771336</c:v>
                </c:pt>
                <c:pt idx="12">
                  <c:v>0.17647058823529413</c:v>
                </c:pt>
                <c:pt idx="13">
                  <c:v>0.13722397476340695</c:v>
                </c:pt>
                <c:pt idx="14">
                  <c:v>0.140625</c:v>
                </c:pt>
                <c:pt idx="15">
                  <c:v>0.14084507042253522</c:v>
                </c:pt>
                <c:pt idx="16">
                  <c:v>0.16587677725118483</c:v>
                </c:pt>
                <c:pt idx="17">
                  <c:v>0.18367346938775511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E0-46C8-A539-932E28913F84}"/>
            </c:ext>
          </c:extLst>
        </c:ser>
        <c:ser>
          <c:idx val="20"/>
          <c:order val="20"/>
          <c:tx>
            <c:strRef>
              <c:f>'Pivot tables'!$V$79:$V$80</c:f>
              <c:strCache>
                <c:ptCount val="1"/>
                <c:pt idx="0">
                  <c:v>Hampshire Hospitals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tables'!$V$81:$V$98</c:f>
              <c:numCache>
                <c:formatCode>0%</c:formatCode>
                <c:ptCount val="18"/>
                <c:pt idx="0">
                  <c:v>0.1463157894736842</c:v>
                </c:pt>
                <c:pt idx="1">
                  <c:v>0.12081984897518878</c:v>
                </c:pt>
                <c:pt idx="2">
                  <c:v>0.15027027027027026</c:v>
                </c:pt>
                <c:pt idx="3">
                  <c:v>0.15948275862068967</c:v>
                </c:pt>
                <c:pt idx="4">
                  <c:v>0.14008620689655171</c:v>
                </c:pt>
                <c:pt idx="5">
                  <c:v>0.12701829924650163</c:v>
                </c:pt>
                <c:pt idx="6">
                  <c:v>0.15550755939524838</c:v>
                </c:pt>
                <c:pt idx="7">
                  <c:v>0.16304347826086957</c:v>
                </c:pt>
                <c:pt idx="8">
                  <c:v>0.11351351351351352</c:v>
                </c:pt>
                <c:pt idx="9">
                  <c:v>0.14928649835345773</c:v>
                </c:pt>
                <c:pt idx="10">
                  <c:v>0.14773980154355015</c:v>
                </c:pt>
                <c:pt idx="11">
                  <c:v>0.17343578485181119</c:v>
                </c:pt>
                <c:pt idx="12">
                  <c:v>0.145610278372591</c:v>
                </c:pt>
                <c:pt idx="13">
                  <c:v>0.13577586206896552</c:v>
                </c:pt>
                <c:pt idx="14">
                  <c:v>0.13015184381778741</c:v>
                </c:pt>
                <c:pt idx="15">
                  <c:v>0.1281767955801105</c:v>
                </c:pt>
                <c:pt idx="16">
                  <c:v>0.1288546255506608</c:v>
                </c:pt>
                <c:pt idx="17">
                  <c:v>0.13716814159292035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E0-46C8-A539-932E28913F84}"/>
            </c:ext>
          </c:extLst>
        </c:ser>
        <c:ser>
          <c:idx val="21"/>
          <c:order val="21"/>
          <c:tx>
            <c:strRef>
              <c:f>'Pivot tables'!$W$79:$W$80</c:f>
              <c:strCache>
                <c:ptCount val="1"/>
                <c:pt idx="0">
                  <c:v>Hospices in Cornwall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tables'!$W$81:$W$98</c:f>
              <c:numCache>
                <c:formatCode>0%</c:formatCode>
                <c:ptCount val="18"/>
                <c:pt idx="0">
                  <c:v>0</c:v>
                </c:pt>
                <c:pt idx="1">
                  <c:v>0.18181818181818182</c:v>
                </c:pt>
                <c:pt idx="2">
                  <c:v>0.27272727272727271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0.21428571428571427</c:v>
                </c:pt>
                <c:pt idx="6">
                  <c:v>6.6666666666666666E-2</c:v>
                </c:pt>
                <c:pt idx="7">
                  <c:v>0</c:v>
                </c:pt>
                <c:pt idx="8">
                  <c:v>7.1428571428571425E-2</c:v>
                </c:pt>
                <c:pt idx="9">
                  <c:v>0.14285714285714285</c:v>
                </c:pt>
                <c:pt idx="10">
                  <c:v>0.2857142857142857</c:v>
                </c:pt>
                <c:pt idx="11">
                  <c:v>0.14285714285714285</c:v>
                </c:pt>
                <c:pt idx="12">
                  <c:v>0.13333333333333333</c:v>
                </c:pt>
                <c:pt idx="13">
                  <c:v>0.25</c:v>
                </c:pt>
                <c:pt idx="14">
                  <c:v>0.27777777777777779</c:v>
                </c:pt>
                <c:pt idx="15">
                  <c:v>0.3888888888888889</c:v>
                </c:pt>
                <c:pt idx="16">
                  <c:v>9.5238095238095233E-2</c:v>
                </c:pt>
                <c:pt idx="1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2E0-46C8-A539-932E28913F84}"/>
            </c:ext>
          </c:extLst>
        </c:ser>
        <c:ser>
          <c:idx val="22"/>
          <c:order val="22"/>
          <c:tx>
            <c:strRef>
              <c:f>'Pivot tables'!$X$79:$X$80</c:f>
              <c:strCache>
                <c:ptCount val="1"/>
                <c:pt idx="0">
                  <c:v>Isle of Wight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tables'!$X$81:$X$98</c:f>
              <c:numCache>
                <c:formatCode>0%</c:formatCode>
                <c:ptCount val="18"/>
                <c:pt idx="0">
                  <c:v>0.12585034013605442</c:v>
                </c:pt>
                <c:pt idx="1">
                  <c:v>0.22945205479452055</c:v>
                </c:pt>
                <c:pt idx="2">
                  <c:v>0.14579759862778729</c:v>
                </c:pt>
                <c:pt idx="3">
                  <c:v>0.13941480206540446</c:v>
                </c:pt>
                <c:pt idx="4">
                  <c:v>0.12829525483304041</c:v>
                </c:pt>
                <c:pt idx="5">
                  <c:v>0.13214285714285715</c:v>
                </c:pt>
                <c:pt idx="6">
                  <c:v>0.14748201438848921</c:v>
                </c:pt>
                <c:pt idx="7">
                  <c:v>0.12</c:v>
                </c:pt>
                <c:pt idx="8">
                  <c:v>0.16575591985428051</c:v>
                </c:pt>
                <c:pt idx="9">
                  <c:v>0.18773946360153257</c:v>
                </c:pt>
                <c:pt idx="10">
                  <c:v>0.15891472868217055</c:v>
                </c:pt>
                <c:pt idx="11">
                  <c:v>0.15594541910331383</c:v>
                </c:pt>
                <c:pt idx="12">
                  <c:v>0.23210831721470018</c:v>
                </c:pt>
                <c:pt idx="13">
                  <c:v>0.14156079854809436</c:v>
                </c:pt>
                <c:pt idx="14">
                  <c:v>0.13308687615526801</c:v>
                </c:pt>
                <c:pt idx="15">
                  <c:v>0.16760828625235405</c:v>
                </c:pt>
                <c:pt idx="16">
                  <c:v>0.13721804511278196</c:v>
                </c:pt>
                <c:pt idx="17">
                  <c:v>0.16728624535315986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E0-46C8-A539-932E28913F84}"/>
            </c:ext>
          </c:extLst>
        </c:ser>
        <c:ser>
          <c:idx val="23"/>
          <c:order val="23"/>
          <c:tx>
            <c:strRef>
              <c:f>'Pivot tables'!$Y$79:$Y$80</c:f>
              <c:strCache>
                <c:ptCount val="1"/>
                <c:pt idx="0">
                  <c:v>Milton Keynes University Hospital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tables'!$Y$81:$Y$98</c:f>
              <c:numCache>
                <c:formatCode>0%</c:formatCode>
                <c:ptCount val="18"/>
                <c:pt idx="0">
                  <c:v>0.14264264264264265</c:v>
                </c:pt>
                <c:pt idx="1">
                  <c:v>0.15060240963855423</c:v>
                </c:pt>
                <c:pt idx="2">
                  <c:v>0.16341829085457271</c:v>
                </c:pt>
                <c:pt idx="3">
                  <c:v>0.17331288343558282</c:v>
                </c:pt>
                <c:pt idx="4">
                  <c:v>0.15870570107858242</c:v>
                </c:pt>
                <c:pt idx="5">
                  <c:v>0.15596330275229359</c:v>
                </c:pt>
                <c:pt idx="6">
                  <c:v>0.16691957511380881</c:v>
                </c:pt>
                <c:pt idx="7">
                  <c:v>0.16871165644171779</c:v>
                </c:pt>
                <c:pt idx="8">
                  <c:v>0.14506172839506173</c:v>
                </c:pt>
                <c:pt idx="9">
                  <c:v>0.15055467511885895</c:v>
                </c:pt>
                <c:pt idx="10">
                  <c:v>0.17948717948717949</c:v>
                </c:pt>
                <c:pt idx="11">
                  <c:v>0.20421393841166938</c:v>
                </c:pt>
                <c:pt idx="12">
                  <c:v>0.16216216216216217</c:v>
                </c:pt>
                <c:pt idx="13">
                  <c:v>0.1472</c:v>
                </c:pt>
                <c:pt idx="14">
                  <c:v>0.14469453376205788</c:v>
                </c:pt>
                <c:pt idx="15">
                  <c:v>0.14469453376205788</c:v>
                </c:pt>
                <c:pt idx="16">
                  <c:v>0.15993537964458804</c:v>
                </c:pt>
                <c:pt idx="17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E0-46C8-A539-932E28913F84}"/>
            </c:ext>
          </c:extLst>
        </c:ser>
        <c:ser>
          <c:idx val="24"/>
          <c:order val="24"/>
          <c:tx>
            <c:strRef>
              <c:f>'Pivot tables'!$Z$79:$Z$80</c:f>
              <c:strCache>
                <c:ptCount val="1"/>
                <c:pt idx="0">
                  <c:v>North Bristol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tables'!$Z$81:$Z$98</c:f>
              <c:numCache>
                <c:formatCode>0%</c:formatCode>
                <c:ptCount val="18"/>
                <c:pt idx="0">
                  <c:v>0.17632491332342745</c:v>
                </c:pt>
                <c:pt idx="1">
                  <c:v>0.17041479260369816</c:v>
                </c:pt>
                <c:pt idx="2">
                  <c:v>0.16447368421052633</c:v>
                </c:pt>
                <c:pt idx="3">
                  <c:v>0.18399592252803262</c:v>
                </c:pt>
                <c:pt idx="4">
                  <c:v>0.14606741573033707</c:v>
                </c:pt>
                <c:pt idx="5">
                  <c:v>0.15184815184815184</c:v>
                </c:pt>
                <c:pt idx="6">
                  <c:v>0.1720537046245649</c:v>
                </c:pt>
                <c:pt idx="7">
                  <c:v>0.17808219178082191</c:v>
                </c:pt>
                <c:pt idx="8">
                  <c:v>0.15012987012987014</c:v>
                </c:pt>
                <c:pt idx="9">
                  <c:v>0.16234796404019036</c:v>
                </c:pt>
                <c:pt idx="10">
                  <c:v>0.17537313432835822</c:v>
                </c:pt>
                <c:pt idx="11">
                  <c:v>0.19399051133368478</c:v>
                </c:pt>
                <c:pt idx="12">
                  <c:v>0.15054319710294878</c:v>
                </c:pt>
                <c:pt idx="13">
                  <c:v>0.16175710594315246</c:v>
                </c:pt>
                <c:pt idx="14">
                  <c:v>0.14508580343213728</c:v>
                </c:pt>
                <c:pt idx="15">
                  <c:v>0.13517745302713988</c:v>
                </c:pt>
                <c:pt idx="16">
                  <c:v>0.1452947259565667</c:v>
                </c:pt>
                <c:pt idx="17">
                  <c:v>0.1399897066392177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E0-46C8-A539-932E28913F84}"/>
            </c:ext>
          </c:extLst>
        </c:ser>
        <c:ser>
          <c:idx val="25"/>
          <c:order val="25"/>
          <c:tx>
            <c:strRef>
              <c:f>'Pivot tables'!$AA$79:$AA$80</c:f>
              <c:strCache>
                <c:ptCount val="1"/>
                <c:pt idx="0">
                  <c:v>Northern Devon Healthcare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tables'!$AA$81:$AA$98</c:f>
              <c:numCache>
                <c:formatCode>0%</c:formatCode>
                <c:ptCount val="18"/>
                <c:pt idx="0">
                  <c:v>0.17095310136157338</c:v>
                </c:pt>
                <c:pt idx="1">
                  <c:v>0.19025875190258751</c:v>
                </c:pt>
                <c:pt idx="2">
                  <c:v>0.15606060606060607</c:v>
                </c:pt>
                <c:pt idx="3">
                  <c:v>0.16510903426791276</c:v>
                </c:pt>
                <c:pt idx="4">
                  <c:v>0.16981132075471697</c:v>
                </c:pt>
                <c:pt idx="5">
                  <c:v>0.17472698907956319</c:v>
                </c:pt>
                <c:pt idx="6">
                  <c:v>0.18040435458786935</c:v>
                </c:pt>
                <c:pt idx="7">
                  <c:v>0.17027863777089783</c:v>
                </c:pt>
                <c:pt idx="8">
                  <c:v>0.17944785276073619</c:v>
                </c:pt>
                <c:pt idx="9">
                  <c:v>0.22585669781931464</c:v>
                </c:pt>
                <c:pt idx="10">
                  <c:v>0.18320610687022901</c:v>
                </c:pt>
                <c:pt idx="11">
                  <c:v>0.18552036199095023</c:v>
                </c:pt>
                <c:pt idx="12">
                  <c:v>0.2057057057057057</c:v>
                </c:pt>
                <c:pt idx="13">
                  <c:v>0.18234442836468887</c:v>
                </c:pt>
                <c:pt idx="14">
                  <c:v>0.13768115942028986</c:v>
                </c:pt>
                <c:pt idx="15">
                  <c:v>0.12861271676300579</c:v>
                </c:pt>
                <c:pt idx="16">
                  <c:v>0.16086956521739129</c:v>
                </c:pt>
                <c:pt idx="17">
                  <c:v>0.17841726618705037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E0-46C8-A539-932E28913F84}"/>
            </c:ext>
          </c:extLst>
        </c:ser>
        <c:ser>
          <c:idx val="26"/>
          <c:order val="26"/>
          <c:tx>
            <c:strRef>
              <c:f>'Pivot tables'!$AB$79:$AB$80</c:f>
              <c:strCache>
                <c:ptCount val="1"/>
                <c:pt idx="0">
                  <c:v>Other eligible staff in the South West, Thames Valley &amp; Wessex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tables'!$AB$81:$AB$98</c:f>
              <c:numCache>
                <c:formatCode>0%</c:formatCode>
                <c:ptCount val="18"/>
                <c:pt idx="0">
                  <c:v>0.1255666364460562</c:v>
                </c:pt>
                <c:pt idx="1">
                  <c:v>0.11216216216216217</c:v>
                </c:pt>
                <c:pt idx="2">
                  <c:v>0.11235452103849597</c:v>
                </c:pt>
                <c:pt idx="3">
                  <c:v>0.10467706013363029</c:v>
                </c:pt>
                <c:pt idx="4">
                  <c:v>8.8791208791208789E-2</c:v>
                </c:pt>
                <c:pt idx="5">
                  <c:v>0.13638363396392433</c:v>
                </c:pt>
                <c:pt idx="6">
                  <c:v>0.1095772217428818</c:v>
                </c:pt>
                <c:pt idx="7">
                  <c:v>0.13131313131313133</c:v>
                </c:pt>
                <c:pt idx="8">
                  <c:v>0.11270491803278689</c:v>
                </c:pt>
                <c:pt idx="9">
                  <c:v>0.13164349959116925</c:v>
                </c:pt>
                <c:pt idx="10">
                  <c:v>0.11947431302270012</c:v>
                </c:pt>
                <c:pt idx="11">
                  <c:v>0.12087912087912088</c:v>
                </c:pt>
                <c:pt idx="12">
                  <c:v>0.1046875</c:v>
                </c:pt>
                <c:pt idx="13">
                  <c:v>9.2427184466019413E-2</c:v>
                </c:pt>
                <c:pt idx="14">
                  <c:v>9.3677717810331532E-2</c:v>
                </c:pt>
                <c:pt idx="15">
                  <c:v>8.5891954916439958E-2</c:v>
                </c:pt>
                <c:pt idx="16">
                  <c:v>7.8523753435414206E-2</c:v>
                </c:pt>
                <c:pt idx="17">
                  <c:v>9.1378625347636078E-2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E0-46C8-A539-932E28913F84}"/>
            </c:ext>
          </c:extLst>
        </c:ser>
        <c:ser>
          <c:idx val="27"/>
          <c:order val="27"/>
          <c:tx>
            <c:strRef>
              <c:f>'Pivot tables'!$AC$79:$AC$80</c:f>
              <c:strCache>
                <c:ptCount val="1"/>
                <c:pt idx="0">
                  <c:v>Oxford Health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tables'!$AC$81:$AC$98</c:f>
              <c:numCache>
                <c:formatCode>0%</c:formatCode>
                <c:ptCount val="18"/>
                <c:pt idx="0">
                  <c:v>0.10838978634705576</c:v>
                </c:pt>
                <c:pt idx="1">
                  <c:v>0.12266112266112267</c:v>
                </c:pt>
                <c:pt idx="2">
                  <c:v>0.13074935400516796</c:v>
                </c:pt>
                <c:pt idx="3">
                  <c:v>0.11053984575835475</c:v>
                </c:pt>
                <c:pt idx="4">
                  <c:v>0.10051282051282051</c:v>
                </c:pt>
                <c:pt idx="5">
                  <c:v>0.1357142857142857</c:v>
                </c:pt>
                <c:pt idx="6">
                  <c:v>0.14589515331355093</c:v>
                </c:pt>
                <c:pt idx="7">
                  <c:v>0.14047968673519334</c:v>
                </c:pt>
                <c:pt idx="8">
                  <c:v>0.11910549343704424</c:v>
                </c:pt>
                <c:pt idx="9">
                  <c:v>0.13359528487229863</c:v>
                </c:pt>
                <c:pt idx="10">
                  <c:v>0.13333333333333333</c:v>
                </c:pt>
                <c:pt idx="11">
                  <c:v>0.12259615384615384</c:v>
                </c:pt>
                <c:pt idx="12">
                  <c:v>0.13173076923076923</c:v>
                </c:pt>
                <c:pt idx="13">
                  <c:v>0.13336497389653537</c:v>
                </c:pt>
                <c:pt idx="14">
                  <c:v>0.11473087818696884</c:v>
                </c:pt>
                <c:pt idx="15">
                  <c:v>0.11806883365200765</c:v>
                </c:pt>
                <c:pt idx="16">
                  <c:v>9.7784200385356457E-2</c:v>
                </c:pt>
                <c:pt idx="17">
                  <c:v>0.13259932982288175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E0-46C8-A539-932E28913F84}"/>
            </c:ext>
          </c:extLst>
        </c:ser>
        <c:ser>
          <c:idx val="28"/>
          <c:order val="28"/>
          <c:tx>
            <c:strRef>
              <c:f>'Pivot tables'!$AD$79:$AD$80</c:f>
              <c:strCache>
                <c:ptCount val="1"/>
                <c:pt idx="0">
                  <c:v>Oxford University Hospitals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tables'!$AD$81:$AD$98</c:f>
              <c:numCache>
                <c:formatCode>0%</c:formatCode>
                <c:ptCount val="18"/>
                <c:pt idx="0">
                  <c:v>0.1984126984126984</c:v>
                </c:pt>
                <c:pt idx="1">
                  <c:v>0.18353474320241692</c:v>
                </c:pt>
                <c:pt idx="2">
                  <c:v>0.19533639143730888</c:v>
                </c:pt>
                <c:pt idx="3">
                  <c:v>0.21719109746738297</c:v>
                </c:pt>
                <c:pt idx="4">
                  <c:v>0.17990026850786345</c:v>
                </c:pt>
                <c:pt idx="5">
                  <c:v>0.19503816793893131</c:v>
                </c:pt>
                <c:pt idx="6">
                  <c:v>0.21906923950056753</c:v>
                </c:pt>
                <c:pt idx="7">
                  <c:v>0.19848484848484849</c:v>
                </c:pt>
                <c:pt idx="8">
                  <c:v>0.16315789473684211</c:v>
                </c:pt>
                <c:pt idx="9">
                  <c:v>0.18181818181818182</c:v>
                </c:pt>
                <c:pt idx="10">
                  <c:v>0.1833648393194707</c:v>
                </c:pt>
                <c:pt idx="11">
                  <c:v>0.20758258258258258</c:v>
                </c:pt>
                <c:pt idx="12">
                  <c:v>0.18858836606150425</c:v>
                </c:pt>
                <c:pt idx="13">
                  <c:v>0.19200887902330743</c:v>
                </c:pt>
                <c:pt idx="14">
                  <c:v>0.18461538461538463</c:v>
                </c:pt>
                <c:pt idx="15">
                  <c:v>0.17402407880335644</c:v>
                </c:pt>
                <c:pt idx="16">
                  <c:v>0.16027747353048558</c:v>
                </c:pt>
                <c:pt idx="17">
                  <c:v>0.16958424507658643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E0-46C8-A539-932E28913F84}"/>
            </c:ext>
          </c:extLst>
        </c:ser>
        <c:ser>
          <c:idx val="29"/>
          <c:order val="29"/>
          <c:tx>
            <c:strRef>
              <c:f>'Pivot tables'!$AE$79:$AE$80</c:f>
              <c:strCache>
                <c:ptCount val="1"/>
                <c:pt idx="0">
                  <c:v>Portsmouth Hospitals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tables'!$AE$81:$AE$98</c:f>
              <c:numCache>
                <c:formatCode>0%</c:formatCode>
                <c:ptCount val="18"/>
                <c:pt idx="0">
                  <c:v>0.16124031007751938</c:v>
                </c:pt>
                <c:pt idx="1">
                  <c:v>0.13083397092578425</c:v>
                </c:pt>
                <c:pt idx="2">
                  <c:v>0.14088820826952528</c:v>
                </c:pt>
                <c:pt idx="3">
                  <c:v>0.1679506933744222</c:v>
                </c:pt>
                <c:pt idx="4">
                  <c:v>0.12567463377023902</c:v>
                </c:pt>
                <c:pt idx="5">
                  <c:v>0.12692307692307692</c:v>
                </c:pt>
                <c:pt idx="6">
                  <c:v>0.13123561013046814</c:v>
                </c:pt>
                <c:pt idx="7">
                  <c:v>0.13169984686064318</c:v>
                </c:pt>
                <c:pt idx="8">
                  <c:v>0.13207547169811321</c:v>
                </c:pt>
                <c:pt idx="9">
                  <c:v>0.1644479248238058</c:v>
                </c:pt>
                <c:pt idx="10">
                  <c:v>0.17145073700543056</c:v>
                </c:pt>
                <c:pt idx="11">
                  <c:v>0.18265541059094398</c:v>
                </c:pt>
                <c:pt idx="12">
                  <c:v>0.15944272445820434</c:v>
                </c:pt>
                <c:pt idx="13">
                  <c:v>0.14837712519319937</c:v>
                </c:pt>
                <c:pt idx="14">
                  <c:v>0.13790446841294299</c:v>
                </c:pt>
                <c:pt idx="15">
                  <c:v>0.13556618819776714</c:v>
                </c:pt>
                <c:pt idx="16">
                  <c:v>0.14585012087026591</c:v>
                </c:pt>
                <c:pt idx="17">
                  <c:v>0.13855898653998416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2E0-46C8-A539-932E28913F84}"/>
            </c:ext>
          </c:extLst>
        </c:ser>
        <c:ser>
          <c:idx val="30"/>
          <c:order val="30"/>
          <c:tx>
            <c:strRef>
              <c:f>'Pivot tables'!$AF$79:$AF$80</c:f>
              <c:strCache>
                <c:ptCount val="1"/>
                <c:pt idx="0">
                  <c:v>Royal Berkshire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tables'!$AF$81:$AF$98</c:f>
              <c:numCache>
                <c:formatCode>0%</c:formatCode>
                <c:ptCount val="18"/>
                <c:pt idx="0">
                  <c:v>0.18510158013544017</c:v>
                </c:pt>
                <c:pt idx="1">
                  <c:v>0.18161683277962348</c:v>
                </c:pt>
                <c:pt idx="2">
                  <c:v>0.18481848184818481</c:v>
                </c:pt>
                <c:pt idx="3">
                  <c:v>0.17434210526315788</c:v>
                </c:pt>
                <c:pt idx="4">
                  <c:v>0.16592427616926503</c:v>
                </c:pt>
                <c:pt idx="5">
                  <c:v>0.19866071428571427</c:v>
                </c:pt>
                <c:pt idx="6">
                  <c:v>0.21701199563794984</c:v>
                </c:pt>
                <c:pt idx="7">
                  <c:v>0.21143473570658036</c:v>
                </c:pt>
                <c:pt idx="8">
                  <c:v>0.20559741657696448</c:v>
                </c:pt>
                <c:pt idx="9">
                  <c:v>0.19501625135427952</c:v>
                </c:pt>
                <c:pt idx="10">
                  <c:v>0.20501635768811341</c:v>
                </c:pt>
                <c:pt idx="11">
                  <c:v>0.21521739130434783</c:v>
                </c:pt>
                <c:pt idx="12">
                  <c:v>0.18510638297872339</c:v>
                </c:pt>
                <c:pt idx="13">
                  <c:v>0.20126448893572182</c:v>
                </c:pt>
                <c:pt idx="14">
                  <c:v>0.17849686847599164</c:v>
                </c:pt>
                <c:pt idx="15">
                  <c:v>0.17964693665628245</c:v>
                </c:pt>
                <c:pt idx="16">
                  <c:v>0.18331616889804325</c:v>
                </c:pt>
                <c:pt idx="17">
                  <c:v>0.20854021847070506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E0-46C8-A539-932E28913F84}"/>
            </c:ext>
          </c:extLst>
        </c:ser>
        <c:ser>
          <c:idx val="31"/>
          <c:order val="31"/>
          <c:tx>
            <c:strRef>
              <c:f>'Pivot tables'!$AG$79:$AG$80</c:f>
              <c:strCache>
                <c:ptCount val="1"/>
                <c:pt idx="0">
                  <c:v>Royal Cornwall Hospitals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tables'!$AG$81:$AG$98</c:f>
              <c:numCache>
                <c:formatCode>0%</c:formatCode>
                <c:ptCount val="18"/>
                <c:pt idx="0">
                  <c:v>0.21828665568369027</c:v>
                </c:pt>
                <c:pt idx="1">
                  <c:v>0.20726672171758878</c:v>
                </c:pt>
                <c:pt idx="2">
                  <c:v>0.21316872427983538</c:v>
                </c:pt>
                <c:pt idx="3">
                  <c:v>0.16557377049180327</c:v>
                </c:pt>
                <c:pt idx="4">
                  <c:v>0.19253112033195022</c:v>
                </c:pt>
                <c:pt idx="5">
                  <c:v>0.22110552763819097</c:v>
                </c:pt>
                <c:pt idx="6">
                  <c:v>0.21147540983606558</c:v>
                </c:pt>
                <c:pt idx="7">
                  <c:v>0.20166666666666666</c:v>
                </c:pt>
                <c:pt idx="8">
                  <c:v>0.17785234899328858</c:v>
                </c:pt>
                <c:pt idx="9">
                  <c:v>0.23768366464995677</c:v>
                </c:pt>
                <c:pt idx="10">
                  <c:v>0.22042553191489361</c:v>
                </c:pt>
                <c:pt idx="11">
                  <c:v>0.21189279731993299</c:v>
                </c:pt>
                <c:pt idx="12">
                  <c:v>0.22483221476510068</c:v>
                </c:pt>
                <c:pt idx="13">
                  <c:v>0.19849874895746455</c:v>
                </c:pt>
                <c:pt idx="14">
                  <c:v>0.18061309030654515</c:v>
                </c:pt>
                <c:pt idx="15">
                  <c:v>0.17871986699916875</c:v>
                </c:pt>
                <c:pt idx="16">
                  <c:v>0.18801996672212978</c:v>
                </c:pt>
                <c:pt idx="17">
                  <c:v>0.18765638031693077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2E0-46C8-A539-932E28913F84}"/>
            </c:ext>
          </c:extLst>
        </c:ser>
        <c:ser>
          <c:idx val="32"/>
          <c:order val="32"/>
          <c:tx>
            <c:strRef>
              <c:f>'Pivot tables'!$AH$79:$AH$80</c:f>
              <c:strCache>
                <c:ptCount val="1"/>
                <c:pt idx="0">
                  <c:v>Royal Devon &amp; Exeter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tables'!$AH$81:$AH$98</c:f>
              <c:numCache>
                <c:formatCode>0%</c:formatCode>
                <c:ptCount val="18"/>
                <c:pt idx="0">
                  <c:v>0.19162087912087913</c:v>
                </c:pt>
                <c:pt idx="1">
                  <c:v>0.19414168937329701</c:v>
                </c:pt>
                <c:pt idx="2">
                  <c:v>0.19554956169925827</c:v>
                </c:pt>
                <c:pt idx="3">
                  <c:v>0.18787878787878787</c:v>
                </c:pt>
                <c:pt idx="4">
                  <c:v>0.17234468937875752</c:v>
                </c:pt>
                <c:pt idx="5">
                  <c:v>0.18193803559657218</c:v>
                </c:pt>
                <c:pt idx="6">
                  <c:v>0.17405475880052151</c:v>
                </c:pt>
                <c:pt idx="7">
                  <c:v>0.16310679611650486</c:v>
                </c:pt>
                <c:pt idx="8">
                  <c:v>0.14957544088830829</c:v>
                </c:pt>
                <c:pt idx="9">
                  <c:v>0.20283018867924529</c:v>
                </c:pt>
                <c:pt idx="10">
                  <c:v>0.20443846671149965</c:v>
                </c:pt>
                <c:pt idx="11">
                  <c:v>0.18397827562797012</c:v>
                </c:pt>
                <c:pt idx="12">
                  <c:v>0.18488529014844804</c:v>
                </c:pt>
                <c:pt idx="13">
                  <c:v>0.1788836583725622</c:v>
                </c:pt>
                <c:pt idx="14">
                  <c:v>0.16118200134318333</c:v>
                </c:pt>
                <c:pt idx="15">
                  <c:v>0.15828303152246814</c:v>
                </c:pt>
                <c:pt idx="16">
                  <c:v>0.16207128446536651</c:v>
                </c:pt>
                <c:pt idx="17">
                  <c:v>0.17962466487935658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E0-46C8-A539-932E28913F84}"/>
            </c:ext>
          </c:extLst>
        </c:ser>
        <c:ser>
          <c:idx val="33"/>
          <c:order val="33"/>
          <c:tx>
            <c:strRef>
              <c:f>'Pivot tables'!$AI$79:$AI$80</c:f>
              <c:strCache>
                <c:ptCount val="1"/>
                <c:pt idx="0">
                  <c:v>Royal United Hospital Bath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tables'!$AI$81:$AI$98</c:f>
              <c:numCache>
                <c:formatCode>0%</c:formatCode>
                <c:ptCount val="18"/>
                <c:pt idx="0">
                  <c:v>0.13463751438434982</c:v>
                </c:pt>
                <c:pt idx="1">
                  <c:v>0.14982578397212543</c:v>
                </c:pt>
                <c:pt idx="2">
                  <c:v>0.13990825688073394</c:v>
                </c:pt>
                <c:pt idx="3">
                  <c:v>0.13318284424379231</c:v>
                </c:pt>
                <c:pt idx="4">
                  <c:v>0.12837837837837837</c:v>
                </c:pt>
                <c:pt idx="5">
                  <c:v>0.14587973273942093</c:v>
                </c:pt>
                <c:pt idx="6">
                  <c:v>0.14537444933920704</c:v>
                </c:pt>
                <c:pt idx="7">
                  <c:v>0.16157205240174671</c:v>
                </c:pt>
                <c:pt idx="8">
                  <c:v>0.12376779846659365</c:v>
                </c:pt>
                <c:pt idx="9">
                  <c:v>0.14860335195530727</c:v>
                </c:pt>
                <c:pt idx="10">
                  <c:v>0.16132596685082873</c:v>
                </c:pt>
                <c:pt idx="11">
                  <c:v>0.17718715393133999</c:v>
                </c:pt>
                <c:pt idx="12">
                  <c:v>0.14521452145214522</c:v>
                </c:pt>
                <c:pt idx="13">
                  <c:v>0.15117581187010079</c:v>
                </c:pt>
                <c:pt idx="14">
                  <c:v>0.12696629213483146</c:v>
                </c:pt>
                <c:pt idx="15">
                  <c:v>0.11224489795918367</c:v>
                </c:pt>
                <c:pt idx="16">
                  <c:v>0.12933025404157045</c:v>
                </c:pt>
                <c:pt idx="17">
                  <c:v>0.13668224299065421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2E0-46C8-A539-932E28913F84}"/>
            </c:ext>
          </c:extLst>
        </c:ser>
        <c:ser>
          <c:idx val="34"/>
          <c:order val="34"/>
          <c:tx>
            <c:strRef>
              <c:f>'Pivot tables'!$AJ$79:$AJ$80</c:f>
              <c:strCache>
                <c:ptCount val="1"/>
                <c:pt idx="0">
                  <c:v>Salisbury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tables'!$AJ$81:$AJ$98</c:f>
              <c:numCache>
                <c:formatCode>0%</c:formatCode>
                <c:ptCount val="18"/>
                <c:pt idx="0">
                  <c:v>0.20683111954459202</c:v>
                </c:pt>
                <c:pt idx="1">
                  <c:v>0.22605363984674329</c:v>
                </c:pt>
                <c:pt idx="2">
                  <c:v>0.17712177121771217</c:v>
                </c:pt>
                <c:pt idx="3">
                  <c:v>0.19266055045871561</c:v>
                </c:pt>
                <c:pt idx="4">
                  <c:v>0.16820702402957485</c:v>
                </c:pt>
                <c:pt idx="5">
                  <c:v>0.1756007393715342</c:v>
                </c:pt>
                <c:pt idx="6">
                  <c:v>0.16266173752310537</c:v>
                </c:pt>
                <c:pt idx="7">
                  <c:v>0.18738404452690166</c:v>
                </c:pt>
                <c:pt idx="8">
                  <c:v>0.18215613382899629</c:v>
                </c:pt>
                <c:pt idx="9">
                  <c:v>0.18560606060606061</c:v>
                </c:pt>
                <c:pt idx="10">
                  <c:v>0.20342205323193915</c:v>
                </c:pt>
                <c:pt idx="11">
                  <c:v>0.22117202268431002</c:v>
                </c:pt>
                <c:pt idx="12">
                  <c:v>0.18808193668528864</c:v>
                </c:pt>
                <c:pt idx="13">
                  <c:v>0.19366852886405958</c:v>
                </c:pt>
                <c:pt idx="14">
                  <c:v>0.20446096654275092</c:v>
                </c:pt>
                <c:pt idx="15">
                  <c:v>0.16878402903811252</c:v>
                </c:pt>
                <c:pt idx="16">
                  <c:v>0.16847826086956522</c:v>
                </c:pt>
                <c:pt idx="17">
                  <c:v>0.1906474820143885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E0-46C8-A539-932E28913F84}"/>
            </c:ext>
          </c:extLst>
        </c:ser>
        <c:ser>
          <c:idx val="35"/>
          <c:order val="35"/>
          <c:tx>
            <c:strRef>
              <c:f>'Pivot tables'!$AK$79:$AK$80</c:f>
              <c:strCache>
                <c:ptCount val="1"/>
                <c:pt idx="0">
                  <c:v>Solent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tables'!$AK$81:$AK$98</c:f>
              <c:numCache>
                <c:formatCode>0%</c:formatCode>
                <c:ptCount val="18"/>
                <c:pt idx="0">
                  <c:v>0.16056338028169015</c:v>
                </c:pt>
                <c:pt idx="1">
                  <c:v>0.18005540166204986</c:v>
                </c:pt>
                <c:pt idx="2">
                  <c:v>0.10317460317460317</c:v>
                </c:pt>
                <c:pt idx="3">
                  <c:v>9.4736842105263161E-2</c:v>
                </c:pt>
                <c:pt idx="4">
                  <c:v>0.15641025641025641</c:v>
                </c:pt>
                <c:pt idx="5">
                  <c:v>0.14432989690721648</c:v>
                </c:pt>
                <c:pt idx="6">
                  <c:v>0.10776942355889724</c:v>
                </c:pt>
                <c:pt idx="7">
                  <c:v>0.13670886075949368</c:v>
                </c:pt>
                <c:pt idx="8">
                  <c:v>0.1417910447761194</c:v>
                </c:pt>
                <c:pt idx="9">
                  <c:v>0.15</c:v>
                </c:pt>
                <c:pt idx="10">
                  <c:v>0.13043478260869565</c:v>
                </c:pt>
                <c:pt idx="11">
                  <c:v>0.13947990543735225</c:v>
                </c:pt>
                <c:pt idx="12">
                  <c:v>0.14797136038186157</c:v>
                </c:pt>
                <c:pt idx="13">
                  <c:v>0.17183770883054891</c:v>
                </c:pt>
                <c:pt idx="14">
                  <c:v>9.5890410958904104E-2</c:v>
                </c:pt>
                <c:pt idx="15">
                  <c:v>9.9322799097065456E-2</c:v>
                </c:pt>
                <c:pt idx="16">
                  <c:v>0.11187214611872145</c:v>
                </c:pt>
                <c:pt idx="17">
                  <c:v>0.10609480812641084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2E0-46C8-A539-932E28913F84}"/>
            </c:ext>
          </c:extLst>
        </c:ser>
        <c:ser>
          <c:idx val="36"/>
          <c:order val="36"/>
          <c:tx>
            <c:strRef>
              <c:f>'Pivot tables'!$AL$79:$AL$80</c:f>
              <c:strCache>
                <c:ptCount val="1"/>
                <c:pt idx="0">
                  <c:v>South Central Ambulance Service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tables'!$AL$81:$AL$98</c:f>
              <c:numCache>
                <c:formatCode>0%</c:formatCode>
                <c:ptCount val="18"/>
                <c:pt idx="0">
                  <c:v>0.20231213872832371</c:v>
                </c:pt>
                <c:pt idx="1">
                  <c:v>0.22031473533619456</c:v>
                </c:pt>
                <c:pt idx="2">
                  <c:v>0.20794701986754968</c:v>
                </c:pt>
                <c:pt idx="3">
                  <c:v>0.12890094979647218</c:v>
                </c:pt>
                <c:pt idx="4">
                  <c:v>0.17496635262449528</c:v>
                </c:pt>
                <c:pt idx="5">
                  <c:v>0.20392156862745098</c:v>
                </c:pt>
                <c:pt idx="6">
                  <c:v>0.24967490247074123</c:v>
                </c:pt>
                <c:pt idx="7">
                  <c:v>0.21219822109275729</c:v>
                </c:pt>
                <c:pt idx="8">
                  <c:v>0.22767295597484277</c:v>
                </c:pt>
                <c:pt idx="9">
                  <c:v>0.24401913875598086</c:v>
                </c:pt>
                <c:pt idx="10">
                  <c:v>0.22807017543859648</c:v>
                </c:pt>
                <c:pt idx="11">
                  <c:v>0.22764227642276422</c:v>
                </c:pt>
                <c:pt idx="12">
                  <c:v>0.17762399077277971</c:v>
                </c:pt>
                <c:pt idx="13">
                  <c:v>0.15582959641255606</c:v>
                </c:pt>
                <c:pt idx="14">
                  <c:v>0.14798206278026907</c:v>
                </c:pt>
                <c:pt idx="15">
                  <c:v>0.13166855845629966</c:v>
                </c:pt>
                <c:pt idx="16">
                  <c:v>0.10146561443066517</c:v>
                </c:pt>
                <c:pt idx="17">
                  <c:v>0.11670480549199085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E0-46C8-A539-932E28913F84}"/>
            </c:ext>
          </c:extLst>
        </c:ser>
        <c:ser>
          <c:idx val="37"/>
          <c:order val="37"/>
          <c:tx>
            <c:strRef>
              <c:f>'Pivot tables'!$AM$79:$AM$80</c:f>
              <c:strCache>
                <c:ptCount val="1"/>
                <c:pt idx="0">
                  <c:v>South Western Ambulance Service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tables'!$AM$81:$AM$98</c:f>
              <c:numCache>
                <c:formatCode>0%</c:formatCode>
                <c:ptCount val="18"/>
                <c:pt idx="0">
                  <c:v>0.15689261233815691</c:v>
                </c:pt>
                <c:pt idx="1">
                  <c:v>0.17162471395881007</c:v>
                </c:pt>
                <c:pt idx="2">
                  <c:v>0.15489749430523919</c:v>
                </c:pt>
                <c:pt idx="3">
                  <c:v>0.10318664643399089</c:v>
                </c:pt>
                <c:pt idx="4">
                  <c:v>8.2129277566539927E-2</c:v>
                </c:pt>
                <c:pt idx="5">
                  <c:v>0.1299000768639508</c:v>
                </c:pt>
                <c:pt idx="6">
                  <c:v>0.15078769692423105</c:v>
                </c:pt>
                <c:pt idx="7">
                  <c:v>0.15236686390532544</c:v>
                </c:pt>
                <c:pt idx="8">
                  <c:v>0.11060948081264109</c:v>
                </c:pt>
                <c:pt idx="9">
                  <c:v>0.14045801526717558</c:v>
                </c:pt>
                <c:pt idx="10">
                  <c:v>0.15769230769230769</c:v>
                </c:pt>
                <c:pt idx="11">
                  <c:v>0.15489749430523919</c:v>
                </c:pt>
                <c:pt idx="12">
                  <c:v>9.9848714069591532E-2</c:v>
                </c:pt>
                <c:pt idx="13">
                  <c:v>0.11919504643962849</c:v>
                </c:pt>
                <c:pt idx="14">
                  <c:v>0.11354737666405638</c:v>
                </c:pt>
                <c:pt idx="15">
                  <c:v>8.6819258089976328E-2</c:v>
                </c:pt>
                <c:pt idx="16">
                  <c:v>9.0982286634460549E-2</c:v>
                </c:pt>
                <c:pt idx="17">
                  <c:v>9.2909535452322736E-2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2E0-46C8-A539-932E28913F84}"/>
            </c:ext>
          </c:extLst>
        </c:ser>
        <c:ser>
          <c:idx val="38"/>
          <c:order val="38"/>
          <c:tx>
            <c:strRef>
              <c:f>'Pivot tables'!$AN$79:$AN$80</c:f>
              <c:strCache>
                <c:ptCount val="1"/>
                <c:pt idx="0">
                  <c:v>Southern Health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tables'!$AN$81:$AN$98</c:f>
              <c:numCache>
                <c:formatCode>0%</c:formatCode>
                <c:ptCount val="18"/>
                <c:pt idx="0">
                  <c:v>0.16689098250336473</c:v>
                </c:pt>
                <c:pt idx="1">
                  <c:v>0.15662650602409639</c:v>
                </c:pt>
                <c:pt idx="2">
                  <c:v>0.18482758620689654</c:v>
                </c:pt>
                <c:pt idx="3">
                  <c:v>0.13140604467805519</c:v>
                </c:pt>
                <c:pt idx="4">
                  <c:v>0.11748998664886515</c:v>
                </c:pt>
                <c:pt idx="5">
                  <c:v>0.1377899045020464</c:v>
                </c:pt>
                <c:pt idx="6">
                  <c:v>0.14343707713125844</c:v>
                </c:pt>
                <c:pt idx="7">
                  <c:v>0.11994609164420485</c:v>
                </c:pt>
                <c:pt idx="8">
                  <c:v>0.11924119241192412</c:v>
                </c:pt>
                <c:pt idx="9">
                  <c:v>0.14167812929848694</c:v>
                </c:pt>
                <c:pt idx="10">
                  <c:v>0.12397820163487738</c:v>
                </c:pt>
                <c:pt idx="11">
                  <c:v>0.12925170068027211</c:v>
                </c:pt>
                <c:pt idx="12">
                  <c:v>0.12845303867403315</c:v>
                </c:pt>
                <c:pt idx="13">
                  <c:v>0.11821974965229486</c:v>
                </c:pt>
                <c:pt idx="14">
                  <c:v>0.12340425531914893</c:v>
                </c:pt>
                <c:pt idx="15">
                  <c:v>0.12430167597765363</c:v>
                </c:pt>
                <c:pt idx="16">
                  <c:v>0.10833333333333334</c:v>
                </c:pt>
                <c:pt idx="17">
                  <c:v>0.11500701262272089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E0-46C8-A539-932E28913F84}"/>
            </c:ext>
          </c:extLst>
        </c:ser>
        <c:ser>
          <c:idx val="39"/>
          <c:order val="39"/>
          <c:tx>
            <c:strRef>
              <c:f>'Pivot tables'!$AO$79:$AO$80</c:f>
              <c:strCache>
                <c:ptCount val="1"/>
                <c:pt idx="0">
                  <c:v>University Hospital Southampton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tables'!$AO$81:$AO$98</c:f>
              <c:numCache>
                <c:formatCode>0%</c:formatCode>
                <c:ptCount val="18"/>
                <c:pt idx="0">
                  <c:v>0.13646147223417995</c:v>
                </c:pt>
                <c:pt idx="1">
                  <c:v>0.15832970856894302</c:v>
                </c:pt>
                <c:pt idx="2">
                  <c:v>0.14223764093668689</c:v>
                </c:pt>
                <c:pt idx="3">
                  <c:v>0.16477768090671316</c:v>
                </c:pt>
                <c:pt idx="4">
                  <c:v>0.13181019332161686</c:v>
                </c:pt>
                <c:pt idx="5">
                  <c:v>0.14525386313465782</c:v>
                </c:pt>
                <c:pt idx="6">
                  <c:v>0.16349977905435262</c:v>
                </c:pt>
                <c:pt idx="7">
                  <c:v>0.13871543264942016</c:v>
                </c:pt>
                <c:pt idx="8">
                  <c:v>0.11545372866127583</c:v>
                </c:pt>
                <c:pt idx="9">
                  <c:v>0.1576062128825948</c:v>
                </c:pt>
                <c:pt idx="10">
                  <c:v>0.15370539798719121</c:v>
                </c:pt>
                <c:pt idx="11">
                  <c:v>0.1573394495412844</c:v>
                </c:pt>
                <c:pt idx="12">
                  <c:v>0.15122176118026739</c:v>
                </c:pt>
                <c:pt idx="13">
                  <c:v>0.14900362318840579</c:v>
                </c:pt>
                <c:pt idx="14">
                  <c:v>0.13808463251670378</c:v>
                </c:pt>
                <c:pt idx="15">
                  <c:v>0.13502849627356422</c:v>
                </c:pt>
                <c:pt idx="16">
                  <c:v>0.11861471861471862</c:v>
                </c:pt>
                <c:pt idx="17">
                  <c:v>0.13620836891545687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2E0-46C8-A539-932E28913F84}"/>
            </c:ext>
          </c:extLst>
        </c:ser>
        <c:ser>
          <c:idx val="40"/>
          <c:order val="40"/>
          <c:tx>
            <c:strRef>
              <c:f>'Pivot tables'!$AP$79:$AP$80</c:f>
              <c:strCache>
                <c:ptCount val="1"/>
                <c:pt idx="0">
                  <c:v>University Hospitals Bristol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tables'!$AP$81:$AP$98</c:f>
              <c:numCache>
                <c:formatCode>0%</c:formatCode>
                <c:ptCount val="18"/>
                <c:pt idx="0">
                  <c:v>0.1442065491183879</c:v>
                </c:pt>
                <c:pt idx="1">
                  <c:v>0.14290142591444513</c:v>
                </c:pt>
                <c:pt idx="2">
                  <c:v>0.13844289609209331</c:v>
                </c:pt>
                <c:pt idx="3">
                  <c:v>0.13235733492680013</c:v>
                </c:pt>
                <c:pt idx="4">
                  <c:v>0.12116745283018868</c:v>
                </c:pt>
                <c:pt idx="5">
                  <c:v>0.12464101091326824</c:v>
                </c:pt>
                <c:pt idx="6">
                  <c:v>0.12391850404688809</c:v>
                </c:pt>
                <c:pt idx="7">
                  <c:v>0.11689782054910841</c:v>
                </c:pt>
                <c:pt idx="8">
                  <c:v>0.10140360928100831</c:v>
                </c:pt>
                <c:pt idx="9">
                  <c:v>0.11708766716196137</c:v>
                </c:pt>
                <c:pt idx="10">
                  <c:v>0.17071724955542383</c:v>
                </c:pt>
                <c:pt idx="11">
                  <c:v>0.13592233009708737</c:v>
                </c:pt>
                <c:pt idx="12">
                  <c:v>0.12168207575305696</c:v>
                </c:pt>
                <c:pt idx="13">
                  <c:v>0.11668681983071343</c:v>
                </c:pt>
                <c:pt idx="14">
                  <c:v>0.12067919951485749</c:v>
                </c:pt>
                <c:pt idx="15">
                  <c:v>9.9392097264437693E-2</c:v>
                </c:pt>
                <c:pt idx="16">
                  <c:v>0.12182430364248546</c:v>
                </c:pt>
                <c:pt idx="17">
                  <c:v>0.11479435236341314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2E0-46C8-A539-932E28913F84}"/>
            </c:ext>
          </c:extLst>
        </c:ser>
        <c:ser>
          <c:idx val="41"/>
          <c:order val="41"/>
          <c:tx>
            <c:strRef>
              <c:f>'Pivot tables'!$AQ$79:$AQ$80</c:f>
              <c:strCache>
                <c:ptCount val="1"/>
                <c:pt idx="0">
                  <c:v>University Hospitals Plymouth NHS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tables'!$AQ$81:$AQ$98</c:f>
              <c:numCache>
                <c:formatCode>0%</c:formatCode>
                <c:ptCount val="18"/>
                <c:pt idx="0">
                  <c:v>0.22580645161290322</c:v>
                </c:pt>
                <c:pt idx="1">
                  <c:v>0.24251760563380281</c:v>
                </c:pt>
                <c:pt idx="2">
                  <c:v>0.23169107856191745</c:v>
                </c:pt>
                <c:pt idx="3">
                  <c:v>0.21297539149888142</c:v>
                </c:pt>
                <c:pt idx="4">
                  <c:v>0.19083969465648856</c:v>
                </c:pt>
                <c:pt idx="5">
                  <c:v>0.22758306781975421</c:v>
                </c:pt>
                <c:pt idx="6">
                  <c:v>0.25787037037037036</c:v>
                </c:pt>
                <c:pt idx="7">
                  <c:v>0.2510325837540156</c:v>
                </c:pt>
                <c:pt idx="8">
                  <c:v>0.20286506469500923</c:v>
                </c:pt>
                <c:pt idx="9">
                  <c:v>0.25093984962406013</c:v>
                </c:pt>
                <c:pt idx="10">
                  <c:v>0.24743709226467847</c:v>
                </c:pt>
                <c:pt idx="11">
                  <c:v>0.25268566090611866</c:v>
                </c:pt>
                <c:pt idx="12">
                  <c:v>0.22274216190921853</c:v>
                </c:pt>
                <c:pt idx="13">
                  <c:v>0.25990566037735852</c:v>
                </c:pt>
                <c:pt idx="14">
                  <c:v>0.22143864598025387</c:v>
                </c:pt>
                <c:pt idx="15">
                  <c:v>0.21817321344060578</c:v>
                </c:pt>
                <c:pt idx="16">
                  <c:v>0.20066413662239088</c:v>
                </c:pt>
                <c:pt idx="17">
                  <c:v>0.24082021936099191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2E0-46C8-A539-932E28913F84}"/>
            </c:ext>
          </c:extLst>
        </c:ser>
        <c:ser>
          <c:idx val="42"/>
          <c:order val="42"/>
          <c:tx>
            <c:strRef>
              <c:f>'Pivot tables'!$AR$79:$AR$80</c:f>
              <c:strCache>
                <c:ptCount val="1"/>
                <c:pt idx="0">
                  <c:v>Yeovil District Hospital NHS Foundation Trust</c:v>
                </c:pt>
              </c:strCache>
            </c:strRef>
          </c:tx>
          <c:invertIfNegative val="0"/>
          <c:cat>
            <c:strRef>
              <c:f>'Pivot tables'!$A$81:$A$98</c:f>
              <c:strCache>
                <c:ptCount val="18"/>
                <c:pt idx="0">
                  <c:v>Sum of Apr-20</c:v>
                </c:pt>
                <c:pt idx="1">
                  <c:v>Sum of May-20</c:v>
                </c:pt>
                <c:pt idx="2">
                  <c:v>Sum of Jun-20</c:v>
                </c:pt>
                <c:pt idx="3">
                  <c:v>Sum of Jul-20</c:v>
                </c:pt>
                <c:pt idx="4">
                  <c:v>Sum of Aug-20</c:v>
                </c:pt>
                <c:pt idx="5">
                  <c:v>Sum of Sep-20</c:v>
                </c:pt>
                <c:pt idx="6">
                  <c:v>Sum of Oct-20</c:v>
                </c:pt>
                <c:pt idx="7">
                  <c:v>Sum of Nov-20</c:v>
                </c:pt>
                <c:pt idx="8">
                  <c:v>Sum of Dec-20</c:v>
                </c:pt>
                <c:pt idx="9">
                  <c:v>Sum of Jan-21</c:v>
                </c:pt>
                <c:pt idx="10">
                  <c:v>Sum of Feb-21</c:v>
                </c:pt>
                <c:pt idx="11">
                  <c:v>Sum of Mar-21</c:v>
                </c:pt>
                <c:pt idx="12">
                  <c:v>Sum of Apr-21</c:v>
                </c:pt>
                <c:pt idx="13">
                  <c:v>Sum of May-21</c:v>
                </c:pt>
                <c:pt idx="14">
                  <c:v>Sum of Jun-21</c:v>
                </c:pt>
                <c:pt idx="15">
                  <c:v>Sum of Jul-21</c:v>
                </c:pt>
                <c:pt idx="16">
                  <c:v>Sum of Aug-21</c:v>
                </c:pt>
                <c:pt idx="17">
                  <c:v>Sum of Sep-21</c:v>
                </c:pt>
              </c:strCache>
            </c:strRef>
          </c:cat>
          <c:val>
            <c:numRef>
              <c:f>'Pivot tables'!$AR$81:$AR$98</c:f>
              <c:numCache>
                <c:formatCode>0%</c:formatCode>
                <c:ptCount val="18"/>
                <c:pt idx="0">
                  <c:v>0.17195767195767195</c:v>
                </c:pt>
                <c:pt idx="1">
                  <c:v>0.19008264462809918</c:v>
                </c:pt>
                <c:pt idx="2">
                  <c:v>0.14560439560439561</c:v>
                </c:pt>
                <c:pt idx="3">
                  <c:v>0.1830601092896175</c:v>
                </c:pt>
                <c:pt idx="4">
                  <c:v>0.15616438356164383</c:v>
                </c:pt>
                <c:pt idx="5">
                  <c:v>0.17355371900826447</c:v>
                </c:pt>
                <c:pt idx="6">
                  <c:v>0.22677595628415301</c:v>
                </c:pt>
                <c:pt idx="7">
                  <c:v>0.17195767195767195</c:v>
                </c:pt>
                <c:pt idx="8">
                  <c:v>0.19893899204244031</c:v>
                </c:pt>
                <c:pt idx="9">
                  <c:v>0.21179624664879357</c:v>
                </c:pt>
                <c:pt idx="10">
                  <c:v>0.2</c:v>
                </c:pt>
                <c:pt idx="11">
                  <c:v>0.2125984251968504</c:v>
                </c:pt>
                <c:pt idx="12">
                  <c:v>0.18701298701298702</c:v>
                </c:pt>
                <c:pt idx="13">
                  <c:v>0.21932114882506529</c:v>
                </c:pt>
                <c:pt idx="14">
                  <c:v>0.22774869109947643</c:v>
                </c:pt>
                <c:pt idx="15">
                  <c:v>0.17010309278350516</c:v>
                </c:pt>
                <c:pt idx="16">
                  <c:v>0.14285714285714285</c:v>
                </c:pt>
                <c:pt idx="17">
                  <c:v>0.17098445595854922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2E0-46C8-A539-932E2891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35712"/>
        <c:axId val="128437248"/>
      </c:barChart>
      <c:catAx>
        <c:axId val="128435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8437248"/>
        <c:crosses val="autoZero"/>
        <c:auto val="1"/>
        <c:lblAlgn val="ctr"/>
        <c:lblOffset val="100"/>
        <c:noMultiLvlLbl val="0"/>
      </c:catAx>
      <c:valAx>
        <c:axId val="128437248"/>
        <c:scaling>
          <c:orientation val="minMax"/>
          <c:max val="0.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8435712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81707923776334213"/>
          <c:y val="0.24668324216249948"/>
          <c:w val="0.17969560372299909"/>
          <c:h val="0.631155222724931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114299</xdr:rowOff>
    </xdr:from>
    <xdr:to>
      <xdr:col>9</xdr:col>
      <xdr:colOff>600076</xdr:colOff>
      <xdr:row>17</xdr:row>
      <xdr:rowOff>128586</xdr:rowOff>
    </xdr:to>
    <xdr:graphicFrame macro="">
      <xdr:nvGraphicFramePr>
        <xdr:cNvPr id="2" name="Chart 1" descr="South OpenAthens account totals by month from April 2020 to April 2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19</xdr:row>
      <xdr:rowOff>147637</xdr:rowOff>
    </xdr:from>
    <xdr:to>
      <xdr:col>9</xdr:col>
      <xdr:colOff>600074</xdr:colOff>
      <xdr:row>34</xdr:row>
      <xdr:rowOff>9525</xdr:rowOff>
    </xdr:to>
    <xdr:graphicFrame macro="">
      <xdr:nvGraphicFramePr>
        <xdr:cNvPr id="3" name="Chart 2" descr="successful unique authentications counting only one authentication per user and disregarding multiple authentications for the south by month from April 2020 to March 202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19</xdr:row>
      <xdr:rowOff>138112</xdr:rowOff>
    </xdr:from>
    <xdr:to>
      <xdr:col>20</xdr:col>
      <xdr:colOff>19050</xdr:colOff>
      <xdr:row>34</xdr:row>
      <xdr:rowOff>23812</xdr:rowOff>
    </xdr:to>
    <xdr:graphicFrame macro="">
      <xdr:nvGraphicFramePr>
        <xdr:cNvPr id="4" name="Chart 3" descr="percentage of accounts being used in the south by month from April 2020 to March 202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38099</xdr:colOff>
      <xdr:row>3</xdr:row>
      <xdr:rowOff>80962</xdr:rowOff>
    </xdr:from>
    <xdr:to>
      <xdr:col>20</xdr:col>
      <xdr:colOff>9524</xdr:colOff>
      <xdr:row>17</xdr:row>
      <xdr:rowOff>157162</xdr:rowOff>
    </xdr:to>
    <xdr:graphicFrame macro="">
      <xdr:nvGraphicFramePr>
        <xdr:cNvPr id="8" name="Chart 7" descr="accounts as a percentage of the organisational headcount for the south from April 2020 to April 202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28575</xdr:colOff>
      <xdr:row>0</xdr:row>
      <xdr:rowOff>76200</xdr:rowOff>
    </xdr:from>
    <xdr:to>
      <xdr:col>17</xdr:col>
      <xdr:colOff>180975</xdr:colOff>
      <xdr:row>2</xdr:row>
      <xdr:rowOff>142319</xdr:rowOff>
    </xdr:to>
    <xdr:pic>
      <xdr:nvPicPr>
        <xdr:cNvPr id="7" name="Picture 6" descr="log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76200"/>
          <a:ext cx="1981200" cy="447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</xdr:row>
      <xdr:rowOff>9525</xdr:rowOff>
    </xdr:from>
    <xdr:to>
      <xdr:col>39</xdr:col>
      <xdr:colOff>0</xdr:colOff>
      <xdr:row>20</xdr:row>
      <xdr:rowOff>9525</xdr:rowOff>
    </xdr:to>
    <xdr:graphicFrame macro="">
      <xdr:nvGraphicFramePr>
        <xdr:cNvPr id="5" name="Chart 4" descr="number of accounts per south organisation from April 2020 to April 202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41</xdr:row>
      <xdr:rowOff>14287</xdr:rowOff>
    </xdr:from>
    <xdr:to>
      <xdr:col>38</xdr:col>
      <xdr:colOff>201083</xdr:colOff>
      <xdr:row>59</xdr:row>
      <xdr:rowOff>180975</xdr:rowOff>
    </xdr:to>
    <xdr:graphicFrame macro="">
      <xdr:nvGraphicFramePr>
        <xdr:cNvPr id="6" name="Chart 2" descr="number of successful unique authentications per south organisation from April 2020 to March 202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49739</xdr:colOff>
      <xdr:row>21</xdr:row>
      <xdr:rowOff>16405</xdr:rowOff>
    </xdr:from>
    <xdr:to>
      <xdr:col>38</xdr:col>
      <xdr:colOff>179916</xdr:colOff>
      <xdr:row>40</xdr:row>
      <xdr:rowOff>11643</xdr:rowOff>
    </xdr:to>
    <xdr:graphicFrame macro="">
      <xdr:nvGraphicFramePr>
        <xdr:cNvPr id="7" name="Chart 3" descr="number of accounts as a percentage of organisational headcount per south organisation from April 2020 to April 202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123823</xdr:colOff>
      <xdr:row>61</xdr:row>
      <xdr:rowOff>42861</xdr:rowOff>
    </xdr:from>
    <xdr:to>
      <xdr:col>38</xdr:col>
      <xdr:colOff>222250</xdr:colOff>
      <xdr:row>79</xdr:row>
      <xdr:rowOff>180974</xdr:rowOff>
    </xdr:to>
    <xdr:graphicFrame macro="">
      <xdr:nvGraphicFramePr>
        <xdr:cNvPr id="8" name="Chart 4" descr="percentage of accounts being used by south organisation from April 2020 to 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ge, Angela" refreshedDate="44490.541039699077" createdVersion="6" refreshedVersion="6" minRefreshableVersion="3" recordCount="54" xr:uid="{C0EDFB4B-9CD9-469C-B643-C95E2F7A33AB}">
  <cacheSource type="worksheet">
    <worksheetSource ref="A1:T55" sheet="Account totals data"/>
  </cacheSource>
  <cacheFields count="20">
    <cacheField name="Organisation" numFmtId="0">
      <sharedItems count="54">
        <s v="      Avon &amp; Wiltshire Mental Health Partnership NHS Trust"/>
        <s v="      Berkshire Healthcare NHS Foundation Trust"/>
        <s v="      Buckinghamshire Healthcare NHS Trust"/>
        <s v="      Commissioning staff in Bristol"/>
        <s v="      Commissioning staff in Cornwall"/>
        <s v="      Commissioning staff in Dorset"/>
        <s v="      Commissioning staff in Plymouth (merged into Plymouth Health Community)"/>
        <s v="      Commissioning staff in the South West, Thames Valley &amp; Wessex"/>
        <s v="      Cornwall Partnership NHS Foundation Trust"/>
        <s v="      Devon Partnership NHS Foundation Trust"/>
        <s v="      Dorset County Hospital NHS Foundation Trust"/>
        <s v="      Dorset Healthcare University NHS Foundation Trust"/>
        <s v="      Gloucestershire Health and Care Services NHS Trust"/>
        <s v="      Gloucestershire Hospitals NHS Foundation Trust"/>
        <s v="      GPs and practice staff in Bristol"/>
        <s v="      GPs and practice staff in Buckinghamshire"/>
        <s v="      GPs and practice staff in Cornwall"/>
        <s v="      GPs and practice staff in Dorset"/>
        <s v="      GPs and practice staff in Hampshire"/>
        <s v="      GPs and practice staff in Oxfordshire"/>
        <s v="      GPs and practice staff in Plymouth (merged into Plymouth Health community)"/>
        <s v="      GPs and practice staff in the South West, Thames Valley &amp; Wessex"/>
        <s v="      Great Western Hospitals NHS Foundation Trust"/>
        <s v="      Hampshire Hospitals NHS Foundation Trust"/>
        <s v="      Hospices in Cornwall"/>
        <s v="      Isle of Wight NHS Trust"/>
        <s v="      Milton Keynes University Hospital NHS Foundation Trust"/>
        <s v="      North Bristol NHS Trust"/>
        <s v="      Northern Devon Healthcare NHS Trust"/>
        <s v="      Other eligible staff in the South West, Thames Valley &amp; Wessex"/>
        <s v="      Oxford Health NHS Foundation Trust"/>
        <s v="      Oxford University Hospitals NHS Foundation Trust"/>
        <s v="      Plymouth Health Community (formerly Livewell Southwest. Now includes commissioning staff and GPs and practice staff)"/>
        <s v="      Portsmouth Hospitals NHS Trust "/>
        <s v="      Registrations awaiting approval in the South West, TV&amp;W"/>
        <s v="      Royal Berkshire NHS Foundation Trust"/>
        <s v="      Royal Cornwall Hospitals NHS Trust"/>
        <s v="      Royal Devon &amp; Exeter NHS Foundation Trust"/>
        <s v="      Royal United Hospital Bath NHS Trust"/>
        <s v="      Salisbury NHS Foundation Trust"/>
        <s v="      Sirona Care and Health (from Sept 2020) "/>
        <s v="      Solent NHS Trust"/>
        <s v="      Somerset NHS Foundation Trust (Formerly Taunton and Somerset)"/>
        <s v="      South Central Ambulance Service NHS Trust"/>
        <s v="      South Western Ambulance Service NHS Foundation Trust"/>
        <s v="      Southern Health NHS Foundation Trust"/>
        <s v="      SW Ineligibles"/>
        <s v="      Torbay and South Devon NHS Foundation Trust (integrated with ADFS in May 2021)"/>
        <s v="      University Hospital Southampton NHS Foundation Trust"/>
        <s v="      University Hospitals Bristol and Weston NHS Foundation Trust "/>
        <s v="      University Hospitals Dorset NHS Foundation Trust"/>
        <s v="      University Hospitals Plymouth NHS Trust"/>
        <s v="      Wiltshire Health &amp; Care "/>
        <s v="      Yeovil District Hospital NHS Foundation Trust"/>
      </sharedItems>
    </cacheField>
    <cacheField name="Apr-20" numFmtId="0">
      <sharedItems containsString="0" containsBlank="1" containsNumber="1" containsInteger="1" minValue="7" maxValue="3176"/>
    </cacheField>
    <cacheField name="May-20" numFmtId="0">
      <sharedItems containsString="0" containsBlank="1" containsNumber="1" containsInteger="1" minValue="2" maxValue="3226"/>
    </cacheField>
    <cacheField name="Jun-20" numFmtId="0">
      <sharedItems containsString="0" containsBlank="1" containsNumber="1" containsInteger="1" minValue="3" maxValue="3301"/>
    </cacheField>
    <cacheField name="Jul-20" numFmtId="1">
      <sharedItems containsString="0" containsBlank="1" containsNumber="1" containsInteger="1" minValue="3" maxValue="3347"/>
    </cacheField>
    <cacheField name="Aug-20" numFmtId="1">
      <sharedItems containsString="0" containsBlank="1" containsNumber="1" containsInteger="1" minValue="5" maxValue="3392"/>
    </cacheField>
    <cacheField name="Sep-20" numFmtId="1">
      <sharedItems containsString="0" containsBlank="1" containsNumber="1" containsInteger="1" minValue="3" maxValue="3482"/>
    </cacheField>
    <cacheField name="Oct-20" numFmtId="1">
      <sharedItems containsSemiMixedTypes="0" containsString="0" containsNumber="1" containsInteger="1" minValue="4" maxValue="3583"/>
    </cacheField>
    <cacheField name="Nov-20" numFmtId="1">
      <sharedItems containsSemiMixedTypes="0" containsString="0" containsNumber="1" containsInteger="1" minValue="9" maxValue="3533"/>
    </cacheField>
    <cacheField name="Dec-20" numFmtId="1">
      <sharedItems containsSemiMixedTypes="0" containsString="0" containsNumber="1" containsInteger="1" minValue="14" maxValue="3491"/>
    </cacheField>
    <cacheField name="Jan-21" numFmtId="1">
      <sharedItems containsSemiMixedTypes="0" containsString="0" containsNumber="1" containsInteger="1" minValue="14" maxValue="3365"/>
    </cacheField>
    <cacheField name="Feb-21" numFmtId="1">
      <sharedItems containsSemiMixedTypes="0" containsString="0" containsNumber="1" containsInteger="1" minValue="14" maxValue="3374"/>
    </cacheField>
    <cacheField name="Mar-21" numFmtId="0">
      <sharedItems containsSemiMixedTypes="0" containsString="0" containsNumber="1" containsInteger="1" minValue="14" maxValue="3399"/>
    </cacheField>
    <cacheField name="Apr-21" numFmtId="1">
      <sharedItems containsSemiMixedTypes="0" containsString="0" containsNumber="1" containsInteger="1" minValue="15" maxValue="3353"/>
    </cacheField>
    <cacheField name="May-21" numFmtId="0">
      <sharedItems containsSemiMixedTypes="0" containsString="0" containsNumber="1" containsInteger="1" minValue="16" maxValue="3308"/>
    </cacheField>
    <cacheField name="Jun-21" numFmtId="0">
      <sharedItems containsSemiMixedTypes="0" containsString="0" containsNumber="1" containsInteger="1" minValue="0" maxValue="3298"/>
    </cacheField>
    <cacheField name="Jul-21" numFmtId="1">
      <sharedItems containsSemiMixedTypes="0" containsString="0" containsNumber="1" containsInteger="1" minValue="0" maxValue="3290"/>
    </cacheField>
    <cacheField name="Aug-21" numFmtId="0">
      <sharedItems containsSemiMixedTypes="0" containsString="0" containsNumber="1" containsInteger="1" minValue="0" maxValue="3267"/>
    </cacheField>
    <cacheField name="Sep-21" numFmtId="0">
      <sharedItems containsSemiMixedTypes="0" containsString="0" containsNumber="1" containsInteger="1" minValue="0" maxValue="3258"/>
    </cacheField>
    <cacheField name="Oct-21" numFmtId="0">
      <sharedItems containsSemiMixedTypes="0" containsString="0" containsNumber="1" containsInteger="1" minValue="0" maxValue="33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ge, Angela" refreshedDate="44490.541039930555" createdVersion="6" refreshedVersion="6" minRefreshableVersion="3" recordCount="54" xr:uid="{3A321978-AC31-4426-A61B-56FDEF78DF23}">
  <cacheSource type="worksheet">
    <worksheetSource ref="A1:T55" sheet="Account % of headcount"/>
  </cacheSource>
  <cacheFields count="20">
    <cacheField name="Organisation" numFmtId="0">
      <sharedItems count="54">
        <s v="      Avon &amp; Wiltshire Mental Health Partnership NHS Trust"/>
        <s v="      Berkshire Healthcare NHS Foundation Trust"/>
        <s v="      Buckinghamshire Healthcare NHS Trust"/>
        <s v="      Commissioning staff in Bristol"/>
        <s v="      Commissioning staff in Cornwall"/>
        <s v="      Commissioning staff in Dorset"/>
        <s v="      Commissioning staff in Plymouth (merged into Plymouth Health Community)"/>
        <s v="      Commissioning staff in the South West, Thames Valley &amp; Wessex"/>
        <s v="      Cornwall Partnership NHS Foundation Trust"/>
        <s v="      Devon Partnership NHS Foundation Trust"/>
        <s v="      Dorset County Hospital NHS Foundation Trust"/>
        <s v="      Dorset Healthcare University NHS Foundation Trust"/>
        <s v="      Gloucestershire Health and Care Services NHS Trust"/>
        <s v="      Gloucestershire Hospitals NHS Foundation Trust"/>
        <s v="      GPs and practice staff in Bristol"/>
        <s v="      GPs and practice staff in Buckinghamshire"/>
        <s v="      GPs and practice staff in Cornwall"/>
        <s v="      GPs and practice staff in Dorset"/>
        <s v="      GPs and practice staff in Hampshire"/>
        <s v="      GPs and practice staff in Oxfordshire"/>
        <s v="      GPs and practice staff in Plymouth (merged into Plymouth Health Community)"/>
        <s v="      GPs and practice staff in the South West, Thames Valley &amp; Wessex"/>
        <s v="      Great Western Hospitals NHS Foundation Trust"/>
        <s v="      Hampshire Hospitals NHS Foundation Trust"/>
        <s v="      Hospices in Cornwall"/>
        <s v="      Isle of Wight NHS Trust"/>
        <s v="      Milton Keynes University Hospital NHS Foundation Trust"/>
        <s v="      North Bristol NHS Trust"/>
        <s v="      Northern Devon Healthcare NHS Trust"/>
        <s v="      Other eligible staff in the South West, Thames Valley &amp; Wessex"/>
        <s v="      Oxford Health NHS Foundation Trust"/>
        <s v="      Oxford University Hospitals NHS Foundation Trust"/>
        <s v="      Plymouth Health Community (formerly Livewell Southwest. Now includes commissioning staff and GPs and practice staff)"/>
        <s v="      Portsmouth Hospitals NHS Trust"/>
        <s v="      Registrations awaiting approval in the South West, TV&amp;W"/>
        <s v="      Royal Berkshire NHS Foundation Trust"/>
        <s v="      Royal Cornwall Hospitals NHS Trust"/>
        <s v="      Royal Devon &amp; Exeter NHS Foundation Trust"/>
        <s v="      Royal United Hospital Bath NHS Trust"/>
        <s v="      Salisbury NHS Foundation Trust"/>
        <s v="      Sirona Care and Health (from Sept 2020) "/>
        <s v="      Solent NHS Trust"/>
        <s v="      Somerset NHS Foundation Trust (Formerly Taunton and Somerset)"/>
        <s v="      South Central Ambulance Service NHS Trust"/>
        <s v="      South Western Ambulance Service NHS Foundation Trust"/>
        <s v="      Southern Health NHS Foundation Trust"/>
        <s v="      SW Ineligibles"/>
        <s v="      Torbay and South Devon NHS Foundation Trust (integrated with ADFS in May 2021)"/>
        <s v="      University Hospital Southampton NHS Foundation Trust"/>
        <s v="      University Hospitals Bristol and Weston NHS Foundation Trust"/>
        <s v="      University Hospitals Dorset NHS Foundation Trust"/>
        <s v="      University Hospitals Plymouth NHS Trust"/>
        <s v="      Wiltshire Health &amp; Care"/>
        <s v="      Yeovil District Hospital NHS Foundation Trust"/>
      </sharedItems>
    </cacheField>
    <cacheField name="Apr-20" numFmtId="0">
      <sharedItems containsString="0" containsBlank="1" containsNumber="1" minValue="8.0808080808080815E-2" maxValue="0.37448491841107634"/>
    </cacheField>
    <cacheField name="May-20" numFmtId="0">
      <sharedItems containsString="0" containsBlank="1" containsNumber="1" minValue="8.0808080808080815E-2" maxValue="0.37399044008570959"/>
    </cacheField>
    <cacheField name="Jun-20" numFmtId="9">
      <sharedItems containsString="0" containsBlank="1" containsNumber="1" minValue="7.8282828282828287E-2" maxValue="0.37052909180814242"/>
    </cacheField>
    <cacheField name="Jul-20" numFmtId="9">
      <sharedItems containsString="0" containsBlank="1" containsNumber="1" minValue="7.8282828282828287E-2" maxValue="0.36162848195154113"/>
    </cacheField>
    <cacheField name="Aug-20" numFmtId="9">
      <sharedItems containsString="0" containsBlank="1" containsNumber="1" minValue="7.3232323232323232E-2" maxValue="0.36195813416845229"/>
    </cacheField>
    <cacheField name="Sep-20" numFmtId="9">
      <sharedItems containsString="0" containsBlank="1" containsNumber="1" minValue="7.575757575757576E-2" maxValue="0.36888083072358663"/>
    </cacheField>
    <cacheField name="Oct-20" numFmtId="9">
      <sharedItems containsString="0" containsBlank="1" containsNumber="1" minValue="8.5858585858585856E-2" maxValue="0.37284079084287203"/>
    </cacheField>
    <cacheField name="Nov-20" numFmtId="9">
      <sharedItems containsString="0" containsBlank="1" containsNumber="1" minValue="8.0808080808080815E-2" maxValue="0.37369672580940189"/>
    </cacheField>
    <cacheField name="Dec-20" numFmtId="9">
      <sharedItems containsString="0" containsBlank="1" containsNumber="1" minValue="9.0909090909090912E-2" maxValue="0.3762575452716298"/>
    </cacheField>
    <cacheField name="Jan-21" numFmtId="9">
      <sharedItems containsString="0" containsBlank="1" containsNumber="1" minValue="8.5858585858585856E-2" maxValue="0.3724163160782879"/>
    </cacheField>
    <cacheField name="Feb-21" numFmtId="9">
      <sharedItems containsString="0" containsBlank="1" containsNumber="1" minValue="8.8383838383838384E-2" maxValue="0.3786354490579843"/>
    </cacheField>
    <cacheField name="Mar-21" numFmtId="9">
      <sharedItems containsString="0" containsBlank="1" containsNumber="1" minValue="9.5959595959595953E-2" maxValue="0.38046460581671848"/>
    </cacheField>
    <cacheField name="Apr-21" numFmtId="9">
      <sharedItems containsString="0" containsBlank="1" containsNumber="1" minValue="8.9834515366430265E-2" maxValue="0.36912156166814553"/>
    </cacheField>
    <cacheField name="May-21" numFmtId="9">
      <sharedItems containsString="0" containsBlank="1" containsNumber="1" minValue="1.0288697788697789E-2" maxValue="0.37454364420843012"/>
    </cacheField>
    <cacheField name="Jun-21" numFmtId="9">
      <sharedItems containsString="0" containsBlank="1" containsNumber="1" minValue="1.8734643734643733E-2" maxValue="0.37952207102555591"/>
    </cacheField>
    <cacheField name="Jul-21" numFmtId="9">
      <sharedItems containsString="0" containsBlank="1" containsNumber="1" minValue="2.6105651105651106E-2" maxValue="0.38267507467640227"/>
    </cacheField>
    <cacheField name="Aug-21" numFmtId="9">
      <sharedItems containsString="0" containsBlank="1" containsNumber="1" minValue="3.3476658476658476E-2" maxValue="0.38632592100896118"/>
    </cacheField>
    <cacheField name="Sep-21" numFmtId="9">
      <sharedItems containsString="0" containsBlank="1" containsNumber="1" minValue="3.8544226044226047E-2" maxValue="0.39279787587122467"/>
    </cacheField>
    <cacheField name="Oct-21" numFmtId="9">
      <sharedItems containsString="0" containsBlank="1" containsNumber="1" minValue="4.6375921375921378E-2" maxValue="0.39910388317291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ge, Angela" refreshedDate="44490.541040162039" createdVersion="6" refreshedVersion="6" minRefreshableVersion="3" recordCount="56" xr:uid="{C5E2C90B-2222-4897-9C9D-317B11A8A3FD}">
  <cacheSource type="worksheet">
    <worksheetSource ref="A1:S57" sheet="Successful Authentications"/>
  </cacheSource>
  <cacheFields count="19">
    <cacheField name="Organisation" numFmtId="0">
      <sharedItems count="56">
        <s v="      Avon &amp; Wiltshire Mental Health Partnership NHS Trust"/>
        <s v="      Berkshire Healthcare NHS Foundation Trust"/>
        <s v="      Buckinghamshire Healthcare NHS Trust"/>
        <s v="      Commissioning staff in Bristol"/>
        <s v="      Commissioning staff in Cornwall"/>
        <s v="      Commissioning staff in Dorset"/>
        <s v="      Commissioning staff in Plymouth (merged into Plymouth Health Community)"/>
        <s v="      Commissioning staff in the South West, Thames Valley &amp; Wessex"/>
        <s v="      Cornwall Partnership NHS Foundation Trust"/>
        <s v="      Devon Partnership NHS Foundation Trust"/>
        <s v="      Dorset County Hospital NHS Foundation Trust"/>
        <s v="      Dorset Healthcare University NHS Foundation Trust"/>
        <s v="      Gloucestershire Health and Care Services NHS Trust"/>
        <s v="      Gloucestershire Hospitals NHS Foundation Trust"/>
        <s v="      GPs and practice staff in Bristol"/>
        <s v="      GPs and practice staff in Buckinghamshire"/>
        <s v="      GPs and practice staff in Cornwall"/>
        <s v="      GPs and practice staff in Dorset"/>
        <s v="      GPs and practice staff in Hampshire"/>
        <s v="      GPs and practice staff in Oxfordshire"/>
        <s v="      GPs and practice staff in Plymouth (merged into Plymouth Health Community)"/>
        <s v="      GPs and practice staff in the South West, Thames Valley &amp; Wessex"/>
        <s v="      Great Western Hospitals NHS Foundation Trust"/>
        <s v="      Hampshire Hospitals NHS Foundation Trust"/>
        <s v="      Hospices in Cornwall"/>
        <s v="      Isle of Wight NHS Trust"/>
        <s v="      Milton Keynes University Hospital NHS Foundation Trust"/>
        <s v="      North Bristol NHS Trust"/>
        <s v="      Northern Devon Healthcare NHS Trust"/>
        <s v="      Other eligible staff in the South West, Thames Valley &amp; Wessex"/>
        <s v="      Oxford Health NHS Foundation Trust"/>
        <s v="      Oxford University Hospitals NHS Foundation Trust"/>
        <s v="      Plymouth Health Community (formerly Livewell Southwest. Now includes commissioning staff and GPs and practice staff)"/>
        <s v="      Portsmouth Hospitals NHS Trust"/>
        <s v="      Registrations awaiting approval in the South West, TV&amp;W"/>
        <s v="      Royal Berkshire NHS Foundation Trust"/>
        <s v="      Royal Cornwall Hospitals NHS Trust"/>
        <s v="      Royal Devon &amp; Exeter NHS Foundation Trust"/>
        <s v="      Royal United Hospital Bath NHS Trust"/>
        <s v="      Salisbury NHS Foundation Trust"/>
        <s v="      Sirona Care and Health (from Sept 2020) "/>
        <s v="      Solent NHS Trust"/>
        <s v="      Somerset NHS Foundation Trust (Formerly Taunton and Somerset)"/>
        <s v="      South Central Ambulance Service NHS Trust"/>
        <s v="      South Western Ambulance Service NHS Foundation Trust"/>
        <s v="      Southern Health NHS Foundation Trust"/>
        <s v="      SW Ineligibles"/>
        <s v="      Torbay and South Devon NHS Foundation Trust (old)"/>
        <s v="      Torbay and South Devon NHS Foundation Trust (new ADFS)"/>
        <s v="      Torbay and South Devon NHS Foundation Trust (total old and new)"/>
        <s v="      University Hospital Southampton NHS Foundation Trust"/>
        <s v="      University Hospitals Bristol and Weston NHS Foundation Trust (inc Weston Area Health NHS Trust)"/>
        <s v="      University Hospitals Dorset NHS Foundation Trust"/>
        <s v="      University Hospitals Plymouth NHS Trust"/>
        <s v="      Wiltshire Health &amp; Care"/>
        <s v="      Yeovil District Hospital NHS Foundation Trust"/>
      </sharedItems>
    </cacheField>
    <cacheField name="Apr-20" numFmtId="0">
      <sharedItems containsString="0" containsBlank="1" containsNumber="1" containsInteger="1" minValue="0" maxValue="525"/>
    </cacheField>
    <cacheField name="May-20" numFmtId="0">
      <sharedItems containsString="0" containsBlank="1" containsNumber="1" containsInteger="1" minValue="1" maxValue="551"/>
    </cacheField>
    <cacheField name="Jun-20" numFmtId="0">
      <sharedItems containsString="0" containsBlank="1" containsNumber="1" containsInteger="1" minValue="0" maxValue="522"/>
    </cacheField>
    <cacheField name="Jul-20" numFmtId="0">
      <sharedItems containsString="0" containsBlank="1" containsNumber="1" containsInteger="1" minValue="1" maxValue="566"/>
    </cacheField>
    <cacheField name="Aug-20" numFmtId="0">
      <sharedItems containsString="0" containsBlank="1" containsNumber="1" containsInteger="1" minValue="1" maxValue="469"/>
    </cacheField>
    <cacheField name="Sep-20" numFmtId="0">
      <sharedItems containsString="0" containsBlank="1" containsNumber="1" containsInteger="1" minValue="3" maxValue="511"/>
    </cacheField>
    <cacheField name="Oct-20" numFmtId="0">
      <sharedItems containsString="0" containsBlank="1" containsNumber="1" containsInteger="1" minValue="1" maxValue="579"/>
    </cacheField>
    <cacheField name="Nov-20" numFmtId="0">
      <sharedItems containsString="0" containsBlank="1" containsNumber="1" containsInteger="1" minValue="0" maxValue="547"/>
    </cacheField>
    <cacheField name="Dec-20" numFmtId="0">
      <sharedItems containsString="0" containsBlank="1" containsNumber="1" containsInteger="1" minValue="1" maxValue="439"/>
    </cacheField>
    <cacheField name="Jan-21" numFmtId="1">
      <sharedItems containsString="0" containsBlank="1" containsNumber="1" containsInteger="1" minValue="2" maxValue="534"/>
    </cacheField>
    <cacheField name="Feb-21" numFmtId="1">
      <sharedItems containsString="0" containsBlank="1" containsNumber="1" containsInteger="1" minValue="4" maxValue="576"/>
    </cacheField>
    <cacheField name="Mar-21" numFmtId="1">
      <sharedItems containsString="0" containsBlank="1" containsNumber="1" containsInteger="1" minValue="2" maxValue="553"/>
    </cacheField>
    <cacheField name="Apr-21" numFmtId="1">
      <sharedItems containsSemiMixedTypes="0" containsString="0" containsNumber="1" containsInteger="1" minValue="2" maxValue="509"/>
    </cacheField>
    <cacheField name="May-21" numFmtId="1">
      <sharedItems containsSemiMixedTypes="0" containsString="0" containsNumber="1" containsInteger="1" minValue="0" maxValue="551"/>
    </cacheField>
    <cacheField name="Jun-21" numFmtId="1">
      <sharedItems containsString="0" containsBlank="1" containsNumber="1" containsInteger="1" minValue="0" maxValue="504"/>
    </cacheField>
    <cacheField name="Jul-21" numFmtId="0">
      <sharedItems containsString="0" containsBlank="1" containsNumber="1" containsInteger="1" minValue="0" maxValue="477"/>
    </cacheField>
    <cacheField name="Aug-21" numFmtId="0">
      <sharedItems containsString="0" containsBlank="1" containsNumber="1" containsInteger="1" minValue="0" maxValue="439"/>
    </cacheField>
    <cacheField name="Sep-21" numFmtId="0">
      <sharedItems containsString="0" containsBlank="1" containsNumber="1" containsInteger="1" minValue="0" maxValue="5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ge, Angela" refreshedDate="44490.541040509263" createdVersion="6" refreshedVersion="6" minRefreshableVersion="3" recordCount="54" xr:uid="{0D440C51-C677-49AF-9AA3-0BD6E0718BEB}">
  <cacheSource type="worksheet">
    <worksheetSource ref="A1:S55" sheet="% of acccounts used"/>
  </cacheSource>
  <cacheFields count="19">
    <cacheField name="Organisation" numFmtId="0">
      <sharedItems count="54">
        <s v="      Avon &amp; Wiltshire Mental Health Partnership NHS Trust"/>
        <s v="      Berkshire Healthcare NHS Foundation Trust"/>
        <s v="      Buckinghamshire Healthcare NHS Trust"/>
        <s v="      Commissioning staff in Bristol"/>
        <s v="      Commissioning staff in Cornwall"/>
        <s v="      Commissioning staff in Dorset"/>
        <s v="      Commissioning staff in Plymouth (merged into Plymouth Health Community)"/>
        <s v="      Commissioning staff in the South West, Thames Valley &amp; Wessex"/>
        <s v="      Cornwall Partnership NHS Foundation Trust"/>
        <s v="      Devon Partnership NHS Foundation Trust"/>
        <s v="      Dorset County Hospital NHS Foundation Trust"/>
        <s v="      Dorset Healthcare University NHS Foundation Trust"/>
        <s v="      Gloucestershire Health and Care Services NHS Trust"/>
        <s v="      Gloucestershire Hospitals NHS Foundation Trust"/>
        <s v="      GPs and practice staff in Bristol"/>
        <s v="      GPs and practice staff in Buckinghamshire"/>
        <s v="      GPs and practice staff in Cornwall"/>
        <s v="      GPs and practice staff in Dorset"/>
        <s v="      GPs and practice staff in Hampshire"/>
        <s v="      GPs and practice staff in Oxfordshire"/>
        <s v="      GPs and practice staff in Plymouth (merged into Plymouth Health Community)"/>
        <s v="      GPs and practice staff in the South West, Thames Valley &amp; Wessex"/>
        <s v="      Great Western Hospitals NHS Foundation Trust"/>
        <s v="      Hampshire Hospitals NHS Foundation Trust"/>
        <s v="      Hospices in Cornwall"/>
        <s v="      Isle of Wight NHS Trust"/>
        <s v="      Milton Keynes University Hospital NHS Foundation Trust"/>
        <s v="      North Bristol NHS Trust"/>
        <s v="      Northern Devon Healthcare NHS Trust"/>
        <s v="      Other eligible staff in the South West, Thames Valley &amp; Wessex"/>
        <s v="      Oxford Health NHS Foundation Trust"/>
        <s v="      Oxford University Hospitals NHS Foundation Trust"/>
        <s v="      Plymouth health Community (formerly Livewell Southwest. Now includes commissioning staff and GPs and practice staff)"/>
        <s v="      Portsmouth Hospitals NHS Trust"/>
        <s v="      Registrations awaiting approval in the South West, TV&amp;W"/>
        <s v="      Royal Berkshire NHS Foundation Trust"/>
        <s v="      Royal Cornwall Hospitals NHS Trust"/>
        <s v="      Royal Devon &amp; Exeter NHS Foundation Trust"/>
        <s v="      Royal United Hospital Bath NHS Trust"/>
        <s v="      Salisbury NHS Foundation Trust"/>
        <s v="      Sirona Care and Health (from Sept 2020)"/>
        <s v="      Solent NHS Trust"/>
        <s v="      Somerset NHS Foundation Trust (Formerly Taunton and Somerset)"/>
        <s v="      South Central Ambulance Service NHS Trust"/>
        <s v="      South Western Ambulance Service NHS Foundation Trust"/>
        <s v="      Southern Health NHS Foundation Trust"/>
        <s v="      SW Ineligibles"/>
        <s v="      Torbay and South Devon NHS Foundation Trust (integrated with ADFS in May 2021)"/>
        <s v="      University Hospital Southampton NHS Foundation Trust"/>
        <s v="      University Hospitals Bristol NHS Foundation Trust"/>
        <s v="      University Hospitals Dorset NHS Foundation Trust"/>
        <s v="      University Hospitals Plymouth NHS Trust"/>
        <s v="      Wiltshire Health &amp; Care"/>
        <s v="      Yeovil District Hospital NHS Foundation Trust"/>
      </sharedItems>
    </cacheField>
    <cacheField name="Apr-20" numFmtId="9">
      <sharedItems containsString="0" containsBlank="1" containsNumber="1" minValue="0" maxValue="0.38181818181818183"/>
    </cacheField>
    <cacheField name="May-20" numFmtId="9">
      <sharedItems containsString="0" containsBlank="1" containsNumber="1" minValue="3.125E-2" maxValue="0.24251760563380281"/>
    </cacheField>
    <cacheField name="Jun-20" numFmtId="9">
      <sharedItems containsString="0" containsBlank="1" containsNumber="1" minValue="4.9180327868852458E-2" maxValue="0.27272727272727271"/>
    </cacheField>
    <cacheField name="Jul-20" numFmtId="9">
      <sharedItems containsString="0" containsBlank="1" containsNumber="1" minValue="4.6153846153846156E-2" maxValue="0.21719109746738297"/>
    </cacheField>
    <cacheField name="Aug-20" numFmtId="9">
      <sharedItems containsString="0" containsBlank="1" containsNumber="1" minValue="4.0540540540540543E-2" maxValue="0.23605150214592274"/>
    </cacheField>
    <cacheField name="Sep-20" numFmtId="9">
      <sharedItems containsString="0" containsBlank="1" containsNumber="1" minValue="6.7567567567567571E-2" maxValue="0.27080890973036342"/>
    </cacheField>
    <cacheField name="Oct-20" numFmtId="9">
      <sharedItems containsString="0" containsBlank="1" containsNumber="1" minValue="3.3333333333333333E-2" maxValue="0.25787037037037036"/>
    </cacheField>
    <cacheField name="Nov-20" numFmtId="9">
      <sharedItems containsString="0" containsBlank="1" containsNumber="1" minValue="0" maxValue="0.2510325837540156"/>
    </cacheField>
    <cacheField name="Dec-20" numFmtId="9">
      <sharedItems containsString="0" containsBlank="1" containsNumber="1" minValue="7.1428571428571425E-2" maxValue="0.28143712574850299"/>
    </cacheField>
    <cacheField name="Jan-21" numFmtId="9">
      <sharedItems containsString="0" containsBlank="1" containsNumber="1" minValue="8.973768982972849E-2" maxValue="0.2814814814814815"/>
    </cacheField>
    <cacheField name="Feb-21" numFmtId="9">
      <sharedItems containsString="0" containsBlank="1" containsNumber="1" minValue="9.1743119266055051E-2" maxValue="0.34285714285714286"/>
    </cacheField>
    <cacheField name="Mar-21" numFmtId="9">
      <sharedItems containsString="0" containsBlank="1" containsNumber="1" minValue="8.1632653061224483E-2" maxValue="0.25268566090611866"/>
    </cacheField>
    <cacheField name="Apr-21" numFmtId="9">
      <sharedItems containsString="0" containsBlank="1" containsNumber="1" minValue="7.9744816586921854E-2" maxValue="0.23210831721470018"/>
    </cacheField>
    <cacheField name="May-21" numFmtId="9">
      <sharedItems containsString="0" containsBlank="1" containsNumber="1" minValue="0" maxValue="3.0149253731343282"/>
    </cacheField>
    <cacheField name="Jun-21" numFmtId="9">
      <sharedItems containsString="0" containsBlank="1" containsNumber="1" minValue="0" maxValue="1.3360655737704918"/>
    </cacheField>
    <cacheField name="Jul-21" numFmtId="9">
      <sharedItems containsString="0" containsBlank="1" containsNumber="1" minValue="0" maxValue="1.1647058823529413"/>
    </cacheField>
    <cacheField name="Aug-21" numFmtId="9">
      <sharedItems containsString="0" containsBlank="1" containsNumber="1" minValue="0" maxValue="0.69724770642201839"/>
    </cacheField>
    <cacheField name="Sep-21" numFmtId="9">
      <sharedItems containsString="0" containsBlank="1" containsNumber="1" minValue="0" maxValue="0.66932270916334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897"/>
    <n v="902"/>
    <n v="886"/>
    <n v="871"/>
    <n v="866"/>
    <n v="875"/>
    <n v="881"/>
    <n v="890"/>
    <n v="889"/>
    <n v="866"/>
    <n v="862"/>
    <n v="859"/>
    <n v="856"/>
    <n v="844"/>
    <n v="847"/>
    <n v="842"/>
    <n v="847"/>
    <n v="870"/>
    <n v="864"/>
  </r>
  <r>
    <x v="1"/>
    <n v="852"/>
    <n v="851"/>
    <n v="837"/>
    <n v="833"/>
    <n v="841"/>
    <n v="853"/>
    <n v="905"/>
    <n v="929"/>
    <n v="943"/>
    <n v="954"/>
    <n v="963"/>
    <n v="987"/>
    <n v="995"/>
    <n v="1011"/>
    <n v="1014"/>
    <n v="1029"/>
    <n v="1028"/>
    <n v="1039"/>
    <n v="1051"/>
  </r>
  <r>
    <x v="2"/>
    <n v="2272"/>
    <n v="2269"/>
    <n v="2248"/>
    <n v="2194"/>
    <n v="2196"/>
    <n v="2238"/>
    <n v="2216"/>
    <n v="2180"/>
    <n v="2182"/>
    <n v="2173"/>
    <n v="2185"/>
    <n v="2214"/>
    <n v="2222"/>
    <n v="2257"/>
    <n v="2287"/>
    <n v="2306"/>
    <n v="2328"/>
    <n v="2367"/>
    <n v="2405"/>
  </r>
  <r>
    <x v="3"/>
    <n v="55"/>
    <n v="52"/>
    <n v="53"/>
    <n v="51"/>
    <n v="50"/>
    <n v="52"/>
    <n v="53"/>
    <n v="55"/>
    <n v="56"/>
    <n v="56"/>
    <n v="59"/>
    <n v="65"/>
    <n v="68"/>
    <n v="68"/>
    <n v="69"/>
    <n v="68"/>
    <n v="68"/>
    <n v="68"/>
    <n v="70"/>
  </r>
  <r>
    <x v="4"/>
    <n v="63"/>
    <n v="62"/>
    <n v="61"/>
    <n v="61"/>
    <n v="61"/>
    <n v="60"/>
    <n v="59"/>
    <n v="59"/>
    <n v="61"/>
    <n v="63"/>
    <n v="62"/>
    <n v="63"/>
    <n v="63"/>
    <n v="65"/>
    <n v="63"/>
    <n v="63"/>
    <n v="59"/>
    <n v="60"/>
    <n v="60"/>
  </r>
  <r>
    <x v="5"/>
    <n v="32"/>
    <n v="32"/>
    <n v="31"/>
    <n v="31"/>
    <n v="29"/>
    <n v="30"/>
    <n v="34"/>
    <n v="32"/>
    <n v="36"/>
    <n v="34"/>
    <n v="35"/>
    <n v="38"/>
    <n v="38"/>
    <n v="41"/>
    <n v="48"/>
    <n v="53"/>
    <n v="54"/>
    <n v="53"/>
    <n v="54"/>
  </r>
  <r>
    <x v="6"/>
    <n v="28"/>
    <n v="28"/>
    <n v="30"/>
    <n v="30"/>
    <n v="30"/>
    <n v="29"/>
    <n v="30"/>
    <n v="31"/>
    <n v="29"/>
    <n v="31"/>
    <n v="32"/>
    <n v="34"/>
    <n v="36"/>
    <n v="42"/>
    <n v="0"/>
    <n v="0"/>
    <n v="0"/>
    <n v="0"/>
    <n v="0"/>
  </r>
  <r>
    <x v="7"/>
    <n v="439"/>
    <n v="430"/>
    <n v="419"/>
    <n v="401"/>
    <n v="394"/>
    <n v="386"/>
    <n v="389"/>
    <n v="385"/>
    <n v="377"/>
    <n v="374"/>
    <n v="372"/>
    <n v="369"/>
    <n v="360"/>
    <n v="358"/>
    <n v="362"/>
    <n v="359"/>
    <n v="354"/>
    <n v="354"/>
    <n v="345"/>
  </r>
  <r>
    <x v="8"/>
    <n v="532"/>
    <n v="534"/>
    <n v="534"/>
    <n v="526"/>
    <n v="532"/>
    <n v="527"/>
    <n v="551"/>
    <n v="533"/>
    <n v="534"/>
    <n v="531"/>
    <n v="536"/>
    <n v="537"/>
    <n v="538"/>
    <n v="534"/>
    <n v="536"/>
    <n v="531"/>
    <n v="526"/>
    <n v="521"/>
    <n v="525"/>
  </r>
  <r>
    <x v="9"/>
    <n v="455"/>
    <n v="450"/>
    <n v="457"/>
    <n v="458"/>
    <n v="458"/>
    <n v="457"/>
    <n v="455"/>
    <n v="469"/>
    <n v="471"/>
    <n v="465"/>
    <n v="465"/>
    <n v="464"/>
    <n v="469"/>
    <n v="478"/>
    <n v="481"/>
    <n v="477"/>
    <n v="476"/>
    <n v="487"/>
    <n v="490"/>
  </r>
  <r>
    <x v="10"/>
    <n v="479"/>
    <n v="474"/>
    <n v="467"/>
    <n v="464"/>
    <n v="467"/>
    <n v="482"/>
    <n v="490"/>
    <n v="500"/>
    <n v="508"/>
    <n v="512"/>
    <n v="499"/>
    <n v="500"/>
    <n v="513"/>
    <n v="515"/>
    <n v="511"/>
    <n v="513"/>
    <n v="510"/>
    <n v="511"/>
    <n v="510"/>
  </r>
  <r>
    <x v="11"/>
    <n v="873"/>
    <n v="862"/>
    <n v="858"/>
    <n v="860"/>
    <n v="851"/>
    <n v="853"/>
    <n v="852"/>
    <n v="856"/>
    <n v="854"/>
    <n v="848"/>
    <n v="848"/>
    <n v="869"/>
    <n v="860"/>
    <n v="856"/>
    <n v="877"/>
    <n v="882"/>
    <n v="900"/>
    <n v="902"/>
    <n v="906"/>
  </r>
  <r>
    <x v="12"/>
    <n v="711"/>
    <n v="692"/>
    <n v="694"/>
    <n v="702"/>
    <n v="703"/>
    <n v="698"/>
    <n v="695"/>
    <n v="695"/>
    <n v="676"/>
    <n v="676"/>
    <n v="693"/>
    <n v="700"/>
    <n v="708"/>
    <n v="708"/>
    <n v="715"/>
    <n v="712"/>
    <n v="710"/>
    <n v="698"/>
    <n v="689"/>
  </r>
  <r>
    <x v="13"/>
    <n v="1932"/>
    <n v="1883"/>
    <n v="1854"/>
    <n v="1813"/>
    <n v="1815"/>
    <n v="1813"/>
    <n v="1842"/>
    <n v="1866"/>
    <n v="1832"/>
    <n v="1764"/>
    <n v="1752"/>
    <n v="1742"/>
    <n v="1763"/>
    <n v="1774"/>
    <n v="1803"/>
    <n v="1816"/>
    <n v="1780"/>
    <n v="1794"/>
    <n v="1923"/>
  </r>
  <r>
    <x v="14"/>
    <n v="181"/>
    <n v="201"/>
    <n v="203"/>
    <n v="210"/>
    <n v="211"/>
    <n v="214"/>
    <n v="218"/>
    <n v="220"/>
    <n v="218"/>
    <n v="213"/>
    <n v="214"/>
    <n v="215"/>
    <n v="218"/>
    <n v="221"/>
    <n v="228"/>
    <n v="226"/>
    <n v="228"/>
    <n v="219"/>
    <n v="218"/>
  </r>
  <r>
    <x v="15"/>
    <n v="115"/>
    <n v="121"/>
    <n v="122"/>
    <n v="122"/>
    <n v="123"/>
    <n v="121"/>
    <n v="118"/>
    <n v="120"/>
    <n v="119"/>
    <n v="123"/>
    <n v="126"/>
    <n v="128"/>
    <n v="128"/>
    <n v="131"/>
    <n v="140"/>
    <n v="142"/>
    <n v="140"/>
    <n v="138"/>
    <n v="138"/>
  </r>
  <r>
    <x v="16"/>
    <n v="122"/>
    <n v="119"/>
    <n v="119"/>
    <n v="120"/>
    <n v="123"/>
    <n v="126"/>
    <n v="132"/>
    <n v="134"/>
    <n v="133"/>
    <n v="135"/>
    <n v="140"/>
    <n v="142"/>
    <n v="144"/>
    <n v="148"/>
    <n v="148"/>
    <n v="153"/>
    <n v="154"/>
    <n v="151"/>
    <n v="153"/>
  </r>
  <r>
    <x v="17"/>
    <n v="133"/>
    <n v="152"/>
    <n v="152"/>
    <n v="151"/>
    <n v="159"/>
    <n v="160"/>
    <n v="165"/>
    <n v="168"/>
    <n v="167"/>
    <n v="167"/>
    <n v="168"/>
    <n v="165"/>
    <n v="166"/>
    <n v="171"/>
    <n v="172"/>
    <n v="175"/>
    <n v="175"/>
    <n v="175"/>
    <n v="174"/>
  </r>
  <r>
    <x v="18"/>
    <n v="384"/>
    <n v="382"/>
    <n v="389"/>
    <n v="389"/>
    <n v="384"/>
    <n v="379"/>
    <n v="385"/>
    <n v="379"/>
    <n v="373"/>
    <n v="373"/>
    <n v="392"/>
    <n v="398"/>
    <n v="403"/>
    <n v="402"/>
    <n v="395"/>
    <n v="393"/>
    <n v="384"/>
    <n v="387"/>
    <n v="387"/>
  </r>
  <r>
    <x v="19"/>
    <n v="213"/>
    <n v="223"/>
    <n v="230"/>
    <n v="233"/>
    <n v="233"/>
    <n v="248"/>
    <n v="257"/>
    <n v="258"/>
    <n v="259"/>
    <n v="262"/>
    <n v="271"/>
    <n v="269"/>
    <n v="269"/>
    <n v="274"/>
    <n v="288"/>
    <n v="286"/>
    <n v="276"/>
    <n v="272"/>
    <n v="274"/>
  </r>
  <r>
    <x v="20"/>
    <n v="87"/>
    <n v="85"/>
    <n v="87"/>
    <n v="86"/>
    <n v="87"/>
    <n v="87"/>
    <n v="88"/>
    <n v="89"/>
    <n v="91"/>
    <n v="93"/>
    <n v="93"/>
    <n v="94"/>
    <n v="96"/>
    <n v="94"/>
    <n v="0"/>
    <n v="0"/>
    <n v="0"/>
    <n v="0"/>
    <n v="0"/>
  </r>
  <r>
    <x v="21"/>
    <n v="903"/>
    <n v="959"/>
    <n v="979"/>
    <n v="981"/>
    <n v="965"/>
    <n v="987"/>
    <n v="1017"/>
    <n v="1030"/>
    <n v="1045"/>
    <n v="1070"/>
    <n v="1096"/>
    <n v="1134"/>
    <n v="1156"/>
    <n v="1160"/>
    <n v="1158"/>
    <n v="1147"/>
    <n v="1130"/>
    <n v="1126"/>
    <n v="1126"/>
  </r>
  <r>
    <x v="22"/>
    <n v="631"/>
    <n v="632"/>
    <n v="629"/>
    <n v="613"/>
    <n v="607"/>
    <n v="623"/>
    <n v="626"/>
    <n v="612"/>
    <n v="623"/>
    <n v="614"/>
    <n v="610"/>
    <n v="621"/>
    <n v="629"/>
    <n v="634"/>
    <n v="640"/>
    <n v="639"/>
    <n v="633"/>
    <n v="637"/>
    <n v="658"/>
  </r>
  <r>
    <x v="23"/>
    <n v="950"/>
    <n v="927"/>
    <n v="925"/>
    <n v="928"/>
    <n v="928"/>
    <n v="929"/>
    <n v="926"/>
    <n v="920"/>
    <n v="925"/>
    <n v="911"/>
    <n v="907"/>
    <n v="911"/>
    <n v="934"/>
    <n v="928"/>
    <n v="922"/>
    <n v="905"/>
    <n v="908"/>
    <n v="904"/>
    <n v="886"/>
  </r>
  <r>
    <x v="24"/>
    <n v="10"/>
    <n v="11"/>
    <n v="11"/>
    <n v="14"/>
    <n v="14"/>
    <n v="14"/>
    <n v="15"/>
    <n v="15"/>
    <n v="14"/>
    <n v="14"/>
    <n v="14"/>
    <n v="14"/>
    <n v="15"/>
    <n v="16"/>
    <n v="18"/>
    <n v="18"/>
    <n v="21"/>
    <n v="20"/>
    <n v="20"/>
  </r>
  <r>
    <x v="25"/>
    <n v="588"/>
    <n v="584"/>
    <n v="583"/>
    <n v="581"/>
    <n v="569"/>
    <n v="560"/>
    <n v="556"/>
    <n v="550"/>
    <n v="549"/>
    <n v="522"/>
    <n v="516"/>
    <n v="513"/>
    <n v="517"/>
    <n v="551"/>
    <n v="541"/>
    <n v="531"/>
    <n v="532"/>
    <n v="538"/>
    <n v="535"/>
  </r>
  <r>
    <x v="26"/>
    <n v="666"/>
    <n v="664"/>
    <n v="667"/>
    <n v="652"/>
    <n v="649"/>
    <n v="654"/>
    <n v="659"/>
    <n v="652"/>
    <n v="648"/>
    <n v="631"/>
    <n v="624"/>
    <n v="617"/>
    <n v="629"/>
    <n v="625"/>
    <n v="622"/>
    <n v="622"/>
    <n v="619"/>
    <n v="627"/>
    <n v="620"/>
  </r>
  <r>
    <x v="27"/>
    <n v="2019"/>
    <n v="2001"/>
    <n v="1976"/>
    <n v="1962"/>
    <n v="1958"/>
    <n v="2002"/>
    <n v="2011"/>
    <n v="1971"/>
    <n v="1925"/>
    <n v="1891"/>
    <n v="1876"/>
    <n v="1897"/>
    <n v="1933"/>
    <n v="1935"/>
    <n v="1923"/>
    <n v="1916"/>
    <n v="1934"/>
    <n v="1943"/>
    <n v="1939"/>
  </r>
  <r>
    <x v="28"/>
    <n v="661"/>
    <n v="657"/>
    <n v="660"/>
    <n v="642"/>
    <n v="636"/>
    <n v="641"/>
    <n v="643"/>
    <n v="646"/>
    <n v="652"/>
    <n v="642"/>
    <n v="655"/>
    <n v="663"/>
    <n v="666"/>
    <n v="691"/>
    <n v="690"/>
    <n v="692"/>
    <n v="690"/>
    <n v="695"/>
    <n v="709"/>
  </r>
  <r>
    <x v="29"/>
    <n v="2206"/>
    <n v="2220"/>
    <n v="2234"/>
    <n v="2245"/>
    <n v="2275"/>
    <n v="2273"/>
    <n v="2318"/>
    <n v="2376"/>
    <n v="2440"/>
    <n v="2446"/>
    <n v="2511"/>
    <n v="2548"/>
    <n v="2560"/>
    <n v="2575"/>
    <n v="2594"/>
    <n v="2573"/>
    <n v="2547"/>
    <n v="2517"/>
    <n v="2514"/>
  </r>
  <r>
    <x v="30"/>
    <n v="1919"/>
    <n v="1924"/>
    <n v="1935"/>
    <n v="1945"/>
    <n v="1950"/>
    <n v="1960"/>
    <n v="2022"/>
    <n v="2043"/>
    <n v="2057"/>
    <n v="2036"/>
    <n v="2070"/>
    <n v="2080"/>
    <n v="2080"/>
    <n v="2107"/>
    <n v="2118"/>
    <n v="2092"/>
    <n v="2076"/>
    <n v="2089"/>
    <n v="2128"/>
  </r>
  <r>
    <x v="31"/>
    <n v="2646"/>
    <n v="2648"/>
    <n v="2616"/>
    <n v="2606"/>
    <n v="2607"/>
    <n v="2620"/>
    <n v="2643"/>
    <n v="2640"/>
    <n v="2660"/>
    <n v="2640"/>
    <n v="2645"/>
    <n v="2664"/>
    <n v="2699"/>
    <n v="2703"/>
    <n v="2730"/>
    <n v="2741"/>
    <n v="2739"/>
    <n v="2742"/>
    <n v="2782"/>
  </r>
  <r>
    <x v="32"/>
    <n v="298"/>
    <n v="293"/>
    <n v="295"/>
    <n v="292"/>
    <n v="301"/>
    <n v="306"/>
    <n v="308"/>
    <n v="308"/>
    <n v="307"/>
    <n v="297"/>
    <n v="291"/>
    <n v="285"/>
    <n v="285"/>
    <n v="275"/>
    <n v="406"/>
    <n v="404"/>
    <n v="397"/>
    <n v="391"/>
    <n v="386"/>
  </r>
  <r>
    <x v="33"/>
    <n v="1290"/>
    <n v="1307"/>
    <n v="1306"/>
    <n v="1298"/>
    <n v="1297"/>
    <n v="1300"/>
    <n v="1303"/>
    <n v="1306"/>
    <n v="1272"/>
    <n v="1277"/>
    <n v="1289"/>
    <n v="1303"/>
    <n v="1292"/>
    <n v="1294"/>
    <n v="1298"/>
    <n v="1254"/>
    <n v="1241"/>
    <n v="1263"/>
    <n v="1273"/>
  </r>
  <r>
    <x v="34"/>
    <n v="7"/>
    <n v="2"/>
    <n v="3"/>
    <n v="3"/>
    <n v="9"/>
    <n v="22"/>
    <n v="4"/>
    <n v="19"/>
    <n v="48"/>
    <n v="36"/>
    <n v="35"/>
    <n v="57"/>
    <n v="31"/>
    <n v="23"/>
    <n v="3"/>
    <n v="1"/>
    <n v="8"/>
    <n v="4"/>
    <n v="9"/>
  </r>
  <r>
    <x v="35"/>
    <n v="886"/>
    <n v="903"/>
    <n v="909"/>
    <n v="912"/>
    <n v="898"/>
    <n v="896"/>
    <n v="917"/>
    <n v="927"/>
    <n v="929"/>
    <n v="923"/>
    <n v="917"/>
    <n v="920"/>
    <n v="940"/>
    <n v="949"/>
    <n v="958"/>
    <n v="963"/>
    <n v="971"/>
    <n v="1007"/>
    <n v="1029"/>
  </r>
  <r>
    <x v="36"/>
    <n v="1214"/>
    <n v="1211"/>
    <n v="1215"/>
    <n v="1220"/>
    <n v="1205"/>
    <n v="1194"/>
    <n v="1220"/>
    <n v="1200"/>
    <n v="1192"/>
    <n v="1157"/>
    <n v="1175"/>
    <n v="1194"/>
    <n v="1192"/>
    <n v="1199"/>
    <n v="1207"/>
    <n v="1203"/>
    <n v="1202"/>
    <n v="1199"/>
    <n v="1212"/>
  </r>
  <r>
    <x v="37"/>
    <n v="1456"/>
    <n v="1468"/>
    <n v="1483"/>
    <n v="1485"/>
    <n v="1497"/>
    <n v="1517"/>
    <n v="1534"/>
    <n v="1545"/>
    <n v="1531"/>
    <n v="1484"/>
    <n v="1487"/>
    <n v="1473"/>
    <n v="1482"/>
    <n v="1487"/>
    <n v="1489"/>
    <n v="1491"/>
    <n v="1487"/>
    <n v="1492"/>
    <n v="1490"/>
  </r>
  <r>
    <x v="38"/>
    <n v="869"/>
    <n v="861"/>
    <n v="872"/>
    <n v="886"/>
    <n v="888"/>
    <n v="898"/>
    <n v="908"/>
    <n v="916"/>
    <n v="913"/>
    <n v="895"/>
    <n v="905"/>
    <n v="903"/>
    <n v="909"/>
    <n v="893"/>
    <n v="890"/>
    <n v="882"/>
    <n v="866"/>
    <n v="856"/>
    <n v="865"/>
  </r>
  <r>
    <x v="39"/>
    <n v="527"/>
    <n v="522"/>
    <n v="542"/>
    <n v="545"/>
    <n v="541"/>
    <n v="541"/>
    <n v="541"/>
    <n v="539"/>
    <n v="538"/>
    <n v="528"/>
    <n v="526"/>
    <n v="529"/>
    <n v="537"/>
    <n v="537"/>
    <n v="538"/>
    <n v="551"/>
    <n v="552"/>
    <n v="556"/>
    <n v="571"/>
  </r>
  <r>
    <x v="40"/>
    <m/>
    <m/>
    <m/>
    <m/>
    <m/>
    <n v="189"/>
    <n v="187"/>
    <n v="207"/>
    <n v="213"/>
    <n v="214"/>
    <n v="218"/>
    <n v="224"/>
    <n v="228"/>
    <n v="244"/>
    <n v="249"/>
    <n v="257"/>
    <n v="262"/>
    <n v="272"/>
    <n v="282"/>
  </r>
  <r>
    <x v="41"/>
    <n v="355"/>
    <n v="361"/>
    <n v="378"/>
    <n v="380"/>
    <n v="390"/>
    <n v="388"/>
    <n v="399"/>
    <n v="395"/>
    <n v="402"/>
    <n v="400"/>
    <n v="414"/>
    <n v="423"/>
    <n v="419"/>
    <n v="419"/>
    <n v="438"/>
    <n v="443"/>
    <n v="438"/>
    <n v="443"/>
    <n v="445"/>
  </r>
  <r>
    <x v="42"/>
    <n v="1668"/>
    <n v="1645"/>
    <n v="1632"/>
    <n v="1615"/>
    <n v="1604"/>
    <n v="1629"/>
    <n v="1644"/>
    <n v="1581"/>
    <n v="1578"/>
    <n v="1554"/>
    <n v="1559"/>
    <n v="1566"/>
    <n v="1554"/>
    <n v="1529"/>
    <n v="1536"/>
    <n v="1533"/>
    <n v="1511"/>
    <n v="1520"/>
    <n v="1539"/>
  </r>
  <r>
    <x v="43"/>
    <n v="692"/>
    <n v="699"/>
    <n v="755"/>
    <n v="737"/>
    <n v="743"/>
    <n v="765"/>
    <n v="769"/>
    <n v="787"/>
    <n v="795"/>
    <n v="836"/>
    <n v="855"/>
    <n v="861"/>
    <n v="867"/>
    <n v="892"/>
    <n v="892"/>
    <n v="881"/>
    <n v="887"/>
    <n v="874"/>
    <n v="867"/>
  </r>
  <r>
    <x v="44"/>
    <n v="1313"/>
    <n v="1311"/>
    <n v="1317"/>
    <n v="1318"/>
    <n v="1315"/>
    <n v="1301"/>
    <n v="1333"/>
    <n v="1352"/>
    <n v="1329"/>
    <n v="1310"/>
    <n v="1300"/>
    <n v="1317"/>
    <n v="1322"/>
    <n v="1292"/>
    <n v="1277"/>
    <n v="1267"/>
    <n v="1242"/>
    <n v="1227"/>
    <n v="1191"/>
  </r>
  <r>
    <x v="45"/>
    <n v="743"/>
    <n v="747"/>
    <n v="725"/>
    <n v="761"/>
    <n v="749"/>
    <n v="733"/>
    <n v="739"/>
    <n v="742"/>
    <n v="738"/>
    <n v="727"/>
    <n v="734"/>
    <n v="735"/>
    <n v="724"/>
    <n v="719"/>
    <n v="705"/>
    <n v="716"/>
    <n v="720"/>
    <n v="713"/>
    <n v="714"/>
  </r>
  <r>
    <x v="46"/>
    <n v="7"/>
    <n v="10"/>
    <n v="8"/>
    <n v="4"/>
    <n v="5"/>
    <n v="3"/>
    <n v="33"/>
    <n v="9"/>
    <n v="44"/>
    <n v="55"/>
    <n v="35"/>
    <n v="80"/>
    <n v="98"/>
    <n v="107"/>
    <n v="124"/>
    <n v="130"/>
    <n v="127"/>
    <n v="6"/>
    <n v="14"/>
  </r>
  <r>
    <x v="47"/>
    <n v="1049"/>
    <n v="1051"/>
    <n v="1049"/>
    <n v="1059"/>
    <n v="1068"/>
    <n v="1064"/>
    <n v="1061"/>
    <n v="1041"/>
    <n v="1031"/>
    <n v="1006"/>
    <n v="1002"/>
    <n v="1026"/>
    <n v="1055"/>
    <n v="67"/>
    <n v="122"/>
    <n v="170"/>
    <n v="218"/>
    <n v="251"/>
    <n v="302"/>
  </r>
  <r>
    <x v="48"/>
    <n v="2323"/>
    <n v="2299"/>
    <n v="2306"/>
    <n v="2294"/>
    <n v="2276"/>
    <n v="2265"/>
    <n v="2263"/>
    <n v="2242"/>
    <n v="2226"/>
    <n v="2189"/>
    <n v="2186"/>
    <n v="2180"/>
    <n v="2169"/>
    <n v="2208"/>
    <n v="2245"/>
    <n v="2281"/>
    <n v="2310"/>
    <n v="2342"/>
    <n v="2341"/>
  </r>
  <r>
    <x v="49"/>
    <n v="3176"/>
    <n v="3226"/>
    <n v="3301"/>
    <n v="3347"/>
    <n v="3392"/>
    <n v="3482"/>
    <n v="3583"/>
    <n v="3533"/>
    <n v="3491"/>
    <n v="3365"/>
    <n v="3374"/>
    <n v="3399"/>
    <n v="3353"/>
    <n v="3308"/>
    <n v="3298"/>
    <n v="3290"/>
    <n v="3267"/>
    <n v="3258"/>
    <n v="3308"/>
  </r>
  <r>
    <x v="50"/>
    <m/>
    <m/>
    <m/>
    <m/>
    <m/>
    <m/>
    <n v="937"/>
    <n v="2545"/>
    <n v="2570"/>
    <n v="2540"/>
    <n v="2522"/>
    <n v="2520"/>
    <n v="2508"/>
    <n v="2469"/>
    <n v="2440"/>
    <n v="2403"/>
    <n v="2398"/>
    <n v="2393"/>
    <n v="2411"/>
  </r>
  <r>
    <x v="51"/>
    <n v="2294"/>
    <n v="2272"/>
    <n v="2253"/>
    <n v="2235"/>
    <n v="2227"/>
    <n v="2197"/>
    <n v="2160"/>
    <n v="2179"/>
    <n v="2164"/>
    <n v="2128"/>
    <n v="2146"/>
    <n v="2141"/>
    <n v="2137"/>
    <n v="2120"/>
    <n v="2127"/>
    <n v="2113"/>
    <n v="2108"/>
    <n v="2097"/>
    <n v="2101"/>
  </r>
  <r>
    <x v="52"/>
    <n v="56"/>
    <n v="59"/>
    <n v="63"/>
    <n v="65"/>
    <n v="74"/>
    <n v="74"/>
    <n v="76"/>
    <n v="76"/>
    <n v="85"/>
    <n v="87"/>
    <n v="91"/>
    <n v="98"/>
    <n v="102"/>
    <n v="104"/>
    <n v="108"/>
    <n v="110"/>
    <n v="111"/>
    <n v="109"/>
    <n v="110"/>
  </r>
  <r>
    <x v="53"/>
    <n v="378"/>
    <n v="363"/>
    <n v="364"/>
    <n v="366"/>
    <n v="365"/>
    <n v="363"/>
    <n v="366"/>
    <n v="378"/>
    <n v="377"/>
    <n v="373"/>
    <n v="375"/>
    <n v="381"/>
    <n v="385"/>
    <n v="383"/>
    <n v="382"/>
    <n v="388"/>
    <n v="385"/>
    <n v="386"/>
    <n v="3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0.21160651096956828"/>
    <n v="0.21278603444208541"/>
    <n v="0.20901155933003066"/>
    <n v="0.20547298891247937"/>
    <n v="0.20429346543996227"/>
    <n v="0.20641660769049305"/>
    <n v="0.20783203585751356"/>
    <n v="0.20995517810804434"/>
    <n v="0.20971927341354094"/>
    <n v="0.20429346543996227"/>
    <n v="0.20334984666194858"/>
    <n v="0.2026421325784383"/>
    <n v="0.18996893031513537"/>
    <n v="0.1873058144695961"/>
    <n v="0.18797159343098091"/>
    <n v="0.18686196182867287"/>
    <n v="0.18797159343098091"/>
    <n v="0.19307589880159787"/>
    <n v="0.19174434087882822"/>
  </r>
  <r>
    <x v="1"/>
    <n v="0.19483192316487538"/>
    <n v="0.19460324719871941"/>
    <n v="0.19140178367253602"/>
    <n v="0.19048707980791219"/>
    <n v="0.19231648753715985"/>
    <n v="0.19506059913103133"/>
    <n v="0.20695174937114108"/>
    <n v="0.21243997255888405"/>
    <n v="0.21564143608506747"/>
    <n v="0.21815687171278297"/>
    <n v="0.22021495540818661"/>
    <n v="0.22570317859592956"/>
    <n v="0.22066977156797515"/>
    <n v="0.22421823020625417"/>
    <n v="0.22488356620093147"/>
    <n v="0.22821024617431804"/>
    <n v="0.22798846750942559"/>
    <n v="0.2304280328232424"/>
    <n v="0.23308937680195166"/>
  </r>
  <r>
    <x v="2"/>
    <n v="0.37448491841107634"/>
    <n v="0.37399044008570959"/>
    <n v="0.37052909180814242"/>
    <n v="0.36162848195154113"/>
    <n v="0.36195813416845229"/>
    <n v="0.36888083072358663"/>
    <n v="0.36525465633756388"/>
    <n v="0.359320916433163"/>
    <n v="0.35965056865007416"/>
    <n v="0.35816713367397396"/>
    <n v="0.36014504697544092"/>
    <n v="0.36492500412065271"/>
    <n v="0.36873547958845004"/>
    <n v="0.37454364420843012"/>
    <n v="0.37952207102555591"/>
    <n v="0.38267507467640227"/>
    <n v="0.38632592100896118"/>
    <n v="0.39279787587122467"/>
    <n v="0.39910388317291734"/>
  </r>
  <r>
    <x v="3"/>
    <n v="0.14175257731958762"/>
    <n v="0.13402061855670103"/>
    <n v="0.13659793814432988"/>
    <n v="0.13144329896907217"/>
    <n v="0.12886597938144329"/>
    <n v="0.13402061855670103"/>
    <n v="0.13659793814432988"/>
    <n v="0.14175257731958762"/>
    <n v="0.14432989690721648"/>
    <n v="0.14432989690721648"/>
    <n v="0.15206185567010308"/>
    <n v="0.16752577319587628"/>
    <n v="0.15011037527593818"/>
    <n v="0.15011037527593818"/>
    <n v="0.15231788079470199"/>
    <n v="0.15011037527593818"/>
    <n v="0.15011037527593818"/>
    <n v="0.15011037527593818"/>
    <n v="0.1545253863134658"/>
  </r>
  <r>
    <x v="4"/>
    <n v="0.23161764705882354"/>
    <n v="0.22794117647058823"/>
    <n v="0.22426470588235295"/>
    <n v="0.22426470588235295"/>
    <n v="0.22426470588235295"/>
    <n v="0.22058823529411764"/>
    <n v="0.21691176470588236"/>
    <n v="0.21691176470588236"/>
    <n v="0.22426470588235295"/>
    <n v="0.23161764705882354"/>
    <n v="0.22794117647058823"/>
    <n v="0.23161764705882354"/>
    <n v="0.2413793103448276"/>
    <n v="0.24904214559386972"/>
    <n v="0.2413793103448276"/>
    <n v="0.2413793103448276"/>
    <n v="0.22605363984674329"/>
    <n v="0.22988505747126436"/>
    <n v="0.22988505747126436"/>
  </r>
  <r>
    <x v="5"/>
    <n v="8.0808080808080815E-2"/>
    <n v="8.0808080808080815E-2"/>
    <n v="7.8282828282828287E-2"/>
    <n v="7.8282828282828287E-2"/>
    <n v="7.3232323232323232E-2"/>
    <n v="7.575757575757576E-2"/>
    <n v="8.5858585858585856E-2"/>
    <n v="8.0808080808080815E-2"/>
    <n v="9.0909090909090912E-2"/>
    <n v="8.5858585858585856E-2"/>
    <n v="8.8383838383838384E-2"/>
    <n v="9.5959595959595953E-2"/>
    <n v="8.9834515366430265E-2"/>
    <n v="9.6926713947990545E-2"/>
    <n v="0.11347517730496454"/>
    <n v="0.12529550827423167"/>
    <n v="0.1276595744680851"/>
    <n v="0.12529550827423167"/>
    <n v="0.1276595744680851"/>
  </r>
  <r>
    <x v="6"/>
    <m/>
    <m/>
    <m/>
    <m/>
    <m/>
    <m/>
    <m/>
    <m/>
    <m/>
    <m/>
    <m/>
    <m/>
    <m/>
    <m/>
    <m/>
    <m/>
    <m/>
    <m/>
    <m/>
  </r>
  <r>
    <x v="7"/>
    <n v="0.14967609955676781"/>
    <n v="0.14660756904193659"/>
    <n v="0.14285714285714285"/>
    <n v="0.13672008182748038"/>
    <n v="0.13433344698261165"/>
    <n v="0.13160586430276167"/>
    <n v="0.13262870780770541"/>
    <n v="0.13126491646778043"/>
    <n v="0.12853733378793045"/>
    <n v="0.1275144902829867"/>
    <n v="0.12683259461302421"/>
    <n v="0.12580975110808046"/>
    <m/>
    <m/>
    <m/>
    <m/>
    <m/>
    <m/>
    <m/>
  </r>
  <r>
    <x v="8"/>
    <n v="0.14397834912043303"/>
    <n v="0.14451962110960759"/>
    <n v="0.14451962110960759"/>
    <n v="0.14235453315290933"/>
    <n v="0.14397834912043303"/>
    <n v="0.14262516914749662"/>
    <n v="0.14912043301759134"/>
    <n v="0.1442489851150203"/>
    <n v="0.14451962110960759"/>
    <n v="0.14370771312584574"/>
    <n v="0.14506089309878215"/>
    <n v="0.14533152909336941"/>
    <n v="0.13419805437765028"/>
    <n v="0.13320029932651534"/>
    <n v="0.13369917685208282"/>
    <n v="0.13245198303816413"/>
    <n v="0.13120478922424544"/>
    <n v="0.12995759541032675"/>
    <n v="0.1309553504614617"/>
  </r>
  <r>
    <x v="9"/>
    <n v="0.1482084690553746"/>
    <n v="0.1465798045602606"/>
    <n v="0.14885993485342019"/>
    <n v="0.14918566775244299"/>
    <n v="0.14918566775244299"/>
    <n v="0.14885993485342019"/>
    <n v="0.1482084690553746"/>
    <n v="0.1527687296416938"/>
    <n v="0.15342019543973942"/>
    <n v="0.15146579804560262"/>
    <n v="0.15146579804560262"/>
    <n v="0.15114006514657979"/>
    <n v="0.14220739842328683"/>
    <n v="0.14493632504548212"/>
    <n v="0.14584596725288054"/>
    <n v="0.14463311097634932"/>
    <n v="0.14432989690721648"/>
    <n v="0.14766525166767738"/>
    <n v="0.1485748938750758"/>
  </r>
  <r>
    <x v="10"/>
    <n v="0.16724860335195529"/>
    <n v="0.16550279329608938"/>
    <n v="0.1630586592178771"/>
    <n v="0.16201117318435754"/>
    <n v="0.1630586592178771"/>
    <n v="0.16829608938547486"/>
    <n v="0.17108938547486033"/>
    <n v="0.17458100558659218"/>
    <n v="0.17737430167597765"/>
    <n v="0.1787709497206704"/>
    <n v="0.17423184357541899"/>
    <n v="0.17458100558659218"/>
    <n v="0.17360406091370559"/>
    <n v="0.17428087986463622"/>
    <n v="0.17292724196277495"/>
    <n v="0.17360406091370559"/>
    <n v="0.17258883248730963"/>
    <n v="0.17292724196277495"/>
    <n v="0.17258883248730963"/>
  </r>
  <r>
    <x v="11"/>
    <n v="0.14779075672930422"/>
    <n v="0.14592855933638058"/>
    <n v="0.14525139664804471"/>
    <n v="0.14558997799221263"/>
    <n v="0.14406636194345693"/>
    <n v="0.14440494328762485"/>
    <n v="0.14423565261554089"/>
    <n v="0.14491281530387676"/>
    <n v="0.14457423395970881"/>
    <n v="0.14355848992720502"/>
    <n v="0.14355848992720502"/>
    <n v="0.14711359404096835"/>
    <n v="0.13784260298124698"/>
    <n v="0.1372014745952877"/>
    <n v="0.14056739862157397"/>
    <n v="0.14136880910402308"/>
    <n v="0.14425388684083987"/>
    <n v="0.14457445103381952"/>
    <n v="0.14521557941977881"/>
  </r>
  <r>
    <x v="12"/>
    <n v="0.150571791613723"/>
    <n v="0.14654807285048707"/>
    <n v="0.1469716221939856"/>
    <n v="0.14866581956797967"/>
    <n v="0.14887759423972893"/>
    <n v="0.14781872088098263"/>
    <n v="0.14718339686573487"/>
    <n v="0.14718339686573487"/>
    <n v="0.14315967810249894"/>
    <n v="0.14315967810249894"/>
    <n v="0.14675984752223634"/>
    <n v="0.14824227022448117"/>
    <n v="0.16036240090600226"/>
    <n v="0.16036240090600226"/>
    <n v="0.16194790486976218"/>
    <n v="0.16126840317100793"/>
    <n v="0.16081540203850508"/>
    <n v="0.15809739524348812"/>
    <n v="0.15605889014722538"/>
  </r>
  <r>
    <x v="13"/>
    <n v="0.24228743416102333"/>
    <n v="0.23614246300476549"/>
    <n v="0.2325056433408578"/>
    <n v="0.22736393278154002"/>
    <n v="0.22761474793077502"/>
    <n v="0.22736393278154002"/>
    <n v="0.23100075244544771"/>
    <n v="0.23401053423626786"/>
    <n v="0.22974667669927262"/>
    <n v="0.22121896162528218"/>
    <n v="0.21971407072987209"/>
    <n v="0.218459994983697"/>
    <n v="0.21406022340942205"/>
    <n v="0.21539582321515299"/>
    <n v="0.21891694997571637"/>
    <n v="0.22049538610976202"/>
    <n v="0.21612433220009714"/>
    <n v="0.21782418649830015"/>
    <n v="0.23348712967459931"/>
  </r>
  <r>
    <x v="14"/>
    <m/>
    <m/>
    <m/>
    <m/>
    <m/>
    <m/>
    <m/>
    <m/>
    <m/>
    <m/>
    <m/>
    <m/>
    <m/>
    <m/>
    <m/>
    <m/>
    <m/>
    <m/>
    <m/>
  </r>
  <r>
    <x v="15"/>
    <m/>
    <m/>
    <m/>
    <m/>
    <m/>
    <m/>
    <m/>
    <m/>
    <m/>
    <m/>
    <m/>
    <m/>
    <m/>
    <m/>
    <m/>
    <m/>
    <m/>
    <m/>
    <m/>
  </r>
  <r>
    <x v="16"/>
    <m/>
    <m/>
    <m/>
    <m/>
    <m/>
    <m/>
    <m/>
    <m/>
    <m/>
    <m/>
    <m/>
    <m/>
    <m/>
    <m/>
    <m/>
    <m/>
    <m/>
    <m/>
    <m/>
  </r>
  <r>
    <x v="17"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</r>
  <r>
    <x v="19"/>
    <m/>
    <m/>
    <m/>
    <m/>
    <m/>
    <m/>
    <m/>
    <m/>
    <m/>
    <m/>
    <m/>
    <m/>
    <m/>
    <m/>
    <m/>
    <m/>
    <m/>
    <m/>
    <m/>
  </r>
  <r>
    <x v="20"/>
    <m/>
    <m/>
    <m/>
    <m/>
    <m/>
    <m/>
    <m/>
    <m/>
    <m/>
    <m/>
    <m/>
    <m/>
    <m/>
    <m/>
    <m/>
    <m/>
    <m/>
    <m/>
    <m/>
  </r>
  <r>
    <x v="21"/>
    <m/>
    <m/>
    <m/>
    <m/>
    <m/>
    <m/>
    <m/>
    <m/>
    <m/>
    <m/>
    <m/>
    <m/>
    <m/>
    <m/>
    <m/>
    <m/>
    <m/>
    <m/>
    <m/>
  </r>
  <r>
    <x v="22"/>
    <n v="0.12825203252032522"/>
    <n v="0.12845528455284552"/>
    <n v="0.12784552845528455"/>
    <n v="0.12459349593495934"/>
    <n v="0.12337398373983739"/>
    <n v="0.12662601626016259"/>
    <n v="0.12723577235772357"/>
    <n v="0.12439024390243902"/>
    <n v="0.12662601626016259"/>
    <n v="0.12479674796747968"/>
    <n v="0.12398373983739837"/>
    <n v="0.12621951219512195"/>
    <n v="0.12330915506763379"/>
    <n v="0.12428935502842579"/>
    <n v="0.12546559498137619"/>
    <n v="0.1252695549892178"/>
    <n v="0.1240933150362674"/>
    <n v="0.124877475004901"/>
    <n v="0.12899431484022741"/>
  </r>
  <r>
    <x v="23"/>
    <n v="0.14610888957243925"/>
    <n v="0.14257151645647492"/>
    <n v="0.14226391879421715"/>
    <n v="0.14272531528760382"/>
    <n v="0.14272531528760382"/>
    <n v="0.14287911411873269"/>
    <n v="0.14241771762534605"/>
    <n v="0.14149492463857274"/>
    <n v="0.14226391879421715"/>
    <n v="0.1401107351584128"/>
    <n v="0.13949553983389726"/>
    <n v="0.1401107351584128"/>
    <n v="0.1353623188405797"/>
    <n v="0.13449275362318841"/>
    <n v="0.13362318840579709"/>
    <n v="0.13115942028985508"/>
    <n v="0.13159420289855073"/>
    <n v="0.1310144927536232"/>
    <n v="0.12840579710144928"/>
  </r>
  <r>
    <x v="24"/>
    <m/>
    <m/>
    <m/>
    <m/>
    <m/>
    <m/>
    <m/>
    <m/>
    <m/>
    <m/>
    <m/>
    <m/>
    <m/>
    <m/>
    <m/>
    <m/>
    <m/>
    <m/>
    <m/>
  </r>
  <r>
    <x v="25"/>
    <n v="0.18386491557223264"/>
    <n v="0.18261413383364603"/>
    <n v="0.18230143839899937"/>
    <n v="0.18167604752970606"/>
    <n v="0.17792370231394622"/>
    <n v="0.17510944340212634"/>
    <n v="0.17385866166353972"/>
    <n v="0.1719824890556598"/>
    <n v="0.17166979362101314"/>
    <n v="0.16322701688555347"/>
    <n v="0.16135084427767354"/>
    <n v="0.16041275797373358"/>
    <n v="0.15544197233914611"/>
    <n v="0.1656644618159952"/>
    <n v="0.16265784726398075"/>
    <n v="0.15965123271196632"/>
    <n v="0.15995189416716776"/>
    <n v="0.16175586289837643"/>
    <n v="0.16085387853277211"/>
  </r>
  <r>
    <x v="26"/>
    <n v="0.18818875388527834"/>
    <n v="0.18762362249222944"/>
    <n v="0.18847131958180277"/>
    <n v="0.18423283413393615"/>
    <n v="0.18338513704436282"/>
    <n v="0.18479796552698502"/>
    <n v="0.18621079400960724"/>
    <n v="0.18423283413393615"/>
    <n v="0.18310257134783836"/>
    <n v="0.17829895450692285"/>
    <n v="0.17632099463125175"/>
    <n v="0.17434303475558066"/>
    <n v="0.17232876712328768"/>
    <n v="0.17123287671232876"/>
    <n v="0.17041095890410959"/>
    <n v="0.17041095890410959"/>
    <n v="0.1695890410958904"/>
    <n v="0.17178082191780822"/>
    <n v="0.16986301369863013"/>
  </r>
  <r>
    <x v="27"/>
    <n v="0.23430428223279565"/>
    <n v="0.23221538818614368"/>
    <n v="0.22931414645468259"/>
    <n v="0.22768945108506441"/>
    <n v="0.22722525240803063"/>
    <n v="0.23233143785540211"/>
    <n v="0.2333758848787281"/>
    <n v="0.2287338981083904"/>
    <n v="0.22339561332250202"/>
    <n v="0.21944992456771498"/>
    <n v="0.21770917952883834"/>
    <n v="0.22014622258326563"/>
    <n v="0.21378013713780136"/>
    <n v="0.21400132714001327"/>
    <n v="0.21267418712674188"/>
    <n v="0.21190002211900022"/>
    <n v="0.21389073213890733"/>
    <n v="0.21488608714886087"/>
    <n v="0.21444370714443708"/>
  </r>
  <r>
    <x v="28"/>
    <n v="0.19933655006031364"/>
    <n v="0.19813027744270206"/>
    <n v="0.19903498190591074"/>
    <n v="0.19360675512665862"/>
    <n v="0.19179734620024125"/>
    <n v="0.19330518697225574"/>
    <n v="0.19390832328106153"/>
    <n v="0.1948130277442702"/>
    <n v="0.19662243667068757"/>
    <n v="0.19360675512665862"/>
    <n v="0.19752714113389627"/>
    <n v="0.19993968636911943"/>
    <n v="0.19669226225634967"/>
    <n v="0.20407560543414058"/>
    <n v="0.20378027170702895"/>
    <n v="0.20437093916125221"/>
    <n v="0.20378027170702895"/>
    <n v="0.20525694034258712"/>
    <n v="0.20939161252215002"/>
  </r>
  <r>
    <x v="29"/>
    <m/>
    <m/>
    <m/>
    <m/>
    <m/>
    <m/>
    <m/>
    <m/>
    <m/>
    <m/>
    <m/>
    <m/>
    <m/>
    <m/>
    <m/>
    <m/>
    <m/>
    <m/>
    <m/>
  </r>
  <r>
    <x v="30"/>
    <n v="0.35101518200109749"/>
    <n v="0.35192976038046458"/>
    <n v="0.35394183281507224"/>
    <n v="0.35577098957380648"/>
    <n v="0.35668556795317358"/>
    <n v="0.35851472471190782"/>
    <n v="0.36985549661605999"/>
    <n v="0.37369672580940189"/>
    <n v="0.3762575452716298"/>
    <n v="0.3724163160782879"/>
    <n v="0.3786354490579843"/>
    <n v="0.38046460581671848"/>
    <n v="0.36912156166814553"/>
    <n v="0.37391304347826088"/>
    <n v="0.3758651286601597"/>
    <n v="0.37125110913930792"/>
    <n v="0.36841171251109139"/>
    <n v="0.37071872227151731"/>
    <n v="0.37763975155279506"/>
  </r>
  <r>
    <x v="31"/>
    <n v="0.21102161256878538"/>
    <n v="0.21118111492144509"/>
    <n v="0.20862907727888985"/>
    <n v="0.20783156551559134"/>
    <n v="0.2079113166919212"/>
    <n v="0.20894808198420928"/>
    <n v="0.21078235903979584"/>
    <n v="0.21054310551080629"/>
    <n v="0.21213812903740331"/>
    <n v="0.21054310551080629"/>
    <n v="0.21094186139245555"/>
    <n v="0.21245713374272271"/>
    <n v="0.20548153787590406"/>
    <n v="0.20578606775789873"/>
    <n v="0.20784164446136277"/>
    <n v="0.20867910163684811"/>
    <n v="0.20852683669585079"/>
    <n v="0.20875523410734678"/>
    <n v="0.21180053292729348"/>
  </r>
  <r>
    <x v="32"/>
    <m/>
    <m/>
    <m/>
    <m/>
    <m/>
    <m/>
    <m/>
    <m/>
    <m/>
    <m/>
    <m/>
    <m/>
    <m/>
    <m/>
    <m/>
    <m/>
    <m/>
    <m/>
    <m/>
  </r>
  <r>
    <x v="33"/>
    <n v="0.17086092715231788"/>
    <n v="0.17311258278145694"/>
    <n v="0.17298013245033111"/>
    <n v="0.1719205298013245"/>
    <n v="0.17178807947019867"/>
    <n v="0.17218543046357615"/>
    <n v="0.17258278145695363"/>
    <n v="0.17298013245033111"/>
    <n v="0.16847682119205298"/>
    <n v="0.16913907284768212"/>
    <n v="0.17072847682119205"/>
    <n v="0.17258278145695363"/>
    <n v="0.16645194537490338"/>
    <n v="0.16670961092501932"/>
    <n v="0.16722494202525123"/>
    <n v="0.16155629992270035"/>
    <n v="0.15988147384694668"/>
    <n v="0.1627157948982221"/>
    <n v="0.16400412264880185"/>
  </r>
  <r>
    <x v="34"/>
    <m/>
    <m/>
    <m/>
    <m/>
    <m/>
    <m/>
    <m/>
    <m/>
    <m/>
    <m/>
    <m/>
    <m/>
    <m/>
    <m/>
    <m/>
    <m/>
    <m/>
    <m/>
    <m/>
  </r>
  <r>
    <x v="35"/>
    <n v="0.16298749080206035"/>
    <n v="0.16611479028697571"/>
    <n v="0.16721854304635761"/>
    <n v="0.16777041942604856"/>
    <n v="0.16519499632082413"/>
    <n v="0.1648270787343635"/>
    <n v="0.16869021339220014"/>
    <n v="0.17052980132450332"/>
    <n v="0.17089771891096395"/>
    <n v="0.16979396615158204"/>
    <n v="0.16869021339220014"/>
    <n v="0.16924208977189109"/>
    <n v="0.16622458001768348"/>
    <n v="0.167816091954023"/>
    <n v="0.16940760389036252"/>
    <n v="0.17029177718832891"/>
    <n v="0.17170645446507515"/>
    <n v="0.17807250221043325"/>
    <n v="0.1819628647214854"/>
  </r>
  <r>
    <x v="36"/>
    <n v="0.20702592087312416"/>
    <n v="0.20651432469304229"/>
    <n v="0.20719645293315142"/>
    <n v="0.20804911323328787"/>
    <n v="0.20549113233287858"/>
    <n v="0.20361527967257845"/>
    <n v="0.20804911323328787"/>
    <n v="0.20463847203274216"/>
    <n v="0.20327421555252387"/>
    <n v="0.19730559345156889"/>
    <n v="0.20037517053206003"/>
    <n v="0.20361527967257845"/>
    <n v="0.18911629382833572"/>
    <n v="0.19022687609075042"/>
    <n v="0.19149611296208155"/>
    <n v="0.19086149452641599"/>
    <n v="0.19070283991749962"/>
    <n v="0.19022687609075042"/>
    <n v="0.19228938600666348"/>
  </r>
  <r>
    <x v="37"/>
    <n v="0.16940081442699242"/>
    <n v="0.17079697498545665"/>
    <n v="0.17254217568353694"/>
    <n v="0.17277486910994763"/>
    <n v="0.17417102966841186"/>
    <n v="0.1764979639325189"/>
    <n v="0.17847585805700988"/>
    <n v="0.17975567190226877"/>
    <n v="0.17812681791739382"/>
    <n v="0.17265852239674229"/>
    <n v="0.17300756253635835"/>
    <n v="0.17137870855148343"/>
    <n v="0.16937142857142856"/>
    <n v="0.16994285714285715"/>
    <n v="0.17017142857142858"/>
    <n v="0.1704"/>
    <n v="0.16994285714285715"/>
    <n v="0.1705142857142857"/>
    <n v="0.17028571428571429"/>
  </r>
  <r>
    <x v="38"/>
    <n v="0.16246027294821461"/>
    <n v="0.16096466629276501"/>
    <n v="0.16302112544400824"/>
    <n v="0.16563843709104506"/>
    <n v="0.16601233875490745"/>
    <n v="0.16788184707421949"/>
    <n v="0.16975135539353151"/>
    <n v="0.17124696204898113"/>
    <n v="0.1706861095531875"/>
    <n v="0.16732099457842586"/>
    <n v="0.1691905028977379"/>
    <n v="0.16881660123387549"/>
    <n v="0.16539301310043669"/>
    <n v="0.16248180494905387"/>
    <n v="0.16193595342066958"/>
    <n v="0.16048034934497818"/>
    <n v="0.15756914119359533"/>
    <n v="0.15574963609898107"/>
    <n v="0.15738719068413393"/>
  </r>
  <r>
    <x v="39"/>
    <n v="0.14289587852494576"/>
    <n v="0.14154013015184383"/>
    <n v="0.14696312364425163"/>
    <n v="0.14777657266811281"/>
    <n v="0.14669197396963124"/>
    <n v="0.14669197396963124"/>
    <n v="0.14669197396963124"/>
    <n v="0.14614967462039047"/>
    <n v="0.14587852494577006"/>
    <n v="0.14316702819956617"/>
    <n v="0.14262472885032537"/>
    <n v="0.14343817787418656"/>
    <n v="0.14312366737739873"/>
    <n v="0.14312366737739873"/>
    <n v="0.14339019189765459"/>
    <n v="0.14685501066098081"/>
    <n v="0.14712153518123666"/>
    <n v="0.14818763326226012"/>
    <n v="0.15218550106609807"/>
  </r>
  <r>
    <x v="40"/>
    <m/>
    <m/>
    <m/>
    <m/>
    <m/>
    <m/>
    <m/>
    <m/>
    <m/>
    <m/>
    <m/>
    <m/>
    <m/>
    <m/>
    <m/>
    <m/>
    <m/>
    <m/>
    <m/>
  </r>
  <r>
    <x v="41"/>
    <n v="0.1006806579693704"/>
    <n v="0.10238230289279637"/>
    <n v="0.10720363017583664"/>
    <n v="0.10777084515031196"/>
    <n v="0.1106069200226886"/>
    <n v="0.11003970504821327"/>
    <n v="0.11315938740782756"/>
    <n v="0.11202495745887692"/>
    <n v="0.11401020986954055"/>
    <n v="0.11344299489506524"/>
    <n v="0.11741349971639252"/>
    <n v="0.11996596710153148"/>
    <n v="0.11438711438711438"/>
    <n v="0.11438711438711438"/>
    <n v="0.11957411957411958"/>
    <n v="0.12093912093912094"/>
    <n v="0.11957411957411958"/>
    <n v="0.12093912093912094"/>
    <n v="0.12148512148512149"/>
  </r>
  <r>
    <x v="42"/>
    <n v="0.32789463337920188"/>
    <n v="0.3233733045016709"/>
    <n v="0.32081777078828388"/>
    <n v="0.31747591900923922"/>
    <n v="0.31531354432868097"/>
    <n v="0.32022803223904067"/>
    <n v="0.32317672498525651"/>
    <n v="0.31079221545114999"/>
    <n v="0.31020247690190683"/>
    <n v="0.30548456850796146"/>
    <n v="0.30646746609003339"/>
    <n v="0.30784352270493415"/>
    <n v="0.17194069484399202"/>
    <n v="0.16917459614959063"/>
    <n v="0.169949103784023"/>
    <n v="0.16961717194069484"/>
    <n v="0.16718300508962161"/>
    <n v="0.16817880061960611"/>
    <n v="0.1702810356273512"/>
  </r>
  <r>
    <x v="43"/>
    <n v="0.17149938042131352"/>
    <n v="0.17323420074349444"/>
    <n v="0.18711276332094176"/>
    <n v="0.18265179677819082"/>
    <n v="0.18413878562577449"/>
    <n v="0.1895910780669145"/>
    <n v="0.1905824039653036"/>
    <n v="0.19504337050805454"/>
    <n v="0.19702602230483271"/>
    <n v="0.20718711276332094"/>
    <n v="0.21189591078066913"/>
    <n v="0.2133828996282528"/>
    <n v="0.19921875"/>
    <n v="0.20496323529411764"/>
    <n v="0.20496323529411764"/>
    <n v="0.20243566176470587"/>
    <n v="0.20381433823529413"/>
    <n v="0.20082720588235295"/>
    <n v="0.19921875"/>
  </r>
  <r>
    <x v="44"/>
    <n v="0.28718285214348205"/>
    <n v="0.28674540682414701"/>
    <n v="0.28805774278215224"/>
    <n v="0.28827646544181978"/>
    <n v="0.28762029746281714"/>
    <n v="0.28455818022747159"/>
    <n v="0.29155730533683288"/>
    <n v="0.29571303587051617"/>
    <n v="0.29068241469816275"/>
    <n v="0.28652668416447946"/>
    <n v="0.28433945756780404"/>
    <n v="0.28805774278215224"/>
    <n v="0.28338692390139336"/>
    <n v="0.2769560557341908"/>
    <n v="0.27374062165058949"/>
    <n v="0.27159699892818862"/>
    <n v="0.26623794212218649"/>
    <n v="0.26302250803858523"/>
    <n v="0.25530546623794215"/>
  </r>
  <r>
    <x v="45"/>
    <n v="0.12576167907921462"/>
    <n v="0.12643872714962762"/>
    <n v="0.12271496276235613"/>
    <n v="0.12880839539607311"/>
    <n v="0.12677725118483413"/>
    <n v="0.12406905890318212"/>
    <n v="0.12508463100880163"/>
    <n v="0.12559241706161137"/>
    <n v="0.12491536899119837"/>
    <n v="0.12305348679756263"/>
    <n v="0.12423832092078538"/>
    <n v="0.12440758293838862"/>
    <n v="0.11888341543513957"/>
    <n v="0.1180623973727422"/>
    <n v="0.11576354679802955"/>
    <n v="0.11756978653530378"/>
    <n v="0.11822660098522167"/>
    <n v="0.11707717569786535"/>
    <n v="0.11724137931034483"/>
  </r>
  <r>
    <x v="46"/>
    <m/>
    <m/>
    <m/>
    <m/>
    <m/>
    <m/>
    <m/>
    <m/>
    <m/>
    <m/>
    <m/>
    <m/>
    <m/>
    <m/>
    <m/>
    <m/>
    <m/>
    <m/>
    <m/>
  </r>
  <r>
    <x v="47"/>
    <n v="0.16400875547217011"/>
    <n v="0.16432145090681677"/>
    <n v="0.16400875547217011"/>
    <n v="0.16557223264540338"/>
    <n v="0.16697936210131331"/>
    <n v="0.16635397123202"/>
    <n v="0.16588492808005004"/>
    <n v="0.1627579737335835"/>
    <n v="0.16119449656035023"/>
    <n v="0.15728580362726705"/>
    <n v="0.15666041275797374"/>
    <n v="0.16041275797373358"/>
    <n v="0.1620085995085995"/>
    <n v="1.0288697788697789E-2"/>
    <n v="1.8734643734643733E-2"/>
    <n v="2.6105651105651106E-2"/>
    <n v="3.3476658476658476E-2"/>
    <n v="3.8544226044226047E-2"/>
    <n v="4.6375921375921378E-2"/>
  </r>
  <r>
    <x v="48"/>
    <n v="0.2052301440056542"/>
    <n v="0.20310981535471331"/>
    <n v="0.20372824454457109"/>
    <n v="0.20266808021910063"/>
    <n v="0.20107783373089497"/>
    <n v="0.20010601643254705"/>
    <n v="0.19992932237830197"/>
    <n v="0.19807403480872868"/>
    <n v="0.19666048237476808"/>
    <n v="0.19339164237123421"/>
    <n v="0.19312660128986658"/>
    <n v="0.19259651912713138"/>
    <n v="0.18417253969601766"/>
    <n v="0.18748407913730153"/>
    <n v="0.19062579604313493"/>
    <n v="0.1936826016812431"/>
    <n v="0.19614502844527468"/>
    <n v="0.19886218901248195"/>
    <n v="0.19877727774475673"/>
  </r>
  <r>
    <x v="49"/>
    <n v="0.33048907388137355"/>
    <n v="0.33569198751300727"/>
    <n v="0.34349635796045785"/>
    <n v="0.34828303850156089"/>
    <n v="0.35296566077003122"/>
    <n v="0.36233090530697193"/>
    <n v="0.37284079084287203"/>
    <n v="0.36763787721123831"/>
    <n v="0.36326742976066595"/>
    <n v="0.35015608740894899"/>
    <n v="0.35109261186264307"/>
    <n v="0.35369406867845993"/>
    <n v="0.29263396753360099"/>
    <n v="0.2887065805550707"/>
    <n v="0.28783382789317508"/>
    <n v="0.28713562576365859"/>
    <n v="0.28512829464129863"/>
    <n v="0.28434281724559257"/>
    <n v="0.2887065805550707"/>
  </r>
  <r>
    <x v="50"/>
    <m/>
    <m/>
    <m/>
    <m/>
    <m/>
    <m/>
    <m/>
    <m/>
    <m/>
    <m/>
    <m/>
    <m/>
    <n v="0.27869763307034112"/>
    <n v="0.27436381820202244"/>
    <n v="0.27114123791532391"/>
    <n v="0.26702966996332927"/>
    <n v="0.26647405267251917"/>
    <n v="0.26591843538170906"/>
    <n v="0.26791865762862538"/>
  </r>
  <r>
    <x v="51"/>
    <n v="0.27799321376635966"/>
    <n v="0.27532719340765877"/>
    <n v="0.2730247212796898"/>
    <n v="0.27084343189529814"/>
    <n v="0.26987396994667961"/>
    <n v="0.26623848763936014"/>
    <n v="0.26175472612699952"/>
    <n v="0.26405719825496848"/>
    <n v="0.26223945710130875"/>
    <n v="0.25787687833252543"/>
    <n v="0.26005816771691709"/>
    <n v="0.25945225399903055"/>
    <n v="0.24602809118121113"/>
    <n v="0.24407091871977896"/>
    <n v="0.24487681326272162"/>
    <n v="0.24326502417683629"/>
    <n v="0.24268938521759154"/>
    <n v="0.24142297950725305"/>
    <n v="0.24188349067464887"/>
  </r>
  <r>
    <x v="52"/>
    <m/>
    <m/>
    <m/>
    <m/>
    <m/>
    <m/>
    <m/>
    <m/>
    <m/>
    <m/>
    <m/>
    <m/>
    <m/>
    <m/>
    <m/>
    <m/>
    <m/>
    <m/>
    <m/>
  </r>
  <r>
    <x v="53"/>
    <n v="0.16030534351145037"/>
    <n v="0.15394402035623408"/>
    <n v="0.15436810856658184"/>
    <n v="0.16"/>
    <n v="0.1547921967769296"/>
    <n v="0.15394402035623408"/>
    <n v="0.15521628498727735"/>
    <n v="0.16030534351145037"/>
    <n v="0.15988125530110264"/>
    <n v="0.15818490245971162"/>
    <n v="0.15903307888040713"/>
    <n v="0.16157760814249364"/>
    <n v="0.15217391304347827"/>
    <n v="0.15138339920948615"/>
    <n v="0.15098814229249011"/>
    <n v="0.15335968379446641"/>
    <n v="0.15217391304347827"/>
    <n v="0.15256916996047432"/>
    <n v="0.153359683794466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120"/>
    <n v="113"/>
    <n v="114"/>
    <n v="110"/>
    <n v="109"/>
    <n v="120"/>
    <n v="89"/>
    <n v="112"/>
    <n v="99"/>
    <n v="117"/>
    <n v="110"/>
    <n v="115"/>
    <n v="94"/>
    <n v="96"/>
    <n v="87"/>
    <n v="95"/>
    <n v="110"/>
    <n v="111"/>
  </r>
  <r>
    <x v="1"/>
    <n v="134"/>
    <n v="144"/>
    <n v="168"/>
    <n v="131"/>
    <n v="119"/>
    <n v="231"/>
    <n v="109"/>
    <n v="159"/>
    <n v="180"/>
    <n v="166"/>
    <n v="196"/>
    <n v="175"/>
    <n v="184"/>
    <n v="183"/>
    <n v="192"/>
    <n v="174"/>
    <n v="161"/>
    <n v="154"/>
  </r>
  <r>
    <x v="2"/>
    <n v="186"/>
    <n v="215"/>
    <n v="203"/>
    <n v="239"/>
    <n v="250"/>
    <n v="220"/>
    <n v="235"/>
    <n v="234"/>
    <n v="176"/>
    <n v="195"/>
    <n v="218"/>
    <n v="248"/>
    <n v="212"/>
    <n v="212"/>
    <n v="198"/>
    <n v="201"/>
    <n v="204"/>
    <n v="198"/>
  </r>
  <r>
    <x v="3"/>
    <n v="21"/>
    <n v="7"/>
    <n v="6"/>
    <n v="7"/>
    <n v="6"/>
    <n v="9"/>
    <n v="6"/>
    <n v="6"/>
    <n v="11"/>
    <n v="13"/>
    <n v="8"/>
    <n v="12"/>
    <n v="13"/>
    <n v="14"/>
    <n v="14"/>
    <n v="9"/>
    <n v="12"/>
    <n v="11"/>
  </r>
  <r>
    <x v="4"/>
    <n v="7"/>
    <n v="3"/>
    <n v="3"/>
    <n v="10"/>
    <n v="3"/>
    <n v="7"/>
    <n v="3"/>
    <n v="6"/>
    <n v="15"/>
    <n v="15"/>
    <n v="11"/>
    <n v="7"/>
    <n v="7"/>
    <n v="10"/>
    <n v="1"/>
    <n v="4"/>
    <n v="7"/>
    <n v="7"/>
  </r>
  <r>
    <x v="5"/>
    <n v="2"/>
    <n v="1"/>
    <n v="2"/>
    <n v="6"/>
    <n v="5"/>
    <n v="6"/>
    <n v="6"/>
    <n v="5"/>
    <n v="6"/>
    <n v="5"/>
    <n v="12"/>
    <n v="4"/>
    <n v="4"/>
    <n v="1"/>
    <n v="8"/>
    <n v="3"/>
    <n v="5"/>
    <n v="4"/>
  </r>
  <r>
    <x v="6"/>
    <n v="5"/>
    <n v="3"/>
    <n v="5"/>
    <n v="3"/>
    <n v="5"/>
    <n v="3"/>
    <n v="1"/>
    <n v="5"/>
    <n v="6"/>
    <n v="5"/>
    <n v="7"/>
    <n v="5"/>
    <n v="6"/>
    <n v="0"/>
    <n v="0"/>
    <n v="0"/>
    <n v="0"/>
    <n v="0"/>
  </r>
  <r>
    <x v="7"/>
    <n v="53"/>
    <n v="59"/>
    <n v="45"/>
    <n v="60"/>
    <n v="39"/>
    <n v="30"/>
    <n v="42"/>
    <n v="40"/>
    <n v="37"/>
    <n v="52"/>
    <n v="54"/>
    <n v="50"/>
    <n v="44"/>
    <n v="38"/>
    <n v="44"/>
    <n v="38"/>
    <n v="35"/>
    <n v="40"/>
  </r>
  <r>
    <x v="8"/>
    <n v="63"/>
    <n v="67"/>
    <n v="66"/>
    <n v="70"/>
    <n v="57"/>
    <n v="99"/>
    <n v="86"/>
    <n v="69"/>
    <n v="54"/>
    <n v="80"/>
    <n v="64"/>
    <n v="76"/>
    <n v="53"/>
    <n v="62"/>
    <n v="49"/>
    <n v="48"/>
    <n v="60"/>
    <n v="63"/>
  </r>
  <r>
    <x v="9"/>
    <n v="84"/>
    <n v="71"/>
    <n v="77"/>
    <n v="93"/>
    <n v="69"/>
    <n v="77"/>
    <n v="80"/>
    <n v="73"/>
    <n v="66"/>
    <n v="81"/>
    <n v="85"/>
    <n v="87"/>
    <n v="71"/>
    <n v="65"/>
    <n v="59"/>
    <n v="76"/>
    <n v="63"/>
    <n v="60"/>
  </r>
  <r>
    <x v="10"/>
    <n v="73"/>
    <n v="68"/>
    <n v="82"/>
    <n v="73"/>
    <n v="90"/>
    <n v="72"/>
    <n v="81"/>
    <n v="94"/>
    <n v="76"/>
    <n v="79"/>
    <n v="86"/>
    <n v="98"/>
    <n v="76"/>
    <n v="75"/>
    <n v="87"/>
    <n v="76"/>
    <n v="80"/>
    <n v="72"/>
  </r>
  <r>
    <x v="11"/>
    <n v="99"/>
    <n v="90"/>
    <n v="92"/>
    <n v="88"/>
    <n v="77"/>
    <n v="88"/>
    <n v="99"/>
    <n v="90"/>
    <n v="94"/>
    <n v="95"/>
    <n v="95"/>
    <n v="95"/>
    <n v="73"/>
    <n v="91"/>
    <n v="79"/>
    <n v="107"/>
    <n v="99"/>
    <n v="82"/>
  </r>
  <r>
    <x v="12"/>
    <n v="83"/>
    <n v="91"/>
    <n v="89"/>
    <n v="39"/>
    <n v="65"/>
    <n v="67"/>
    <n v="82"/>
    <n v="85"/>
    <n v="82"/>
    <n v="99"/>
    <n v="82"/>
    <n v="83"/>
    <n v="77"/>
    <n v="73"/>
    <n v="67"/>
    <n v="59"/>
    <n v="66"/>
    <n v="62"/>
  </r>
  <r>
    <x v="13"/>
    <n v="238"/>
    <n v="241"/>
    <n v="247"/>
    <n v="334"/>
    <n v="245"/>
    <n v="261"/>
    <n v="302"/>
    <n v="290"/>
    <n v="250"/>
    <n v="270"/>
    <n v="301"/>
    <n v="336"/>
    <n v="273"/>
    <n v="294"/>
    <n v="258"/>
    <n v="235"/>
    <n v="280"/>
    <n v="277"/>
  </r>
  <r>
    <x v="14"/>
    <n v="26"/>
    <n v="31"/>
    <n v="31"/>
    <n v="19"/>
    <n v="32"/>
    <n v="36"/>
    <n v="35"/>
    <n v="31"/>
    <n v="39"/>
    <n v="41"/>
    <n v="44"/>
    <n v="37"/>
    <n v="36"/>
    <n v="31"/>
    <n v="25"/>
    <n v="21"/>
    <n v="16"/>
    <n v="15"/>
  </r>
  <r>
    <x v="15"/>
    <n v="23"/>
    <n v="16"/>
    <n v="20"/>
    <n v="10"/>
    <n v="19"/>
    <n v="13"/>
    <n v="17"/>
    <n v="26"/>
    <n v="29"/>
    <n v="22"/>
    <n v="25"/>
    <n v="26"/>
    <n v="26"/>
    <n v="13"/>
    <n v="16"/>
    <n v="5"/>
    <n v="6"/>
    <n v="17"/>
  </r>
  <r>
    <x v="16"/>
    <n v="14"/>
    <n v="15"/>
    <n v="9"/>
    <n v="13"/>
    <n v="19"/>
    <n v="18"/>
    <n v="16"/>
    <n v="24"/>
    <n v="33"/>
    <n v="38"/>
    <n v="16"/>
    <n v="28"/>
    <n v="19"/>
    <n v="25"/>
    <n v="18"/>
    <n v="11"/>
    <n v="23"/>
    <n v="23"/>
  </r>
  <r>
    <x v="17"/>
    <n v="25"/>
    <n v="25"/>
    <n v="26"/>
    <n v="25"/>
    <n v="32"/>
    <n v="34"/>
    <n v="28"/>
    <n v="42"/>
    <n v="47"/>
    <n v="45"/>
    <n v="27"/>
    <n v="30"/>
    <n v="26"/>
    <n v="20"/>
    <n v="21"/>
    <n v="17"/>
    <n v="13"/>
    <n v="11"/>
  </r>
  <r>
    <x v="18"/>
    <n v="49"/>
    <n v="55"/>
    <n v="55"/>
    <n v="66"/>
    <n v="53"/>
    <n v="56"/>
    <n v="58"/>
    <n v="53"/>
    <n v="78"/>
    <n v="89"/>
    <n v="60"/>
    <n v="69"/>
    <n v="70"/>
    <n v="47"/>
    <n v="48"/>
    <n v="34"/>
    <n v="35"/>
    <n v="43"/>
  </r>
  <r>
    <x v="19"/>
    <n v="41"/>
    <n v="46"/>
    <n v="42"/>
    <n v="42"/>
    <n v="55"/>
    <n v="58"/>
    <n v="38"/>
    <n v="43"/>
    <n v="59"/>
    <n v="71"/>
    <n v="48"/>
    <n v="55"/>
    <n v="50"/>
    <n v="39"/>
    <n v="38"/>
    <n v="32"/>
    <n v="34"/>
    <n v="32"/>
  </r>
  <r>
    <x v="20"/>
    <n v="11"/>
    <n v="15"/>
    <n v="13"/>
    <n v="14"/>
    <n v="8"/>
    <n v="18"/>
    <n v="11"/>
    <n v="15"/>
    <n v="24"/>
    <n v="22"/>
    <n v="20"/>
    <n v="20"/>
    <n v="10"/>
    <n v="0"/>
    <n v="0"/>
    <n v="0"/>
    <n v="0"/>
    <n v="0"/>
  </r>
  <r>
    <x v="21"/>
    <n v="155"/>
    <n v="161"/>
    <n v="145"/>
    <n v="108"/>
    <n v="134"/>
    <n v="154"/>
    <n v="163"/>
    <n v="170"/>
    <n v="228"/>
    <n v="236"/>
    <n v="206"/>
    <n v="178"/>
    <n v="165"/>
    <n v="137"/>
    <n v="107"/>
    <n v="106"/>
    <n v="94"/>
    <n v="115"/>
  </r>
  <r>
    <x v="22"/>
    <n v="105"/>
    <n v="99"/>
    <n v="112"/>
    <n v="108"/>
    <n v="90"/>
    <n v="76"/>
    <n v="105"/>
    <n v="102"/>
    <n v="85"/>
    <n v="93"/>
    <n v="102"/>
    <n v="119"/>
    <n v="111"/>
    <n v="87"/>
    <n v="90"/>
    <n v="90"/>
    <n v="105"/>
    <n v="117"/>
  </r>
  <r>
    <x v="23"/>
    <n v="139"/>
    <n v="112"/>
    <n v="139"/>
    <n v="148"/>
    <n v="130"/>
    <n v="118"/>
    <n v="144"/>
    <n v="150"/>
    <n v="105"/>
    <n v="136"/>
    <n v="134"/>
    <n v="158"/>
    <n v="136"/>
    <n v="126"/>
    <n v="120"/>
    <n v="116"/>
    <n v="117"/>
    <n v="124"/>
  </r>
  <r>
    <x v="24"/>
    <n v="0"/>
    <n v="2"/>
    <n v="3"/>
    <n v="1"/>
    <n v="1"/>
    <n v="3"/>
    <n v="1"/>
    <n v="0"/>
    <n v="1"/>
    <n v="2"/>
    <n v="4"/>
    <n v="2"/>
    <n v="2"/>
    <n v="4"/>
    <n v="5"/>
    <n v="7"/>
    <n v="2"/>
    <n v="2"/>
  </r>
  <r>
    <x v="25"/>
    <n v="74"/>
    <n v="134"/>
    <n v="85"/>
    <n v="81"/>
    <n v="73"/>
    <n v="74"/>
    <n v="82"/>
    <n v="66"/>
    <n v="91"/>
    <n v="98"/>
    <n v="82"/>
    <n v="80"/>
    <n v="120"/>
    <n v="78"/>
    <n v="72"/>
    <n v="89"/>
    <n v="73"/>
    <n v="90"/>
  </r>
  <r>
    <x v="26"/>
    <n v="95"/>
    <n v="100"/>
    <n v="109"/>
    <n v="113"/>
    <n v="103"/>
    <n v="102"/>
    <n v="110"/>
    <n v="110"/>
    <n v="94"/>
    <n v="95"/>
    <n v="112"/>
    <n v="126"/>
    <n v="102"/>
    <n v="92"/>
    <n v="90"/>
    <n v="90"/>
    <n v="99"/>
    <n v="99"/>
  </r>
  <r>
    <x v="27"/>
    <n v="356"/>
    <n v="341"/>
    <n v="325"/>
    <n v="361"/>
    <n v="286"/>
    <n v="304"/>
    <n v="346"/>
    <n v="351"/>
    <n v="289"/>
    <n v="307"/>
    <n v="329"/>
    <n v="368"/>
    <n v="291"/>
    <n v="313"/>
    <n v="279"/>
    <n v="259"/>
    <n v="281"/>
    <n v="272"/>
  </r>
  <r>
    <x v="28"/>
    <n v="113"/>
    <n v="125"/>
    <n v="103"/>
    <n v="106"/>
    <n v="108"/>
    <n v="112"/>
    <n v="116"/>
    <n v="110"/>
    <n v="117"/>
    <n v="145"/>
    <n v="120"/>
    <n v="123"/>
    <n v="137"/>
    <n v="126"/>
    <n v="95"/>
    <n v="89"/>
    <n v="111"/>
    <n v="124"/>
  </r>
  <r>
    <x v="29"/>
    <n v="277"/>
    <n v="249"/>
    <n v="251"/>
    <n v="235"/>
    <n v="202"/>
    <n v="310"/>
    <n v="254"/>
    <n v="312"/>
    <n v="275"/>
    <n v="322"/>
    <n v="300"/>
    <n v="308"/>
    <n v="268"/>
    <n v="238"/>
    <n v="243"/>
    <n v="221"/>
    <n v="200"/>
    <n v="230"/>
  </r>
  <r>
    <x v="30"/>
    <n v="208"/>
    <n v="236"/>
    <n v="253"/>
    <n v="215"/>
    <n v="196"/>
    <n v="266"/>
    <n v="295"/>
    <n v="287"/>
    <n v="245"/>
    <n v="272"/>
    <n v="276"/>
    <n v="255"/>
    <n v="274"/>
    <n v="281"/>
    <n v="243"/>
    <n v="247"/>
    <n v="203"/>
    <n v="277"/>
  </r>
  <r>
    <x v="31"/>
    <n v="525"/>
    <n v="486"/>
    <n v="511"/>
    <n v="566"/>
    <n v="469"/>
    <n v="511"/>
    <n v="579"/>
    <n v="524"/>
    <n v="434"/>
    <n v="480"/>
    <n v="485"/>
    <n v="553"/>
    <n v="509"/>
    <n v="519"/>
    <n v="504"/>
    <n v="477"/>
    <n v="439"/>
    <n v="465"/>
  </r>
  <r>
    <x v="32"/>
    <n v="40"/>
    <n v="40"/>
    <n v="31"/>
    <n v="39"/>
    <n v="29"/>
    <n v="50"/>
    <n v="41"/>
    <n v="21"/>
    <n v="31"/>
    <n v="36"/>
    <n v="38"/>
    <n v="31"/>
    <n v="36"/>
    <n v="47"/>
    <n v="35"/>
    <n v="41"/>
    <n v="36"/>
    <n v="43"/>
  </r>
  <r>
    <x v="33"/>
    <n v="208"/>
    <n v="171"/>
    <n v="184"/>
    <n v="218"/>
    <n v="163"/>
    <n v="165"/>
    <n v="171"/>
    <n v="172"/>
    <n v="168"/>
    <n v="210"/>
    <n v="221"/>
    <n v="238"/>
    <n v="206"/>
    <n v="192"/>
    <n v="179"/>
    <n v="170"/>
    <n v="181"/>
    <n v="175"/>
  </r>
  <r>
    <x v="34"/>
    <n v="198"/>
    <n v="161"/>
    <n v="129"/>
    <n v="153"/>
    <n v="133"/>
    <n v="274"/>
    <n v="221"/>
    <n v="233"/>
    <n v="167"/>
    <n v="221"/>
    <n v="227"/>
    <n v="194"/>
    <n v="162"/>
    <n v="175"/>
    <n v="161"/>
    <n v="116"/>
    <n v="107"/>
    <n v="136"/>
  </r>
  <r>
    <x v="35"/>
    <n v="164"/>
    <n v="164"/>
    <n v="168"/>
    <n v="159"/>
    <n v="149"/>
    <n v="178"/>
    <n v="199"/>
    <n v="196"/>
    <n v="191"/>
    <n v="180"/>
    <n v="188"/>
    <n v="198"/>
    <n v="174"/>
    <n v="191"/>
    <n v="171"/>
    <n v="173"/>
    <n v="178"/>
    <n v="210"/>
  </r>
  <r>
    <x v="36"/>
    <n v="265"/>
    <n v="251"/>
    <n v="259"/>
    <n v="202"/>
    <n v="232"/>
    <n v="264"/>
    <n v="258"/>
    <n v="242"/>
    <n v="212"/>
    <n v="275"/>
    <n v="259"/>
    <n v="253"/>
    <n v="268"/>
    <n v="238"/>
    <n v="218"/>
    <n v="215"/>
    <n v="226"/>
    <n v="225"/>
  </r>
  <r>
    <x v="37"/>
    <n v="279"/>
    <n v="285"/>
    <n v="290"/>
    <n v="279"/>
    <n v="258"/>
    <n v="276"/>
    <n v="267"/>
    <n v="252"/>
    <n v="229"/>
    <n v="301"/>
    <n v="304"/>
    <n v="271"/>
    <n v="274"/>
    <n v="266"/>
    <n v="240"/>
    <n v="236"/>
    <n v="241"/>
    <n v="268"/>
  </r>
  <r>
    <x v="38"/>
    <n v="117"/>
    <n v="129"/>
    <n v="122"/>
    <n v="118"/>
    <n v="114"/>
    <n v="131"/>
    <n v="132"/>
    <n v="148"/>
    <n v="113"/>
    <n v="133"/>
    <n v="146"/>
    <n v="160"/>
    <n v="132"/>
    <n v="135"/>
    <n v="113"/>
    <n v="99"/>
    <n v="112"/>
    <n v="117"/>
  </r>
  <r>
    <x v="39"/>
    <n v="109"/>
    <n v="118"/>
    <n v="96"/>
    <n v="105"/>
    <n v="91"/>
    <n v="95"/>
    <n v="88"/>
    <n v="101"/>
    <n v="98"/>
    <n v="98"/>
    <n v="107"/>
    <n v="117"/>
    <n v="101"/>
    <n v="104"/>
    <n v="110"/>
    <n v="93"/>
    <n v="93"/>
    <n v="106"/>
  </r>
  <r>
    <x v="40"/>
    <m/>
    <m/>
    <m/>
    <m/>
    <m/>
    <n v="19"/>
    <n v="31"/>
    <n v="24"/>
    <n v="19"/>
    <n v="26"/>
    <n v="20"/>
    <n v="23"/>
    <n v="25"/>
    <n v="18"/>
    <n v="51"/>
    <n v="22"/>
    <n v="29"/>
    <n v="27"/>
  </r>
  <r>
    <x v="41"/>
    <n v="57"/>
    <n v="65"/>
    <n v="39"/>
    <n v="36"/>
    <n v="61"/>
    <n v="56"/>
    <n v="43"/>
    <n v="54"/>
    <n v="57"/>
    <n v="60"/>
    <n v="54"/>
    <n v="59"/>
    <n v="62"/>
    <n v="72"/>
    <n v="42"/>
    <n v="44"/>
    <n v="49"/>
    <n v="47"/>
  </r>
  <r>
    <x v="42"/>
    <n v="230"/>
    <n v="227"/>
    <n v="244"/>
    <n v="220"/>
    <n v="209"/>
    <n v="238"/>
    <n v="227"/>
    <n v="203"/>
    <n v="189"/>
    <n v="233"/>
    <n v="261"/>
    <n v="252"/>
    <n v="221"/>
    <n v="218"/>
    <n v="199"/>
    <n v="207"/>
    <n v="212"/>
    <n v="201"/>
  </r>
  <r>
    <x v="43"/>
    <n v="140"/>
    <n v="154"/>
    <n v="157"/>
    <n v="95"/>
    <n v="130"/>
    <n v="156"/>
    <n v="192"/>
    <n v="167"/>
    <n v="181"/>
    <n v="204"/>
    <n v="195"/>
    <n v="196"/>
    <n v="154"/>
    <n v="139"/>
    <n v="132"/>
    <n v="116"/>
    <n v="90"/>
    <n v="102"/>
  </r>
  <r>
    <x v="44"/>
    <n v="206"/>
    <n v="225"/>
    <n v="204"/>
    <n v="136"/>
    <n v="108"/>
    <n v="169"/>
    <n v="201"/>
    <n v="206"/>
    <n v="147"/>
    <n v="184"/>
    <n v="205"/>
    <n v="204"/>
    <n v="132"/>
    <n v="154"/>
    <n v="145"/>
    <n v="110"/>
    <n v="113"/>
    <n v="114"/>
  </r>
  <r>
    <x v="45"/>
    <n v="124"/>
    <n v="117"/>
    <n v="134"/>
    <n v="100"/>
    <n v="88"/>
    <n v="101"/>
    <n v="106"/>
    <n v="89"/>
    <n v="88"/>
    <n v="103"/>
    <n v="91"/>
    <n v="95"/>
    <n v="93"/>
    <n v="85"/>
    <n v="87"/>
    <n v="89"/>
    <n v="78"/>
    <n v="82"/>
  </r>
  <r>
    <x v="46"/>
    <n v="1"/>
    <n v="1"/>
    <n v="0"/>
    <n v="1"/>
    <n v="1"/>
    <n v="4"/>
    <n v="1"/>
    <n v="4"/>
    <n v="10"/>
    <n v="4"/>
    <n v="6"/>
    <n v="4"/>
    <n v="3"/>
    <n v="2"/>
    <n v="4"/>
    <n v="1"/>
    <n v="0"/>
    <n v="0"/>
  </r>
  <r>
    <x v="47"/>
    <n v="169"/>
    <n v="144"/>
    <n v="164"/>
    <n v="169"/>
    <n v="145"/>
    <n v="144"/>
    <n v="161"/>
    <n v="172"/>
    <n v="142"/>
    <n v="161"/>
    <n v="157"/>
    <n v="190"/>
    <n v="126"/>
    <n v="44"/>
    <n v="0"/>
    <n v="0"/>
    <n v="0"/>
    <n v="0"/>
  </r>
  <r>
    <x v="48"/>
    <m/>
    <m/>
    <m/>
    <m/>
    <m/>
    <m/>
    <m/>
    <m/>
    <m/>
    <m/>
    <m/>
    <m/>
    <n v="61"/>
    <n v="158"/>
    <n v="163"/>
    <n v="198"/>
    <n v="152"/>
    <n v="168"/>
  </r>
  <r>
    <x v="49"/>
    <m/>
    <m/>
    <m/>
    <m/>
    <m/>
    <m/>
    <m/>
    <m/>
    <m/>
    <m/>
    <m/>
    <m/>
    <n v="187"/>
    <n v="202"/>
    <m/>
    <m/>
    <m/>
    <m/>
  </r>
  <r>
    <x v="50"/>
    <n v="317"/>
    <n v="364"/>
    <n v="328"/>
    <n v="378"/>
    <n v="300"/>
    <n v="329"/>
    <n v="370"/>
    <n v="311"/>
    <n v="257"/>
    <n v="345"/>
    <n v="336"/>
    <n v="343"/>
    <n v="328"/>
    <n v="329"/>
    <n v="310"/>
    <n v="308"/>
    <n v="274"/>
    <n v="319"/>
  </r>
  <r>
    <x v="51"/>
    <n v="458"/>
    <n v="461"/>
    <n v="457"/>
    <n v="443"/>
    <n v="411"/>
    <n v="434"/>
    <n v="444"/>
    <n v="413"/>
    <n v="354"/>
    <n v="394"/>
    <n v="576"/>
    <n v="462"/>
    <n v="408"/>
    <n v="386"/>
    <n v="398"/>
    <n v="327"/>
    <n v="398"/>
    <n v="374"/>
  </r>
  <r>
    <x v="52"/>
    <m/>
    <m/>
    <m/>
    <m/>
    <m/>
    <m/>
    <n v="314"/>
    <n v="380"/>
    <n v="366"/>
    <n v="306"/>
    <n v="261"/>
    <n v="228"/>
    <n v="200"/>
    <n v="196"/>
    <n v="184"/>
    <n v="199"/>
    <n v="214"/>
    <n v="220"/>
  </r>
  <r>
    <x v="53"/>
    <n v="518"/>
    <n v="551"/>
    <n v="522"/>
    <n v="476"/>
    <n v="425"/>
    <n v="500"/>
    <n v="557"/>
    <n v="547"/>
    <n v="439"/>
    <n v="534"/>
    <n v="531"/>
    <n v="541"/>
    <n v="476"/>
    <n v="551"/>
    <n v="471"/>
    <n v="461"/>
    <n v="423"/>
    <n v="505"/>
  </r>
  <r>
    <x v="54"/>
    <n v="10"/>
    <n v="9"/>
    <n v="8"/>
    <n v="3"/>
    <n v="3"/>
    <n v="5"/>
    <n v="8"/>
    <n v="14"/>
    <n v="9"/>
    <n v="14"/>
    <n v="15"/>
    <n v="8"/>
    <n v="9"/>
    <n v="11"/>
    <n v="20"/>
    <n v="11"/>
    <n v="13"/>
    <n v="8"/>
  </r>
  <r>
    <x v="55"/>
    <n v="65"/>
    <n v="69"/>
    <n v="53"/>
    <n v="67"/>
    <n v="57"/>
    <n v="63"/>
    <n v="83"/>
    <n v="65"/>
    <n v="75"/>
    <n v="79"/>
    <n v="75"/>
    <n v="81"/>
    <n v="72"/>
    <n v="84"/>
    <n v="87"/>
    <n v="66"/>
    <n v="55"/>
    <n v="6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0.13377926421404682"/>
    <n v="0.12527716186252771"/>
    <n v="0.12866817155756208"/>
    <n v="0.12629161882893225"/>
    <n v="0.12586605080831409"/>
    <n v="0.13714285714285715"/>
    <n v="0.10102156640181612"/>
    <n v="0.12584269662921349"/>
    <n v="0.11136107986501688"/>
    <n v="0.1351039260969977"/>
    <n v="0.12761020881670534"/>
    <n v="0.13387660069848661"/>
    <n v="0.10981308411214953"/>
    <n v="0.11374407582938388"/>
    <n v="0.10271546635182999"/>
    <n v="0.11282660332541568"/>
    <n v="0.12987012987012986"/>
    <n v="0.12758620689655173"/>
  </r>
  <r>
    <x v="1"/>
    <n v="0.15727699530516431"/>
    <n v="0.1692126909518214"/>
    <n v="0.20071684587813621"/>
    <n v="0.15726290516206481"/>
    <n v="0.14149821640903687"/>
    <n v="0.27080890973036342"/>
    <n v="0.12044198895027625"/>
    <n v="0.17115177610333693"/>
    <n v="0.19088016967126192"/>
    <n v="0.17400419287211741"/>
    <n v="0.20353063343717551"/>
    <n v="0.1773049645390071"/>
    <n v="0.18492462311557789"/>
    <n v="0.18100890207715134"/>
    <n v="0.1893491124260355"/>
    <n v="0.16909620991253643"/>
    <n v="0.1566147859922179"/>
    <n v="0.1482194417709336"/>
  </r>
  <r>
    <x v="2"/>
    <n v="8.1866197183098594E-2"/>
    <n v="9.4755398854120765E-2"/>
    <n v="9.0302491103202848E-2"/>
    <n v="0.10893345487693711"/>
    <n v="0.11384335154826958"/>
    <n v="9.8302055406613048E-2"/>
    <n v="0.10604693140794223"/>
    <n v="0.10733944954128441"/>
    <n v="8.0659945004582956E-2"/>
    <n v="8.973768982972849E-2"/>
    <n v="9.9771167048054915E-2"/>
    <n v="0.11201445347786811"/>
    <n v="9.5409540954095415E-2"/>
    <n v="9.3929995569339828E-2"/>
    <n v="8.6576300830782688E-2"/>
    <n v="8.716392020815264E-2"/>
    <n v="8.7628865979381437E-2"/>
    <n v="8.3650190114068435E-2"/>
  </r>
  <r>
    <x v="3"/>
    <n v="0.38181818181818183"/>
    <n v="0.13461538461538461"/>
    <n v="0.11320754716981132"/>
    <n v="0.13725490196078433"/>
    <n v="0.12"/>
    <n v="0.17307692307692307"/>
    <n v="0.11320754716981132"/>
    <n v="0.10909090909090909"/>
    <n v="0.19642857142857142"/>
    <n v="0.23214285714285715"/>
    <n v="0.13559322033898305"/>
    <n v="0.18461538461538463"/>
    <n v="0.19117647058823528"/>
    <n v="0.20588235294117646"/>
    <n v="0.20289855072463769"/>
    <n v="0.13235294117647059"/>
    <n v="0.17647058823529413"/>
    <n v="0.16176470588235295"/>
  </r>
  <r>
    <x v="4"/>
    <n v="0.1111111111111111"/>
    <n v="4.8387096774193547E-2"/>
    <n v="4.9180327868852458E-2"/>
    <n v="0.16393442622950818"/>
    <n v="4.9180327868852458E-2"/>
    <n v="0.11666666666666667"/>
    <n v="5.0847457627118647E-2"/>
    <n v="0.10169491525423729"/>
    <n v="0.24590163934426229"/>
    <n v="0.23809523809523808"/>
    <n v="0.17741935483870969"/>
    <n v="0.1111111111111111"/>
    <n v="0.1111111111111111"/>
    <n v="0.15384615384615385"/>
    <n v="1.5873015873015872E-2"/>
    <n v="6.3492063492063489E-2"/>
    <n v="0.11864406779661017"/>
    <n v="0.11666666666666667"/>
  </r>
  <r>
    <x v="5"/>
    <n v="6.25E-2"/>
    <n v="3.125E-2"/>
    <n v="6.4516129032258063E-2"/>
    <n v="0.19354838709677419"/>
    <n v="0.17241379310344829"/>
    <n v="0.2"/>
    <n v="0.17647058823529413"/>
    <n v="0.15625"/>
    <n v="0.16666666666666666"/>
    <n v="0.14705882352941177"/>
    <n v="0.34285714285714286"/>
    <n v="0.10526315789473684"/>
    <n v="0.10526315789473684"/>
    <n v="2.4390243902439025E-2"/>
    <n v="0.16666666666666666"/>
    <n v="5.6603773584905662E-2"/>
    <n v="9.2592592592592587E-2"/>
    <n v="7.5471698113207544E-2"/>
  </r>
  <r>
    <x v="6"/>
    <n v="0.17857142857142858"/>
    <n v="0.10714285714285714"/>
    <n v="0.16666666666666666"/>
    <n v="0.1"/>
    <n v="0.16666666666666666"/>
    <n v="0.10344827586206896"/>
    <n v="3.3333333333333333E-2"/>
    <n v="0.16129032258064516"/>
    <n v="0.20689655172413793"/>
    <n v="0.16129032258064516"/>
    <n v="0.21875"/>
    <n v="0.14705882352941177"/>
    <n v="0.16666666666666666"/>
    <n v="0"/>
    <n v="0"/>
    <n v="0"/>
    <n v="0"/>
    <n v="0"/>
  </r>
  <r>
    <x v="7"/>
    <n v="0.12072892938496584"/>
    <n v="0.1372093023255814"/>
    <n v="0.10739856801909307"/>
    <n v="0.14962593516209477"/>
    <n v="9.8984771573604066E-2"/>
    <n v="7.7720207253886009E-2"/>
    <n v="0.10796915167095116"/>
    <n v="0.1038961038961039"/>
    <n v="9.8143236074270557E-2"/>
    <n v="0.13903743315508021"/>
    <n v="0.14516129032258066"/>
    <n v="0.13550135501355012"/>
    <n v="0.12222222222222222"/>
    <n v="0.10614525139664804"/>
    <n v="0.12154696132596685"/>
    <n v="0.10584958217270195"/>
    <n v="9.8870056497175146E-2"/>
    <n v="0.11299435028248588"/>
  </r>
  <r>
    <x v="8"/>
    <n v="0.11842105263157894"/>
    <n v="0.12546816479400749"/>
    <n v="0.12359550561797752"/>
    <n v="0.13307984790874525"/>
    <n v="0.10714285714285714"/>
    <n v="0.18785578747628084"/>
    <n v="0.1560798548094374"/>
    <n v="0.12945590994371481"/>
    <n v="0.10112359550561797"/>
    <n v="0.15065913370998116"/>
    <n v="0.11940298507462686"/>
    <n v="0.14152700186219738"/>
    <n v="9.8513011152416355E-2"/>
    <n v="0.11610486891385768"/>
    <n v="9.1417910447761194E-2"/>
    <n v="9.03954802259887E-2"/>
    <n v="0.11406844106463879"/>
    <n v="0.12092130518234165"/>
  </r>
  <r>
    <x v="9"/>
    <n v="0.18461538461538463"/>
    <n v="0.15777777777777777"/>
    <n v="0.16849015317286653"/>
    <n v="0.20305676855895197"/>
    <n v="0.15065502183406113"/>
    <n v="0.16849015317286653"/>
    <n v="0.17582417582417584"/>
    <n v="0.15565031982942432"/>
    <n v="0.14012738853503184"/>
    <n v="0.17419354838709677"/>
    <n v="0.18279569892473119"/>
    <n v="0.1875"/>
    <n v="0.1513859275053305"/>
    <n v="0.13598326359832635"/>
    <n v="0.12266112266112267"/>
    <n v="0.15932914046121593"/>
    <n v="0.13235294117647059"/>
    <n v="0.12320328542094455"/>
  </r>
  <r>
    <x v="10"/>
    <n v="0.1524008350730689"/>
    <n v="0.14345991561181434"/>
    <n v="0.17558886509635974"/>
    <n v="0.15732758620689655"/>
    <n v="0.19271948608137046"/>
    <n v="0.14937759336099585"/>
    <n v="0.1653061224489796"/>
    <n v="0.188"/>
    <n v="0.14960629921259844"/>
    <n v="0.154296875"/>
    <n v="0.17234468937875752"/>
    <n v="0.19600000000000001"/>
    <n v="0.14814814814814814"/>
    <n v="0.14563106796116504"/>
    <n v="0.17025440313111545"/>
    <n v="0.14814814814814814"/>
    <n v="0.15686274509803921"/>
    <n v="0.14090019569471623"/>
  </r>
  <r>
    <x v="11"/>
    <n v="0.1134020618556701"/>
    <n v="0.10440835266821345"/>
    <n v="0.10722610722610723"/>
    <n v="0.10232558139534884"/>
    <n v="9.0481786133960046E-2"/>
    <n v="0.10316529894490035"/>
    <n v="0.11619718309859155"/>
    <n v="0.10514018691588785"/>
    <n v="0.11007025761124122"/>
    <n v="0.11202830188679246"/>
    <n v="0.11202830188679246"/>
    <n v="0.1093210586881473"/>
    <n v="8.4883720930232553E-2"/>
    <n v="0.10630841121495327"/>
    <n v="9.0079817559863176E-2"/>
    <n v="0.12131519274376418"/>
    <n v="0.11"/>
    <n v="9.0909090909090912E-2"/>
  </r>
  <r>
    <x v="12"/>
    <n v="0.11673699015471167"/>
    <n v="0.13150289017341041"/>
    <n v="0.12824207492795389"/>
    <n v="5.5555555555555552E-2"/>
    <n v="9.2460881934566141E-2"/>
    <n v="9.5988538681948427E-2"/>
    <n v="0.11798561151079137"/>
    <n v="0.1223021582733813"/>
    <n v="0.12130177514792899"/>
    <n v="0.14644970414201183"/>
    <n v="0.11832611832611832"/>
    <n v="0.11857142857142858"/>
    <n v="0.10875706214689265"/>
    <n v="0.10310734463276836"/>
    <n v="9.37062937062937E-2"/>
    <n v="8.2865168539325837E-2"/>
    <n v="9.295774647887324E-2"/>
    <n v="8.882521489971347E-2"/>
  </r>
  <r>
    <x v="13"/>
    <n v="0.12318840579710146"/>
    <n v="0.12798725438130643"/>
    <n v="0.1332254584681769"/>
    <n v="0.18422504136789852"/>
    <n v="0.13498622589531681"/>
    <n v="0.14396028681742967"/>
    <n v="0.16395222584147665"/>
    <n v="0.15541264737406216"/>
    <n v="0.13646288209606988"/>
    <n v="0.15306122448979592"/>
    <n v="0.17180365296803654"/>
    <n v="0.19288174512055109"/>
    <n v="0.15484968803176405"/>
    <n v="0.1657271702367531"/>
    <n v="0.14309484193011648"/>
    <n v="0.12940528634361234"/>
    <n v="0.15730337078651685"/>
    <n v="0.1544035674470457"/>
  </r>
  <r>
    <x v="14"/>
    <n v="0.143646408839779"/>
    <n v="0.15422885572139303"/>
    <n v="0.15270935960591134"/>
    <n v="9.0476190476190474E-2"/>
    <n v="0.15165876777251186"/>
    <n v="0.16822429906542055"/>
    <n v="0.16055045871559634"/>
    <n v="0.1409090909090909"/>
    <n v="0.17889908256880735"/>
    <n v="0.19248826291079812"/>
    <n v="0.20560747663551401"/>
    <n v="0.17209302325581396"/>
    <n v="0.16513761467889909"/>
    <n v="0.14027149321266968"/>
    <n v="0.10964912280701754"/>
    <n v="9.2920353982300891E-2"/>
    <n v="7.0175438596491224E-2"/>
    <n v="6.8493150684931503E-2"/>
  </r>
  <r>
    <x v="15"/>
    <n v="0.2"/>
    <n v="0.13223140495867769"/>
    <n v="0.16393442622950818"/>
    <n v="8.1967213114754092E-2"/>
    <n v="0.15447154471544716"/>
    <n v="0.10743801652892562"/>
    <n v="0.1440677966101695"/>
    <n v="0.21666666666666667"/>
    <n v="0.24369747899159663"/>
    <n v="0.17886178861788618"/>
    <n v="0.1984126984126984"/>
    <n v="0.203125"/>
    <n v="0.203125"/>
    <n v="9.9236641221374045E-2"/>
    <n v="0.11428571428571428"/>
    <n v="3.5211267605633804E-2"/>
    <n v="4.2857142857142858E-2"/>
    <n v="0.12318840579710146"/>
  </r>
  <r>
    <x v="16"/>
    <n v="0.11475409836065574"/>
    <n v="0.12605042016806722"/>
    <n v="7.5630252100840331E-2"/>
    <n v="0.10833333333333334"/>
    <n v="0.15447154471544716"/>
    <n v="0.14285714285714285"/>
    <n v="0.12121212121212122"/>
    <n v="0.17910447761194029"/>
    <n v="0.24812030075187969"/>
    <n v="0.2814814814814815"/>
    <n v="0.11428571428571428"/>
    <n v="0.19718309859154928"/>
    <n v="0.13194444444444445"/>
    <n v="0.16891891891891891"/>
    <n v="0.12162162162162163"/>
    <n v="7.1895424836601302E-2"/>
    <n v="0.14935064935064934"/>
    <n v="0.15231788079470199"/>
  </r>
  <r>
    <x v="17"/>
    <n v="0.18796992481203006"/>
    <n v="0.16447368421052633"/>
    <n v="0.17105263157894737"/>
    <n v="0.16556291390728478"/>
    <n v="0.20125786163522014"/>
    <n v="0.21249999999999999"/>
    <n v="0.16969696969696971"/>
    <n v="0.25"/>
    <n v="0.28143712574850299"/>
    <n v="0.26946107784431139"/>
    <n v="0.16071428571428573"/>
    <n v="0.18181818181818182"/>
    <n v="0.15662650602409639"/>
    <n v="0.11695906432748537"/>
    <n v="0.12209302325581395"/>
    <n v="9.7142857142857142E-2"/>
    <n v="7.4285714285714288E-2"/>
    <n v="6.2857142857142861E-2"/>
  </r>
  <r>
    <x v="18"/>
    <n v="0.12760416666666666"/>
    <n v="0.14397905759162305"/>
    <n v="0.14138817480719795"/>
    <n v="0.16966580976863754"/>
    <n v="0.13802083333333334"/>
    <n v="0.14775725593667546"/>
    <n v="0.15064935064935064"/>
    <n v="0.13984168865435356"/>
    <n v="0.20911528150134048"/>
    <n v="0.23860589812332439"/>
    <n v="0.15306122448979592"/>
    <n v="0.17336683417085427"/>
    <n v="0.17369727047146402"/>
    <n v="0.11691542288557213"/>
    <n v="0.12151898734177215"/>
    <n v="8.6513994910941472E-2"/>
    <n v="9.1145833333333329E-2"/>
    <n v="0.1111111111111111"/>
  </r>
  <r>
    <x v="19"/>
    <n v="0.19248826291079812"/>
    <n v="0.20627802690582961"/>
    <n v="0.18260869565217391"/>
    <n v="0.18025751072961374"/>
    <n v="0.23605150214592274"/>
    <n v="0.23387096774193547"/>
    <n v="0.14785992217898833"/>
    <n v="0.16666666666666666"/>
    <n v="0.22779922779922779"/>
    <n v="0.27099236641221375"/>
    <n v="0.17712177121771217"/>
    <n v="0.20446096654275092"/>
    <n v="0.18587360594795538"/>
    <n v="0.14233576642335766"/>
    <n v="0.13194444444444445"/>
    <n v="0.11188811188811189"/>
    <n v="0.12318840579710146"/>
    <n v="0.11764705882352941"/>
  </r>
  <r>
    <x v="20"/>
    <n v="0.12643678160919541"/>
    <n v="0.17647058823529413"/>
    <n v="0.14942528735632185"/>
    <n v="0.16279069767441862"/>
    <n v="9.1954022988505746E-2"/>
    <n v="0.20689655172413793"/>
    <n v="0.125"/>
    <n v="0.16853932584269662"/>
    <n v="0.26373626373626374"/>
    <n v="0.23655913978494625"/>
    <n v="0.21505376344086022"/>
    <n v="0.21276595744680851"/>
    <n v="0.10416666666666667"/>
    <n v="0"/>
    <n v="0"/>
    <n v="0"/>
    <n v="0"/>
    <n v="0"/>
  </r>
  <r>
    <x v="21"/>
    <n v="0.1716500553709856"/>
    <n v="0.16788321167883211"/>
    <n v="0.1481103166496425"/>
    <n v="0.11009174311926606"/>
    <n v="0.13886010362694301"/>
    <n v="0.15602836879432624"/>
    <n v="0.16027531956735497"/>
    <n v="0.1650485436893204"/>
    <n v="0.21818181818181817"/>
    <n v="0.22056074766355141"/>
    <n v="0.18795620437956204"/>
    <n v="0.15696649029982362"/>
    <n v="0.14273356401384082"/>
    <n v="0.11810344827586207"/>
    <n v="9.2400690846286701E-2"/>
    <n v="9.2414995640802092E-2"/>
    <n v="8.3185840707964601E-2"/>
    <n v="0.10213143872113677"/>
  </r>
  <r>
    <x v="22"/>
    <n v="0.1664025356576862"/>
    <n v="0.15664556962025317"/>
    <n v="0.17806041335453099"/>
    <n v="0.17618270799347471"/>
    <n v="0.14827018121911037"/>
    <n v="0.12199036918138041"/>
    <n v="0.16773162939297126"/>
    <n v="0.16666666666666666"/>
    <n v="0.13643659711075443"/>
    <n v="0.15146579804560262"/>
    <n v="0.16721311475409836"/>
    <n v="0.19162640901771336"/>
    <n v="0.17647058823529413"/>
    <n v="0.13722397476340695"/>
    <n v="0.140625"/>
    <n v="0.14084507042253522"/>
    <n v="0.16587677725118483"/>
    <n v="0.18367346938775511"/>
  </r>
  <r>
    <x v="23"/>
    <n v="0.1463157894736842"/>
    <n v="0.12081984897518878"/>
    <n v="0.15027027027027026"/>
    <n v="0.15948275862068967"/>
    <n v="0.14008620689655171"/>
    <n v="0.12701829924650163"/>
    <n v="0.15550755939524838"/>
    <n v="0.16304347826086957"/>
    <n v="0.11351351351351352"/>
    <n v="0.14928649835345773"/>
    <n v="0.14773980154355015"/>
    <n v="0.17343578485181119"/>
    <n v="0.145610278372591"/>
    <n v="0.13577586206896552"/>
    <n v="0.13015184381778741"/>
    <n v="0.1281767955801105"/>
    <n v="0.1288546255506608"/>
    <n v="0.13716814159292035"/>
  </r>
  <r>
    <x v="24"/>
    <n v="0"/>
    <n v="0.18181818181818182"/>
    <n v="0.27272727272727271"/>
    <n v="7.1428571428571425E-2"/>
    <n v="7.1428571428571425E-2"/>
    <n v="0.21428571428571427"/>
    <n v="6.6666666666666666E-2"/>
    <n v="0"/>
    <n v="7.1428571428571425E-2"/>
    <n v="0.14285714285714285"/>
    <n v="0.2857142857142857"/>
    <n v="0.14285714285714285"/>
    <n v="0.13333333333333333"/>
    <n v="0.25"/>
    <n v="0.27777777777777779"/>
    <n v="0.3888888888888889"/>
    <n v="9.5238095238095233E-2"/>
    <n v="0.1"/>
  </r>
  <r>
    <x v="25"/>
    <n v="0.12585034013605442"/>
    <n v="0.22945205479452055"/>
    <n v="0.14579759862778729"/>
    <n v="0.13941480206540446"/>
    <n v="0.12829525483304041"/>
    <n v="0.13214285714285715"/>
    <n v="0.14748201438848921"/>
    <n v="0.12"/>
    <n v="0.16575591985428051"/>
    <n v="0.18773946360153257"/>
    <n v="0.15891472868217055"/>
    <n v="0.15594541910331383"/>
    <n v="0.23210831721470018"/>
    <n v="0.14156079854809436"/>
    <n v="0.13308687615526801"/>
    <n v="0.16760828625235405"/>
    <n v="0.13721804511278196"/>
    <n v="0.16728624535315986"/>
  </r>
  <r>
    <x v="26"/>
    <n v="0.14264264264264265"/>
    <n v="0.15060240963855423"/>
    <n v="0.16341829085457271"/>
    <n v="0.17331288343558282"/>
    <n v="0.15870570107858242"/>
    <n v="0.15596330275229359"/>
    <n v="0.16691957511380881"/>
    <n v="0.16871165644171779"/>
    <n v="0.14506172839506173"/>
    <n v="0.15055467511885895"/>
    <n v="0.17948717948717949"/>
    <n v="0.20421393841166938"/>
    <n v="0.16216216216216217"/>
    <n v="0.1472"/>
    <n v="0.14469453376205788"/>
    <n v="0.14469453376205788"/>
    <n v="0.15993537964458804"/>
    <n v="0.15789473684210525"/>
  </r>
  <r>
    <x v="27"/>
    <n v="0.17632491332342745"/>
    <n v="0.17041479260369816"/>
    <n v="0.16447368421052633"/>
    <n v="0.18399592252803262"/>
    <n v="0.14606741573033707"/>
    <n v="0.15184815184815184"/>
    <n v="0.1720537046245649"/>
    <n v="0.17808219178082191"/>
    <n v="0.15012987012987014"/>
    <n v="0.16234796404019036"/>
    <n v="0.17537313432835822"/>
    <n v="0.19399051133368478"/>
    <n v="0.15054319710294878"/>
    <n v="0.16175710594315246"/>
    <n v="0.14508580343213728"/>
    <n v="0.13517745302713988"/>
    <n v="0.1452947259565667"/>
    <n v="0.1399897066392177"/>
  </r>
  <r>
    <x v="28"/>
    <n v="0.17095310136157338"/>
    <n v="0.19025875190258751"/>
    <n v="0.15606060606060607"/>
    <n v="0.16510903426791276"/>
    <n v="0.16981132075471697"/>
    <n v="0.17472698907956319"/>
    <n v="0.18040435458786935"/>
    <n v="0.17027863777089783"/>
    <n v="0.17944785276073619"/>
    <n v="0.22585669781931464"/>
    <n v="0.18320610687022901"/>
    <n v="0.18552036199095023"/>
    <n v="0.2057057057057057"/>
    <n v="0.18234442836468887"/>
    <n v="0.13768115942028986"/>
    <n v="0.12861271676300579"/>
    <n v="0.16086956521739129"/>
    <n v="0.17841726618705037"/>
  </r>
  <r>
    <x v="29"/>
    <n v="0.1255666364460562"/>
    <n v="0.11216216216216217"/>
    <n v="0.11235452103849597"/>
    <n v="0.10467706013363029"/>
    <n v="8.8791208791208789E-2"/>
    <n v="0.13638363396392433"/>
    <n v="0.1095772217428818"/>
    <n v="0.13131313131313133"/>
    <n v="0.11270491803278689"/>
    <n v="0.13164349959116925"/>
    <n v="0.11947431302270012"/>
    <n v="0.12087912087912088"/>
    <n v="0.1046875"/>
    <n v="9.2427184466019413E-2"/>
    <n v="9.3677717810331532E-2"/>
    <n v="8.5891954916439958E-2"/>
    <n v="7.8523753435414206E-2"/>
    <n v="9.1378625347636078E-2"/>
  </r>
  <r>
    <x v="30"/>
    <n v="0.10838978634705576"/>
    <n v="0.12266112266112267"/>
    <n v="0.13074935400516796"/>
    <n v="0.11053984575835475"/>
    <n v="0.10051282051282051"/>
    <n v="0.1357142857142857"/>
    <n v="0.14589515331355093"/>
    <n v="0.14047968673519334"/>
    <n v="0.11910549343704424"/>
    <n v="0.13359528487229863"/>
    <n v="0.13333333333333333"/>
    <n v="0.12259615384615384"/>
    <n v="0.13173076923076923"/>
    <n v="0.13336497389653537"/>
    <n v="0.11473087818696884"/>
    <n v="0.11806883365200765"/>
    <n v="9.7784200385356457E-2"/>
    <n v="0.13259932982288175"/>
  </r>
  <r>
    <x v="31"/>
    <n v="0.1984126984126984"/>
    <n v="0.18353474320241692"/>
    <n v="0.19533639143730888"/>
    <n v="0.21719109746738297"/>
    <n v="0.17990026850786345"/>
    <n v="0.19503816793893131"/>
    <n v="0.21906923950056753"/>
    <n v="0.19848484848484849"/>
    <n v="0.16315789473684211"/>
    <n v="0.18181818181818182"/>
    <n v="0.1833648393194707"/>
    <n v="0.20758258258258258"/>
    <n v="0.18858836606150425"/>
    <n v="0.19200887902330743"/>
    <n v="0.18461538461538463"/>
    <n v="0.17402407880335644"/>
    <n v="0.16027747353048558"/>
    <n v="0.16958424507658643"/>
  </r>
  <r>
    <x v="32"/>
    <n v="0.13422818791946309"/>
    <n v="0.13651877133105803"/>
    <n v="0.10508474576271186"/>
    <n v="0.13356164383561644"/>
    <n v="9.634551495016612E-2"/>
    <n v="0.16339869281045752"/>
    <n v="0.13311688311688311"/>
    <n v="6.8181818181818177E-2"/>
    <n v="0.10097719869706841"/>
    <n v="0.12121212121212122"/>
    <n v="0.13058419243986255"/>
    <n v="0.10877192982456141"/>
    <n v="0.12631578947368421"/>
    <n v="0.1709090909090909"/>
    <n v="8.6206896551724144E-2"/>
    <n v="0.10148514851485149"/>
    <n v="9.06801007556675E-2"/>
    <n v="0.10997442455242967"/>
  </r>
  <r>
    <x v="33"/>
    <n v="0.16124031007751938"/>
    <n v="0.13083397092578425"/>
    <n v="0.14088820826952528"/>
    <n v="0.1679506933744222"/>
    <n v="0.12567463377023902"/>
    <n v="0.12692307692307692"/>
    <n v="0.13123561013046814"/>
    <n v="0.13169984686064318"/>
    <n v="0.13207547169811321"/>
    <n v="0.1644479248238058"/>
    <n v="0.17145073700543056"/>
    <n v="0.18265541059094398"/>
    <n v="0.15944272445820434"/>
    <n v="0.14837712519319937"/>
    <n v="0.13790446841294299"/>
    <n v="0.13556618819776714"/>
    <n v="0.14585012087026591"/>
    <n v="0.13855898653998416"/>
  </r>
  <r>
    <x v="34"/>
    <m/>
    <m/>
    <m/>
    <m/>
    <m/>
    <m/>
    <m/>
    <m/>
    <m/>
    <m/>
    <m/>
    <m/>
    <m/>
    <m/>
    <m/>
    <m/>
    <m/>
    <m/>
  </r>
  <r>
    <x v="35"/>
    <n v="0.18510158013544017"/>
    <n v="0.18161683277962348"/>
    <n v="0.18481848184818481"/>
    <n v="0.17434210526315788"/>
    <n v="0.16592427616926503"/>
    <n v="0.19866071428571427"/>
    <n v="0.21701199563794984"/>
    <n v="0.21143473570658036"/>
    <n v="0.20559741657696448"/>
    <n v="0.19501625135427952"/>
    <n v="0.20501635768811341"/>
    <n v="0.21521739130434783"/>
    <n v="0.18510638297872339"/>
    <n v="0.20126448893572182"/>
    <n v="0.17849686847599164"/>
    <n v="0.17964693665628245"/>
    <n v="0.18331616889804325"/>
    <n v="0.20854021847070506"/>
  </r>
  <r>
    <x v="36"/>
    <n v="0.21828665568369027"/>
    <n v="0.20726672171758878"/>
    <n v="0.21316872427983538"/>
    <n v="0.16557377049180327"/>
    <n v="0.19253112033195022"/>
    <n v="0.22110552763819097"/>
    <n v="0.21147540983606558"/>
    <n v="0.20166666666666666"/>
    <n v="0.17785234899328858"/>
    <n v="0.23768366464995677"/>
    <n v="0.22042553191489361"/>
    <n v="0.21189279731993299"/>
    <n v="0.22483221476510068"/>
    <n v="0.19849874895746455"/>
    <n v="0.18061309030654515"/>
    <n v="0.17871986699916875"/>
    <n v="0.18801996672212978"/>
    <n v="0.18765638031693077"/>
  </r>
  <r>
    <x v="37"/>
    <n v="0.19162087912087913"/>
    <n v="0.19414168937329701"/>
    <n v="0.19554956169925827"/>
    <n v="0.18787878787878787"/>
    <n v="0.17234468937875752"/>
    <n v="0.18193803559657218"/>
    <n v="0.17405475880052151"/>
    <n v="0.16310679611650486"/>
    <n v="0.14957544088830829"/>
    <n v="0.20283018867924529"/>
    <n v="0.20443846671149965"/>
    <n v="0.18397827562797012"/>
    <n v="0.18488529014844804"/>
    <n v="0.1788836583725622"/>
    <n v="0.16118200134318333"/>
    <n v="0.15828303152246814"/>
    <n v="0.16207128446536651"/>
    <n v="0.17962466487935658"/>
  </r>
  <r>
    <x v="38"/>
    <n v="0.13463751438434982"/>
    <n v="0.14982578397212543"/>
    <n v="0.13990825688073394"/>
    <n v="0.13318284424379231"/>
    <n v="0.12837837837837837"/>
    <n v="0.14587973273942093"/>
    <n v="0.14537444933920704"/>
    <n v="0.16157205240174671"/>
    <n v="0.12376779846659365"/>
    <n v="0.14860335195530727"/>
    <n v="0.16132596685082873"/>
    <n v="0.17718715393133999"/>
    <n v="0.14521452145214522"/>
    <n v="0.15117581187010079"/>
    <n v="0.12696629213483146"/>
    <n v="0.11224489795918367"/>
    <n v="0.12933025404157045"/>
    <n v="0.13668224299065421"/>
  </r>
  <r>
    <x v="39"/>
    <n v="0.20683111954459202"/>
    <n v="0.22605363984674329"/>
    <n v="0.17712177121771217"/>
    <n v="0.19266055045871561"/>
    <n v="0.16820702402957485"/>
    <n v="0.1756007393715342"/>
    <n v="0.16266173752310537"/>
    <n v="0.18738404452690166"/>
    <n v="0.18215613382899629"/>
    <n v="0.18560606060606061"/>
    <n v="0.20342205323193915"/>
    <n v="0.22117202268431002"/>
    <n v="0.18808193668528864"/>
    <n v="0.19366852886405958"/>
    <n v="0.20446096654275092"/>
    <n v="0.16878402903811252"/>
    <n v="0.16847826086956522"/>
    <n v="0.1906474820143885"/>
  </r>
  <r>
    <x v="40"/>
    <m/>
    <m/>
    <m/>
    <m/>
    <m/>
    <n v="0.10052910052910052"/>
    <n v="0.16577540106951871"/>
    <n v="0.11594202898550725"/>
    <n v="8.9201877934272297E-2"/>
    <n v="0.12149532710280374"/>
    <n v="9.1743119266055051E-2"/>
    <n v="0.10267857142857142"/>
    <n v="0.10964912280701754"/>
    <n v="7.3770491803278687E-2"/>
    <n v="0.20481927710843373"/>
    <n v="8.5603112840466927E-2"/>
    <n v="0.11068702290076336"/>
    <n v="9.9264705882352935E-2"/>
  </r>
  <r>
    <x v="41"/>
    <n v="0.16056338028169015"/>
    <n v="0.18005540166204986"/>
    <n v="0.10317460317460317"/>
    <n v="9.4736842105263161E-2"/>
    <n v="0.15641025641025641"/>
    <n v="0.14432989690721648"/>
    <n v="0.10776942355889724"/>
    <n v="0.13670886075949368"/>
    <n v="0.1417910447761194"/>
    <n v="0.15"/>
    <n v="0.13043478260869565"/>
    <n v="0.13947990543735225"/>
    <n v="0.14797136038186157"/>
    <n v="0.17183770883054891"/>
    <n v="9.5890410958904104E-2"/>
    <n v="9.9322799097065456E-2"/>
    <n v="0.11187214611872145"/>
    <n v="0.10609480812641084"/>
  </r>
  <r>
    <x v="42"/>
    <n v="0.13788968824940048"/>
    <n v="0.13799392097264437"/>
    <n v="0.14950980392156862"/>
    <n v="0.13622291021671826"/>
    <n v="0.13029925187032418"/>
    <n v="0.14610190300798034"/>
    <n v="0.13807785888077859"/>
    <n v="0.12839974699557241"/>
    <n v="0.11977186311787072"/>
    <n v="0.14993564993564992"/>
    <n v="0.16741500962155229"/>
    <n v="0.16091954022988506"/>
    <n v="0.14221364221364222"/>
    <n v="0.14257684761281883"/>
    <n v="0.12955729166666666"/>
    <n v="0.13502935420743639"/>
    <n v="0.14030443414956983"/>
    <n v="0.13223684210526315"/>
  </r>
  <r>
    <x v="43"/>
    <n v="0.20231213872832371"/>
    <n v="0.22031473533619456"/>
    <n v="0.20794701986754968"/>
    <n v="0.12890094979647218"/>
    <n v="0.17496635262449528"/>
    <n v="0.20392156862745098"/>
    <n v="0.24967490247074123"/>
    <n v="0.21219822109275729"/>
    <n v="0.22767295597484277"/>
    <n v="0.24401913875598086"/>
    <n v="0.22807017543859648"/>
    <n v="0.22764227642276422"/>
    <n v="0.17762399077277971"/>
    <n v="0.15582959641255606"/>
    <n v="0.14798206278026907"/>
    <n v="0.13166855845629966"/>
    <n v="0.10146561443066517"/>
    <n v="0.11670480549199085"/>
  </r>
  <r>
    <x v="44"/>
    <n v="0.15689261233815691"/>
    <n v="0.17162471395881007"/>
    <n v="0.15489749430523919"/>
    <n v="0.10318664643399089"/>
    <n v="8.2129277566539927E-2"/>
    <n v="0.1299000768639508"/>
    <n v="0.15078769692423105"/>
    <n v="0.15236686390532544"/>
    <n v="0.11060948081264109"/>
    <n v="0.14045801526717558"/>
    <n v="0.15769230769230769"/>
    <n v="0.15489749430523919"/>
    <n v="9.9848714069591532E-2"/>
    <n v="0.11919504643962849"/>
    <n v="0.11354737666405638"/>
    <n v="8.6819258089976328E-2"/>
    <n v="9.0982286634460549E-2"/>
    <n v="9.2909535452322736E-2"/>
  </r>
  <r>
    <x v="45"/>
    <n v="0.16689098250336473"/>
    <n v="0.15662650602409639"/>
    <n v="0.18482758620689654"/>
    <n v="0.13140604467805519"/>
    <n v="0.11748998664886515"/>
    <n v="0.1377899045020464"/>
    <n v="0.14343707713125844"/>
    <n v="0.11994609164420485"/>
    <n v="0.11924119241192412"/>
    <n v="0.14167812929848694"/>
    <n v="0.12397820163487738"/>
    <n v="0.12925170068027211"/>
    <n v="0.12845303867403315"/>
    <n v="0.11821974965229486"/>
    <n v="0.12340425531914893"/>
    <n v="0.12430167597765363"/>
    <n v="0.10833333333333334"/>
    <n v="0.11500701262272089"/>
  </r>
  <r>
    <x v="46"/>
    <m/>
    <m/>
    <m/>
    <m/>
    <m/>
    <m/>
    <m/>
    <m/>
    <m/>
    <m/>
    <m/>
    <m/>
    <m/>
    <m/>
    <m/>
    <m/>
    <m/>
    <m/>
  </r>
  <r>
    <x v="47"/>
    <n v="0.16110581506196378"/>
    <n v="0.13701236917221693"/>
    <n v="0.15633937082936131"/>
    <n v="0.15958451369216242"/>
    <n v="0.13576779026217228"/>
    <n v="0.13533834586466165"/>
    <n v="0.15174363807728558"/>
    <n v="0.16522574447646493"/>
    <n v="0.13773035887487875"/>
    <n v="0.16003976143141152"/>
    <n v="0.15668662674650699"/>
    <n v="0.18518518518518517"/>
    <n v="0.17725118483412322"/>
    <n v="3.0149253731343282"/>
    <n v="1.3360655737704918"/>
    <n v="1.1647058823529413"/>
    <n v="0.69724770642201839"/>
    <n v="0.66932270916334657"/>
  </r>
  <r>
    <x v="48"/>
    <n v="0.13646147223417995"/>
    <n v="0.15832970856894302"/>
    <n v="0.14223764093668689"/>
    <n v="0.16477768090671316"/>
    <n v="0.13181019332161686"/>
    <n v="0.14525386313465782"/>
    <n v="0.16349977905435262"/>
    <n v="0.13871543264942016"/>
    <n v="0.11545372866127583"/>
    <n v="0.1576062128825948"/>
    <n v="0.15370539798719121"/>
    <n v="0.1573394495412844"/>
    <n v="0.15122176118026739"/>
    <n v="0.14900362318840579"/>
    <n v="0.13808463251670378"/>
    <n v="0.13502849627356422"/>
    <n v="0.11861471861471862"/>
    <n v="0.13620836891545687"/>
  </r>
  <r>
    <x v="49"/>
    <n v="0.1442065491183879"/>
    <n v="0.14290142591444513"/>
    <n v="0.13844289609209331"/>
    <n v="0.13235733492680013"/>
    <n v="0.12116745283018868"/>
    <n v="0.12464101091326824"/>
    <n v="0.12391850404688809"/>
    <n v="0.11689782054910841"/>
    <n v="0.10140360928100831"/>
    <n v="0.11708766716196137"/>
    <n v="0.17071724955542383"/>
    <n v="0.13592233009708737"/>
    <n v="0.12168207575305696"/>
    <n v="0.11668681983071343"/>
    <n v="0.12067919951485749"/>
    <n v="9.9392097264437693E-2"/>
    <n v="0.12182430364248546"/>
    <n v="0.11479435236341314"/>
  </r>
  <r>
    <x v="50"/>
    <m/>
    <m/>
    <m/>
    <m/>
    <m/>
    <m/>
    <m/>
    <n v="0.14931237721021612"/>
    <n v="0.1424124513618677"/>
    <n v="0.1204724409448819"/>
    <n v="0.10348929421094369"/>
    <n v="9.0476190476190474E-2"/>
    <n v="7.9744816586921854E-2"/>
    <n v="7.9384366140137705E-2"/>
    <n v="7.5409836065573776E-2"/>
    <n v="8.2813150228880569E-2"/>
    <n v="8.9241034195162633E-2"/>
    <n v="9.1934809862097788E-2"/>
  </r>
  <r>
    <x v="51"/>
    <n v="0.22580645161290322"/>
    <n v="0.24251760563380281"/>
    <n v="0.23169107856191745"/>
    <n v="0.21297539149888142"/>
    <n v="0.19083969465648856"/>
    <n v="0.22758306781975421"/>
    <n v="0.25787037037037036"/>
    <n v="0.2510325837540156"/>
    <n v="0.20286506469500923"/>
    <n v="0.25093984962406013"/>
    <n v="0.24743709226467847"/>
    <n v="0.25268566090611866"/>
    <n v="0.22274216190921853"/>
    <n v="0.25990566037735852"/>
    <n v="0.22143864598025387"/>
    <n v="0.21817321344060578"/>
    <n v="0.20066413662239088"/>
    <n v="0.24082021936099191"/>
  </r>
  <r>
    <x v="52"/>
    <n v="0.17857142857142858"/>
    <n v="0.15254237288135594"/>
    <n v="0.12698412698412698"/>
    <n v="4.6153846153846156E-2"/>
    <n v="4.0540540540540543E-2"/>
    <n v="6.7567567567567571E-2"/>
    <n v="0.10526315789473684"/>
    <n v="0.18421052631578946"/>
    <n v="0.10588235294117647"/>
    <n v="0.16091954022988506"/>
    <n v="0.16483516483516483"/>
    <n v="8.1632653061224483E-2"/>
    <n v="8.8235294117647065E-2"/>
    <n v="0.10576923076923077"/>
    <n v="0.18518518518518517"/>
    <n v="0.1"/>
    <n v="0.11711711711711711"/>
    <n v="7.3394495412844041E-2"/>
  </r>
  <r>
    <x v="53"/>
    <n v="0.17195767195767195"/>
    <n v="0.19008264462809918"/>
    <n v="0.14560439560439561"/>
    <n v="0.1830601092896175"/>
    <n v="0.15616438356164383"/>
    <n v="0.17355371900826447"/>
    <n v="0.22677595628415301"/>
    <n v="0.17195767195767195"/>
    <n v="0.19893899204244031"/>
    <n v="0.21179624664879357"/>
    <n v="0.2"/>
    <n v="0.2125984251968504"/>
    <n v="0.18701298701298702"/>
    <n v="0.21932114882506529"/>
    <n v="0.22774869109947643"/>
    <n v="0.17010309278350516"/>
    <n v="0.14285714285714285"/>
    <n v="0.170984455958549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4BAF7-1242-4C4B-A8CA-65F873C996B3}" name="PivotTable2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>
  <location ref="A5:BD25" firstHeaderRow="1" firstDataRow="2" firstDataCol="1"/>
  <pivotFields count="20">
    <pivotField axis="axisCol" includeNewItemsInFilter="1" sortType="ascending">
      <items count="55">
        <item n="Avon &amp; Wiltshire Mental Health Partnership NHS Trust" x="0"/>
        <item n="Berkshire Healthcare NHS Foundation Trust" x="1"/>
        <item n="Buckinghamshire Healthcare NHS Trust" x="2"/>
        <item n="Commissioning staff in Bristol" x="3"/>
        <item n="Commissioning staff in Cornwall" x="4"/>
        <item n="Commissioning staff in Dorset" x="5"/>
        <item n="Commissioning staff in Plymouth (merged into Plymouth Health Community)" x="6"/>
        <item n="Commissioning staff in the South West, Thames Valley &amp; Wessex" x="7"/>
        <item n="Cornwall Partnership NHS Foundation Trust" x="8"/>
        <item n="Devon Partnership NHS Foundation Trust" x="9"/>
        <item n="Dorset County Hospital NHS Foundation Trust" x="10"/>
        <item n="Dorset Healthcare University NHS Foundation Trust" x="11"/>
        <item n="Gloucestershire Health and Care Services NHS Trust" x="12"/>
        <item n="Gloucestershire Hospitals NHS Foundation Trust" x="13"/>
        <item n="GPs and practice staff in Bristol" x="14"/>
        <item n="GPs and practice staff in Buckinghamshire" x="15"/>
        <item n="GPs and practice staff in Cornwall" x="16"/>
        <item n="GPs and practice staff in Dorset" x="17"/>
        <item n="GPs and practice staff in Hampshire" x="18"/>
        <item n="GPs and practice staff in Oxfordshire" x="19"/>
        <item n="GPs and practice staff in Plymouth (merged into Plymouth Health community)" x="20"/>
        <item n="GPs and practice staff in the South West, Thames Valley &amp; Wessex" x="21"/>
        <item n="Great Western Hospitals NHS Foundation Trust" x="22"/>
        <item n="Hampshire Hospitals NHS Foundation Trust" x="23"/>
        <item n="Hospices in Cornwall" x="24"/>
        <item n="Isle of Wight NHS Trust" x="25"/>
        <item n="Milton Keynes University Hospital NHS Foundation Trust" x="26"/>
        <item n="North Bristol NHS Trust" x="27"/>
        <item n="Northern Devon Healthcare NHS Trust" x="28"/>
        <item n="Other eligible staff in the South West, Thames Valley &amp; Wessex" x="29"/>
        <item n="Oxford Health NHS Foundation Trust" x="30"/>
        <item n="Oxford University Hospitals NHS Foundation Trust" x="31"/>
        <item n="Plymouth Health Community (formerly Livewell Southwest. Now includes commissioning staff and GPs and practice staff)" x="32"/>
        <item n="Portsmouth Hospitals NHS Trust " x="33"/>
        <item n="Registrations awaiting approval in the South West, TV&amp;W" x="34"/>
        <item n="Royal Berkshire NHS Foundation Trust" x="35"/>
        <item n="Royal Cornwall Hospitals NHS Trust" x="36"/>
        <item n="Royal Devon &amp; Exeter NHS Foundation Trust" x="37"/>
        <item n="Royal United Hospital Bath NHS Trust" x="38"/>
        <item n="Salisbury NHS Foundation Trust" x="39"/>
        <item n="Sirona Care and Health (from Sept 2020) " x="40"/>
        <item n="Solent NHS Trust" x="41"/>
        <item n="Somerset NHS Foundation Trust (Formerly Taunton and Somerset)" x="42"/>
        <item n="South Central Ambulance Service NHS Trust" x="43"/>
        <item n="South Western Ambulance Service NHS Foundation Trust" x="44"/>
        <item n="Southern Health NHS Foundation Trust" x="45"/>
        <item n="SW Ineligibles" x="46"/>
        <item n="Torbay and South Devon NHS Foundation Trust (integrated with ADFS in May 2021)" x="47"/>
        <item n="University Hospital Southampton NHS Foundation Trust" x="48"/>
        <item n="University Hospitals Bristol and Weston NHS Foundation Trust " x="49"/>
        <item n="University Hospitals Dorset NHS Foundation Trust" x="50"/>
        <item n="University Hospitals Plymouth NHS Trust" x="51"/>
        <item n="Wiltshire Health &amp; Care " x="52"/>
        <item n="Yeovil District Hospital NHS Foundation Trust" x="53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sumSubtotal="1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numFmtId="1" showAll="0"/>
    <pivotField dataField="1" showAll="0"/>
    <pivotField dataField="1" showAll="0"/>
    <pivotField dataField="1" numFmtId="1" showAll="0"/>
    <pivotField dataField="1" showAll="0"/>
    <pivotField dataField="1" showAll="0"/>
    <pivotField dataField="1" showAl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dataFields count="19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1"/>
    <dataField name="Sum of Oct-20" fld="7" baseField="0" baseItem="1"/>
    <dataField name="Sum of Nov-20" fld="8" baseField="0" baseItem="1"/>
    <dataField name="Sum of Dec-20" fld="9" baseField="0" baseItem="1"/>
    <dataField name="Sum of Jan-21" fld="10" baseField="0" baseItem="1"/>
    <dataField name="Sum of Feb-21" fld="11" baseField="0" baseItem="1"/>
    <dataField name="Sum of Mar-21" fld="12" baseField="0" baseItem="1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0"/>
  </dataFields>
  <chartFormats count="54">
    <chartFormat chart="2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2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2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2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2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2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2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3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3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3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3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3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3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3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3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3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2B893-BB3C-4C00-AA09-113B514C965C}" name="PivotTable7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>
  <location ref="A79:AS98" firstHeaderRow="1" firstDataRow="2" firstDataCol="1"/>
  <pivotFields count="19">
    <pivotField axis="axisCol" showAll="0" sortType="ascending">
      <items count="55">
        <item h="1" x="32"/>
        <item h="1" x="40"/>
        <item h="1" x="50"/>
        <item h="1" x="6"/>
        <item h="1" x="12"/>
        <item h="1" x="20"/>
        <item h="1" x="42"/>
        <item h="1" x="47"/>
        <item h="1" x="52"/>
        <item n="Avon &amp; Wiltshire Mental Health Partnership NHS Trust" x="0"/>
        <item n="Berkshire Healthcare NHS Foundation Trust" x="1"/>
        <item n="Buckinghamshire Healthcare NHS Trust" x="2"/>
        <item n="Commissioning staff in Bristol" x="3"/>
        <item n="Commissioning staff in Cornwall" x="4"/>
        <item n="Commissioning staff in Dorset" x="5"/>
        <item n="Commissioning staff in the South West, Thames Valley &amp; Wessex" x="7"/>
        <item n="Cornwall Partnership NHS Foundation Trust" x="8"/>
        <item n="Devon Partnership NHS Foundation Trust" x="9"/>
        <item n="Dorset County Hospital NHS Foundation Trust" x="10"/>
        <item n="Dorset Healthcare University NHS Foundation Trust" x="11"/>
        <item n="Gloucestershire Hospitals NHS Foundation Trust" x="13"/>
        <item n="GPs and practice staff in Bristol" x="14"/>
        <item n="GPs and practice staff in Buckinghamshire" x="15"/>
        <item n="GPs and practice staff in Cornwall" x="16"/>
        <item n="GPs and practice staff in Dorset" x="17"/>
        <item n="GPs and practice staff in Hampshire" x="18"/>
        <item n="GPs and practice staff in Oxfordshire" x="19"/>
        <item n="GPs and practice staff in the South West, Thames Valley &amp; Wessex" x="21"/>
        <item n="Great Western Hospitals NHS Foundation Trust" x="22"/>
        <item n="Hampshire Hospitals NHS Foundation Trust" x="23"/>
        <item n="Hospices in Cornwall" x="24"/>
        <item n="Isle of Wight NHS Trust" x="25"/>
        <item n="Milton Keynes University Hospital NHS Foundation Trust" x="26"/>
        <item n="North Bristol NHS Trust" x="27"/>
        <item n="Northern Devon Healthcare NHS Trust" x="28"/>
        <item n="Other eligible staff in the South West, Thames Valley &amp; Wessex" x="29"/>
        <item n="Oxford Health NHS Foundation Trust" x="30"/>
        <item n="Oxford University Hospitals NHS Foundation Trust" x="31"/>
        <item n="Portsmouth Hospitals NHS Trust" x="33"/>
        <item n="Registrations awaiting approval in the South West, TV&amp;W" h="1" x="34"/>
        <item n="Royal Berkshire NHS Foundation Trust" x="35"/>
        <item n="Royal Cornwall Hospitals NHS Trust" x="36"/>
        <item n="Royal Devon &amp; Exeter NHS Foundation Trust" x="37"/>
        <item n="Royal United Hospital Bath NHS Trust" x="38"/>
        <item n="Salisbury NHS Foundation Trust" x="39"/>
        <item n="Solent NHS Trust" x="41"/>
        <item n="South Central Ambulance Service NHS Trust" x="43"/>
        <item n="South Western Ambulance Service NHS Foundation Trust" x="44"/>
        <item n="Southern Health NHS Foundation Trust" x="45"/>
        <item n="SW Ineligibles" h="1" x="46"/>
        <item n="University Hospital Southampton NHS Foundation Trust" x="48"/>
        <item n="University Hospitals Bristol NHS Foundation Trust" x="49"/>
        <item n="University Hospitals Plymouth NHS Trust" x="51"/>
        <item n="Yeovil District Hospital NHS Foundation Trust" x="53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44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 t="grand">
      <x/>
    </i>
  </colItems>
  <dataFields count="18">
    <dataField name="Sum of Apr-20" fld="1" baseField="0" baseItem="0"/>
    <dataField name="Sum of May-20" fld="2" baseField="0" baseItem="0"/>
    <dataField name="Sum of Jun-20" fld="3" baseField="0" baseItem="0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57" numFmtId="9"/>
    <dataField name="Sum of Nov-20" fld="8" baseField="0" baseItem="0"/>
    <dataField name="Sum of Dec-20" fld="9" baseField="0" baseItem="0" numFmtId="9"/>
    <dataField name="Sum of Jan-21" fld="10" baseField="0" baseItem="0" numFmtId="9"/>
    <dataField name="Sum of Feb-21" fld="11" baseField="0" baseItem="0"/>
    <dataField name="Sum of Mar-21" fld="12" baseField="0" baseItem="0"/>
    <dataField name="Sum of Apr-21" fld="13" baseField="0" baseItem="56"/>
    <dataField name="Sum of May-21" fld="14" baseField="0" baseItem="11"/>
    <dataField name="Sum of Jun-21" fld="15" baseField="0" baseItem="11"/>
    <dataField name="Sum of Jul-21" fld="16" baseField="0" baseItem="0"/>
    <dataField name="Sum of Aug-21" fld="17" baseField="0" baseItem="0"/>
    <dataField name="Sum of Sep-21" fld="18" baseField="0" baseItem="0"/>
  </dataFields>
  <formats count="25">
    <format dxfId="24">
      <pivotArea collapsedLevelsAreSubtotals="1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0" count="0" selected="0"/>
        </references>
      </pivotArea>
    </format>
    <format dxfId="23">
      <pivotArea collapsedLevelsAreSubtotals="1" fieldPosition="0">
        <references count="2">
          <reference field="4294967294" count="1">
            <x v="6"/>
          </reference>
          <reference field="0" count="1" selected="0">
            <x v="31"/>
          </reference>
        </references>
      </pivotArea>
    </format>
    <format dxfId="22">
      <pivotArea collapsedLevelsAreSubtotals="1" fieldPosition="0">
        <references count="2">
          <reference field="4294967294" count="5">
            <x v="7"/>
            <x v="8"/>
            <x v="9"/>
            <x v="10"/>
            <x v="11"/>
          </reference>
          <reference field="0" count="1" selected="0">
            <x v="31"/>
          </reference>
        </references>
      </pivotArea>
    </format>
    <format dxfId="21">
      <pivotArea collapsedLevelsAreSubtotals="1" fieldPosition="0">
        <references count="2">
          <reference field="4294967294" count="6">
            <x v="6"/>
            <x v="7"/>
            <x v="8"/>
            <x v="9"/>
            <x v="10"/>
            <x v="11"/>
          </reference>
          <reference field="0" count="3" selected="0">
            <x v="32"/>
            <x v="33"/>
            <x v="34"/>
          </reference>
        </references>
      </pivotArea>
    </format>
    <format dxfId="20">
      <pivotArea collapsedLevelsAreSubtotals="1" fieldPosition="0">
        <references count="2">
          <reference field="4294967294" count="6">
            <x v="6"/>
            <x v="7"/>
            <x v="8"/>
            <x v="9"/>
            <x v="10"/>
            <x v="11"/>
          </reference>
          <reference field="0" count="17" selected="0">
            <x v="35"/>
            <x v="36"/>
            <x v="37"/>
            <x v="38"/>
            <x v="40"/>
            <x v="41"/>
            <x v="42"/>
            <x v="43"/>
            <x v="44"/>
            <x v="45"/>
            <x v="46"/>
            <x v="47"/>
            <x v="48"/>
            <x v="50"/>
            <x v="51"/>
            <x v="52"/>
            <x v="53"/>
          </reference>
        </references>
      </pivotArea>
    </format>
    <format dxfId="19">
      <pivotArea collapsedLevelsAreSubtotals="1" fieldPosition="0">
        <references count="2">
          <reference field="4294967294" count="1">
            <x v="8"/>
          </reference>
          <reference field="0" count="1" selected="0">
            <x v="30"/>
          </reference>
        </references>
      </pivotArea>
    </format>
    <format dxfId="18">
      <pivotArea collapsedLevelsAreSubtotals="1" fieldPosition="0">
        <references count="2">
          <reference field="4294967294" count="1">
            <x v="6"/>
          </reference>
          <reference field="0" count="1" selected="0">
            <x v="30"/>
          </reference>
        </references>
      </pivotArea>
    </format>
    <format dxfId="17">
      <pivotArea collapsedLevelsAreSubtotals="1" fieldPosition="0">
        <references count="2">
          <reference field="4294967294" count="1">
            <x v="7"/>
          </reference>
          <reference field="0" count="1" selected="0">
            <x v="30"/>
          </reference>
        </references>
      </pivotArea>
    </format>
    <format dxfId="16">
      <pivotArea collapsedLevelsAreSubtotals="1" fieldPosition="0">
        <references count="2">
          <reference field="4294967294" count="1">
            <x v="6"/>
          </reference>
          <reference field="0" count="1" selected="0">
            <x v="12"/>
          </reference>
        </references>
      </pivotArea>
    </format>
    <format dxfId="15">
      <pivotArea collapsedLevelsAreSubtotals="1" fieldPosition="0">
        <references count="2">
          <reference field="4294967294" count="5">
            <x v="7"/>
            <x v="8"/>
            <x v="9"/>
            <x v="10"/>
            <x v="11"/>
          </reference>
          <reference field="0" count="1" selected="0">
            <x v="12"/>
          </reference>
        </references>
      </pivotArea>
    </format>
    <format dxfId="14">
      <pivotArea collapsedLevelsAreSubtotals="1" fieldPosition="0">
        <references count="2">
          <reference field="4294967294" count="6">
            <x v="6"/>
            <x v="7"/>
            <x v="8"/>
            <x v="9"/>
            <x v="10"/>
            <x v="11"/>
          </reference>
          <reference field="0" count="15" selected="0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3">
      <pivotArea field="0" grandCol="1" collapsedLevelsAreSubtotals="1" axis="axisCol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2">
      <pivotArea field="0" grandCol="1" collapsedLevelsAreSubtotals="1" axis="axisCol" fieldPosition="0">
        <references count="1">
          <reference field="4294967294" count="6">
            <x v="6"/>
            <x v="7"/>
            <x v="8"/>
            <x v="9"/>
            <x v="10"/>
            <x v="11"/>
          </reference>
        </references>
      </pivotArea>
    </format>
    <format dxfId="11">
      <pivotArea collapsedLevelsAreSubtotals="1" fieldPosition="0">
        <references count="2">
          <reference field="4294967294" count="3">
            <x v="6"/>
            <x v="7"/>
            <x v="8"/>
          </reference>
          <reference field="0" count="3" selected="0">
            <x v="9"/>
            <x v="10"/>
            <x v="11"/>
          </reference>
        </references>
      </pivotArea>
    </format>
    <format dxfId="10">
      <pivotArea collapsedLevelsAreSubtotals="1" fieldPosition="0">
        <references count="2">
          <reference field="4294967294" count="1">
            <x v="6"/>
          </reference>
          <reference field="0" count="1" selected="0">
            <x v="28"/>
          </reference>
        </references>
      </pivotArea>
    </format>
    <format dxfId="9">
      <pivotArea collapsedLevelsAreSubtotals="1" fieldPosition="0">
        <references count="2">
          <reference field="4294967294" count="1">
            <x v="7"/>
          </reference>
          <reference field="0" count="1" selected="0">
            <x v="28"/>
          </reference>
        </references>
      </pivotArea>
    </format>
    <format dxfId="8">
      <pivotArea outline="0" fieldPosition="0">
        <references count="1">
          <reference field="4294967294" count="1">
            <x v="8"/>
          </reference>
        </references>
      </pivotArea>
    </format>
    <format dxfId="7">
      <pivotArea collapsedLevelsAreSubtotals="1" fieldPosition="0">
        <references count="2">
          <reference field="4294967294" count="1">
            <x v="6"/>
          </reference>
          <reference field="0" count="1" selected="0">
            <x v="29"/>
          </reference>
        </references>
      </pivotArea>
    </format>
    <format dxfId="6">
      <pivotArea collapsedLevelsAreSubtotals="1" fieldPosition="0">
        <references count="2">
          <reference field="4294967294" count="1">
            <x v="7"/>
          </reference>
          <reference field="0" count="1" selected="0">
            <x v="29"/>
          </reference>
        </references>
      </pivotArea>
    </format>
    <format dxfId="5">
      <pivotArea outline="0" fieldPosition="0">
        <references count="1">
          <reference field="4294967294" count="1">
            <x v="6"/>
          </reference>
        </references>
      </pivotArea>
    </format>
    <format dxfId="4">
      <pivotArea outline="0" fieldPosition="0">
        <references count="1">
          <reference field="4294967294" count="1">
            <x v="9"/>
          </reference>
        </references>
      </pivotArea>
    </format>
    <format dxfId="3">
      <pivotArea collapsedLevelsAreSubtotals="1" fieldPosition="0">
        <references count="2">
          <reference field="4294967294" count="2">
            <x v="10"/>
            <x v="11"/>
          </reference>
          <reference field="0" count="3" selected="0">
            <x v="9"/>
            <x v="10"/>
            <x v="11"/>
          </reference>
        </references>
      </pivotArea>
    </format>
    <format dxfId="2">
      <pivotArea collapsedLevelsAreSubtotals="1" fieldPosition="0">
        <references count="2">
          <reference field="4294967294" count="2">
            <x v="10"/>
            <x v="11"/>
          </reference>
          <reference field="0" count="3" selected="0">
            <x v="28"/>
            <x v="29"/>
            <x v="30"/>
          </reference>
        </references>
      </pivotArea>
    </format>
    <format dxfId="1">
      <pivotArea collapsedLevelsAreSubtotals="1" fieldPosition="0">
        <references count="1">
          <reference field="4294967294" count="3">
            <x v="12"/>
            <x v="13"/>
            <x v="14"/>
          </reference>
        </references>
      </pivotArea>
    </format>
    <format dxfId="0">
      <pivotArea collapsedLevelsAreSubtotals="1" fieldPosition="0">
        <references count="1">
          <reference field="4294967294" count="3">
            <x v="15"/>
            <x v="16"/>
            <x v="17"/>
          </reference>
        </references>
      </pivotArea>
    </format>
  </formats>
  <chartFormats count="43"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E1110-8A24-48C8-B8CC-4D4AE427E773}" name="PivotTable6" cacheId="1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>
  <location ref="A30:BD50" firstHeaderRow="1" firstDataRow="2" firstDataCol="1"/>
  <pivotFields count="20">
    <pivotField axis="axisCol" showAll="0" defaultSubtotal="0">
      <items count="54">
        <item n="Avon &amp; Wiltshire Mental Health Partnership NHS Trust" x="0"/>
        <item n="Berkshire Healthcare NHS Foundation Trust" x="1"/>
        <item n="Buckinghamshire Healthcare NHS Trust" x="2"/>
        <item n="Commissioning staff in Bristol" x="3"/>
        <item n="Commissioning staff in Cornwall" x="4"/>
        <item n="Commissioning staff in Dorset" x="5"/>
        <item n="Commissioning staff in the South West, Thames Valley &amp; Wessex" x="7"/>
        <item n="Cornwall Partnership NHS Foundation Trust" x="8"/>
        <item n="Devon Partnership NHS Foundation Trust" x="9"/>
        <item n="Dorset County Hospital NHS Foundation Trust" x="10"/>
        <item n="Dorset Healthcare University NHS Foundation Trust" x="11"/>
        <item n="Gloucestershire Health and Care Services NHS Trust" x="12"/>
        <item n="Gloucestershire Hospitals NHS Foundation Trust" x="13"/>
        <item n="GPs and practice staff in Bristol" x="14"/>
        <item n="GPs and practice staff in Buckinghamshire" x="15"/>
        <item n="GPs and practice staff in Cornwall" x="16"/>
        <item n="GPs and practice staff in Dorset" x="17"/>
        <item n="GPs and practice staff in Hampshire" x="18"/>
        <item n="GPs and practice staff in Oxfordshire" x="19"/>
        <item n="GPs and practice staff in the South West, Thames Valley &amp; Wessex" x="21"/>
        <item n="Great Western Hospitals NHS Foundation Trust" x="22"/>
        <item n="Hampshire Hospitals NHS Foundation Trust" x="23"/>
        <item n="Hospices in Cornwall" x="24"/>
        <item n="Isle of Wight NHS Trust" x="25"/>
        <item n="Milton Keynes University Hospital NHS Foundation Trust" x="26"/>
        <item n="North Bristol NHS Trust" x="27"/>
        <item n="Northern Devon Healthcare NHS Trust" x="28"/>
        <item n="Other eligible staff in the South West, Thames Valley &amp; Wessex" x="29"/>
        <item n="Oxford Health NHS Foundation Trust" x="30"/>
        <item n="Oxford University Hospitals NHS Foundation Trust" x="31"/>
        <item n="Portsmouth Hospitals NHS Trust" x="33"/>
        <item n="Registrations awaiting approval in the South West, TV&amp;W" x="34"/>
        <item n="Royal Berkshire NHS Foundation Trust" x="35"/>
        <item n="Royal Cornwall Hospitals NHS Trust" x="36"/>
        <item n="Royal Devon &amp; Exeter NHS Foundation Trust" x="37"/>
        <item n="Royal United Hospital Bath NHS Trust" x="38"/>
        <item n="Salisbury NHS Foundation Trust" x="39"/>
        <item n="Sirona Care and Health (from Sept 2020) " x="40"/>
        <item n="Solent NHS Trust" x="41"/>
        <item n="Somerset NHS Foundation Trust (Formerly Taunton and Somerset)" x="42"/>
        <item n="South Central Ambulance Service NHS Trust" x="43"/>
        <item n="South Western Ambulance Service NHS Foundation Trust" x="44"/>
        <item n="Southern Health NHS Foundation Trust" x="45"/>
        <item n="SW Ineligibles" x="46"/>
        <item n="University Hospital Southampton NHS Foundation Trust" x="48"/>
        <item n="University Hospitals Bristol and Weston NHS Foundation Trust" x="49"/>
        <item n="University Hospitals Plymouth NHS Trust" x="51"/>
        <item n="Yeovil District Hospital NHS Foundation Trust" x="53"/>
        <item x="50"/>
        <item x="6"/>
        <item x="20"/>
        <item x="32"/>
        <item x="47"/>
        <item x="52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rowItems>
  <colFields count="1">
    <field x="0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colItems>
  <dataFields count="19">
    <dataField name="Sum of Apr-20" fld="1" baseField="0" baseItem="1"/>
    <dataField name="Sum of May-20" fld="2" baseField="0" baseItem="1"/>
    <dataField name="Sum of Jun-20" fld="3" baseField="0" baseItem="1"/>
    <dataField name="Sum of Jul-20" fld="4" baseField="0" baseItem="1"/>
    <dataField name="Sum of Aug-20" fld="5" baseField="0" baseItem="1"/>
    <dataField name="Sum of Sep-20" fld="6" baseField="0" baseItem="1"/>
    <dataField name="Sum of Oct-20" fld="7" baseField="0" baseItem="1"/>
    <dataField name="Sum of Nov-20" fld="8" baseField="0" baseItem="1"/>
    <dataField name="Sum of Dec-20" fld="9" baseField="0" baseItem="1"/>
    <dataField name="Sum of Jan-21" fld="10" baseField="0" baseItem="1"/>
    <dataField name="Sum of Feb-21" fld="11" baseField="0" baseItem="1"/>
    <dataField name="Sum of Mar-21" fld="12" baseField="0" baseItem="1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  <dataField name="Sum of Oct-21" fld="19" baseField="0" baseItem="0"/>
  </dataFields>
  <formats count="1">
    <format dxfId="25">
      <pivotArea type="all" dataOnly="0" outline="0" fieldPosition="0"/>
    </format>
  </formats>
  <chartFormats count="54"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122EC-CF17-4C32-9380-5CB78B1D1C1D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>
  <location ref="A55:BF74" firstHeaderRow="1" firstDataRow="2" firstDataCol="1"/>
  <pivotFields count="19">
    <pivotField axis="axisCol" showAll="0" sortType="ascending">
      <items count="57">
        <item n="Avon &amp; Wiltshire Mental Health Partnership NHS Trust" x="0"/>
        <item n="Berkshire Healthcare NHS Foundation Trust" x="1"/>
        <item n="Buckinghamshire Healthcare NHS Trust" x="2"/>
        <item n="Commissioning staff in Bristol" x="3"/>
        <item n="Commissioning staff in Cornwall" x="4"/>
        <item n="Commissioning staff in Dorset" x="5"/>
        <item n="Commissioning staff in Plymouth (merged into Plymouth Health Community)" x="6"/>
        <item n="Commissioning staff in the South West, Thames Valley &amp; Wessex" x="7"/>
        <item n="Cornwall Partnership NHS Foundation Trust" x="8"/>
        <item n="Devon Partnership NHS Foundation Trust" x="9"/>
        <item n="Dorset County Hospital NHS Foundation Trust" x="10"/>
        <item n="Dorset Healthcare University NHS Foundation Trust" x="11"/>
        <item n="Gloucestershire Health and Care Services NHS Trust" x="12"/>
        <item n="Gloucestershire Hospitals NHS Foundation Trust" x="13"/>
        <item n="GPs and practice staff in Bristol" x="14"/>
        <item n="GPs and practice staff in Buckinghamshire" x="15"/>
        <item n="GPs and practice staff in Cornwall" x="16"/>
        <item n="GPs and practice staff in Dorset" x="17"/>
        <item n="GPs and practice staff in Hampshire" x="18"/>
        <item n="GPs and practice staff in Oxfordshire" x="19"/>
        <item n="GPs and practice staff in Plymouth (merged into Plymouth Health Community)" x="20"/>
        <item n="GPs and practice staff in the South West, Thames Valley &amp; Wessex" x="21"/>
        <item n="Great Western Hospitals NHS Foundation Trust" x="22"/>
        <item n="Hampshire Hospitals NHS Foundation Trust" x="23"/>
        <item n="Hospices in Cornwall" x="24"/>
        <item n="Isle of Wight NHS Trust" x="25"/>
        <item n="Milton Keynes University Hospital NHS Foundation Trust" x="26"/>
        <item n="North Bristol NHS Trust" x="27"/>
        <item n="Northern Devon Healthcare NHS Trust" x="28"/>
        <item n="Other eligible staff in the South West, Thames Valley &amp; Wessex" x="29"/>
        <item n="Oxford Health NHS Foundation Trust" x="30"/>
        <item n="Oxford University Hospitals NHS Foundation Trust" x="31"/>
        <item n="Plymouth Health Community (formerly Livewell Southwest. Now includes commissioning staff and GPs and practice staff)" x="32"/>
        <item n="Portsmouth Hospitals NHS Trust" x="33"/>
        <item n="Registrations awaiting approval in the South West, TV&amp;W" x="34"/>
        <item n="Royal Berkshire NHS Foundation Trust" x="35"/>
        <item n="Royal Cornwall Hospitals NHS Trust" x="36"/>
        <item n="Royal Devon &amp; Exeter NHS Foundation Trust" x="37"/>
        <item n="Royal United Hospital Bath NHS Trust" x="38"/>
        <item n="Salisbury NHS Foundation Trust" x="39"/>
        <item n="Sirona Care and Health (from Sept 2020) " x="40"/>
        <item n="Solent NHS Trust" x="41"/>
        <item n="Somerset NHS Foundation Trust (Formerly Taunton and Somerset)" x="42"/>
        <item n="South Central Ambulance Service NHS Trust" x="43"/>
        <item n="South Western Ambulance Service NHS Foundation Trust" x="44"/>
        <item n="Southern Health NHS Foundation Trust" x="45"/>
        <item n="SW Ineligibles" x="46"/>
        <item n="Torbay and South Devon NHS Foundation Trust (new ADFS)" x="48"/>
        <item n="Torbay and South Devon NHS Foundation Trust (old)" x="47"/>
        <item n="Torbay and South Devon NHS Foundation Trust (total old and new)" x="49"/>
        <item n="University Hospital Southampton NHS Foundation Trust" x="50"/>
        <item n="University Hospitals Bristol and Weston NHS Foundation Trust (inc Weston Area Health NHS Trust)" x="51"/>
        <item n="University Hospitals Dorset NHS Foundation Trust" x="52"/>
        <item n="University Hospitals Plymouth NHS Trust" x="53"/>
        <item n="Wiltshire Health &amp; Care" x="54"/>
        <item n="Yeovil District Hospital NHS Foundation Trust" x="55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numFmtId="1" showAll="0"/>
    <pivotField dataField="1" numFmtI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rowItems>
  <colFields count="1">
    <field x="0"/>
  </colFields>
  <col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colItems>
  <dataFields count="18">
    <dataField name="Sum of Apr-20" fld="1" baseField="0" baseItem="0"/>
    <dataField name="Sum of May-20" fld="2" baseField="0" baseItem="1"/>
    <dataField name="Sum of Jun-20" fld="3" baseField="0" baseItem="1"/>
    <dataField name="Sum of Jul-20" fld="4" baseField="0" baseItem="0"/>
    <dataField name="Sum of Aug-20" fld="5" baseField="0" baseItem="0"/>
    <dataField name="Sum of Sep-20" fld="6" baseField="0" baseItem="0"/>
    <dataField name="Sum of Oct-20" fld="7" baseField="0" baseItem="0"/>
    <dataField name="Sum of Nov-20" fld="8" baseField="0" baseItem="0"/>
    <dataField name="Sum of Dec-20" fld="9" baseField="0" baseItem="0"/>
    <dataField name="Sum of Jan-21" fld="10" baseField="0" baseItem="0"/>
    <dataField name="Sum of Feb-21" fld="11" baseField="0" baseItem="0"/>
    <dataField name="Sum of Mar-21" fld="12" baseField="0" baseItem="0"/>
    <dataField name="Sum of Apr-21" fld="13" baseField="0" baseItem="0"/>
    <dataField name="Sum of May-21" fld="14" baseField="0" baseItem="0"/>
    <dataField name="Sum of Jun-21" fld="15" baseField="0" baseItem="0"/>
    <dataField name="Sum of Jul-21" fld="16" baseField="0" baseItem="0"/>
    <dataField name="Sum of Aug-21" fld="17" baseField="0" baseItem="0"/>
    <dataField name="Sum of Sep-21" fld="18" baseField="0" baseItem="0"/>
  </dataFields>
  <formats count="3">
    <format dxfId="28">
      <pivotArea collapsedLevelsAreSubtotals="1" fieldPosition="0">
        <references count="2">
          <reference field="4294967294" count="1">
            <x v="2"/>
          </reference>
          <reference field="0" count="1" selected="0">
            <x v="0"/>
          </reference>
        </references>
      </pivotArea>
    </format>
    <format dxfId="27">
      <pivotArea collapsedLevelsAreSubtotals="1" fieldPosition="0">
        <references count="2">
          <reference field="4294967294" count="1">
            <x v="5"/>
          </reference>
          <reference field="0" count="1" selected="0">
            <x v="0"/>
          </reference>
        </references>
      </pivotArea>
    </format>
    <format dxfId="26">
      <pivotArea collapsedLevelsAreSubtotals="1" fieldPosition="0">
        <references count="2">
          <reference field="4294967294" count="1">
            <x v="10"/>
          </reference>
          <reference field="0" count="1" selected="0">
            <x v="0"/>
          </reference>
        </references>
      </pivotArea>
    </format>
  </formats>
  <chartFormats count="56"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6"/>
  <sheetViews>
    <sheetView showGridLines="0" tabSelected="1" workbookViewId="0"/>
  </sheetViews>
  <sheetFormatPr defaultRowHeight="14.5" x14ac:dyDescent="0.35"/>
  <sheetData>
    <row r="36" spans="2:2" x14ac:dyDescent="0.35">
      <c r="B36" s="1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showGridLines="0" zoomScale="71" zoomScaleNormal="71" workbookViewId="0">
      <selection activeCell="AP17" sqref="AP17"/>
    </sheetView>
  </sheetViews>
  <sheetFormatPr defaultRowHeight="14.5" x14ac:dyDescent="0.35"/>
  <cols>
    <col min="1" max="1" width="12.7265625" customWidth="1"/>
    <col min="2" max="2" width="17.81640625" customWidth="1"/>
    <col min="3" max="3" width="15.1796875" customWidth="1"/>
    <col min="4" max="4" width="14.81640625" customWidth="1"/>
    <col min="5" max="5" width="15.453125" customWidth="1"/>
    <col min="6" max="6" width="15.1796875" customWidth="1"/>
    <col min="7" max="7" width="14.7265625" customWidth="1"/>
    <col min="8" max="8" width="15.1796875" customWidth="1"/>
    <col min="9" max="9" width="15.453125" customWidth="1"/>
    <col min="10" max="43" width="4" customWidth="1"/>
    <col min="44" max="58" width="5" customWidth="1"/>
    <col min="59" max="59" width="11.26953125" bestFit="1" customWidth="1"/>
  </cols>
  <sheetData>
    <row r="1" spans="1:9" x14ac:dyDescent="0.35">
      <c r="A1" s="17"/>
      <c r="B1" s="17"/>
      <c r="C1" s="17"/>
      <c r="D1" s="17"/>
      <c r="E1" s="17"/>
      <c r="F1" s="17"/>
      <c r="G1" s="17"/>
      <c r="H1" s="17"/>
      <c r="I1" s="17"/>
    </row>
    <row r="3" spans="1:9" x14ac:dyDescent="0.35">
      <c r="A3" s="17"/>
      <c r="B3" s="17"/>
      <c r="C3" s="17"/>
      <c r="D3" s="17"/>
      <c r="E3" s="17"/>
      <c r="F3" s="17"/>
      <c r="G3" s="17"/>
      <c r="H3" s="17"/>
      <c r="I3" s="17"/>
    </row>
    <row r="4" spans="1:9" x14ac:dyDescent="0.35">
      <c r="A4" s="18"/>
      <c r="B4" s="18"/>
      <c r="C4" s="18"/>
      <c r="D4" s="18"/>
      <c r="E4" s="18"/>
      <c r="F4" s="18"/>
      <c r="G4" s="18"/>
      <c r="H4" s="18"/>
      <c r="I4" s="18"/>
    </row>
    <row r="24" spans="1:6" x14ac:dyDescent="0.35">
      <c r="A24" s="17"/>
      <c r="B24" s="17"/>
      <c r="C24" s="17"/>
      <c r="D24" s="17"/>
      <c r="E24" s="17"/>
      <c r="F24" s="17"/>
    </row>
    <row r="27" spans="1:6" x14ac:dyDescent="0.35">
      <c r="A27" s="18"/>
      <c r="B27" s="18"/>
      <c r="C27" s="18"/>
      <c r="D27" s="18"/>
      <c r="E27" s="18"/>
      <c r="F27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7"/>
  <sheetViews>
    <sheetView topLeftCell="A43" workbookViewId="0">
      <pane xSplit="1" topLeftCell="J1" activePane="topRight" state="frozen"/>
      <selection pane="topRight" activeCell="T2" sqref="T2"/>
    </sheetView>
  </sheetViews>
  <sheetFormatPr defaultRowHeight="14.5" x14ac:dyDescent="0.35"/>
  <cols>
    <col min="1" max="1" width="61.7265625" bestFit="1" customWidth="1"/>
    <col min="3" max="3" width="9.1796875" style="12"/>
    <col min="5" max="5" width="9.1796875" style="10"/>
    <col min="18" max="18" width="8.7265625" style="22"/>
  </cols>
  <sheetData>
    <row r="1" spans="1:20" ht="15" thickBot="1" x14ac:dyDescent="0.4">
      <c r="A1" s="17" t="s">
        <v>1</v>
      </c>
      <c r="B1" s="1">
        <v>43922</v>
      </c>
      <c r="C1" s="1">
        <v>43952</v>
      </c>
      <c r="D1" s="1">
        <v>43983</v>
      </c>
      <c r="E1" s="1">
        <v>44013</v>
      </c>
      <c r="F1" s="1">
        <v>44044</v>
      </c>
      <c r="G1" s="1">
        <v>44075</v>
      </c>
      <c r="H1" s="1">
        <v>44105</v>
      </c>
      <c r="I1" s="1">
        <v>44136</v>
      </c>
      <c r="J1" s="1">
        <v>44166</v>
      </c>
      <c r="K1" s="1">
        <v>44197</v>
      </c>
      <c r="L1" s="1">
        <v>44228</v>
      </c>
      <c r="M1" s="1">
        <v>44256</v>
      </c>
      <c r="N1" s="1">
        <v>44287</v>
      </c>
      <c r="O1" s="1">
        <v>44317</v>
      </c>
      <c r="P1" s="1">
        <v>44348</v>
      </c>
      <c r="Q1" s="1">
        <v>44378</v>
      </c>
      <c r="R1" s="23">
        <v>44409</v>
      </c>
      <c r="S1" s="1">
        <v>44440</v>
      </c>
      <c r="T1" s="1">
        <v>44470</v>
      </c>
    </row>
    <row r="2" spans="1:20" ht="15" thickBot="1" x14ac:dyDescent="0.4">
      <c r="A2" s="8" t="s">
        <v>2</v>
      </c>
      <c r="B2" s="10">
        <v>897</v>
      </c>
      <c r="C2" s="10">
        <v>902</v>
      </c>
      <c r="D2" s="10">
        <v>886</v>
      </c>
      <c r="E2" s="10">
        <v>871</v>
      </c>
      <c r="F2" s="15">
        <v>866</v>
      </c>
      <c r="G2" s="10">
        <v>875</v>
      </c>
      <c r="H2" s="10">
        <v>881</v>
      </c>
      <c r="I2" s="10">
        <v>890</v>
      </c>
      <c r="J2" s="10">
        <v>889</v>
      </c>
      <c r="K2" s="10">
        <v>866</v>
      </c>
      <c r="L2" s="10">
        <v>862</v>
      </c>
      <c r="M2" s="10">
        <v>859</v>
      </c>
      <c r="N2" s="10">
        <v>856</v>
      </c>
      <c r="O2">
        <v>844</v>
      </c>
      <c r="P2">
        <v>847</v>
      </c>
      <c r="Q2" s="10">
        <v>842</v>
      </c>
      <c r="R2" s="24">
        <v>847</v>
      </c>
      <c r="S2" s="32">
        <v>870</v>
      </c>
      <c r="T2" s="32">
        <v>864</v>
      </c>
    </row>
    <row r="3" spans="1:20" ht="15" thickBot="1" x14ac:dyDescent="0.4">
      <c r="A3" s="8" t="s">
        <v>3</v>
      </c>
      <c r="B3" s="10">
        <v>852</v>
      </c>
      <c r="C3" s="10">
        <v>851</v>
      </c>
      <c r="D3" s="10">
        <v>837</v>
      </c>
      <c r="E3" s="10">
        <v>833</v>
      </c>
      <c r="F3" s="10">
        <v>841</v>
      </c>
      <c r="G3" s="10">
        <v>853</v>
      </c>
      <c r="H3" s="10">
        <v>905</v>
      </c>
      <c r="I3" s="10">
        <v>929</v>
      </c>
      <c r="J3" s="10">
        <v>943</v>
      </c>
      <c r="K3" s="10">
        <v>954</v>
      </c>
      <c r="L3" s="10">
        <v>963</v>
      </c>
      <c r="M3" s="10">
        <v>987</v>
      </c>
      <c r="N3" s="10">
        <v>995</v>
      </c>
      <c r="O3">
        <v>1011</v>
      </c>
      <c r="P3">
        <v>1014</v>
      </c>
      <c r="Q3" s="10">
        <v>1029</v>
      </c>
      <c r="R3" s="24">
        <v>1028</v>
      </c>
      <c r="S3" s="32">
        <v>1039</v>
      </c>
      <c r="T3" s="32">
        <v>1051</v>
      </c>
    </row>
    <row r="4" spans="1:20" ht="15" thickBot="1" x14ac:dyDescent="0.4">
      <c r="A4" s="8" t="s">
        <v>4</v>
      </c>
      <c r="B4" s="10">
        <v>2272</v>
      </c>
      <c r="C4" s="10">
        <v>2269</v>
      </c>
      <c r="D4" s="10">
        <v>2248</v>
      </c>
      <c r="E4" s="10">
        <v>2194</v>
      </c>
      <c r="F4" s="10">
        <v>2196</v>
      </c>
      <c r="G4" s="10">
        <v>2238</v>
      </c>
      <c r="H4" s="10">
        <v>2216</v>
      </c>
      <c r="I4" s="10">
        <v>2180</v>
      </c>
      <c r="J4" s="10">
        <v>2182</v>
      </c>
      <c r="K4" s="10">
        <v>2173</v>
      </c>
      <c r="L4" s="10">
        <v>2185</v>
      </c>
      <c r="M4" s="10">
        <v>2214</v>
      </c>
      <c r="N4" s="10">
        <v>2222</v>
      </c>
      <c r="O4">
        <v>2257</v>
      </c>
      <c r="P4">
        <v>2287</v>
      </c>
      <c r="Q4" s="10">
        <v>2306</v>
      </c>
      <c r="R4" s="27">
        <v>2328</v>
      </c>
      <c r="S4" s="33">
        <v>2367</v>
      </c>
      <c r="T4" s="33">
        <v>2405</v>
      </c>
    </row>
    <row r="5" spans="1:20" ht="15" thickBot="1" x14ac:dyDescent="0.4">
      <c r="A5" s="8" t="s">
        <v>5</v>
      </c>
      <c r="B5" s="10">
        <v>55</v>
      </c>
      <c r="C5" s="10">
        <v>52</v>
      </c>
      <c r="D5" s="10">
        <v>53</v>
      </c>
      <c r="E5" s="10">
        <v>51</v>
      </c>
      <c r="F5" s="10">
        <v>50</v>
      </c>
      <c r="G5" s="10">
        <v>52</v>
      </c>
      <c r="H5" s="10">
        <v>53</v>
      </c>
      <c r="I5" s="10">
        <v>55</v>
      </c>
      <c r="J5" s="10">
        <v>56</v>
      </c>
      <c r="K5" s="10">
        <v>56</v>
      </c>
      <c r="L5" s="10">
        <v>59</v>
      </c>
      <c r="M5" s="10">
        <v>65</v>
      </c>
      <c r="N5" s="10">
        <v>68</v>
      </c>
      <c r="O5">
        <v>68</v>
      </c>
      <c r="P5">
        <v>69</v>
      </c>
      <c r="Q5" s="10">
        <v>68</v>
      </c>
      <c r="R5" s="24">
        <v>68</v>
      </c>
      <c r="S5" s="32">
        <v>68</v>
      </c>
      <c r="T5" s="32">
        <v>70</v>
      </c>
    </row>
    <row r="6" spans="1:20" ht="15" thickBot="1" x14ac:dyDescent="0.4">
      <c r="A6" s="8" t="s">
        <v>6</v>
      </c>
      <c r="B6" s="10">
        <v>63</v>
      </c>
      <c r="C6" s="10">
        <v>62</v>
      </c>
      <c r="D6" s="10">
        <v>61</v>
      </c>
      <c r="E6" s="10">
        <v>61</v>
      </c>
      <c r="F6" s="10">
        <v>61</v>
      </c>
      <c r="G6" s="10">
        <v>60</v>
      </c>
      <c r="H6" s="10">
        <v>59</v>
      </c>
      <c r="I6" s="10">
        <v>59</v>
      </c>
      <c r="J6" s="10">
        <v>61</v>
      </c>
      <c r="K6" s="10">
        <v>63</v>
      </c>
      <c r="L6" s="10">
        <v>62</v>
      </c>
      <c r="M6" s="17">
        <v>63</v>
      </c>
      <c r="N6" s="10">
        <v>63</v>
      </c>
      <c r="O6">
        <v>65</v>
      </c>
      <c r="P6">
        <v>63</v>
      </c>
      <c r="Q6" s="10">
        <v>63</v>
      </c>
      <c r="R6" s="24">
        <v>59</v>
      </c>
      <c r="S6" s="32">
        <v>60</v>
      </c>
      <c r="T6" s="32">
        <v>60</v>
      </c>
    </row>
    <row r="7" spans="1:20" x14ac:dyDescent="0.35">
      <c r="A7" s="8" t="s">
        <v>7</v>
      </c>
      <c r="B7" s="10">
        <v>32</v>
      </c>
      <c r="C7" s="10">
        <v>32</v>
      </c>
      <c r="D7" s="10">
        <v>31</v>
      </c>
      <c r="E7" s="10">
        <v>31</v>
      </c>
      <c r="F7" s="10">
        <v>29</v>
      </c>
      <c r="G7" s="10">
        <v>30</v>
      </c>
      <c r="H7" s="10">
        <v>34</v>
      </c>
      <c r="I7" s="10">
        <v>32</v>
      </c>
      <c r="J7" s="10">
        <v>36</v>
      </c>
      <c r="K7" s="10">
        <v>34</v>
      </c>
      <c r="L7" s="10">
        <v>35</v>
      </c>
      <c r="M7" s="10">
        <v>38</v>
      </c>
      <c r="N7" s="10">
        <v>38</v>
      </c>
      <c r="O7">
        <v>41</v>
      </c>
      <c r="P7">
        <v>48</v>
      </c>
      <c r="Q7" s="10">
        <v>53</v>
      </c>
      <c r="R7" s="27">
        <v>54</v>
      </c>
      <c r="S7" s="33">
        <v>53</v>
      </c>
      <c r="T7" s="33">
        <v>54</v>
      </c>
    </row>
    <row r="8" spans="1:20" ht="15" thickBot="1" x14ac:dyDescent="0.4">
      <c r="A8" s="8" t="s">
        <v>136</v>
      </c>
      <c r="B8" s="10">
        <v>28</v>
      </c>
      <c r="C8" s="10">
        <v>28</v>
      </c>
      <c r="D8" s="10">
        <v>30</v>
      </c>
      <c r="E8" s="10">
        <v>30</v>
      </c>
      <c r="F8" s="10">
        <v>30</v>
      </c>
      <c r="G8" s="10">
        <v>29</v>
      </c>
      <c r="H8" s="10">
        <v>30</v>
      </c>
      <c r="I8" s="10">
        <v>31</v>
      </c>
      <c r="J8" s="10">
        <v>29</v>
      </c>
      <c r="K8" s="10">
        <v>31</v>
      </c>
      <c r="L8" s="10">
        <v>32</v>
      </c>
      <c r="M8" s="10">
        <v>34</v>
      </c>
      <c r="N8" s="10">
        <v>36</v>
      </c>
      <c r="O8">
        <v>42</v>
      </c>
      <c r="P8">
        <v>0</v>
      </c>
      <c r="Q8" s="10">
        <v>0</v>
      </c>
      <c r="R8" s="26">
        <v>0</v>
      </c>
      <c r="S8" s="30">
        <v>0</v>
      </c>
      <c r="T8" s="30">
        <v>0</v>
      </c>
    </row>
    <row r="9" spans="1:20" ht="15" thickBot="1" x14ac:dyDescent="0.4">
      <c r="A9" s="8" t="s">
        <v>8</v>
      </c>
      <c r="B9" s="10">
        <v>439</v>
      </c>
      <c r="C9" s="10">
        <v>430</v>
      </c>
      <c r="D9" s="10">
        <v>419</v>
      </c>
      <c r="E9" s="10">
        <v>401</v>
      </c>
      <c r="F9" s="10">
        <v>394</v>
      </c>
      <c r="G9" s="10">
        <v>386</v>
      </c>
      <c r="H9" s="10">
        <v>389</v>
      </c>
      <c r="I9" s="10">
        <v>385</v>
      </c>
      <c r="J9" s="10">
        <v>377</v>
      </c>
      <c r="K9" s="10">
        <v>374</v>
      </c>
      <c r="L9" s="10">
        <v>372</v>
      </c>
      <c r="M9" s="10">
        <v>369</v>
      </c>
      <c r="N9" s="10">
        <v>360</v>
      </c>
      <c r="O9">
        <v>358</v>
      </c>
      <c r="P9">
        <v>362</v>
      </c>
      <c r="Q9" s="10">
        <v>359</v>
      </c>
      <c r="R9" s="24">
        <v>354</v>
      </c>
      <c r="S9" s="32">
        <v>354</v>
      </c>
      <c r="T9" s="32">
        <v>345</v>
      </c>
    </row>
    <row r="10" spans="1:20" ht="15" thickBot="1" x14ac:dyDescent="0.4">
      <c r="A10" s="8" t="s">
        <v>9</v>
      </c>
      <c r="B10" s="10">
        <v>532</v>
      </c>
      <c r="C10" s="10">
        <v>534</v>
      </c>
      <c r="D10" s="10">
        <v>534</v>
      </c>
      <c r="E10" s="10">
        <v>526</v>
      </c>
      <c r="F10" s="10">
        <v>532</v>
      </c>
      <c r="G10" s="10">
        <v>527</v>
      </c>
      <c r="H10" s="10">
        <v>551</v>
      </c>
      <c r="I10" s="10">
        <v>533</v>
      </c>
      <c r="J10" s="10">
        <v>534</v>
      </c>
      <c r="K10" s="10">
        <v>531</v>
      </c>
      <c r="L10" s="10">
        <v>536</v>
      </c>
      <c r="M10" s="10">
        <v>537</v>
      </c>
      <c r="N10" s="10">
        <v>538</v>
      </c>
      <c r="O10">
        <v>534</v>
      </c>
      <c r="P10">
        <v>536</v>
      </c>
      <c r="Q10" s="10">
        <v>531</v>
      </c>
      <c r="R10" s="27">
        <v>526</v>
      </c>
      <c r="S10" s="33">
        <v>521</v>
      </c>
      <c r="T10" s="33">
        <v>525</v>
      </c>
    </row>
    <row r="11" spans="1:20" ht="15" thickBot="1" x14ac:dyDescent="0.4">
      <c r="A11" s="8" t="s">
        <v>10</v>
      </c>
      <c r="B11" s="10">
        <v>455</v>
      </c>
      <c r="C11" s="10">
        <v>450</v>
      </c>
      <c r="D11" s="10">
        <v>457</v>
      </c>
      <c r="E11" s="10">
        <v>458</v>
      </c>
      <c r="F11" s="10">
        <v>458</v>
      </c>
      <c r="G11" s="10">
        <v>457</v>
      </c>
      <c r="H11" s="10">
        <v>455</v>
      </c>
      <c r="I11" s="10">
        <v>469</v>
      </c>
      <c r="J11" s="10">
        <v>471</v>
      </c>
      <c r="K11" s="10">
        <v>465</v>
      </c>
      <c r="L11" s="10">
        <v>465</v>
      </c>
      <c r="M11" s="10">
        <v>464</v>
      </c>
      <c r="N11" s="10">
        <v>469</v>
      </c>
      <c r="O11">
        <v>478</v>
      </c>
      <c r="P11">
        <v>481</v>
      </c>
      <c r="Q11" s="10">
        <v>477</v>
      </c>
      <c r="R11" s="24">
        <v>476</v>
      </c>
      <c r="S11" s="32">
        <v>487</v>
      </c>
      <c r="T11" s="32">
        <v>490</v>
      </c>
    </row>
    <row r="12" spans="1:20" ht="15" thickBot="1" x14ac:dyDescent="0.4">
      <c r="A12" s="8" t="s">
        <v>11</v>
      </c>
      <c r="B12" s="10">
        <v>479</v>
      </c>
      <c r="C12" s="10">
        <v>474</v>
      </c>
      <c r="D12" s="10">
        <v>467</v>
      </c>
      <c r="E12" s="10">
        <v>464</v>
      </c>
      <c r="F12" s="10">
        <v>467</v>
      </c>
      <c r="G12" s="10">
        <v>482</v>
      </c>
      <c r="H12" s="10">
        <v>490</v>
      </c>
      <c r="I12" s="10">
        <v>500</v>
      </c>
      <c r="J12" s="10">
        <v>508</v>
      </c>
      <c r="K12" s="10">
        <v>512</v>
      </c>
      <c r="L12" s="10">
        <v>499</v>
      </c>
      <c r="M12" s="10">
        <v>500</v>
      </c>
      <c r="N12" s="10">
        <v>513</v>
      </c>
      <c r="O12">
        <v>515</v>
      </c>
      <c r="P12">
        <v>511</v>
      </c>
      <c r="Q12" s="10">
        <v>513</v>
      </c>
      <c r="R12" s="27">
        <v>510</v>
      </c>
      <c r="S12" s="33">
        <v>511</v>
      </c>
      <c r="T12" s="33">
        <v>510</v>
      </c>
    </row>
    <row r="13" spans="1:20" ht="15" thickBot="1" x14ac:dyDescent="0.4">
      <c r="A13" s="8" t="s">
        <v>12</v>
      </c>
      <c r="B13" s="10">
        <v>873</v>
      </c>
      <c r="C13" s="10">
        <v>862</v>
      </c>
      <c r="D13" s="10">
        <v>858</v>
      </c>
      <c r="E13" s="10">
        <v>860</v>
      </c>
      <c r="F13" s="10">
        <v>851</v>
      </c>
      <c r="G13" s="10">
        <v>853</v>
      </c>
      <c r="H13" s="10">
        <v>852</v>
      </c>
      <c r="I13" s="10">
        <v>856</v>
      </c>
      <c r="J13" s="10">
        <v>854</v>
      </c>
      <c r="K13" s="10">
        <v>848</v>
      </c>
      <c r="L13" s="10">
        <v>848</v>
      </c>
      <c r="M13" s="10">
        <v>869</v>
      </c>
      <c r="N13" s="10">
        <v>860</v>
      </c>
      <c r="O13">
        <v>856</v>
      </c>
      <c r="P13">
        <v>877</v>
      </c>
      <c r="Q13" s="10">
        <v>882</v>
      </c>
      <c r="R13" s="24">
        <v>900</v>
      </c>
      <c r="S13" s="32">
        <v>902</v>
      </c>
      <c r="T13" s="32">
        <v>906</v>
      </c>
    </row>
    <row r="14" spans="1:20" ht="15" thickBot="1" x14ac:dyDescent="0.4">
      <c r="A14" s="8" t="s">
        <v>13</v>
      </c>
      <c r="B14" s="10">
        <v>711</v>
      </c>
      <c r="C14" s="10">
        <v>692</v>
      </c>
      <c r="D14" s="10">
        <v>694</v>
      </c>
      <c r="E14" s="10">
        <v>702</v>
      </c>
      <c r="F14" s="10">
        <v>703</v>
      </c>
      <c r="G14" s="10">
        <v>698</v>
      </c>
      <c r="H14" s="10">
        <v>695</v>
      </c>
      <c r="I14" s="10">
        <v>695</v>
      </c>
      <c r="J14" s="10">
        <v>676</v>
      </c>
      <c r="K14" s="10">
        <v>676</v>
      </c>
      <c r="L14" s="10">
        <v>693</v>
      </c>
      <c r="M14" s="10">
        <v>700</v>
      </c>
      <c r="N14" s="10">
        <v>708</v>
      </c>
      <c r="O14">
        <v>708</v>
      </c>
      <c r="P14">
        <v>715</v>
      </c>
      <c r="Q14" s="10">
        <v>712</v>
      </c>
      <c r="R14" s="27">
        <v>710</v>
      </c>
      <c r="S14" s="33">
        <v>698</v>
      </c>
      <c r="T14" s="33">
        <v>689</v>
      </c>
    </row>
    <row r="15" spans="1:20" ht="15" thickBot="1" x14ac:dyDescent="0.4">
      <c r="A15" s="8" t="s">
        <v>14</v>
      </c>
      <c r="B15" s="10">
        <v>1932</v>
      </c>
      <c r="C15" s="10">
        <v>1883</v>
      </c>
      <c r="D15" s="10">
        <v>1854</v>
      </c>
      <c r="E15" s="10">
        <v>1813</v>
      </c>
      <c r="F15" s="10">
        <v>1815</v>
      </c>
      <c r="G15" s="10">
        <v>1813</v>
      </c>
      <c r="H15" s="10">
        <v>1842</v>
      </c>
      <c r="I15" s="10">
        <v>1866</v>
      </c>
      <c r="J15" s="10">
        <v>1832</v>
      </c>
      <c r="K15" s="10">
        <v>1764</v>
      </c>
      <c r="L15" s="10">
        <v>1752</v>
      </c>
      <c r="M15" s="10">
        <v>1742</v>
      </c>
      <c r="N15" s="10">
        <v>1763</v>
      </c>
      <c r="O15">
        <v>1774</v>
      </c>
      <c r="P15">
        <v>1803</v>
      </c>
      <c r="Q15" s="10">
        <v>1816</v>
      </c>
      <c r="R15" s="24">
        <v>1780</v>
      </c>
      <c r="S15" s="32">
        <v>1794</v>
      </c>
      <c r="T15" s="32">
        <v>1923</v>
      </c>
    </row>
    <row r="16" spans="1:20" ht="15" thickBot="1" x14ac:dyDescent="0.4">
      <c r="A16" s="8" t="s">
        <v>15</v>
      </c>
      <c r="B16" s="10">
        <v>181</v>
      </c>
      <c r="C16" s="10">
        <v>201</v>
      </c>
      <c r="D16" s="10">
        <v>203</v>
      </c>
      <c r="E16" s="10">
        <v>210</v>
      </c>
      <c r="F16" s="10">
        <v>211</v>
      </c>
      <c r="G16" s="10">
        <v>214</v>
      </c>
      <c r="H16" s="10">
        <v>218</v>
      </c>
      <c r="I16" s="10">
        <v>220</v>
      </c>
      <c r="J16" s="10">
        <v>218</v>
      </c>
      <c r="K16" s="10">
        <v>213</v>
      </c>
      <c r="L16" s="10">
        <v>214</v>
      </c>
      <c r="M16" s="10">
        <v>215</v>
      </c>
      <c r="N16" s="10">
        <v>218</v>
      </c>
      <c r="O16">
        <v>221</v>
      </c>
      <c r="P16">
        <v>228</v>
      </c>
      <c r="Q16" s="10">
        <v>226</v>
      </c>
      <c r="R16" s="27">
        <v>228</v>
      </c>
      <c r="S16" s="33">
        <v>219</v>
      </c>
      <c r="T16" s="33">
        <v>218</v>
      </c>
    </row>
    <row r="17" spans="1:20" ht="15" thickBot="1" x14ac:dyDescent="0.4">
      <c r="A17" s="8" t="s">
        <v>16</v>
      </c>
      <c r="B17" s="10">
        <v>115</v>
      </c>
      <c r="C17" s="10">
        <v>121</v>
      </c>
      <c r="D17" s="10">
        <v>122</v>
      </c>
      <c r="E17" s="10">
        <v>122</v>
      </c>
      <c r="F17" s="10">
        <v>123</v>
      </c>
      <c r="G17" s="10">
        <v>121</v>
      </c>
      <c r="H17" s="10">
        <v>118</v>
      </c>
      <c r="I17" s="10">
        <v>120</v>
      </c>
      <c r="J17" s="10">
        <v>119</v>
      </c>
      <c r="K17" s="10">
        <v>123</v>
      </c>
      <c r="L17" s="10">
        <v>126</v>
      </c>
      <c r="M17" s="10">
        <v>128</v>
      </c>
      <c r="N17" s="10">
        <v>128</v>
      </c>
      <c r="O17">
        <v>131</v>
      </c>
      <c r="P17">
        <v>140</v>
      </c>
      <c r="Q17" s="10">
        <v>142</v>
      </c>
      <c r="R17" s="24">
        <v>140</v>
      </c>
      <c r="S17" s="32">
        <v>138</v>
      </c>
      <c r="T17" s="32">
        <v>138</v>
      </c>
    </row>
    <row r="18" spans="1:20" ht="15" thickBot="1" x14ac:dyDescent="0.4">
      <c r="A18" s="8" t="s">
        <v>17</v>
      </c>
      <c r="B18" s="10">
        <v>122</v>
      </c>
      <c r="C18" s="10">
        <v>119</v>
      </c>
      <c r="D18" s="10">
        <v>119</v>
      </c>
      <c r="E18" s="10">
        <v>120</v>
      </c>
      <c r="F18" s="10">
        <v>123</v>
      </c>
      <c r="G18" s="10">
        <v>126</v>
      </c>
      <c r="H18" s="10">
        <v>132</v>
      </c>
      <c r="I18" s="10">
        <v>134</v>
      </c>
      <c r="J18" s="10">
        <v>133</v>
      </c>
      <c r="K18" s="10">
        <v>135</v>
      </c>
      <c r="L18" s="10">
        <v>140</v>
      </c>
      <c r="M18" s="10">
        <v>142</v>
      </c>
      <c r="N18" s="10">
        <v>144</v>
      </c>
      <c r="O18">
        <v>148</v>
      </c>
      <c r="P18">
        <v>148</v>
      </c>
      <c r="Q18" s="10">
        <v>153</v>
      </c>
      <c r="R18" s="24">
        <v>154</v>
      </c>
      <c r="S18" s="32">
        <v>151</v>
      </c>
      <c r="T18" s="32">
        <v>153</v>
      </c>
    </row>
    <row r="19" spans="1:20" ht="15" thickBot="1" x14ac:dyDescent="0.4">
      <c r="A19" s="8" t="s">
        <v>18</v>
      </c>
      <c r="B19" s="10">
        <v>133</v>
      </c>
      <c r="C19" s="10">
        <v>152</v>
      </c>
      <c r="D19" s="10">
        <v>152</v>
      </c>
      <c r="E19" s="10">
        <v>151</v>
      </c>
      <c r="F19" s="10">
        <v>159</v>
      </c>
      <c r="G19" s="10">
        <v>160</v>
      </c>
      <c r="H19" s="10">
        <v>165</v>
      </c>
      <c r="I19" s="10">
        <v>168</v>
      </c>
      <c r="J19" s="10">
        <v>167</v>
      </c>
      <c r="K19" s="10">
        <v>167</v>
      </c>
      <c r="L19" s="10">
        <v>168</v>
      </c>
      <c r="M19" s="10">
        <v>165</v>
      </c>
      <c r="N19" s="10">
        <v>166</v>
      </c>
      <c r="O19">
        <v>171</v>
      </c>
      <c r="P19">
        <v>172</v>
      </c>
      <c r="Q19" s="10">
        <v>175</v>
      </c>
      <c r="R19" s="27">
        <v>175</v>
      </c>
      <c r="S19" s="33">
        <v>175</v>
      </c>
      <c r="T19" s="33">
        <v>174</v>
      </c>
    </row>
    <row r="20" spans="1:20" ht="15" thickBot="1" x14ac:dyDescent="0.4">
      <c r="A20" s="8" t="s">
        <v>19</v>
      </c>
      <c r="B20" s="10">
        <v>384</v>
      </c>
      <c r="C20" s="10">
        <v>382</v>
      </c>
      <c r="D20" s="10">
        <v>389</v>
      </c>
      <c r="E20" s="10">
        <v>389</v>
      </c>
      <c r="F20" s="10">
        <v>384</v>
      </c>
      <c r="G20" s="10">
        <v>379</v>
      </c>
      <c r="H20" s="10">
        <v>385</v>
      </c>
      <c r="I20" s="10">
        <v>379</v>
      </c>
      <c r="J20" s="10">
        <v>373</v>
      </c>
      <c r="K20" s="10">
        <v>373</v>
      </c>
      <c r="L20" s="10">
        <v>392</v>
      </c>
      <c r="M20" s="10">
        <v>398</v>
      </c>
      <c r="N20" s="10">
        <v>403</v>
      </c>
      <c r="O20">
        <v>402</v>
      </c>
      <c r="P20">
        <v>395</v>
      </c>
      <c r="Q20" s="10">
        <v>393</v>
      </c>
      <c r="R20" s="27">
        <v>384</v>
      </c>
      <c r="S20" s="33">
        <v>387</v>
      </c>
      <c r="T20" s="33">
        <v>387</v>
      </c>
    </row>
    <row r="21" spans="1:20" x14ac:dyDescent="0.35">
      <c r="A21" s="8" t="s">
        <v>20</v>
      </c>
      <c r="B21" s="10">
        <v>213</v>
      </c>
      <c r="C21" s="10">
        <v>223</v>
      </c>
      <c r="D21" s="10">
        <v>230</v>
      </c>
      <c r="E21" s="10">
        <v>233</v>
      </c>
      <c r="F21" s="10">
        <v>233</v>
      </c>
      <c r="G21" s="10">
        <v>248</v>
      </c>
      <c r="H21" s="10">
        <v>257</v>
      </c>
      <c r="I21" s="10">
        <v>258</v>
      </c>
      <c r="J21" s="10">
        <v>259</v>
      </c>
      <c r="K21" s="10">
        <v>262</v>
      </c>
      <c r="L21" s="10">
        <v>271</v>
      </c>
      <c r="M21" s="10">
        <v>269</v>
      </c>
      <c r="N21" s="10">
        <v>269</v>
      </c>
      <c r="O21">
        <v>274</v>
      </c>
      <c r="P21">
        <v>288</v>
      </c>
      <c r="Q21" s="10">
        <v>286</v>
      </c>
      <c r="R21" s="27">
        <v>276</v>
      </c>
      <c r="S21" s="33">
        <v>272</v>
      </c>
      <c r="T21" s="33">
        <v>274</v>
      </c>
    </row>
    <row r="22" spans="1:20" ht="15" thickBot="1" x14ac:dyDescent="0.4">
      <c r="A22" s="8" t="s">
        <v>134</v>
      </c>
      <c r="B22" s="10">
        <v>87</v>
      </c>
      <c r="C22" s="10">
        <v>85</v>
      </c>
      <c r="D22" s="10">
        <v>87</v>
      </c>
      <c r="E22" s="10">
        <v>86</v>
      </c>
      <c r="F22" s="10">
        <v>87</v>
      </c>
      <c r="G22" s="10">
        <v>87</v>
      </c>
      <c r="H22" s="10">
        <v>88</v>
      </c>
      <c r="I22" s="10">
        <v>89</v>
      </c>
      <c r="J22" s="10">
        <v>91</v>
      </c>
      <c r="K22" s="10">
        <v>93</v>
      </c>
      <c r="L22" s="10">
        <v>93</v>
      </c>
      <c r="M22" s="10">
        <v>94</v>
      </c>
      <c r="N22" s="10">
        <v>96</v>
      </c>
      <c r="O22">
        <v>94</v>
      </c>
      <c r="P22">
        <v>0</v>
      </c>
      <c r="Q22" s="10">
        <v>0</v>
      </c>
      <c r="R22" s="26">
        <v>0</v>
      </c>
      <c r="S22" s="30">
        <v>0</v>
      </c>
      <c r="T22" s="30">
        <v>0</v>
      </c>
    </row>
    <row r="23" spans="1:20" ht="15" thickBot="1" x14ac:dyDescent="0.4">
      <c r="A23" s="8" t="s">
        <v>21</v>
      </c>
      <c r="B23" s="10">
        <v>903</v>
      </c>
      <c r="C23" s="10">
        <v>959</v>
      </c>
      <c r="D23" s="10">
        <v>979</v>
      </c>
      <c r="E23" s="10">
        <v>981</v>
      </c>
      <c r="F23" s="10">
        <v>965</v>
      </c>
      <c r="G23" s="10">
        <v>987</v>
      </c>
      <c r="H23" s="10">
        <v>1017</v>
      </c>
      <c r="I23" s="10">
        <v>1030</v>
      </c>
      <c r="J23" s="10">
        <v>1045</v>
      </c>
      <c r="K23" s="10">
        <v>1070</v>
      </c>
      <c r="L23" s="10">
        <v>1096</v>
      </c>
      <c r="M23" s="10">
        <v>1134</v>
      </c>
      <c r="N23" s="10">
        <v>1156</v>
      </c>
      <c r="O23">
        <v>1160</v>
      </c>
      <c r="P23">
        <v>1158</v>
      </c>
      <c r="Q23" s="10">
        <v>1147</v>
      </c>
      <c r="R23" s="24">
        <v>1130</v>
      </c>
      <c r="S23" s="32">
        <v>1126</v>
      </c>
      <c r="T23" s="32">
        <v>1126</v>
      </c>
    </row>
    <row r="24" spans="1:20" ht="15" thickBot="1" x14ac:dyDescent="0.4">
      <c r="A24" s="8" t="s">
        <v>22</v>
      </c>
      <c r="B24" s="10">
        <v>631</v>
      </c>
      <c r="C24" s="10">
        <v>632</v>
      </c>
      <c r="D24" s="10">
        <v>629</v>
      </c>
      <c r="E24" s="10">
        <v>613</v>
      </c>
      <c r="F24" s="10">
        <v>607</v>
      </c>
      <c r="G24" s="10">
        <v>623</v>
      </c>
      <c r="H24" s="10">
        <v>626</v>
      </c>
      <c r="I24" s="10">
        <v>612</v>
      </c>
      <c r="J24" s="10">
        <v>623</v>
      </c>
      <c r="K24" s="10">
        <v>614</v>
      </c>
      <c r="L24" s="10">
        <v>610</v>
      </c>
      <c r="M24" s="10">
        <v>621</v>
      </c>
      <c r="N24" s="10">
        <v>629</v>
      </c>
      <c r="O24">
        <v>634</v>
      </c>
      <c r="P24">
        <v>640</v>
      </c>
      <c r="Q24" s="10">
        <v>639</v>
      </c>
      <c r="R24" s="27">
        <v>633</v>
      </c>
      <c r="S24" s="33">
        <v>637</v>
      </c>
      <c r="T24" s="33">
        <v>658</v>
      </c>
    </row>
    <row r="25" spans="1:20" ht="15" thickBot="1" x14ac:dyDescent="0.4">
      <c r="A25" s="8" t="s">
        <v>23</v>
      </c>
      <c r="B25" s="10">
        <v>950</v>
      </c>
      <c r="C25" s="10">
        <v>927</v>
      </c>
      <c r="D25" s="10">
        <v>925</v>
      </c>
      <c r="E25" s="10">
        <v>928</v>
      </c>
      <c r="F25" s="10">
        <v>928</v>
      </c>
      <c r="G25" s="10">
        <v>929</v>
      </c>
      <c r="H25" s="10">
        <v>926</v>
      </c>
      <c r="I25" s="10">
        <v>920</v>
      </c>
      <c r="J25" s="10">
        <v>925</v>
      </c>
      <c r="K25" s="10">
        <v>911</v>
      </c>
      <c r="L25" s="10">
        <v>907</v>
      </c>
      <c r="M25" s="10">
        <v>911</v>
      </c>
      <c r="N25" s="10">
        <v>934</v>
      </c>
      <c r="O25">
        <v>928</v>
      </c>
      <c r="P25">
        <v>922</v>
      </c>
      <c r="Q25" s="10">
        <v>905</v>
      </c>
      <c r="R25" s="24">
        <v>908</v>
      </c>
      <c r="S25" s="32">
        <v>904</v>
      </c>
      <c r="T25" s="32">
        <v>886</v>
      </c>
    </row>
    <row r="26" spans="1:20" s="12" customFormat="1" ht="15" thickBot="1" x14ac:dyDescent="0.4">
      <c r="A26" s="8" t="s">
        <v>24</v>
      </c>
      <c r="B26" s="10">
        <v>10</v>
      </c>
      <c r="C26" s="10">
        <v>11</v>
      </c>
      <c r="D26" s="10">
        <v>11</v>
      </c>
      <c r="E26" s="10">
        <v>14</v>
      </c>
      <c r="F26" s="10">
        <v>14</v>
      </c>
      <c r="G26" s="10">
        <v>14</v>
      </c>
      <c r="H26" s="10">
        <v>15</v>
      </c>
      <c r="I26" s="10">
        <v>15</v>
      </c>
      <c r="J26" s="10">
        <v>14</v>
      </c>
      <c r="K26" s="10">
        <v>14</v>
      </c>
      <c r="L26" s="10">
        <v>14</v>
      </c>
      <c r="M26" s="10">
        <v>14</v>
      </c>
      <c r="N26" s="10">
        <v>15</v>
      </c>
      <c r="O26" s="12">
        <v>16</v>
      </c>
      <c r="P26" s="12">
        <v>18</v>
      </c>
      <c r="Q26" s="10">
        <v>18</v>
      </c>
      <c r="R26" s="27">
        <v>21</v>
      </c>
      <c r="S26" s="33">
        <v>20</v>
      </c>
      <c r="T26" s="33">
        <v>20</v>
      </c>
    </row>
    <row r="27" spans="1:20" ht="15" thickBot="1" x14ac:dyDescent="0.4">
      <c r="A27" s="8" t="s">
        <v>25</v>
      </c>
      <c r="B27" s="10">
        <v>588</v>
      </c>
      <c r="C27" s="10">
        <v>584</v>
      </c>
      <c r="D27" s="10">
        <v>583</v>
      </c>
      <c r="E27" s="10">
        <v>581</v>
      </c>
      <c r="F27" s="10">
        <v>569</v>
      </c>
      <c r="G27" s="10">
        <v>560</v>
      </c>
      <c r="H27" s="10">
        <v>556</v>
      </c>
      <c r="I27" s="10">
        <v>550</v>
      </c>
      <c r="J27" s="10">
        <v>549</v>
      </c>
      <c r="K27" s="10">
        <v>522</v>
      </c>
      <c r="L27" s="10">
        <v>516</v>
      </c>
      <c r="M27" s="10">
        <v>513</v>
      </c>
      <c r="N27" s="10">
        <v>517</v>
      </c>
      <c r="O27">
        <v>551</v>
      </c>
      <c r="P27">
        <v>541</v>
      </c>
      <c r="Q27" s="10">
        <v>531</v>
      </c>
      <c r="R27" s="24">
        <v>532</v>
      </c>
      <c r="S27" s="32">
        <v>538</v>
      </c>
      <c r="T27" s="32">
        <v>535</v>
      </c>
    </row>
    <row r="28" spans="1:20" ht="15" thickBot="1" x14ac:dyDescent="0.4">
      <c r="A28" s="8" t="s">
        <v>26</v>
      </c>
      <c r="B28" s="10">
        <v>666</v>
      </c>
      <c r="C28" s="10">
        <v>664</v>
      </c>
      <c r="D28" s="10">
        <v>667</v>
      </c>
      <c r="E28" s="10">
        <v>652</v>
      </c>
      <c r="F28" s="10">
        <v>649</v>
      </c>
      <c r="G28" s="10">
        <v>654</v>
      </c>
      <c r="H28" s="10">
        <v>659</v>
      </c>
      <c r="I28" s="10">
        <v>652</v>
      </c>
      <c r="J28" s="10">
        <v>648</v>
      </c>
      <c r="K28" s="10">
        <v>631</v>
      </c>
      <c r="L28" s="10">
        <v>624</v>
      </c>
      <c r="M28" s="10">
        <v>617</v>
      </c>
      <c r="N28" s="10">
        <v>629</v>
      </c>
      <c r="O28">
        <v>625</v>
      </c>
      <c r="P28">
        <v>622</v>
      </c>
      <c r="Q28" s="10">
        <v>622</v>
      </c>
      <c r="R28" s="24">
        <v>619</v>
      </c>
      <c r="S28" s="32">
        <v>627</v>
      </c>
      <c r="T28" s="32">
        <v>620</v>
      </c>
    </row>
    <row r="29" spans="1:20" ht="15" thickBot="1" x14ac:dyDescent="0.4">
      <c r="A29" s="8" t="s">
        <v>27</v>
      </c>
      <c r="B29" s="10">
        <v>2019</v>
      </c>
      <c r="C29" s="10">
        <v>2001</v>
      </c>
      <c r="D29" s="10">
        <v>1976</v>
      </c>
      <c r="E29" s="10">
        <v>1962</v>
      </c>
      <c r="F29" s="10">
        <v>1958</v>
      </c>
      <c r="G29" s="10">
        <v>2002</v>
      </c>
      <c r="H29" s="10">
        <v>2011</v>
      </c>
      <c r="I29" s="10">
        <v>1971</v>
      </c>
      <c r="J29" s="10">
        <v>1925</v>
      </c>
      <c r="K29" s="10">
        <v>1891</v>
      </c>
      <c r="L29" s="10">
        <v>1876</v>
      </c>
      <c r="M29" s="10">
        <v>1897</v>
      </c>
      <c r="N29" s="10">
        <v>1933</v>
      </c>
      <c r="O29">
        <v>1935</v>
      </c>
      <c r="P29" s="10">
        <v>1923</v>
      </c>
      <c r="Q29" s="10">
        <v>1916</v>
      </c>
      <c r="R29" s="27">
        <v>1934</v>
      </c>
      <c r="S29" s="33">
        <v>1943</v>
      </c>
      <c r="T29" s="33">
        <v>1939</v>
      </c>
    </row>
    <row r="30" spans="1:20" ht="15" thickBot="1" x14ac:dyDescent="0.4">
      <c r="A30" s="8" t="s">
        <v>28</v>
      </c>
      <c r="B30" s="10">
        <v>661</v>
      </c>
      <c r="C30" s="10">
        <v>657</v>
      </c>
      <c r="D30" s="10">
        <v>660</v>
      </c>
      <c r="E30" s="10">
        <v>642</v>
      </c>
      <c r="F30" s="10">
        <v>636</v>
      </c>
      <c r="G30" s="10">
        <v>641</v>
      </c>
      <c r="H30" s="10">
        <v>643</v>
      </c>
      <c r="I30" s="10">
        <v>646</v>
      </c>
      <c r="J30" s="10">
        <v>652</v>
      </c>
      <c r="K30" s="10">
        <v>642</v>
      </c>
      <c r="L30" s="10">
        <v>655</v>
      </c>
      <c r="M30" s="10">
        <v>663</v>
      </c>
      <c r="N30" s="10">
        <v>666</v>
      </c>
      <c r="O30">
        <v>691</v>
      </c>
      <c r="P30">
        <v>690</v>
      </c>
      <c r="Q30" s="10">
        <v>692</v>
      </c>
      <c r="R30" s="27">
        <v>690</v>
      </c>
      <c r="S30" s="33">
        <v>695</v>
      </c>
      <c r="T30" s="33">
        <v>709</v>
      </c>
    </row>
    <row r="31" spans="1:20" ht="15" thickBot="1" x14ac:dyDescent="0.4">
      <c r="A31" s="8" t="s">
        <v>29</v>
      </c>
      <c r="B31" s="10">
        <v>2206</v>
      </c>
      <c r="C31" s="10">
        <v>2220</v>
      </c>
      <c r="D31" s="10">
        <v>2234</v>
      </c>
      <c r="E31" s="10">
        <v>2245</v>
      </c>
      <c r="F31" s="10">
        <v>2275</v>
      </c>
      <c r="G31" s="10">
        <v>2273</v>
      </c>
      <c r="H31" s="10">
        <v>2318</v>
      </c>
      <c r="I31" s="10">
        <v>2376</v>
      </c>
      <c r="J31" s="10">
        <v>2440</v>
      </c>
      <c r="K31" s="10">
        <v>2446</v>
      </c>
      <c r="L31" s="10">
        <v>2511</v>
      </c>
      <c r="M31" s="10">
        <v>2548</v>
      </c>
      <c r="N31" s="10">
        <v>2560</v>
      </c>
      <c r="O31">
        <v>2575</v>
      </c>
      <c r="P31">
        <v>2594</v>
      </c>
      <c r="Q31" s="10">
        <v>2573</v>
      </c>
      <c r="R31" s="24">
        <v>2547</v>
      </c>
      <c r="S31" s="32">
        <v>2517</v>
      </c>
      <c r="T31" s="32">
        <v>2514</v>
      </c>
    </row>
    <row r="32" spans="1:20" ht="15" thickBot="1" x14ac:dyDescent="0.4">
      <c r="A32" s="8" t="s">
        <v>30</v>
      </c>
      <c r="B32" s="10">
        <v>1919</v>
      </c>
      <c r="C32" s="10">
        <v>1924</v>
      </c>
      <c r="D32" s="10">
        <v>1935</v>
      </c>
      <c r="E32" s="10">
        <v>1945</v>
      </c>
      <c r="F32" s="10">
        <v>1950</v>
      </c>
      <c r="G32" s="10">
        <v>1960</v>
      </c>
      <c r="H32" s="10">
        <v>2022</v>
      </c>
      <c r="I32" s="10">
        <v>2043</v>
      </c>
      <c r="J32" s="10">
        <v>2057</v>
      </c>
      <c r="K32" s="10">
        <v>2036</v>
      </c>
      <c r="L32" s="10">
        <v>2070</v>
      </c>
      <c r="M32" s="10">
        <v>2080</v>
      </c>
      <c r="N32" s="10">
        <v>2080</v>
      </c>
      <c r="O32">
        <v>2107</v>
      </c>
      <c r="P32">
        <v>2118</v>
      </c>
      <c r="Q32" s="10">
        <v>2092</v>
      </c>
      <c r="R32" s="27">
        <v>2076</v>
      </c>
      <c r="S32" s="33">
        <v>2089</v>
      </c>
      <c r="T32" s="33">
        <v>2128</v>
      </c>
    </row>
    <row r="33" spans="1:20" ht="15" thickBot="1" x14ac:dyDescent="0.4">
      <c r="A33" s="8" t="s">
        <v>31</v>
      </c>
      <c r="B33" s="10">
        <v>2646</v>
      </c>
      <c r="C33" s="10">
        <v>2648</v>
      </c>
      <c r="D33" s="10">
        <v>2616</v>
      </c>
      <c r="E33" s="10">
        <v>2606</v>
      </c>
      <c r="F33" s="10">
        <v>2607</v>
      </c>
      <c r="G33" s="10">
        <v>2620</v>
      </c>
      <c r="H33" s="10">
        <v>2643</v>
      </c>
      <c r="I33" s="10">
        <v>2640</v>
      </c>
      <c r="J33" s="10">
        <v>2660</v>
      </c>
      <c r="K33" s="10">
        <v>2640</v>
      </c>
      <c r="L33" s="10">
        <v>2645</v>
      </c>
      <c r="M33" s="10">
        <v>2664</v>
      </c>
      <c r="N33" s="10">
        <v>2699</v>
      </c>
      <c r="O33">
        <v>2703</v>
      </c>
      <c r="P33">
        <v>2730</v>
      </c>
      <c r="Q33" s="10">
        <v>2741</v>
      </c>
      <c r="R33" s="24">
        <v>2739</v>
      </c>
      <c r="S33" s="32">
        <v>2742</v>
      </c>
      <c r="T33" s="32">
        <v>2782</v>
      </c>
    </row>
    <row r="34" spans="1:20" s="17" customFormat="1" ht="15" thickBot="1" x14ac:dyDescent="0.4">
      <c r="A34" s="8" t="s">
        <v>144</v>
      </c>
      <c r="B34" s="10">
        <v>298</v>
      </c>
      <c r="C34" s="10">
        <v>293</v>
      </c>
      <c r="D34" s="10">
        <v>295</v>
      </c>
      <c r="E34" s="10">
        <v>292</v>
      </c>
      <c r="F34" s="10">
        <v>301</v>
      </c>
      <c r="G34" s="10">
        <v>306</v>
      </c>
      <c r="H34" s="10">
        <v>308</v>
      </c>
      <c r="I34" s="10">
        <v>308</v>
      </c>
      <c r="J34" s="10">
        <v>307</v>
      </c>
      <c r="K34" s="10">
        <v>297</v>
      </c>
      <c r="L34" s="10">
        <v>291</v>
      </c>
      <c r="M34" s="10">
        <v>285</v>
      </c>
      <c r="N34" s="10">
        <v>285</v>
      </c>
      <c r="O34" s="17">
        <v>275</v>
      </c>
      <c r="P34" s="17">
        <v>406</v>
      </c>
      <c r="Q34" s="10">
        <v>404</v>
      </c>
      <c r="R34" s="27">
        <v>397</v>
      </c>
      <c r="S34" s="33">
        <v>391</v>
      </c>
      <c r="T34" s="33">
        <v>386</v>
      </c>
    </row>
    <row r="35" spans="1:20" ht="15" thickBot="1" x14ac:dyDescent="0.4">
      <c r="A35" s="8" t="s">
        <v>32</v>
      </c>
      <c r="B35" s="10">
        <v>1290</v>
      </c>
      <c r="C35" s="10">
        <v>1307</v>
      </c>
      <c r="D35" s="10">
        <v>1306</v>
      </c>
      <c r="E35" s="10">
        <v>1298</v>
      </c>
      <c r="F35" s="10">
        <v>1297</v>
      </c>
      <c r="G35" s="10">
        <v>1300</v>
      </c>
      <c r="H35" s="10">
        <v>1303</v>
      </c>
      <c r="I35" s="10">
        <v>1306</v>
      </c>
      <c r="J35" s="10">
        <v>1272</v>
      </c>
      <c r="K35" s="10">
        <v>1277</v>
      </c>
      <c r="L35" s="10">
        <v>1289</v>
      </c>
      <c r="M35" s="10">
        <v>1303</v>
      </c>
      <c r="N35" s="10">
        <v>1292</v>
      </c>
      <c r="O35">
        <v>1294</v>
      </c>
      <c r="P35">
        <v>1298</v>
      </c>
      <c r="Q35" s="10">
        <v>1254</v>
      </c>
      <c r="R35" s="24">
        <v>1241</v>
      </c>
      <c r="S35" s="32">
        <v>1263</v>
      </c>
      <c r="T35" s="32">
        <v>1273</v>
      </c>
    </row>
    <row r="36" spans="1:20" ht="15" thickBot="1" x14ac:dyDescent="0.4">
      <c r="A36" s="8" t="s">
        <v>33</v>
      </c>
      <c r="B36" s="10">
        <v>7</v>
      </c>
      <c r="C36" s="10">
        <v>2</v>
      </c>
      <c r="D36" s="10">
        <v>3</v>
      </c>
      <c r="E36" s="10">
        <v>3</v>
      </c>
      <c r="F36" s="10">
        <v>9</v>
      </c>
      <c r="G36" s="10">
        <v>22</v>
      </c>
      <c r="H36" s="10">
        <v>4</v>
      </c>
      <c r="I36" s="10">
        <v>19</v>
      </c>
      <c r="J36" s="10">
        <v>48</v>
      </c>
      <c r="K36" s="10">
        <v>36</v>
      </c>
      <c r="L36" s="10">
        <v>35</v>
      </c>
      <c r="M36" s="10">
        <v>57</v>
      </c>
      <c r="N36" s="10">
        <v>31</v>
      </c>
      <c r="O36">
        <v>23</v>
      </c>
      <c r="P36">
        <v>3</v>
      </c>
      <c r="Q36" s="10">
        <v>1</v>
      </c>
      <c r="R36" s="27">
        <v>8</v>
      </c>
      <c r="S36" s="33">
        <v>4</v>
      </c>
      <c r="T36" s="33">
        <v>9</v>
      </c>
    </row>
    <row r="37" spans="1:20" ht="15" thickBot="1" x14ac:dyDescent="0.4">
      <c r="A37" s="8" t="s">
        <v>34</v>
      </c>
      <c r="B37" s="10">
        <v>886</v>
      </c>
      <c r="C37" s="10">
        <v>903</v>
      </c>
      <c r="D37" s="10">
        <v>909</v>
      </c>
      <c r="E37" s="10">
        <v>912</v>
      </c>
      <c r="F37" s="10">
        <v>898</v>
      </c>
      <c r="G37" s="10">
        <v>896</v>
      </c>
      <c r="H37" s="10">
        <v>917</v>
      </c>
      <c r="I37" s="10">
        <v>927</v>
      </c>
      <c r="J37" s="10">
        <v>929</v>
      </c>
      <c r="K37" s="10">
        <v>923</v>
      </c>
      <c r="L37" s="10">
        <v>917</v>
      </c>
      <c r="M37" s="10">
        <v>920</v>
      </c>
      <c r="N37" s="10">
        <v>940</v>
      </c>
      <c r="O37">
        <v>949</v>
      </c>
      <c r="P37">
        <v>958</v>
      </c>
      <c r="Q37" s="10">
        <v>963</v>
      </c>
      <c r="R37" s="27">
        <v>971</v>
      </c>
      <c r="S37" s="33">
        <v>1007</v>
      </c>
      <c r="T37" s="33">
        <v>1029</v>
      </c>
    </row>
    <row r="38" spans="1:20" ht="15" thickBot="1" x14ac:dyDescent="0.4">
      <c r="A38" s="8" t="s">
        <v>35</v>
      </c>
      <c r="B38" s="10">
        <v>1214</v>
      </c>
      <c r="C38" s="10">
        <v>1211</v>
      </c>
      <c r="D38" s="10">
        <v>1215</v>
      </c>
      <c r="E38" s="10">
        <v>1220</v>
      </c>
      <c r="F38" s="10">
        <v>1205</v>
      </c>
      <c r="G38" s="10">
        <v>1194</v>
      </c>
      <c r="H38" s="10">
        <v>1220</v>
      </c>
      <c r="I38" s="10">
        <v>1200</v>
      </c>
      <c r="J38" s="10">
        <v>1192</v>
      </c>
      <c r="K38" s="10">
        <v>1157</v>
      </c>
      <c r="L38" s="10">
        <v>1175</v>
      </c>
      <c r="M38" s="10">
        <v>1194</v>
      </c>
      <c r="N38" s="10">
        <v>1192</v>
      </c>
      <c r="O38">
        <v>1199</v>
      </c>
      <c r="P38">
        <v>1207</v>
      </c>
      <c r="Q38" s="10">
        <v>1203</v>
      </c>
      <c r="R38" s="24">
        <v>1202</v>
      </c>
      <c r="S38" s="32">
        <v>1199</v>
      </c>
      <c r="T38" s="32">
        <v>1212</v>
      </c>
    </row>
    <row r="39" spans="1:20" ht="15" thickBot="1" x14ac:dyDescent="0.4">
      <c r="A39" s="8" t="s">
        <v>36</v>
      </c>
      <c r="B39" s="10">
        <v>1456</v>
      </c>
      <c r="C39" s="10">
        <v>1468</v>
      </c>
      <c r="D39" s="10">
        <v>1483</v>
      </c>
      <c r="E39" s="10">
        <v>1485</v>
      </c>
      <c r="F39" s="10">
        <v>1497</v>
      </c>
      <c r="G39" s="10">
        <v>1517</v>
      </c>
      <c r="H39" s="10">
        <v>1534</v>
      </c>
      <c r="I39" s="10">
        <v>1545</v>
      </c>
      <c r="J39" s="10">
        <v>1531</v>
      </c>
      <c r="K39" s="10">
        <v>1484</v>
      </c>
      <c r="L39" s="10">
        <v>1487</v>
      </c>
      <c r="M39" s="10">
        <v>1473</v>
      </c>
      <c r="N39" s="10">
        <v>1482</v>
      </c>
      <c r="O39">
        <v>1487</v>
      </c>
      <c r="P39">
        <v>1489</v>
      </c>
      <c r="Q39" s="10">
        <v>1491</v>
      </c>
      <c r="R39" s="27">
        <v>1487</v>
      </c>
      <c r="S39" s="33">
        <v>1492</v>
      </c>
      <c r="T39" s="33">
        <v>1490</v>
      </c>
    </row>
    <row r="40" spans="1:20" ht="15" thickBot="1" x14ac:dyDescent="0.4">
      <c r="A40" s="8" t="s">
        <v>37</v>
      </c>
      <c r="B40" s="10">
        <v>869</v>
      </c>
      <c r="C40" s="10">
        <v>861</v>
      </c>
      <c r="D40" s="10">
        <v>872</v>
      </c>
      <c r="E40" s="10">
        <v>886</v>
      </c>
      <c r="F40" s="10">
        <v>888</v>
      </c>
      <c r="G40" s="10">
        <v>898</v>
      </c>
      <c r="H40" s="10">
        <v>908</v>
      </c>
      <c r="I40" s="10">
        <v>916</v>
      </c>
      <c r="J40" s="10">
        <v>913</v>
      </c>
      <c r="K40" s="10">
        <v>895</v>
      </c>
      <c r="L40" s="10">
        <v>905</v>
      </c>
      <c r="M40" s="10">
        <v>903</v>
      </c>
      <c r="N40" s="10">
        <v>909</v>
      </c>
      <c r="O40">
        <v>893</v>
      </c>
      <c r="P40">
        <v>890</v>
      </c>
      <c r="Q40" s="10">
        <v>882</v>
      </c>
      <c r="R40" s="24">
        <v>866</v>
      </c>
      <c r="S40" s="32">
        <v>856</v>
      </c>
      <c r="T40" s="32">
        <v>865</v>
      </c>
    </row>
    <row r="41" spans="1:20" ht="15" thickBot="1" x14ac:dyDescent="0.4">
      <c r="A41" s="8" t="s">
        <v>38</v>
      </c>
      <c r="B41" s="10">
        <v>527</v>
      </c>
      <c r="C41" s="10">
        <v>522</v>
      </c>
      <c r="D41" s="10">
        <v>542</v>
      </c>
      <c r="E41" s="10">
        <v>545</v>
      </c>
      <c r="F41" s="10">
        <v>541</v>
      </c>
      <c r="G41" s="10">
        <v>541</v>
      </c>
      <c r="H41" s="10">
        <v>541</v>
      </c>
      <c r="I41" s="10">
        <v>539</v>
      </c>
      <c r="J41" s="10">
        <v>538</v>
      </c>
      <c r="K41" s="10">
        <v>528</v>
      </c>
      <c r="L41" s="10">
        <v>526</v>
      </c>
      <c r="M41" s="10">
        <v>529</v>
      </c>
      <c r="N41" s="10">
        <v>537</v>
      </c>
      <c r="O41">
        <v>537</v>
      </c>
      <c r="P41">
        <v>538</v>
      </c>
      <c r="Q41" s="10">
        <v>551</v>
      </c>
      <c r="R41" s="27">
        <v>552</v>
      </c>
      <c r="S41" s="33">
        <v>556</v>
      </c>
      <c r="T41" s="33">
        <v>571</v>
      </c>
    </row>
    <row r="42" spans="1:20" s="17" customFormat="1" ht="15" thickBot="1" x14ac:dyDescent="0.4">
      <c r="A42" s="8" t="s">
        <v>39</v>
      </c>
      <c r="B42" s="10"/>
      <c r="C42" s="10"/>
      <c r="D42" s="10"/>
      <c r="E42" s="10"/>
      <c r="F42" s="10"/>
      <c r="G42" s="10">
        <v>189</v>
      </c>
      <c r="H42" s="10">
        <v>187</v>
      </c>
      <c r="I42" s="10">
        <v>207</v>
      </c>
      <c r="J42" s="10">
        <v>213</v>
      </c>
      <c r="K42" s="10">
        <v>214</v>
      </c>
      <c r="L42" s="10">
        <v>218</v>
      </c>
      <c r="M42" s="10">
        <v>224</v>
      </c>
      <c r="N42" s="10">
        <v>228</v>
      </c>
      <c r="O42" s="17">
        <v>244</v>
      </c>
      <c r="P42" s="17">
        <v>249</v>
      </c>
      <c r="Q42" s="10">
        <v>257</v>
      </c>
      <c r="R42" s="27">
        <v>262</v>
      </c>
      <c r="S42" s="33">
        <v>272</v>
      </c>
      <c r="T42" s="33">
        <v>282</v>
      </c>
    </row>
    <row r="43" spans="1:20" ht="15" thickBot="1" x14ac:dyDescent="0.4">
      <c r="A43" s="8" t="s">
        <v>40</v>
      </c>
      <c r="B43" s="10">
        <v>355</v>
      </c>
      <c r="C43" s="10">
        <v>361</v>
      </c>
      <c r="D43" s="10">
        <v>378</v>
      </c>
      <c r="E43" s="10">
        <v>380</v>
      </c>
      <c r="F43" s="10">
        <v>390</v>
      </c>
      <c r="G43" s="10">
        <v>388</v>
      </c>
      <c r="H43" s="10">
        <v>399</v>
      </c>
      <c r="I43" s="10">
        <v>395</v>
      </c>
      <c r="J43" s="10">
        <v>402</v>
      </c>
      <c r="K43" s="10">
        <v>400</v>
      </c>
      <c r="L43" s="10">
        <v>414</v>
      </c>
      <c r="M43" s="10">
        <v>423</v>
      </c>
      <c r="N43" s="10">
        <v>419</v>
      </c>
      <c r="O43">
        <v>419</v>
      </c>
      <c r="P43">
        <v>438</v>
      </c>
      <c r="Q43" s="10">
        <v>443</v>
      </c>
      <c r="R43" s="24">
        <v>438</v>
      </c>
      <c r="S43" s="32">
        <v>443</v>
      </c>
      <c r="T43" s="32">
        <v>445</v>
      </c>
    </row>
    <row r="44" spans="1:20" ht="15" thickBot="1" x14ac:dyDescent="0.4">
      <c r="A44" s="8" t="s">
        <v>41</v>
      </c>
      <c r="B44" s="10">
        <v>1668</v>
      </c>
      <c r="C44" s="10">
        <v>1645</v>
      </c>
      <c r="D44" s="10">
        <v>1632</v>
      </c>
      <c r="E44" s="10">
        <v>1615</v>
      </c>
      <c r="F44" s="10">
        <v>1604</v>
      </c>
      <c r="G44" s="10">
        <v>1629</v>
      </c>
      <c r="H44" s="10">
        <v>1644</v>
      </c>
      <c r="I44" s="10">
        <v>1581</v>
      </c>
      <c r="J44" s="10">
        <v>1578</v>
      </c>
      <c r="K44" s="10">
        <v>1554</v>
      </c>
      <c r="L44" s="10">
        <v>1559</v>
      </c>
      <c r="M44" s="10">
        <v>1566</v>
      </c>
      <c r="N44" s="10">
        <v>1554</v>
      </c>
      <c r="O44">
        <v>1529</v>
      </c>
      <c r="P44">
        <v>1536</v>
      </c>
      <c r="Q44" s="10">
        <v>1533</v>
      </c>
      <c r="R44" s="27">
        <v>1511</v>
      </c>
      <c r="S44" s="33">
        <v>1520</v>
      </c>
      <c r="T44" s="33">
        <v>1539</v>
      </c>
    </row>
    <row r="45" spans="1:20" ht="15" thickBot="1" x14ac:dyDescent="0.4">
      <c r="A45" s="8" t="s">
        <v>42</v>
      </c>
      <c r="B45" s="10">
        <v>692</v>
      </c>
      <c r="C45" s="10">
        <v>699</v>
      </c>
      <c r="D45" s="10">
        <v>755</v>
      </c>
      <c r="E45" s="10">
        <v>737</v>
      </c>
      <c r="F45" s="10">
        <v>743</v>
      </c>
      <c r="G45" s="10">
        <v>765</v>
      </c>
      <c r="H45" s="10">
        <v>769</v>
      </c>
      <c r="I45" s="10">
        <v>787</v>
      </c>
      <c r="J45" s="10">
        <v>795</v>
      </c>
      <c r="K45" s="10">
        <v>836</v>
      </c>
      <c r="L45" s="10">
        <v>855</v>
      </c>
      <c r="M45" s="10">
        <v>861</v>
      </c>
      <c r="N45" s="10">
        <v>867</v>
      </c>
      <c r="O45">
        <v>892</v>
      </c>
      <c r="P45">
        <v>892</v>
      </c>
      <c r="Q45" s="10">
        <v>881</v>
      </c>
      <c r="R45" s="24">
        <v>887</v>
      </c>
      <c r="S45" s="32">
        <v>874</v>
      </c>
      <c r="T45" s="32">
        <v>867</v>
      </c>
    </row>
    <row r="46" spans="1:20" ht="15" thickBot="1" x14ac:dyDescent="0.4">
      <c r="A46" s="8" t="s">
        <v>43</v>
      </c>
      <c r="B46" s="10">
        <v>1313</v>
      </c>
      <c r="C46" s="10">
        <v>1311</v>
      </c>
      <c r="D46" s="10">
        <v>1317</v>
      </c>
      <c r="E46" s="10">
        <v>1318</v>
      </c>
      <c r="F46" s="10">
        <v>1315</v>
      </c>
      <c r="G46" s="10">
        <v>1301</v>
      </c>
      <c r="H46" s="10">
        <v>1333</v>
      </c>
      <c r="I46" s="10">
        <v>1352</v>
      </c>
      <c r="J46" s="10">
        <v>1329</v>
      </c>
      <c r="K46" s="10">
        <v>1310</v>
      </c>
      <c r="L46" s="10">
        <v>1300</v>
      </c>
      <c r="M46" s="10">
        <v>1317</v>
      </c>
      <c r="N46" s="10">
        <v>1322</v>
      </c>
      <c r="O46">
        <v>1292</v>
      </c>
      <c r="P46">
        <v>1277</v>
      </c>
      <c r="Q46" s="10">
        <v>1267</v>
      </c>
      <c r="R46" s="24">
        <v>1242</v>
      </c>
      <c r="S46" s="32">
        <v>1227</v>
      </c>
      <c r="T46" s="32">
        <v>1191</v>
      </c>
    </row>
    <row r="47" spans="1:20" ht="15" thickBot="1" x14ac:dyDescent="0.4">
      <c r="A47" s="8" t="s">
        <v>44</v>
      </c>
      <c r="B47" s="10">
        <v>743</v>
      </c>
      <c r="C47" s="10">
        <v>747</v>
      </c>
      <c r="D47" s="10">
        <v>725</v>
      </c>
      <c r="E47" s="10">
        <v>761</v>
      </c>
      <c r="F47" s="10">
        <v>749</v>
      </c>
      <c r="G47" s="10">
        <v>733</v>
      </c>
      <c r="H47" s="10">
        <v>739</v>
      </c>
      <c r="I47" s="10">
        <v>742</v>
      </c>
      <c r="J47" s="10">
        <v>738</v>
      </c>
      <c r="K47" s="10">
        <v>727</v>
      </c>
      <c r="L47" s="10">
        <v>734</v>
      </c>
      <c r="M47" s="10">
        <v>735</v>
      </c>
      <c r="N47" s="10">
        <v>724</v>
      </c>
      <c r="O47">
        <v>719</v>
      </c>
      <c r="P47">
        <v>705</v>
      </c>
      <c r="Q47" s="10">
        <v>716</v>
      </c>
      <c r="R47" s="27">
        <v>720</v>
      </c>
      <c r="S47" s="33">
        <v>713</v>
      </c>
      <c r="T47" s="33">
        <v>714</v>
      </c>
    </row>
    <row r="48" spans="1:20" ht="15" thickBot="1" x14ac:dyDescent="0.4">
      <c r="A48" s="8" t="s">
        <v>45</v>
      </c>
      <c r="B48" s="10">
        <v>7</v>
      </c>
      <c r="C48" s="10">
        <v>10</v>
      </c>
      <c r="D48" s="10">
        <v>8</v>
      </c>
      <c r="E48" s="10">
        <v>4</v>
      </c>
      <c r="F48" s="10">
        <v>5</v>
      </c>
      <c r="G48" s="10">
        <v>3</v>
      </c>
      <c r="H48" s="10">
        <v>33</v>
      </c>
      <c r="I48" s="10">
        <v>9</v>
      </c>
      <c r="J48" s="10">
        <v>44</v>
      </c>
      <c r="K48" s="10">
        <v>55</v>
      </c>
      <c r="L48" s="10">
        <v>35</v>
      </c>
      <c r="M48" s="10">
        <v>80</v>
      </c>
      <c r="N48" s="10">
        <v>98</v>
      </c>
      <c r="O48">
        <v>107</v>
      </c>
      <c r="P48">
        <v>124</v>
      </c>
      <c r="Q48" s="10">
        <v>130</v>
      </c>
      <c r="R48" s="27">
        <v>127</v>
      </c>
      <c r="S48" s="33">
        <v>6</v>
      </c>
      <c r="T48" s="33">
        <v>14</v>
      </c>
    </row>
    <row r="49" spans="1:20" ht="15" thickBot="1" x14ac:dyDescent="0.4">
      <c r="A49" s="8" t="s">
        <v>146</v>
      </c>
      <c r="B49" s="10">
        <v>1049</v>
      </c>
      <c r="C49" s="10">
        <v>1051</v>
      </c>
      <c r="D49" s="10">
        <v>1049</v>
      </c>
      <c r="E49" s="10">
        <v>1059</v>
      </c>
      <c r="F49" s="10">
        <v>1068</v>
      </c>
      <c r="G49" s="10">
        <v>1064</v>
      </c>
      <c r="H49" s="10">
        <v>1061</v>
      </c>
      <c r="I49" s="10">
        <v>1041</v>
      </c>
      <c r="J49" s="10">
        <v>1031</v>
      </c>
      <c r="K49" s="10">
        <v>1006</v>
      </c>
      <c r="L49" s="10">
        <v>1002</v>
      </c>
      <c r="M49" s="10">
        <v>1026</v>
      </c>
      <c r="N49" s="10">
        <v>1055</v>
      </c>
      <c r="O49">
        <v>67</v>
      </c>
      <c r="P49">
        <v>122</v>
      </c>
      <c r="Q49" s="10">
        <v>170</v>
      </c>
      <c r="R49" s="24">
        <v>218</v>
      </c>
      <c r="S49" s="32">
        <v>251</v>
      </c>
      <c r="T49" s="32">
        <v>302</v>
      </c>
    </row>
    <row r="50" spans="1:20" ht="15" thickBot="1" x14ac:dyDescent="0.4">
      <c r="A50" s="8" t="s">
        <v>46</v>
      </c>
      <c r="B50" s="10">
        <v>2323</v>
      </c>
      <c r="C50" s="10">
        <v>2299</v>
      </c>
      <c r="D50" s="10">
        <v>2306</v>
      </c>
      <c r="E50" s="10">
        <v>2294</v>
      </c>
      <c r="F50" s="10">
        <v>2276</v>
      </c>
      <c r="G50" s="10">
        <v>2265</v>
      </c>
      <c r="H50" s="10">
        <v>2263</v>
      </c>
      <c r="I50" s="10">
        <v>2242</v>
      </c>
      <c r="J50" s="10">
        <v>2226</v>
      </c>
      <c r="K50" s="10">
        <v>2189</v>
      </c>
      <c r="L50" s="10">
        <v>2186</v>
      </c>
      <c r="M50" s="10">
        <v>2180</v>
      </c>
      <c r="N50" s="10">
        <v>2169</v>
      </c>
      <c r="O50">
        <v>2208</v>
      </c>
      <c r="P50">
        <v>2245</v>
      </c>
      <c r="Q50" s="10">
        <v>2281</v>
      </c>
      <c r="R50" s="27">
        <v>2310</v>
      </c>
      <c r="S50" s="33">
        <v>2342</v>
      </c>
      <c r="T50" s="33">
        <v>2341</v>
      </c>
    </row>
    <row r="51" spans="1:20" ht="15" thickBot="1" x14ac:dyDescent="0.4">
      <c r="A51" s="8" t="s">
        <v>47</v>
      </c>
      <c r="B51" s="10">
        <v>3176</v>
      </c>
      <c r="C51" s="10">
        <v>3226</v>
      </c>
      <c r="D51" s="10">
        <v>3301</v>
      </c>
      <c r="E51" s="10">
        <v>3347</v>
      </c>
      <c r="F51" s="10">
        <v>3392</v>
      </c>
      <c r="G51" s="10">
        <v>3482</v>
      </c>
      <c r="H51" s="10">
        <v>3583</v>
      </c>
      <c r="I51" s="10">
        <v>3533</v>
      </c>
      <c r="J51" s="10">
        <v>3491</v>
      </c>
      <c r="K51" s="10">
        <v>3365</v>
      </c>
      <c r="L51" s="10">
        <v>3374</v>
      </c>
      <c r="M51" s="10">
        <v>3399</v>
      </c>
      <c r="N51" s="10">
        <v>3353</v>
      </c>
      <c r="O51">
        <v>3308</v>
      </c>
      <c r="P51">
        <v>3298</v>
      </c>
      <c r="Q51" s="10">
        <v>3290</v>
      </c>
      <c r="R51" s="24">
        <v>3267</v>
      </c>
      <c r="S51" s="32">
        <v>3258</v>
      </c>
      <c r="T51" s="32">
        <v>3308</v>
      </c>
    </row>
    <row r="52" spans="1:20" s="17" customFormat="1" ht="15" thickBot="1" x14ac:dyDescent="0.4">
      <c r="A52" s="8" t="s">
        <v>48</v>
      </c>
      <c r="B52" s="10"/>
      <c r="C52" s="10"/>
      <c r="D52" s="10"/>
      <c r="E52" s="10"/>
      <c r="F52" s="10"/>
      <c r="G52" s="10"/>
      <c r="H52" s="10">
        <v>937</v>
      </c>
      <c r="I52" s="10">
        <v>2545</v>
      </c>
      <c r="J52" s="10">
        <v>2570</v>
      </c>
      <c r="K52" s="10">
        <v>2540</v>
      </c>
      <c r="L52" s="10">
        <v>2522</v>
      </c>
      <c r="M52" s="10">
        <v>2520</v>
      </c>
      <c r="N52" s="10">
        <v>2508</v>
      </c>
      <c r="O52" s="17">
        <v>2469</v>
      </c>
      <c r="P52" s="17">
        <v>2440</v>
      </c>
      <c r="Q52" s="10">
        <v>2403</v>
      </c>
      <c r="R52" s="24">
        <v>2398</v>
      </c>
      <c r="S52" s="32">
        <v>2393</v>
      </c>
      <c r="T52" s="32">
        <v>2411</v>
      </c>
    </row>
    <row r="53" spans="1:20" ht="15" thickBot="1" x14ac:dyDescent="0.4">
      <c r="A53" s="8" t="s">
        <v>49</v>
      </c>
      <c r="B53" s="10">
        <v>2294</v>
      </c>
      <c r="C53" s="10">
        <v>2272</v>
      </c>
      <c r="D53" s="10">
        <v>2253</v>
      </c>
      <c r="E53" s="10">
        <v>2235</v>
      </c>
      <c r="F53" s="10">
        <v>2227</v>
      </c>
      <c r="G53" s="10">
        <v>2197</v>
      </c>
      <c r="H53" s="10">
        <v>2160</v>
      </c>
      <c r="I53" s="10">
        <v>2179</v>
      </c>
      <c r="J53" s="10">
        <v>2164</v>
      </c>
      <c r="K53" s="10">
        <v>2128</v>
      </c>
      <c r="L53" s="10">
        <v>2146</v>
      </c>
      <c r="M53" s="10">
        <v>2141</v>
      </c>
      <c r="N53" s="10">
        <v>2137</v>
      </c>
      <c r="O53" s="10">
        <v>2120</v>
      </c>
      <c r="P53" s="10">
        <v>2127</v>
      </c>
      <c r="Q53" s="10">
        <v>2113</v>
      </c>
      <c r="R53" s="27">
        <v>2108</v>
      </c>
      <c r="S53" s="33">
        <v>2097</v>
      </c>
      <c r="T53" s="33">
        <v>2101</v>
      </c>
    </row>
    <row r="54" spans="1:20" ht="15" thickBot="1" x14ac:dyDescent="0.4">
      <c r="A54" s="8" t="s">
        <v>50</v>
      </c>
      <c r="B54" s="10">
        <v>56</v>
      </c>
      <c r="C54" s="17">
        <v>59</v>
      </c>
      <c r="D54" s="17">
        <v>63</v>
      </c>
      <c r="E54" s="10">
        <v>65</v>
      </c>
      <c r="F54" s="10">
        <v>74</v>
      </c>
      <c r="G54" s="10">
        <v>74</v>
      </c>
      <c r="H54" s="10">
        <v>76</v>
      </c>
      <c r="I54" s="10">
        <v>76</v>
      </c>
      <c r="J54" s="10">
        <v>85</v>
      </c>
      <c r="K54" s="10">
        <v>87</v>
      </c>
      <c r="L54" s="10">
        <v>91</v>
      </c>
      <c r="M54" s="10">
        <v>98</v>
      </c>
      <c r="N54" s="10">
        <v>102</v>
      </c>
      <c r="O54">
        <v>104</v>
      </c>
      <c r="P54">
        <v>108</v>
      </c>
      <c r="Q54" s="10">
        <v>110</v>
      </c>
      <c r="R54" s="27">
        <v>111</v>
      </c>
      <c r="S54" s="33">
        <v>109</v>
      </c>
      <c r="T54" s="33">
        <v>110</v>
      </c>
    </row>
    <row r="55" spans="1:20" ht="15" thickBot="1" x14ac:dyDescent="0.4">
      <c r="A55" s="8" t="s">
        <v>51</v>
      </c>
      <c r="B55" s="17">
        <v>378</v>
      </c>
      <c r="C55" s="10">
        <v>363</v>
      </c>
      <c r="D55" s="10">
        <v>364</v>
      </c>
      <c r="E55" s="10">
        <v>366</v>
      </c>
      <c r="F55" s="10">
        <v>365</v>
      </c>
      <c r="G55" s="10">
        <v>363</v>
      </c>
      <c r="H55" s="10">
        <v>366</v>
      </c>
      <c r="I55" s="10">
        <v>378</v>
      </c>
      <c r="J55" s="10">
        <v>377</v>
      </c>
      <c r="K55" s="10">
        <v>373</v>
      </c>
      <c r="L55" s="10">
        <v>375</v>
      </c>
      <c r="M55" s="10">
        <v>381</v>
      </c>
      <c r="N55" s="10">
        <v>385</v>
      </c>
      <c r="O55">
        <v>383</v>
      </c>
      <c r="P55">
        <v>382</v>
      </c>
      <c r="Q55" s="10">
        <v>388</v>
      </c>
      <c r="R55" s="28">
        <v>385</v>
      </c>
      <c r="S55" s="34">
        <v>386</v>
      </c>
      <c r="T55" s="34">
        <v>388</v>
      </c>
    </row>
    <row r="56" spans="1:20" x14ac:dyDescent="0.35">
      <c r="L56" s="17"/>
      <c r="M56" s="17"/>
      <c r="N56" s="17"/>
      <c r="Q56" s="10"/>
      <c r="R56" s="25"/>
      <c r="S56" s="31"/>
      <c r="T56" s="31"/>
    </row>
    <row r="57" spans="1:20" x14ac:dyDescent="0.35">
      <c r="A57" s="17" t="s">
        <v>52</v>
      </c>
      <c r="B57" s="10">
        <f t="shared" ref="B57:G57" si="0">SUM(B2:B55)</f>
        <v>44655</v>
      </c>
      <c r="C57" s="10">
        <f t="shared" si="0"/>
        <v>44641</v>
      </c>
      <c r="D57" s="10">
        <f t="shared" si="0"/>
        <v>44722</v>
      </c>
      <c r="E57" s="10">
        <f t="shared" si="0"/>
        <v>44597</v>
      </c>
      <c r="F57" s="10">
        <f t="shared" si="0"/>
        <v>44615</v>
      </c>
      <c r="G57" s="10">
        <f t="shared" si="0"/>
        <v>45078</v>
      </c>
      <c r="H57" s="10">
        <f t="shared" ref="H57:T57" si="1">SUM(H2:H55)</f>
        <v>46536</v>
      </c>
      <c r="I57" s="10">
        <f t="shared" si="1"/>
        <v>48130</v>
      </c>
      <c r="J57" s="10">
        <f t="shared" si="1"/>
        <v>48119</v>
      </c>
      <c r="K57" s="10">
        <f t="shared" si="1"/>
        <v>47511</v>
      </c>
      <c r="L57" s="10">
        <f t="shared" si="1"/>
        <v>47727</v>
      </c>
      <c r="M57" s="10">
        <f t="shared" si="1"/>
        <v>48129</v>
      </c>
      <c r="N57" s="10">
        <f t="shared" si="1"/>
        <v>48320</v>
      </c>
      <c r="O57" s="10">
        <f t="shared" si="1"/>
        <v>47435</v>
      </c>
      <c r="P57" s="10">
        <f t="shared" si="1"/>
        <v>47672</v>
      </c>
      <c r="Q57" s="10">
        <f t="shared" si="1"/>
        <v>47633</v>
      </c>
      <c r="R57" s="29">
        <f t="shared" si="1"/>
        <v>47534</v>
      </c>
      <c r="S57" s="30">
        <f t="shared" si="1"/>
        <v>47563</v>
      </c>
      <c r="T57" s="30">
        <f t="shared" si="1"/>
        <v>48001</v>
      </c>
    </row>
  </sheetData>
  <sortState xmlns:xlrd2="http://schemas.microsoft.com/office/spreadsheetml/2017/richdata2" ref="A2:K57">
    <sortCondition ref="A2:A5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topLeftCell="A46" zoomScaleNormal="100" workbookViewId="0">
      <pane xSplit="1" topLeftCell="H1" activePane="topRight" state="frozen"/>
      <selection pane="topRight" activeCell="S50" sqref="S50"/>
    </sheetView>
  </sheetViews>
  <sheetFormatPr defaultRowHeight="14.5" x14ac:dyDescent="0.35"/>
  <cols>
    <col min="1" max="1" width="47.26953125" customWidth="1"/>
    <col min="2" max="7" width="9.1796875" customWidth="1"/>
  </cols>
  <sheetData>
    <row r="1" spans="1:19" x14ac:dyDescent="0.35">
      <c r="A1" s="17" t="s">
        <v>1</v>
      </c>
      <c r="B1" s="1">
        <v>43922</v>
      </c>
      <c r="C1" s="1">
        <v>43952</v>
      </c>
      <c r="D1" s="1">
        <v>43983</v>
      </c>
      <c r="E1" s="1">
        <v>44013</v>
      </c>
      <c r="F1" s="1">
        <v>44044</v>
      </c>
      <c r="G1" s="1">
        <v>44075</v>
      </c>
      <c r="H1" s="1">
        <v>44105</v>
      </c>
      <c r="I1" s="1">
        <v>44136</v>
      </c>
      <c r="J1" s="1">
        <v>44166</v>
      </c>
      <c r="K1" s="1">
        <v>44197</v>
      </c>
      <c r="L1" s="1">
        <v>44228</v>
      </c>
      <c r="M1" s="1">
        <v>44256</v>
      </c>
      <c r="N1" s="1">
        <v>44287</v>
      </c>
      <c r="O1" s="1">
        <v>44317</v>
      </c>
      <c r="P1" s="1">
        <v>44348</v>
      </c>
      <c r="Q1" s="1">
        <v>44378</v>
      </c>
      <c r="R1" s="1">
        <v>44409</v>
      </c>
      <c r="S1" s="1">
        <v>44440</v>
      </c>
    </row>
    <row r="2" spans="1:19" x14ac:dyDescent="0.35">
      <c r="A2" s="17" t="s">
        <v>2</v>
      </c>
      <c r="B2" s="17">
        <v>120</v>
      </c>
      <c r="C2" s="17">
        <v>113</v>
      </c>
      <c r="D2" s="17">
        <v>114</v>
      </c>
      <c r="E2" s="17">
        <v>110</v>
      </c>
      <c r="F2" s="17">
        <v>109</v>
      </c>
      <c r="G2" s="17">
        <v>120</v>
      </c>
      <c r="H2" s="17">
        <v>89</v>
      </c>
      <c r="I2" s="17">
        <v>112</v>
      </c>
      <c r="J2" s="19">
        <v>99</v>
      </c>
      <c r="K2" s="19">
        <v>117</v>
      </c>
      <c r="L2" s="19">
        <v>110</v>
      </c>
      <c r="M2" s="19">
        <v>115</v>
      </c>
      <c r="N2" s="19">
        <v>94</v>
      </c>
      <c r="O2" s="19">
        <v>96</v>
      </c>
      <c r="P2" s="19">
        <v>87</v>
      </c>
      <c r="Q2" s="19">
        <v>95</v>
      </c>
      <c r="R2" s="17">
        <v>110</v>
      </c>
      <c r="S2" s="17">
        <v>111</v>
      </c>
    </row>
    <row r="3" spans="1:19" x14ac:dyDescent="0.35">
      <c r="A3" s="17" t="s">
        <v>3</v>
      </c>
      <c r="B3" s="17">
        <v>134</v>
      </c>
      <c r="C3" s="17">
        <v>144</v>
      </c>
      <c r="D3" s="17">
        <v>168</v>
      </c>
      <c r="E3" s="17">
        <v>131</v>
      </c>
      <c r="F3" s="17">
        <v>119</v>
      </c>
      <c r="G3" s="17">
        <v>231</v>
      </c>
      <c r="H3" s="17">
        <v>109</v>
      </c>
      <c r="I3" s="17">
        <v>159</v>
      </c>
      <c r="J3" s="19">
        <v>180</v>
      </c>
      <c r="K3" s="19">
        <v>166</v>
      </c>
      <c r="L3" s="19">
        <v>196</v>
      </c>
      <c r="M3" s="19">
        <v>175</v>
      </c>
      <c r="N3" s="19">
        <v>184</v>
      </c>
      <c r="O3" s="19">
        <v>183</v>
      </c>
      <c r="P3" s="19">
        <v>192</v>
      </c>
      <c r="Q3" s="19">
        <v>174</v>
      </c>
      <c r="R3" s="17">
        <v>161</v>
      </c>
      <c r="S3" s="17">
        <v>154</v>
      </c>
    </row>
    <row r="4" spans="1:19" x14ac:dyDescent="0.35">
      <c r="A4" s="17" t="s">
        <v>4</v>
      </c>
      <c r="B4" s="17">
        <v>186</v>
      </c>
      <c r="C4" s="17">
        <v>215</v>
      </c>
      <c r="D4" s="17">
        <v>203</v>
      </c>
      <c r="E4" s="17">
        <v>239</v>
      </c>
      <c r="F4" s="17">
        <v>250</v>
      </c>
      <c r="G4" s="17">
        <v>220</v>
      </c>
      <c r="H4" s="17">
        <v>235</v>
      </c>
      <c r="I4" s="17">
        <v>234</v>
      </c>
      <c r="J4" s="19">
        <v>176</v>
      </c>
      <c r="K4" s="19">
        <v>195</v>
      </c>
      <c r="L4" s="19">
        <v>218</v>
      </c>
      <c r="M4" s="19">
        <v>248</v>
      </c>
      <c r="N4" s="19">
        <v>212</v>
      </c>
      <c r="O4" s="19">
        <v>212</v>
      </c>
      <c r="P4" s="19">
        <v>198</v>
      </c>
      <c r="Q4" s="17">
        <v>201</v>
      </c>
      <c r="R4" s="17">
        <v>204</v>
      </c>
      <c r="S4" s="17">
        <v>198</v>
      </c>
    </row>
    <row r="5" spans="1:19" x14ac:dyDescent="0.35">
      <c r="A5" s="17" t="s">
        <v>5</v>
      </c>
      <c r="B5" s="17">
        <v>21</v>
      </c>
      <c r="C5" s="17">
        <v>7</v>
      </c>
      <c r="D5" s="17">
        <v>6</v>
      </c>
      <c r="E5" s="17">
        <v>7</v>
      </c>
      <c r="F5" s="17">
        <v>6</v>
      </c>
      <c r="G5" s="17">
        <v>9</v>
      </c>
      <c r="H5" s="17">
        <v>6</v>
      </c>
      <c r="I5" s="17">
        <v>6</v>
      </c>
      <c r="J5" s="19">
        <v>11</v>
      </c>
      <c r="K5" s="19">
        <v>13</v>
      </c>
      <c r="L5" s="19">
        <v>8</v>
      </c>
      <c r="M5" s="19">
        <v>12</v>
      </c>
      <c r="N5" s="19">
        <v>13</v>
      </c>
      <c r="O5" s="19">
        <v>14</v>
      </c>
      <c r="P5" s="19">
        <v>14</v>
      </c>
      <c r="Q5" s="17">
        <v>9</v>
      </c>
      <c r="R5" s="17">
        <v>12</v>
      </c>
      <c r="S5" s="17">
        <v>11</v>
      </c>
    </row>
    <row r="6" spans="1:19" x14ac:dyDescent="0.35">
      <c r="A6" s="17" t="s">
        <v>6</v>
      </c>
      <c r="B6" s="17">
        <v>7</v>
      </c>
      <c r="C6" s="17">
        <v>3</v>
      </c>
      <c r="D6" s="17">
        <v>3</v>
      </c>
      <c r="E6" s="17">
        <v>10</v>
      </c>
      <c r="F6" s="17">
        <v>3</v>
      </c>
      <c r="G6" s="17">
        <v>7</v>
      </c>
      <c r="H6" s="17">
        <v>3</v>
      </c>
      <c r="I6" s="17">
        <v>6</v>
      </c>
      <c r="J6" s="19">
        <v>15</v>
      </c>
      <c r="K6" s="19">
        <v>15</v>
      </c>
      <c r="L6" s="19">
        <v>11</v>
      </c>
      <c r="M6" s="19">
        <v>7</v>
      </c>
      <c r="N6" s="19">
        <v>7</v>
      </c>
      <c r="O6" s="19">
        <v>10</v>
      </c>
      <c r="P6" s="19">
        <v>1</v>
      </c>
      <c r="Q6" s="17">
        <v>4</v>
      </c>
      <c r="R6" s="17">
        <v>7</v>
      </c>
      <c r="S6" s="17">
        <v>7</v>
      </c>
    </row>
    <row r="7" spans="1:19" x14ac:dyDescent="0.35">
      <c r="A7" s="17" t="s">
        <v>7</v>
      </c>
      <c r="B7" s="17">
        <v>2</v>
      </c>
      <c r="C7" s="17">
        <v>1</v>
      </c>
      <c r="D7" s="17">
        <v>2</v>
      </c>
      <c r="E7" s="17">
        <v>6</v>
      </c>
      <c r="F7" s="17">
        <v>5</v>
      </c>
      <c r="G7" s="17">
        <v>6</v>
      </c>
      <c r="H7" s="17">
        <v>6</v>
      </c>
      <c r="I7" s="17">
        <v>5</v>
      </c>
      <c r="J7" s="17">
        <v>6</v>
      </c>
      <c r="K7" s="19">
        <v>5</v>
      </c>
      <c r="L7" s="19">
        <v>12</v>
      </c>
      <c r="M7" s="19">
        <v>4</v>
      </c>
      <c r="N7" s="19">
        <v>4</v>
      </c>
      <c r="O7" s="19">
        <v>1</v>
      </c>
      <c r="P7" s="19">
        <v>8</v>
      </c>
      <c r="Q7" s="17">
        <v>3</v>
      </c>
      <c r="R7" s="17">
        <v>5</v>
      </c>
      <c r="S7" s="17">
        <v>4</v>
      </c>
    </row>
    <row r="8" spans="1:19" x14ac:dyDescent="0.35">
      <c r="A8" s="17" t="s">
        <v>136</v>
      </c>
      <c r="B8" s="17">
        <v>5</v>
      </c>
      <c r="C8" s="17">
        <v>3</v>
      </c>
      <c r="D8" s="17">
        <v>5</v>
      </c>
      <c r="E8" s="17">
        <v>3</v>
      </c>
      <c r="F8" s="17">
        <v>5</v>
      </c>
      <c r="G8" s="17">
        <v>3</v>
      </c>
      <c r="H8" s="17">
        <v>1</v>
      </c>
      <c r="I8" s="17">
        <v>5</v>
      </c>
      <c r="J8" s="17">
        <v>6</v>
      </c>
      <c r="K8" s="19">
        <v>5</v>
      </c>
      <c r="L8" s="19">
        <v>7</v>
      </c>
      <c r="M8" s="19">
        <v>5</v>
      </c>
      <c r="N8" s="19">
        <v>6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</row>
    <row r="9" spans="1:19" x14ac:dyDescent="0.35">
      <c r="A9" s="17" t="s">
        <v>8</v>
      </c>
      <c r="B9" s="17">
        <v>53</v>
      </c>
      <c r="C9" s="17">
        <v>59</v>
      </c>
      <c r="D9" s="17">
        <v>45</v>
      </c>
      <c r="E9" s="17">
        <v>60</v>
      </c>
      <c r="F9" s="17">
        <v>39</v>
      </c>
      <c r="G9" s="17">
        <v>30</v>
      </c>
      <c r="H9" s="17">
        <v>42</v>
      </c>
      <c r="I9" s="17">
        <v>40</v>
      </c>
      <c r="J9" s="17">
        <v>37</v>
      </c>
      <c r="K9" s="19">
        <v>52</v>
      </c>
      <c r="L9" s="19">
        <v>54</v>
      </c>
      <c r="M9" s="19">
        <v>50</v>
      </c>
      <c r="N9" s="19">
        <v>44</v>
      </c>
      <c r="O9" s="19">
        <v>38</v>
      </c>
      <c r="P9" s="19">
        <v>44</v>
      </c>
      <c r="Q9" s="17">
        <v>38</v>
      </c>
      <c r="R9" s="17">
        <v>35</v>
      </c>
      <c r="S9" s="17">
        <v>40</v>
      </c>
    </row>
    <row r="10" spans="1:19" x14ac:dyDescent="0.35">
      <c r="A10" s="17" t="s">
        <v>9</v>
      </c>
      <c r="B10" s="17">
        <v>63</v>
      </c>
      <c r="C10" s="17">
        <v>67</v>
      </c>
      <c r="D10" s="17">
        <v>66</v>
      </c>
      <c r="E10" s="17">
        <v>70</v>
      </c>
      <c r="F10" s="17">
        <v>57</v>
      </c>
      <c r="G10" s="17">
        <v>99</v>
      </c>
      <c r="H10" s="17">
        <v>86</v>
      </c>
      <c r="I10" s="17">
        <v>69</v>
      </c>
      <c r="J10" s="17">
        <v>54</v>
      </c>
      <c r="K10" s="19">
        <v>80</v>
      </c>
      <c r="L10" s="19">
        <v>64</v>
      </c>
      <c r="M10" s="19">
        <v>76</v>
      </c>
      <c r="N10" s="19">
        <v>53</v>
      </c>
      <c r="O10" s="19">
        <v>62</v>
      </c>
      <c r="P10" s="19">
        <v>49</v>
      </c>
      <c r="Q10" s="17">
        <v>48</v>
      </c>
      <c r="R10" s="17">
        <v>60</v>
      </c>
      <c r="S10" s="17">
        <v>63</v>
      </c>
    </row>
    <row r="11" spans="1:19" x14ac:dyDescent="0.35">
      <c r="A11" s="17" t="s">
        <v>10</v>
      </c>
      <c r="B11" s="17">
        <v>84</v>
      </c>
      <c r="C11" s="17">
        <v>71</v>
      </c>
      <c r="D11" s="17">
        <v>77</v>
      </c>
      <c r="E11" s="17">
        <v>93</v>
      </c>
      <c r="F11" s="17">
        <v>69</v>
      </c>
      <c r="G11" s="17">
        <v>77</v>
      </c>
      <c r="H11" s="17">
        <v>80</v>
      </c>
      <c r="I11" s="17">
        <v>73</v>
      </c>
      <c r="J11" s="17">
        <v>66</v>
      </c>
      <c r="K11" s="19">
        <v>81</v>
      </c>
      <c r="L11" s="19">
        <v>85</v>
      </c>
      <c r="M11" s="19">
        <v>87</v>
      </c>
      <c r="N11" s="19">
        <v>71</v>
      </c>
      <c r="O11" s="19">
        <v>65</v>
      </c>
      <c r="P11" s="19">
        <v>59</v>
      </c>
      <c r="Q11" s="17">
        <v>76</v>
      </c>
      <c r="R11" s="17">
        <v>63</v>
      </c>
      <c r="S11" s="17">
        <v>60</v>
      </c>
    </row>
    <row r="12" spans="1:19" x14ac:dyDescent="0.35">
      <c r="A12" s="17" t="s">
        <v>11</v>
      </c>
      <c r="B12" s="17">
        <v>73</v>
      </c>
      <c r="C12" s="17">
        <v>68</v>
      </c>
      <c r="D12" s="17">
        <v>82</v>
      </c>
      <c r="E12" s="17">
        <v>73</v>
      </c>
      <c r="F12" s="17">
        <v>90</v>
      </c>
      <c r="G12" s="17">
        <v>72</v>
      </c>
      <c r="H12" s="17">
        <v>81</v>
      </c>
      <c r="I12" s="17">
        <v>94</v>
      </c>
      <c r="J12" s="17">
        <v>76</v>
      </c>
      <c r="K12" s="19">
        <v>79</v>
      </c>
      <c r="L12" s="19">
        <v>86</v>
      </c>
      <c r="M12" s="19">
        <v>98</v>
      </c>
      <c r="N12" s="19">
        <v>76</v>
      </c>
      <c r="O12" s="19">
        <v>75</v>
      </c>
      <c r="P12" s="19">
        <v>87</v>
      </c>
      <c r="Q12" s="17">
        <v>76</v>
      </c>
      <c r="R12" s="17">
        <v>80</v>
      </c>
      <c r="S12" s="17">
        <v>72</v>
      </c>
    </row>
    <row r="13" spans="1:19" x14ac:dyDescent="0.35">
      <c r="A13" s="17" t="s">
        <v>12</v>
      </c>
      <c r="B13" s="17">
        <v>99</v>
      </c>
      <c r="C13" s="17">
        <v>90</v>
      </c>
      <c r="D13" s="17">
        <v>92</v>
      </c>
      <c r="E13" s="17">
        <v>88</v>
      </c>
      <c r="F13" s="17">
        <v>77</v>
      </c>
      <c r="G13" s="17">
        <v>88</v>
      </c>
      <c r="H13" s="17">
        <v>99</v>
      </c>
      <c r="I13" s="17">
        <v>90</v>
      </c>
      <c r="J13" s="19">
        <v>94</v>
      </c>
      <c r="K13" s="19">
        <v>95</v>
      </c>
      <c r="L13" s="19">
        <v>95</v>
      </c>
      <c r="M13" s="19">
        <v>95</v>
      </c>
      <c r="N13" s="19">
        <v>73</v>
      </c>
      <c r="O13" s="19">
        <v>91</v>
      </c>
      <c r="P13" s="19">
        <v>79</v>
      </c>
      <c r="Q13" s="17">
        <v>107</v>
      </c>
      <c r="R13" s="17">
        <v>99</v>
      </c>
      <c r="S13" s="17">
        <v>82</v>
      </c>
    </row>
    <row r="14" spans="1:19" x14ac:dyDescent="0.35">
      <c r="A14" s="17" t="s">
        <v>13</v>
      </c>
      <c r="B14" s="17">
        <v>83</v>
      </c>
      <c r="C14" s="17">
        <v>91</v>
      </c>
      <c r="D14" s="17">
        <v>89</v>
      </c>
      <c r="E14" s="17">
        <v>39</v>
      </c>
      <c r="F14" s="17">
        <v>65</v>
      </c>
      <c r="G14" s="17">
        <v>67</v>
      </c>
      <c r="H14" s="17">
        <v>82</v>
      </c>
      <c r="I14" s="17">
        <v>85</v>
      </c>
      <c r="J14" s="17">
        <v>82</v>
      </c>
      <c r="K14" s="19">
        <v>99</v>
      </c>
      <c r="L14" s="19">
        <v>82</v>
      </c>
      <c r="M14" s="19">
        <v>83</v>
      </c>
      <c r="N14" s="19">
        <v>77</v>
      </c>
      <c r="O14" s="19">
        <v>73</v>
      </c>
      <c r="P14" s="19">
        <v>67</v>
      </c>
      <c r="Q14" s="17">
        <v>59</v>
      </c>
      <c r="R14" s="17">
        <v>66</v>
      </c>
      <c r="S14" s="17">
        <v>62</v>
      </c>
    </row>
    <row r="15" spans="1:19" x14ac:dyDescent="0.35">
      <c r="A15" s="17" t="s">
        <v>14</v>
      </c>
      <c r="B15" s="17">
        <v>238</v>
      </c>
      <c r="C15" s="17">
        <v>241</v>
      </c>
      <c r="D15" s="17">
        <v>247</v>
      </c>
      <c r="E15" s="17">
        <v>334</v>
      </c>
      <c r="F15" s="17">
        <v>245</v>
      </c>
      <c r="G15" s="17">
        <v>261</v>
      </c>
      <c r="H15" s="17">
        <v>302</v>
      </c>
      <c r="I15" s="17">
        <v>290</v>
      </c>
      <c r="J15" s="17">
        <v>250</v>
      </c>
      <c r="K15" s="19">
        <v>270</v>
      </c>
      <c r="L15" s="19">
        <v>301</v>
      </c>
      <c r="M15" s="19">
        <v>336</v>
      </c>
      <c r="N15" s="19">
        <v>273</v>
      </c>
      <c r="O15" s="19">
        <v>294</v>
      </c>
      <c r="P15" s="19">
        <v>258</v>
      </c>
      <c r="Q15" s="17">
        <v>235</v>
      </c>
      <c r="R15" s="17">
        <v>280</v>
      </c>
      <c r="S15" s="17">
        <v>277</v>
      </c>
    </row>
    <row r="16" spans="1:19" x14ac:dyDescent="0.35">
      <c r="A16" s="17" t="s">
        <v>15</v>
      </c>
      <c r="B16" s="17">
        <v>26</v>
      </c>
      <c r="C16" s="17">
        <v>31</v>
      </c>
      <c r="D16" s="17">
        <v>31</v>
      </c>
      <c r="E16" s="17">
        <v>19</v>
      </c>
      <c r="F16" s="17">
        <v>32</v>
      </c>
      <c r="G16" s="17">
        <v>36</v>
      </c>
      <c r="H16" s="17">
        <v>35</v>
      </c>
      <c r="I16" s="17">
        <v>31</v>
      </c>
      <c r="J16" s="17">
        <v>39</v>
      </c>
      <c r="K16" s="19">
        <v>41</v>
      </c>
      <c r="L16" s="19">
        <v>44</v>
      </c>
      <c r="M16" s="19">
        <v>37</v>
      </c>
      <c r="N16" s="19">
        <v>36</v>
      </c>
      <c r="O16" s="19">
        <v>31</v>
      </c>
      <c r="P16" s="19">
        <v>25</v>
      </c>
      <c r="Q16" s="17">
        <v>21</v>
      </c>
      <c r="R16" s="17">
        <v>16</v>
      </c>
      <c r="S16" s="17">
        <v>15</v>
      </c>
    </row>
    <row r="17" spans="1:19" x14ac:dyDescent="0.35">
      <c r="A17" s="17" t="s">
        <v>16</v>
      </c>
      <c r="B17" s="17">
        <v>23</v>
      </c>
      <c r="C17" s="17">
        <v>16</v>
      </c>
      <c r="D17" s="17">
        <v>20</v>
      </c>
      <c r="E17" s="17">
        <v>10</v>
      </c>
      <c r="F17" s="17">
        <v>19</v>
      </c>
      <c r="G17" s="17">
        <v>13</v>
      </c>
      <c r="H17" s="17">
        <v>17</v>
      </c>
      <c r="I17" s="17">
        <v>26</v>
      </c>
      <c r="J17" s="17">
        <v>29</v>
      </c>
      <c r="K17" s="19">
        <v>22</v>
      </c>
      <c r="L17" s="19">
        <v>25</v>
      </c>
      <c r="M17" s="19">
        <v>26</v>
      </c>
      <c r="N17" s="19">
        <v>26</v>
      </c>
      <c r="O17" s="19">
        <v>13</v>
      </c>
      <c r="P17" s="19">
        <v>16</v>
      </c>
      <c r="Q17" s="17">
        <v>5</v>
      </c>
      <c r="R17" s="17">
        <v>6</v>
      </c>
      <c r="S17" s="17">
        <v>17</v>
      </c>
    </row>
    <row r="18" spans="1:19" x14ac:dyDescent="0.35">
      <c r="A18" s="17" t="s">
        <v>17</v>
      </c>
      <c r="B18" s="17">
        <v>14</v>
      </c>
      <c r="C18" s="17">
        <v>15</v>
      </c>
      <c r="D18" s="17">
        <v>9</v>
      </c>
      <c r="E18" s="17">
        <v>13</v>
      </c>
      <c r="F18" s="17">
        <v>19</v>
      </c>
      <c r="G18" s="17">
        <v>18</v>
      </c>
      <c r="H18" s="17">
        <v>16</v>
      </c>
      <c r="I18" s="17">
        <v>24</v>
      </c>
      <c r="J18" s="17">
        <v>33</v>
      </c>
      <c r="K18" s="19">
        <v>38</v>
      </c>
      <c r="L18" s="19">
        <v>16</v>
      </c>
      <c r="M18" s="19">
        <v>28</v>
      </c>
      <c r="N18" s="19">
        <v>19</v>
      </c>
      <c r="O18" s="19">
        <v>25</v>
      </c>
      <c r="P18" s="19">
        <v>18</v>
      </c>
      <c r="Q18" s="17">
        <v>11</v>
      </c>
      <c r="R18" s="17">
        <v>23</v>
      </c>
      <c r="S18" s="17">
        <v>23</v>
      </c>
    </row>
    <row r="19" spans="1:19" x14ac:dyDescent="0.35">
      <c r="A19" s="17" t="s">
        <v>18</v>
      </c>
      <c r="B19" s="17">
        <v>25</v>
      </c>
      <c r="C19" s="17">
        <v>25</v>
      </c>
      <c r="D19" s="17">
        <v>26</v>
      </c>
      <c r="E19" s="17">
        <v>25</v>
      </c>
      <c r="F19" s="17">
        <v>32</v>
      </c>
      <c r="G19" s="17">
        <v>34</v>
      </c>
      <c r="H19" s="17">
        <v>28</v>
      </c>
      <c r="I19" s="17">
        <v>42</v>
      </c>
      <c r="J19" s="17">
        <v>47</v>
      </c>
      <c r="K19" s="19">
        <v>45</v>
      </c>
      <c r="L19" s="19">
        <v>27</v>
      </c>
      <c r="M19" s="19">
        <v>30</v>
      </c>
      <c r="N19" s="19">
        <v>26</v>
      </c>
      <c r="O19" s="19">
        <v>20</v>
      </c>
      <c r="P19" s="19">
        <v>21</v>
      </c>
      <c r="Q19" s="17">
        <v>17</v>
      </c>
      <c r="R19" s="17">
        <v>13</v>
      </c>
      <c r="S19" s="17">
        <v>11</v>
      </c>
    </row>
    <row r="20" spans="1:19" x14ac:dyDescent="0.35">
      <c r="A20" s="17" t="s">
        <v>19</v>
      </c>
      <c r="B20" s="17">
        <v>49</v>
      </c>
      <c r="C20" s="17">
        <v>55</v>
      </c>
      <c r="D20" s="17">
        <v>55</v>
      </c>
      <c r="E20" s="17">
        <v>66</v>
      </c>
      <c r="F20" s="17">
        <v>53</v>
      </c>
      <c r="G20" s="17">
        <v>56</v>
      </c>
      <c r="H20" s="17">
        <v>58</v>
      </c>
      <c r="I20" s="17">
        <v>53</v>
      </c>
      <c r="J20" s="17">
        <v>78</v>
      </c>
      <c r="K20" s="19">
        <v>89</v>
      </c>
      <c r="L20" s="19">
        <v>60</v>
      </c>
      <c r="M20" s="19">
        <v>69</v>
      </c>
      <c r="N20" s="19">
        <v>70</v>
      </c>
      <c r="O20" s="19">
        <v>47</v>
      </c>
      <c r="P20" s="19">
        <v>48</v>
      </c>
      <c r="Q20" s="17">
        <v>34</v>
      </c>
      <c r="R20" s="17">
        <v>35</v>
      </c>
      <c r="S20" s="17">
        <v>43</v>
      </c>
    </row>
    <row r="21" spans="1:19" x14ac:dyDescent="0.35">
      <c r="A21" s="17" t="s">
        <v>20</v>
      </c>
      <c r="B21" s="17">
        <v>41</v>
      </c>
      <c r="C21" s="17">
        <v>46</v>
      </c>
      <c r="D21" s="17">
        <v>42</v>
      </c>
      <c r="E21" s="17">
        <v>42</v>
      </c>
      <c r="F21" s="17">
        <v>55</v>
      </c>
      <c r="G21" s="17">
        <v>58</v>
      </c>
      <c r="H21" s="17">
        <v>38</v>
      </c>
      <c r="I21" s="17">
        <v>43</v>
      </c>
      <c r="J21" s="17">
        <v>59</v>
      </c>
      <c r="K21" s="19">
        <v>71</v>
      </c>
      <c r="L21" s="19">
        <v>48</v>
      </c>
      <c r="M21" s="19">
        <v>55</v>
      </c>
      <c r="N21" s="19">
        <v>50</v>
      </c>
      <c r="O21" s="19">
        <v>39</v>
      </c>
      <c r="P21" s="19">
        <v>38</v>
      </c>
      <c r="Q21" s="17">
        <v>32</v>
      </c>
      <c r="R21" s="17">
        <v>34</v>
      </c>
      <c r="S21" s="17">
        <v>32</v>
      </c>
    </row>
    <row r="22" spans="1:19" x14ac:dyDescent="0.35">
      <c r="A22" s="17" t="s">
        <v>137</v>
      </c>
      <c r="B22" s="17">
        <v>11</v>
      </c>
      <c r="C22" s="17">
        <v>15</v>
      </c>
      <c r="D22" s="17">
        <v>13</v>
      </c>
      <c r="E22" s="17">
        <v>14</v>
      </c>
      <c r="F22" s="17">
        <v>8</v>
      </c>
      <c r="G22" s="17">
        <v>18</v>
      </c>
      <c r="H22" s="17">
        <v>11</v>
      </c>
      <c r="I22" s="17">
        <v>15</v>
      </c>
      <c r="J22" s="17">
        <v>24</v>
      </c>
      <c r="K22" s="19">
        <v>22</v>
      </c>
      <c r="L22" s="19">
        <v>20</v>
      </c>
      <c r="M22" s="19">
        <v>20</v>
      </c>
      <c r="N22" s="19">
        <v>10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</row>
    <row r="23" spans="1:19" x14ac:dyDescent="0.35">
      <c r="A23" s="17" t="s">
        <v>21</v>
      </c>
      <c r="B23" s="17">
        <v>155</v>
      </c>
      <c r="C23" s="17">
        <v>161</v>
      </c>
      <c r="D23" s="17">
        <v>145</v>
      </c>
      <c r="E23" s="17">
        <v>108</v>
      </c>
      <c r="F23" s="17">
        <v>134</v>
      </c>
      <c r="G23" s="17">
        <v>154</v>
      </c>
      <c r="H23" s="17">
        <v>163</v>
      </c>
      <c r="I23" s="17">
        <v>170</v>
      </c>
      <c r="J23" s="17">
        <v>228</v>
      </c>
      <c r="K23" s="19">
        <v>236</v>
      </c>
      <c r="L23" s="19">
        <v>206</v>
      </c>
      <c r="M23" s="19">
        <v>178</v>
      </c>
      <c r="N23" s="19">
        <v>165</v>
      </c>
      <c r="O23" s="19">
        <v>137</v>
      </c>
      <c r="P23" s="19">
        <v>107</v>
      </c>
      <c r="Q23" s="17">
        <v>106</v>
      </c>
      <c r="R23" s="17">
        <v>94</v>
      </c>
      <c r="S23" s="17">
        <v>115</v>
      </c>
    </row>
    <row r="24" spans="1:19" x14ac:dyDescent="0.35">
      <c r="A24" s="17" t="s">
        <v>22</v>
      </c>
      <c r="B24" s="17">
        <v>105</v>
      </c>
      <c r="C24" s="17">
        <v>99</v>
      </c>
      <c r="D24" s="17">
        <v>112</v>
      </c>
      <c r="E24" s="17">
        <v>108</v>
      </c>
      <c r="F24" s="17">
        <v>90</v>
      </c>
      <c r="G24" s="17">
        <v>76</v>
      </c>
      <c r="H24" s="17">
        <v>105</v>
      </c>
      <c r="I24" s="17">
        <v>102</v>
      </c>
      <c r="J24" s="17">
        <v>85</v>
      </c>
      <c r="K24" s="19">
        <v>93</v>
      </c>
      <c r="L24" s="19">
        <v>102</v>
      </c>
      <c r="M24" s="19">
        <v>119</v>
      </c>
      <c r="N24" s="19">
        <v>111</v>
      </c>
      <c r="O24" s="19">
        <v>87</v>
      </c>
      <c r="P24" s="19">
        <v>90</v>
      </c>
      <c r="Q24" s="17">
        <v>90</v>
      </c>
      <c r="R24" s="17">
        <v>105</v>
      </c>
      <c r="S24" s="17">
        <v>117</v>
      </c>
    </row>
    <row r="25" spans="1:19" x14ac:dyDescent="0.35">
      <c r="A25" s="17" t="s">
        <v>23</v>
      </c>
      <c r="B25" s="17">
        <v>139</v>
      </c>
      <c r="C25" s="17">
        <v>112</v>
      </c>
      <c r="D25" s="17">
        <v>139</v>
      </c>
      <c r="E25" s="17">
        <v>148</v>
      </c>
      <c r="F25" s="17">
        <v>130</v>
      </c>
      <c r="G25" s="17">
        <v>118</v>
      </c>
      <c r="H25" s="17">
        <v>144</v>
      </c>
      <c r="I25" s="17">
        <v>150</v>
      </c>
      <c r="J25" s="17">
        <v>105</v>
      </c>
      <c r="K25" s="19">
        <v>136</v>
      </c>
      <c r="L25" s="19">
        <v>134</v>
      </c>
      <c r="M25" s="19">
        <v>158</v>
      </c>
      <c r="N25" s="19">
        <v>136</v>
      </c>
      <c r="O25" s="19">
        <v>126</v>
      </c>
      <c r="P25" s="19">
        <v>120</v>
      </c>
      <c r="Q25" s="17">
        <v>116</v>
      </c>
      <c r="R25" s="17">
        <v>117</v>
      </c>
      <c r="S25" s="17">
        <v>124</v>
      </c>
    </row>
    <row r="26" spans="1:19" s="12" customFormat="1" x14ac:dyDescent="0.35">
      <c r="A26" s="17" t="s">
        <v>53</v>
      </c>
      <c r="B26" s="17">
        <v>0</v>
      </c>
      <c r="C26" s="17">
        <v>2</v>
      </c>
      <c r="D26" s="17">
        <v>3</v>
      </c>
      <c r="E26" s="17">
        <v>1</v>
      </c>
      <c r="F26" s="17">
        <v>1</v>
      </c>
      <c r="G26" s="17">
        <v>3</v>
      </c>
      <c r="H26" s="17">
        <v>1</v>
      </c>
      <c r="I26" s="17">
        <v>0</v>
      </c>
      <c r="J26" s="17">
        <v>1</v>
      </c>
      <c r="K26" s="19">
        <v>2</v>
      </c>
      <c r="L26" s="19">
        <v>4</v>
      </c>
      <c r="M26" s="19">
        <v>2</v>
      </c>
      <c r="N26" s="19">
        <v>2</v>
      </c>
      <c r="O26" s="19">
        <v>4</v>
      </c>
      <c r="P26" s="19">
        <v>5</v>
      </c>
      <c r="Q26" s="17">
        <v>7</v>
      </c>
      <c r="R26" s="17">
        <v>2</v>
      </c>
      <c r="S26" s="17">
        <v>2</v>
      </c>
    </row>
    <row r="27" spans="1:19" x14ac:dyDescent="0.35">
      <c r="A27" s="17" t="s">
        <v>25</v>
      </c>
      <c r="B27" s="17">
        <v>74</v>
      </c>
      <c r="C27" s="17">
        <v>134</v>
      </c>
      <c r="D27" s="17">
        <v>85</v>
      </c>
      <c r="E27" s="17">
        <v>81</v>
      </c>
      <c r="F27" s="17">
        <v>73</v>
      </c>
      <c r="G27" s="17">
        <v>74</v>
      </c>
      <c r="H27" s="17">
        <v>82</v>
      </c>
      <c r="I27" s="17">
        <v>66</v>
      </c>
      <c r="J27" s="17">
        <v>91</v>
      </c>
      <c r="K27" s="19">
        <v>98</v>
      </c>
      <c r="L27" s="19">
        <v>82</v>
      </c>
      <c r="M27" s="19">
        <v>80</v>
      </c>
      <c r="N27" s="19">
        <v>120</v>
      </c>
      <c r="O27" s="19">
        <v>78</v>
      </c>
      <c r="P27" s="19">
        <v>72</v>
      </c>
      <c r="Q27" s="17">
        <v>89</v>
      </c>
      <c r="R27" s="17">
        <v>73</v>
      </c>
      <c r="S27" s="17">
        <v>90</v>
      </c>
    </row>
    <row r="28" spans="1:19" x14ac:dyDescent="0.35">
      <c r="A28" s="17" t="s">
        <v>26</v>
      </c>
      <c r="B28" s="17">
        <v>95</v>
      </c>
      <c r="C28" s="17">
        <v>100</v>
      </c>
      <c r="D28" s="17">
        <v>109</v>
      </c>
      <c r="E28" s="17">
        <v>113</v>
      </c>
      <c r="F28" s="17">
        <v>103</v>
      </c>
      <c r="G28" s="17">
        <v>102</v>
      </c>
      <c r="H28" s="17">
        <v>110</v>
      </c>
      <c r="I28" s="17">
        <v>110</v>
      </c>
      <c r="J28" s="17">
        <v>94</v>
      </c>
      <c r="K28" s="19">
        <v>95</v>
      </c>
      <c r="L28" s="19">
        <v>112</v>
      </c>
      <c r="M28" s="19">
        <v>126</v>
      </c>
      <c r="N28" s="19">
        <v>102</v>
      </c>
      <c r="O28" s="19">
        <v>92</v>
      </c>
      <c r="P28" s="19">
        <v>90</v>
      </c>
      <c r="Q28" s="17">
        <v>90</v>
      </c>
      <c r="R28" s="17">
        <v>99</v>
      </c>
      <c r="S28" s="17">
        <v>99</v>
      </c>
    </row>
    <row r="29" spans="1:19" x14ac:dyDescent="0.35">
      <c r="A29" s="17" t="s">
        <v>27</v>
      </c>
      <c r="B29" s="17">
        <v>356</v>
      </c>
      <c r="C29" s="17">
        <v>341</v>
      </c>
      <c r="D29" s="17">
        <v>325</v>
      </c>
      <c r="E29" s="17">
        <v>361</v>
      </c>
      <c r="F29" s="17">
        <v>286</v>
      </c>
      <c r="G29" s="17">
        <v>304</v>
      </c>
      <c r="H29" s="17">
        <v>346</v>
      </c>
      <c r="I29" s="17">
        <v>351</v>
      </c>
      <c r="J29" s="17">
        <v>289</v>
      </c>
      <c r="K29" s="19">
        <v>307</v>
      </c>
      <c r="L29" s="19">
        <v>329</v>
      </c>
      <c r="M29" s="19">
        <v>368</v>
      </c>
      <c r="N29" s="19">
        <v>291</v>
      </c>
      <c r="O29" s="19">
        <v>313</v>
      </c>
      <c r="P29" s="19">
        <v>279</v>
      </c>
      <c r="Q29" s="17">
        <v>259</v>
      </c>
      <c r="R29" s="17">
        <v>281</v>
      </c>
      <c r="S29" s="17">
        <v>272</v>
      </c>
    </row>
    <row r="30" spans="1:19" x14ac:dyDescent="0.35">
      <c r="A30" s="17" t="s">
        <v>28</v>
      </c>
      <c r="B30" s="17">
        <v>113</v>
      </c>
      <c r="C30" s="17">
        <v>125</v>
      </c>
      <c r="D30" s="17">
        <v>103</v>
      </c>
      <c r="E30" s="17">
        <v>106</v>
      </c>
      <c r="F30" s="17">
        <v>108</v>
      </c>
      <c r="G30" s="17">
        <v>112</v>
      </c>
      <c r="H30" s="17">
        <v>116</v>
      </c>
      <c r="I30" s="17">
        <v>110</v>
      </c>
      <c r="J30" s="17">
        <v>117</v>
      </c>
      <c r="K30" s="19">
        <v>145</v>
      </c>
      <c r="L30" s="19">
        <v>120</v>
      </c>
      <c r="M30" s="19">
        <v>123</v>
      </c>
      <c r="N30" s="19">
        <v>137</v>
      </c>
      <c r="O30" s="19">
        <v>126</v>
      </c>
      <c r="P30" s="19">
        <v>95</v>
      </c>
      <c r="Q30" s="17">
        <v>89</v>
      </c>
      <c r="R30" s="17">
        <v>111</v>
      </c>
      <c r="S30" s="17">
        <v>124</v>
      </c>
    </row>
    <row r="31" spans="1:19" x14ac:dyDescent="0.35">
      <c r="A31" s="17" t="s">
        <v>29</v>
      </c>
      <c r="B31" s="17">
        <v>277</v>
      </c>
      <c r="C31" s="17">
        <v>249</v>
      </c>
      <c r="D31" s="17">
        <v>251</v>
      </c>
      <c r="E31" s="17">
        <v>235</v>
      </c>
      <c r="F31" s="17">
        <v>202</v>
      </c>
      <c r="G31" s="17">
        <v>310</v>
      </c>
      <c r="H31" s="17">
        <v>254</v>
      </c>
      <c r="I31" s="17">
        <v>312</v>
      </c>
      <c r="J31" s="17">
        <v>275</v>
      </c>
      <c r="K31" s="19">
        <v>322</v>
      </c>
      <c r="L31" s="19">
        <v>300</v>
      </c>
      <c r="M31" s="19">
        <v>308</v>
      </c>
      <c r="N31" s="19">
        <v>268</v>
      </c>
      <c r="O31" s="19">
        <v>238</v>
      </c>
      <c r="P31" s="19">
        <v>243</v>
      </c>
      <c r="Q31" s="17">
        <v>221</v>
      </c>
      <c r="R31" s="17">
        <v>200</v>
      </c>
      <c r="S31" s="17">
        <v>230</v>
      </c>
    </row>
    <row r="32" spans="1:19" x14ac:dyDescent="0.35">
      <c r="A32" s="17" t="s">
        <v>30</v>
      </c>
      <c r="B32" s="17">
        <v>208</v>
      </c>
      <c r="C32" s="17">
        <v>236</v>
      </c>
      <c r="D32" s="17">
        <v>253</v>
      </c>
      <c r="E32" s="17">
        <v>215</v>
      </c>
      <c r="F32" s="17">
        <v>196</v>
      </c>
      <c r="G32" s="17">
        <v>266</v>
      </c>
      <c r="H32" s="17">
        <v>295</v>
      </c>
      <c r="I32" s="17">
        <v>287</v>
      </c>
      <c r="J32" s="17">
        <v>245</v>
      </c>
      <c r="K32" s="19">
        <v>272</v>
      </c>
      <c r="L32" s="19">
        <v>276</v>
      </c>
      <c r="M32" s="19">
        <v>255</v>
      </c>
      <c r="N32" s="19">
        <v>274</v>
      </c>
      <c r="O32" s="19">
        <v>281</v>
      </c>
      <c r="P32" s="19">
        <v>243</v>
      </c>
      <c r="Q32" s="17">
        <v>247</v>
      </c>
      <c r="R32" s="17">
        <v>203</v>
      </c>
      <c r="S32" s="17">
        <v>277</v>
      </c>
    </row>
    <row r="33" spans="1:19" x14ac:dyDescent="0.35">
      <c r="A33" s="17" t="s">
        <v>31</v>
      </c>
      <c r="B33" s="17">
        <v>525</v>
      </c>
      <c r="C33" s="17">
        <v>486</v>
      </c>
      <c r="D33" s="17">
        <v>511</v>
      </c>
      <c r="E33" s="17">
        <v>566</v>
      </c>
      <c r="F33" s="17">
        <v>469</v>
      </c>
      <c r="G33" s="17">
        <v>511</v>
      </c>
      <c r="H33" s="17">
        <v>579</v>
      </c>
      <c r="I33" s="17">
        <v>524</v>
      </c>
      <c r="J33" s="17">
        <v>434</v>
      </c>
      <c r="K33" s="19">
        <v>480</v>
      </c>
      <c r="L33" s="19">
        <v>485</v>
      </c>
      <c r="M33" s="19">
        <v>553</v>
      </c>
      <c r="N33" s="19">
        <v>509</v>
      </c>
      <c r="O33" s="19">
        <v>519</v>
      </c>
      <c r="P33" s="19">
        <v>504</v>
      </c>
      <c r="Q33" s="17">
        <v>477</v>
      </c>
      <c r="R33" s="17">
        <v>439</v>
      </c>
      <c r="S33" s="17">
        <v>465</v>
      </c>
    </row>
    <row r="34" spans="1:19" s="17" customFormat="1" x14ac:dyDescent="0.35">
      <c r="A34" s="17" t="s">
        <v>144</v>
      </c>
      <c r="B34" s="17">
        <v>40</v>
      </c>
      <c r="C34" s="17">
        <v>40</v>
      </c>
      <c r="D34" s="17">
        <v>31</v>
      </c>
      <c r="E34" s="17">
        <v>39</v>
      </c>
      <c r="F34" s="17">
        <v>29</v>
      </c>
      <c r="G34" s="17">
        <v>50</v>
      </c>
      <c r="H34" s="17">
        <v>41</v>
      </c>
      <c r="I34" s="17">
        <v>21</v>
      </c>
      <c r="J34" s="17">
        <v>31</v>
      </c>
      <c r="K34" s="19">
        <v>36</v>
      </c>
      <c r="L34" s="19">
        <v>38</v>
      </c>
      <c r="M34" s="19">
        <v>31</v>
      </c>
      <c r="N34" s="19">
        <v>36</v>
      </c>
      <c r="O34" s="19">
        <v>47</v>
      </c>
      <c r="P34" s="19">
        <v>35</v>
      </c>
      <c r="Q34" s="19">
        <v>41</v>
      </c>
      <c r="R34" s="17">
        <v>36</v>
      </c>
      <c r="S34" s="17">
        <v>43</v>
      </c>
    </row>
    <row r="35" spans="1:19" x14ac:dyDescent="0.35">
      <c r="A35" s="17" t="s">
        <v>54</v>
      </c>
      <c r="B35" s="17">
        <v>208</v>
      </c>
      <c r="C35" s="17">
        <v>171</v>
      </c>
      <c r="D35" s="17">
        <v>184</v>
      </c>
      <c r="E35" s="17">
        <v>218</v>
      </c>
      <c r="F35" s="17">
        <v>163</v>
      </c>
      <c r="G35" s="17">
        <v>165</v>
      </c>
      <c r="H35" s="17">
        <v>171</v>
      </c>
      <c r="I35" s="17">
        <v>172</v>
      </c>
      <c r="J35" s="19">
        <v>168</v>
      </c>
      <c r="K35" s="19">
        <v>210</v>
      </c>
      <c r="L35" s="19">
        <v>221</v>
      </c>
      <c r="M35" s="19">
        <v>238</v>
      </c>
      <c r="N35" s="19">
        <v>206</v>
      </c>
      <c r="O35" s="19">
        <v>192</v>
      </c>
      <c r="P35" s="19">
        <v>179</v>
      </c>
      <c r="Q35" s="17">
        <v>170</v>
      </c>
      <c r="R35" s="17">
        <v>181</v>
      </c>
      <c r="S35" s="17">
        <v>175</v>
      </c>
    </row>
    <row r="36" spans="1:19" x14ac:dyDescent="0.35">
      <c r="A36" s="17" t="s">
        <v>33</v>
      </c>
      <c r="B36" s="17">
        <v>198</v>
      </c>
      <c r="C36" s="17">
        <v>161</v>
      </c>
      <c r="D36" s="17">
        <v>129</v>
      </c>
      <c r="E36" s="17">
        <v>153</v>
      </c>
      <c r="F36" s="17">
        <v>133</v>
      </c>
      <c r="G36" s="17">
        <v>274</v>
      </c>
      <c r="H36" s="17">
        <v>221</v>
      </c>
      <c r="I36" s="17">
        <v>233</v>
      </c>
      <c r="J36" s="19">
        <v>167</v>
      </c>
      <c r="K36" s="19">
        <v>221</v>
      </c>
      <c r="L36" s="19">
        <v>227</v>
      </c>
      <c r="M36" s="19">
        <v>194</v>
      </c>
      <c r="N36" s="19">
        <v>162</v>
      </c>
      <c r="O36" s="19">
        <v>175</v>
      </c>
      <c r="P36" s="19">
        <v>161</v>
      </c>
      <c r="Q36" s="17">
        <v>116</v>
      </c>
      <c r="R36" s="17">
        <v>107</v>
      </c>
      <c r="S36" s="17">
        <v>136</v>
      </c>
    </row>
    <row r="37" spans="1:19" x14ac:dyDescent="0.35">
      <c r="A37" s="17" t="s">
        <v>34</v>
      </c>
      <c r="B37" s="17">
        <v>164</v>
      </c>
      <c r="C37" s="17">
        <v>164</v>
      </c>
      <c r="D37" s="17">
        <v>168</v>
      </c>
      <c r="E37" s="17">
        <v>159</v>
      </c>
      <c r="F37" s="17">
        <v>149</v>
      </c>
      <c r="G37" s="17">
        <v>178</v>
      </c>
      <c r="H37" s="17">
        <v>199</v>
      </c>
      <c r="I37" s="17">
        <v>196</v>
      </c>
      <c r="J37" s="19">
        <v>191</v>
      </c>
      <c r="K37" s="19">
        <v>180</v>
      </c>
      <c r="L37" s="19">
        <v>188</v>
      </c>
      <c r="M37" s="19">
        <v>198</v>
      </c>
      <c r="N37" s="19">
        <v>174</v>
      </c>
      <c r="O37" s="19">
        <v>191</v>
      </c>
      <c r="P37" s="19">
        <v>171</v>
      </c>
      <c r="Q37" s="17">
        <v>173</v>
      </c>
      <c r="R37" s="17">
        <v>178</v>
      </c>
      <c r="S37" s="17">
        <v>210</v>
      </c>
    </row>
    <row r="38" spans="1:19" x14ac:dyDescent="0.35">
      <c r="A38" s="17" t="s">
        <v>35</v>
      </c>
      <c r="B38" s="17">
        <v>265</v>
      </c>
      <c r="C38" s="17">
        <v>251</v>
      </c>
      <c r="D38" s="17">
        <v>259</v>
      </c>
      <c r="E38" s="17">
        <v>202</v>
      </c>
      <c r="F38" s="17">
        <v>232</v>
      </c>
      <c r="G38" s="17">
        <v>264</v>
      </c>
      <c r="H38" s="17">
        <v>258</v>
      </c>
      <c r="I38" s="17">
        <v>242</v>
      </c>
      <c r="J38" s="19">
        <v>212</v>
      </c>
      <c r="K38" s="19">
        <v>275</v>
      </c>
      <c r="L38" s="19">
        <v>259</v>
      </c>
      <c r="M38" s="19">
        <v>253</v>
      </c>
      <c r="N38" s="19">
        <v>268</v>
      </c>
      <c r="O38" s="19">
        <v>238</v>
      </c>
      <c r="P38" s="19">
        <v>218</v>
      </c>
      <c r="Q38" s="17">
        <v>215</v>
      </c>
      <c r="R38" s="17">
        <v>226</v>
      </c>
      <c r="S38" s="17">
        <v>225</v>
      </c>
    </row>
    <row r="39" spans="1:19" x14ac:dyDescent="0.35">
      <c r="A39" s="17" t="s">
        <v>36</v>
      </c>
      <c r="B39" s="17">
        <v>279</v>
      </c>
      <c r="C39" s="17">
        <v>285</v>
      </c>
      <c r="D39" s="17">
        <v>290</v>
      </c>
      <c r="E39" s="17">
        <v>279</v>
      </c>
      <c r="F39" s="17">
        <v>258</v>
      </c>
      <c r="G39" s="17">
        <v>276</v>
      </c>
      <c r="H39" s="17">
        <v>267</v>
      </c>
      <c r="I39" s="17">
        <v>252</v>
      </c>
      <c r="J39" s="19">
        <v>229</v>
      </c>
      <c r="K39" s="10">
        <v>301</v>
      </c>
      <c r="L39" s="10">
        <v>304</v>
      </c>
      <c r="M39" s="10">
        <v>271</v>
      </c>
      <c r="N39" s="10">
        <v>274</v>
      </c>
      <c r="O39" s="10">
        <v>266</v>
      </c>
      <c r="P39" s="19">
        <v>240</v>
      </c>
      <c r="Q39" s="17">
        <v>236</v>
      </c>
      <c r="R39" s="17">
        <v>241</v>
      </c>
      <c r="S39" s="17">
        <v>268</v>
      </c>
    </row>
    <row r="40" spans="1:19" x14ac:dyDescent="0.35">
      <c r="A40" s="17" t="s">
        <v>37</v>
      </c>
      <c r="B40" s="17">
        <v>117</v>
      </c>
      <c r="C40" s="17">
        <v>129</v>
      </c>
      <c r="D40" s="17">
        <v>122</v>
      </c>
      <c r="E40" s="17">
        <v>118</v>
      </c>
      <c r="F40" s="17">
        <v>114</v>
      </c>
      <c r="G40" s="17">
        <v>131</v>
      </c>
      <c r="H40" s="17">
        <v>132</v>
      </c>
      <c r="I40" s="17">
        <v>148</v>
      </c>
      <c r="J40" s="19">
        <v>113</v>
      </c>
      <c r="K40" s="10">
        <v>133</v>
      </c>
      <c r="L40" s="10">
        <v>146</v>
      </c>
      <c r="M40" s="10">
        <v>160</v>
      </c>
      <c r="N40" s="10">
        <v>132</v>
      </c>
      <c r="O40" s="10">
        <v>135</v>
      </c>
      <c r="P40" s="19">
        <v>113</v>
      </c>
      <c r="Q40" s="17">
        <v>99</v>
      </c>
      <c r="R40" s="17">
        <v>112</v>
      </c>
      <c r="S40" s="17">
        <v>117</v>
      </c>
    </row>
    <row r="41" spans="1:19" x14ac:dyDescent="0.35">
      <c r="A41" s="17" t="s">
        <v>38</v>
      </c>
      <c r="B41" s="17">
        <v>109</v>
      </c>
      <c r="C41" s="17">
        <v>118</v>
      </c>
      <c r="D41" s="17">
        <v>96</v>
      </c>
      <c r="E41" s="17">
        <v>105</v>
      </c>
      <c r="F41" s="17">
        <v>91</v>
      </c>
      <c r="G41" s="17">
        <v>95</v>
      </c>
      <c r="H41" s="17">
        <v>88</v>
      </c>
      <c r="I41" s="17">
        <v>101</v>
      </c>
      <c r="J41" s="19">
        <v>98</v>
      </c>
      <c r="K41" s="10">
        <v>98</v>
      </c>
      <c r="L41" s="10">
        <v>107</v>
      </c>
      <c r="M41" s="10">
        <v>117</v>
      </c>
      <c r="N41" s="10">
        <v>101</v>
      </c>
      <c r="O41" s="10">
        <v>104</v>
      </c>
      <c r="P41" s="19">
        <v>110</v>
      </c>
      <c r="Q41" s="17">
        <v>93</v>
      </c>
      <c r="R41" s="17">
        <v>93</v>
      </c>
      <c r="S41" s="17">
        <v>106</v>
      </c>
    </row>
    <row r="42" spans="1:19" s="17" customFormat="1" x14ac:dyDescent="0.35">
      <c r="A42" s="8" t="s">
        <v>39</v>
      </c>
      <c r="G42" s="17">
        <v>19</v>
      </c>
      <c r="H42" s="17">
        <v>31</v>
      </c>
      <c r="I42" s="17">
        <v>24</v>
      </c>
      <c r="J42" s="19">
        <v>19</v>
      </c>
      <c r="K42" s="10">
        <v>26</v>
      </c>
      <c r="L42" s="10">
        <v>20</v>
      </c>
      <c r="M42" s="10">
        <v>23</v>
      </c>
      <c r="N42" s="10">
        <v>25</v>
      </c>
      <c r="O42" s="10">
        <v>18</v>
      </c>
      <c r="P42" s="19">
        <v>51</v>
      </c>
      <c r="Q42" s="17">
        <v>22</v>
      </c>
      <c r="R42" s="17">
        <v>29</v>
      </c>
      <c r="S42" s="17">
        <v>27</v>
      </c>
    </row>
    <row r="43" spans="1:19" x14ac:dyDescent="0.35">
      <c r="A43" s="17" t="s">
        <v>40</v>
      </c>
      <c r="B43" s="17">
        <v>57</v>
      </c>
      <c r="C43" s="17">
        <v>65</v>
      </c>
      <c r="D43" s="17">
        <v>39</v>
      </c>
      <c r="E43" s="17">
        <v>36</v>
      </c>
      <c r="F43" s="17">
        <v>61</v>
      </c>
      <c r="G43" s="17">
        <v>56</v>
      </c>
      <c r="H43" s="17">
        <v>43</v>
      </c>
      <c r="I43" s="17">
        <v>54</v>
      </c>
      <c r="J43" s="19">
        <v>57</v>
      </c>
      <c r="K43" s="10">
        <v>60</v>
      </c>
      <c r="L43" s="10">
        <v>54</v>
      </c>
      <c r="M43" s="10">
        <v>59</v>
      </c>
      <c r="N43" s="10">
        <v>62</v>
      </c>
      <c r="O43" s="10">
        <v>72</v>
      </c>
      <c r="P43" s="19">
        <v>42</v>
      </c>
      <c r="Q43" s="17">
        <v>44</v>
      </c>
      <c r="R43" s="17">
        <v>49</v>
      </c>
      <c r="S43" s="17">
        <v>47</v>
      </c>
    </row>
    <row r="44" spans="1:19" x14ac:dyDescent="0.35">
      <c r="A44" s="17" t="s">
        <v>41</v>
      </c>
      <c r="B44" s="17">
        <v>230</v>
      </c>
      <c r="C44" s="17">
        <v>227</v>
      </c>
      <c r="D44" s="17">
        <v>244</v>
      </c>
      <c r="E44" s="17">
        <v>220</v>
      </c>
      <c r="F44" s="17">
        <v>209</v>
      </c>
      <c r="G44" s="17">
        <v>238</v>
      </c>
      <c r="H44" s="17">
        <v>227</v>
      </c>
      <c r="I44" s="17">
        <v>203</v>
      </c>
      <c r="J44" s="19">
        <v>189</v>
      </c>
      <c r="K44" s="10">
        <v>233</v>
      </c>
      <c r="L44" s="10">
        <v>261</v>
      </c>
      <c r="M44" s="10">
        <v>252</v>
      </c>
      <c r="N44" s="10">
        <v>221</v>
      </c>
      <c r="O44" s="10">
        <v>218</v>
      </c>
      <c r="P44" s="19">
        <v>199</v>
      </c>
      <c r="Q44" s="17">
        <v>207</v>
      </c>
      <c r="R44" s="17">
        <v>212</v>
      </c>
      <c r="S44" s="17">
        <v>201</v>
      </c>
    </row>
    <row r="45" spans="1:19" x14ac:dyDescent="0.35">
      <c r="A45" s="17" t="s">
        <v>42</v>
      </c>
      <c r="B45" s="17">
        <v>140</v>
      </c>
      <c r="C45" s="17">
        <v>154</v>
      </c>
      <c r="D45" s="17">
        <v>157</v>
      </c>
      <c r="E45" s="17">
        <v>95</v>
      </c>
      <c r="F45" s="17">
        <v>130</v>
      </c>
      <c r="G45" s="17">
        <v>156</v>
      </c>
      <c r="H45" s="17">
        <v>192</v>
      </c>
      <c r="I45" s="17">
        <v>167</v>
      </c>
      <c r="J45" s="19">
        <v>181</v>
      </c>
      <c r="K45" s="10">
        <v>204</v>
      </c>
      <c r="L45" s="10">
        <v>195</v>
      </c>
      <c r="M45" s="10">
        <v>196</v>
      </c>
      <c r="N45" s="10">
        <v>154</v>
      </c>
      <c r="O45" s="10">
        <v>139</v>
      </c>
      <c r="P45" s="19">
        <v>132</v>
      </c>
      <c r="Q45" s="17">
        <v>116</v>
      </c>
      <c r="R45" s="17">
        <v>90</v>
      </c>
      <c r="S45" s="17">
        <v>102</v>
      </c>
    </row>
    <row r="46" spans="1:19" x14ac:dyDescent="0.35">
      <c r="A46" s="17" t="s">
        <v>43</v>
      </c>
      <c r="B46" s="17">
        <v>206</v>
      </c>
      <c r="C46" s="17">
        <v>225</v>
      </c>
      <c r="D46" s="17">
        <v>204</v>
      </c>
      <c r="E46" s="17">
        <v>136</v>
      </c>
      <c r="F46" s="17">
        <v>108</v>
      </c>
      <c r="G46" s="17">
        <v>169</v>
      </c>
      <c r="H46" s="17">
        <v>201</v>
      </c>
      <c r="I46" s="17">
        <v>206</v>
      </c>
      <c r="J46" s="19">
        <v>147</v>
      </c>
      <c r="K46" s="10">
        <v>184</v>
      </c>
      <c r="L46" s="10">
        <v>205</v>
      </c>
      <c r="M46" s="10">
        <v>204</v>
      </c>
      <c r="N46" s="10">
        <v>132</v>
      </c>
      <c r="O46" s="10">
        <v>154</v>
      </c>
      <c r="P46" s="19">
        <v>145</v>
      </c>
      <c r="Q46" s="17">
        <v>110</v>
      </c>
      <c r="R46" s="17">
        <v>113</v>
      </c>
      <c r="S46" s="17">
        <v>114</v>
      </c>
    </row>
    <row r="47" spans="1:19" x14ac:dyDescent="0.35">
      <c r="A47" s="17" t="s">
        <v>44</v>
      </c>
      <c r="B47" s="17">
        <v>124</v>
      </c>
      <c r="C47" s="17">
        <v>117</v>
      </c>
      <c r="D47" s="17">
        <v>134</v>
      </c>
      <c r="E47" s="17">
        <v>100</v>
      </c>
      <c r="F47" s="17">
        <v>88</v>
      </c>
      <c r="G47" s="17">
        <v>101</v>
      </c>
      <c r="H47" s="17">
        <v>106</v>
      </c>
      <c r="I47" s="17">
        <v>89</v>
      </c>
      <c r="J47" s="19">
        <v>88</v>
      </c>
      <c r="K47" s="10">
        <v>103</v>
      </c>
      <c r="L47" s="10">
        <v>91</v>
      </c>
      <c r="M47" s="10">
        <v>95</v>
      </c>
      <c r="N47" s="10">
        <v>93</v>
      </c>
      <c r="O47" s="10">
        <v>85</v>
      </c>
      <c r="P47" s="19">
        <v>87</v>
      </c>
      <c r="Q47" s="17">
        <v>89</v>
      </c>
      <c r="R47" s="17">
        <v>78</v>
      </c>
      <c r="S47" s="17">
        <v>82</v>
      </c>
    </row>
    <row r="48" spans="1:19" x14ac:dyDescent="0.35">
      <c r="A48" s="17" t="s">
        <v>45</v>
      </c>
      <c r="B48" s="17">
        <v>1</v>
      </c>
      <c r="C48" s="17">
        <v>1</v>
      </c>
      <c r="D48" s="17">
        <v>0</v>
      </c>
      <c r="E48" s="17">
        <v>1</v>
      </c>
      <c r="F48" s="17">
        <v>1</v>
      </c>
      <c r="G48" s="17">
        <v>4</v>
      </c>
      <c r="H48" s="17">
        <v>1</v>
      </c>
      <c r="I48" s="17">
        <v>4</v>
      </c>
      <c r="J48" s="19">
        <v>10</v>
      </c>
      <c r="K48" s="10">
        <v>4</v>
      </c>
      <c r="L48" s="10">
        <v>6</v>
      </c>
      <c r="M48" s="10">
        <v>4</v>
      </c>
      <c r="N48" s="10">
        <v>3</v>
      </c>
      <c r="O48" s="10">
        <v>2</v>
      </c>
      <c r="P48" s="19">
        <v>4</v>
      </c>
      <c r="Q48" s="17">
        <v>1</v>
      </c>
      <c r="R48" s="17">
        <v>0</v>
      </c>
      <c r="S48" s="17">
        <v>0</v>
      </c>
    </row>
    <row r="49" spans="1:19" x14ac:dyDescent="0.35">
      <c r="A49" s="17" t="s">
        <v>135</v>
      </c>
      <c r="B49" s="17">
        <v>169</v>
      </c>
      <c r="C49" s="17">
        <v>144</v>
      </c>
      <c r="D49" s="17">
        <v>164</v>
      </c>
      <c r="E49" s="17">
        <v>169</v>
      </c>
      <c r="F49" s="17">
        <v>145</v>
      </c>
      <c r="G49" s="17">
        <v>144</v>
      </c>
      <c r="H49" s="17">
        <v>161</v>
      </c>
      <c r="I49" s="17">
        <v>172</v>
      </c>
      <c r="J49" s="19">
        <v>142</v>
      </c>
      <c r="K49" s="10">
        <v>161</v>
      </c>
      <c r="L49" s="10">
        <v>157</v>
      </c>
      <c r="M49" s="10">
        <v>190</v>
      </c>
      <c r="N49" s="10">
        <v>126</v>
      </c>
      <c r="O49" s="10">
        <v>44</v>
      </c>
      <c r="P49" s="19">
        <v>0</v>
      </c>
      <c r="Q49" s="19">
        <v>0</v>
      </c>
      <c r="R49" s="19">
        <v>0</v>
      </c>
      <c r="S49" s="19">
        <v>0</v>
      </c>
    </row>
    <row r="50" spans="1:19" s="17" customFormat="1" x14ac:dyDescent="0.35">
      <c r="A50" s="17" t="s">
        <v>147</v>
      </c>
      <c r="J50" s="19"/>
      <c r="K50" s="10"/>
      <c r="L50" s="10"/>
      <c r="M50" s="10"/>
      <c r="N50" s="10">
        <v>61</v>
      </c>
      <c r="O50" s="10">
        <v>158</v>
      </c>
      <c r="P50" s="19">
        <v>163</v>
      </c>
      <c r="Q50" s="19">
        <v>198</v>
      </c>
      <c r="R50" s="19">
        <v>152</v>
      </c>
      <c r="S50" s="19">
        <v>168</v>
      </c>
    </row>
    <row r="51" spans="1:19" s="17" customFormat="1" x14ac:dyDescent="0.35">
      <c r="A51" s="17" t="s">
        <v>148</v>
      </c>
      <c r="J51" s="19"/>
      <c r="K51" s="10"/>
      <c r="L51" s="10"/>
      <c r="M51" s="10"/>
      <c r="N51" s="21">
        <v>187</v>
      </c>
      <c r="O51" s="21">
        <v>202</v>
      </c>
      <c r="P51" s="19"/>
    </row>
    <row r="52" spans="1:19" x14ac:dyDescent="0.35">
      <c r="A52" s="17" t="s">
        <v>46</v>
      </c>
      <c r="B52" s="17">
        <v>317</v>
      </c>
      <c r="C52" s="17">
        <v>364</v>
      </c>
      <c r="D52" s="17">
        <v>328</v>
      </c>
      <c r="E52" s="17">
        <v>378</v>
      </c>
      <c r="F52" s="17">
        <v>300</v>
      </c>
      <c r="G52" s="17">
        <v>329</v>
      </c>
      <c r="H52" s="17">
        <v>370</v>
      </c>
      <c r="I52" s="17">
        <v>311</v>
      </c>
      <c r="J52" s="19">
        <v>257</v>
      </c>
      <c r="K52" s="10">
        <v>345</v>
      </c>
      <c r="L52" s="10">
        <v>336</v>
      </c>
      <c r="M52" s="10">
        <v>343</v>
      </c>
      <c r="N52" s="10">
        <v>328</v>
      </c>
      <c r="O52" s="10">
        <v>329</v>
      </c>
      <c r="P52" s="19">
        <v>310</v>
      </c>
      <c r="Q52" s="17">
        <v>308</v>
      </c>
      <c r="R52" s="17">
        <v>274</v>
      </c>
      <c r="S52" s="17">
        <v>319</v>
      </c>
    </row>
    <row r="53" spans="1:19" x14ac:dyDescent="0.35">
      <c r="A53" s="17" t="s">
        <v>55</v>
      </c>
      <c r="B53" s="17">
        <v>458</v>
      </c>
      <c r="C53" s="17">
        <v>461</v>
      </c>
      <c r="D53" s="17">
        <v>457</v>
      </c>
      <c r="E53" s="17">
        <v>443</v>
      </c>
      <c r="F53" s="17">
        <v>411</v>
      </c>
      <c r="G53" s="17">
        <v>434</v>
      </c>
      <c r="H53" s="17">
        <v>444</v>
      </c>
      <c r="I53" s="17">
        <v>413</v>
      </c>
      <c r="J53" s="19">
        <v>354</v>
      </c>
      <c r="K53" s="10">
        <v>394</v>
      </c>
      <c r="L53" s="10">
        <v>576</v>
      </c>
      <c r="M53" s="10">
        <v>462</v>
      </c>
      <c r="N53" s="10">
        <v>408</v>
      </c>
      <c r="O53" s="10">
        <v>386</v>
      </c>
      <c r="P53" s="19">
        <v>398</v>
      </c>
      <c r="Q53" s="17">
        <v>327</v>
      </c>
      <c r="R53" s="17">
        <v>398</v>
      </c>
      <c r="S53" s="17">
        <v>374</v>
      </c>
    </row>
    <row r="54" spans="1:19" s="17" customFormat="1" x14ac:dyDescent="0.35">
      <c r="A54" s="17" t="s">
        <v>48</v>
      </c>
      <c r="H54" s="17">
        <v>314</v>
      </c>
      <c r="I54" s="17">
        <v>380</v>
      </c>
      <c r="J54" s="19">
        <v>366</v>
      </c>
      <c r="K54" s="10">
        <v>306</v>
      </c>
      <c r="L54" s="10">
        <v>261</v>
      </c>
      <c r="M54" s="10">
        <v>228</v>
      </c>
      <c r="N54" s="10">
        <v>200</v>
      </c>
      <c r="O54" s="10">
        <v>196</v>
      </c>
      <c r="P54" s="19">
        <v>184</v>
      </c>
      <c r="Q54" s="17">
        <v>199</v>
      </c>
      <c r="R54" s="17">
        <v>214</v>
      </c>
      <c r="S54" s="17">
        <v>220</v>
      </c>
    </row>
    <row r="55" spans="1:19" x14ac:dyDescent="0.35">
      <c r="A55" s="17" t="s">
        <v>49</v>
      </c>
      <c r="B55" s="17">
        <v>518</v>
      </c>
      <c r="C55" s="17">
        <v>551</v>
      </c>
      <c r="D55" s="17">
        <v>522</v>
      </c>
      <c r="E55" s="17">
        <v>476</v>
      </c>
      <c r="F55" s="17">
        <v>425</v>
      </c>
      <c r="G55" s="17">
        <v>500</v>
      </c>
      <c r="H55" s="17">
        <v>557</v>
      </c>
      <c r="I55" s="17">
        <v>547</v>
      </c>
      <c r="J55" s="19">
        <v>439</v>
      </c>
      <c r="K55" s="10">
        <v>534</v>
      </c>
      <c r="L55" s="10">
        <v>531</v>
      </c>
      <c r="M55" s="10">
        <v>541</v>
      </c>
      <c r="N55" s="10">
        <v>476</v>
      </c>
      <c r="O55" s="10">
        <v>551</v>
      </c>
      <c r="P55" s="19">
        <v>471</v>
      </c>
      <c r="Q55" s="17">
        <v>461</v>
      </c>
      <c r="R55" s="17">
        <v>423</v>
      </c>
      <c r="S55" s="17">
        <v>505</v>
      </c>
    </row>
    <row r="56" spans="1:19" x14ac:dyDescent="0.35">
      <c r="A56" s="17" t="s">
        <v>149</v>
      </c>
      <c r="B56" s="17">
        <v>10</v>
      </c>
      <c r="C56" s="17">
        <v>9</v>
      </c>
      <c r="D56" s="17">
        <v>8</v>
      </c>
      <c r="E56" s="17">
        <v>3</v>
      </c>
      <c r="F56" s="17">
        <v>3</v>
      </c>
      <c r="G56" s="17">
        <v>5</v>
      </c>
      <c r="H56" s="17">
        <v>8</v>
      </c>
      <c r="I56" s="17">
        <v>14</v>
      </c>
      <c r="J56" s="19">
        <v>9</v>
      </c>
      <c r="K56" s="10">
        <v>14</v>
      </c>
      <c r="L56" s="10">
        <v>15</v>
      </c>
      <c r="M56" s="10">
        <v>8</v>
      </c>
      <c r="N56" s="10">
        <v>9</v>
      </c>
      <c r="O56" s="10">
        <v>11</v>
      </c>
      <c r="P56" s="19">
        <v>20</v>
      </c>
      <c r="Q56" s="17">
        <v>11</v>
      </c>
      <c r="R56" s="17">
        <v>13</v>
      </c>
      <c r="S56" s="17">
        <v>8</v>
      </c>
    </row>
    <row r="57" spans="1:19" x14ac:dyDescent="0.35">
      <c r="A57" s="17" t="s">
        <v>51</v>
      </c>
      <c r="B57" s="17">
        <v>65</v>
      </c>
      <c r="C57" s="17">
        <v>69</v>
      </c>
      <c r="D57" s="17">
        <v>53</v>
      </c>
      <c r="E57" s="10">
        <v>67</v>
      </c>
      <c r="F57" s="17">
        <v>57</v>
      </c>
      <c r="G57" s="17">
        <v>63</v>
      </c>
      <c r="H57" s="17">
        <v>83</v>
      </c>
      <c r="I57" s="17">
        <v>65</v>
      </c>
      <c r="J57" s="19">
        <v>75</v>
      </c>
      <c r="K57" s="10">
        <v>79</v>
      </c>
      <c r="L57" s="10">
        <v>75</v>
      </c>
      <c r="M57" s="10">
        <v>81</v>
      </c>
      <c r="N57" s="10">
        <v>72</v>
      </c>
      <c r="O57" s="10">
        <v>84</v>
      </c>
      <c r="P57" s="19">
        <v>87</v>
      </c>
      <c r="Q57" s="17">
        <v>66</v>
      </c>
      <c r="R57" s="17">
        <v>55</v>
      </c>
      <c r="S57" s="17">
        <v>66</v>
      </c>
    </row>
    <row r="58" spans="1:19" x14ac:dyDescent="0.35">
      <c r="K58" s="17"/>
      <c r="L58" s="17"/>
      <c r="M58" s="17"/>
      <c r="N58" s="10"/>
      <c r="O58" s="10"/>
    </row>
    <row r="59" spans="1:19" x14ac:dyDescent="0.35">
      <c r="A59" s="17" t="s">
        <v>56</v>
      </c>
      <c r="B59" s="10">
        <f t="shared" ref="B59:P59" si="0">SUM(B2:B57)</f>
        <v>7079</v>
      </c>
      <c r="C59" s="10">
        <f t="shared" si="0"/>
        <v>7127</v>
      </c>
      <c r="D59" s="10">
        <f t="shared" si="0"/>
        <v>7020</v>
      </c>
      <c r="E59" s="10">
        <f t="shared" si="0"/>
        <v>6891</v>
      </c>
      <c r="F59" s="10">
        <f t="shared" si="0"/>
        <v>6256</v>
      </c>
      <c r="G59" s="10">
        <f t="shared" si="0"/>
        <v>7204</v>
      </c>
      <c r="H59" s="10">
        <f t="shared" si="0"/>
        <v>7734</v>
      </c>
      <c r="I59" s="10">
        <f t="shared" si="0"/>
        <v>7698</v>
      </c>
      <c r="J59" s="10">
        <f t="shared" si="0"/>
        <v>6967</v>
      </c>
      <c r="K59" s="10">
        <f t="shared" si="0"/>
        <v>7887</v>
      </c>
      <c r="L59" s="10">
        <f t="shared" si="0"/>
        <v>7992</v>
      </c>
      <c r="M59" s="10">
        <f t="shared" si="0"/>
        <v>8074</v>
      </c>
      <c r="N59" s="10">
        <f t="shared" si="0"/>
        <v>7449</v>
      </c>
      <c r="O59" s="10">
        <f t="shared" si="0"/>
        <v>7387</v>
      </c>
      <c r="P59" s="10">
        <f t="shared" si="0"/>
        <v>6677</v>
      </c>
      <c r="Q59" s="10">
        <f t="shared" ref="Q59:S59" si="1">SUM(Q2:Q57)</f>
        <v>6338</v>
      </c>
      <c r="R59" s="10">
        <f t="shared" si="1"/>
        <v>6307</v>
      </c>
      <c r="S59" s="10">
        <f t="shared" si="1"/>
        <v>6710</v>
      </c>
    </row>
    <row r="60" spans="1:19" x14ac:dyDescent="0.35">
      <c r="A60" s="17"/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9"/>
  <sheetViews>
    <sheetView topLeftCell="A34" workbookViewId="0">
      <pane xSplit="1" topLeftCell="D1" activePane="topRight" state="frozen"/>
      <selection pane="topRight" activeCell="N57" sqref="N57"/>
    </sheetView>
  </sheetViews>
  <sheetFormatPr defaultRowHeight="14.5" x14ac:dyDescent="0.35"/>
  <cols>
    <col min="1" max="1" width="61.7265625" bestFit="1" customWidth="1"/>
    <col min="3" max="3" width="9.54296875" bestFit="1" customWidth="1"/>
    <col min="14" max="14" width="9.54296875" style="12" bestFit="1" customWidth="1"/>
    <col min="15" max="21" width="9.54296875" style="17" customWidth="1"/>
    <col min="22" max="22" width="17.1796875" customWidth="1"/>
    <col min="23" max="23" width="17" customWidth="1"/>
  </cols>
  <sheetData>
    <row r="1" spans="1:23" x14ac:dyDescent="0.35">
      <c r="A1" s="17" t="s">
        <v>1</v>
      </c>
      <c r="B1" s="1">
        <v>43922</v>
      </c>
      <c r="C1" s="1">
        <v>43952</v>
      </c>
      <c r="D1" s="1">
        <v>43983</v>
      </c>
      <c r="E1" s="1">
        <v>44013</v>
      </c>
      <c r="F1" s="1">
        <v>44044</v>
      </c>
      <c r="G1" s="1">
        <v>44075</v>
      </c>
      <c r="H1" s="1">
        <v>44105</v>
      </c>
      <c r="I1" s="1">
        <v>44136</v>
      </c>
      <c r="J1" s="1">
        <v>44166</v>
      </c>
      <c r="K1" s="1">
        <v>44197</v>
      </c>
      <c r="L1" s="1">
        <v>44228</v>
      </c>
      <c r="M1" s="1">
        <v>44256</v>
      </c>
      <c r="N1" s="1">
        <v>44287</v>
      </c>
      <c r="O1" s="1">
        <v>44317</v>
      </c>
      <c r="P1" s="1">
        <v>44348</v>
      </c>
      <c r="Q1" s="1">
        <v>44378</v>
      </c>
      <c r="R1" s="1">
        <v>44409</v>
      </c>
      <c r="S1" s="1">
        <v>44440</v>
      </c>
      <c r="T1" s="1">
        <v>44470</v>
      </c>
      <c r="U1" s="1"/>
      <c r="V1" s="17" t="s">
        <v>132</v>
      </c>
      <c r="W1" s="17" t="s">
        <v>131</v>
      </c>
    </row>
    <row r="2" spans="1:23" x14ac:dyDescent="0.35">
      <c r="A2" s="17" t="s">
        <v>57</v>
      </c>
      <c r="B2" s="6">
        <f>'Account totals data'!B2/V2</f>
        <v>0.21160651096956828</v>
      </c>
      <c r="C2" s="6">
        <f>'Account totals data'!C2/V2</f>
        <v>0.21278603444208541</v>
      </c>
      <c r="D2" s="6">
        <f>'Account totals data'!D2/V2</f>
        <v>0.20901155933003066</v>
      </c>
      <c r="E2" s="6">
        <f>'Account totals data'!E2/V2</f>
        <v>0.20547298891247937</v>
      </c>
      <c r="F2" s="6">
        <f>'Account totals data'!F2/V2</f>
        <v>0.20429346543996227</v>
      </c>
      <c r="G2" s="6">
        <f>'Account totals data'!G2/V2</f>
        <v>0.20641660769049305</v>
      </c>
      <c r="H2" s="6">
        <f>'Account totals data'!H2/V2</f>
        <v>0.20783203585751356</v>
      </c>
      <c r="I2" s="6">
        <f>'Account totals data'!I2/V2</f>
        <v>0.20995517810804434</v>
      </c>
      <c r="J2" s="6">
        <f>'Account totals data'!J2/V2</f>
        <v>0.20971927341354094</v>
      </c>
      <c r="K2" s="6">
        <f>'Account totals data'!K2/V2</f>
        <v>0.20429346543996227</v>
      </c>
      <c r="L2" s="6">
        <f>'Account totals data'!L2/V2</f>
        <v>0.20334984666194858</v>
      </c>
      <c r="M2" s="6">
        <f>'Account totals data'!M2/V2</f>
        <v>0.2026421325784383</v>
      </c>
      <c r="N2" s="7">
        <f>'Account totals data'!N2/W2</f>
        <v>0.18996893031513537</v>
      </c>
      <c r="O2" s="7">
        <f>'Account totals data'!O2/W2</f>
        <v>0.1873058144695961</v>
      </c>
      <c r="P2" s="7">
        <f>'Account totals data'!P2/W2</f>
        <v>0.18797159343098091</v>
      </c>
      <c r="Q2" s="7">
        <f>'Account totals data'!Q2/W2</f>
        <v>0.18686196182867287</v>
      </c>
      <c r="R2" s="7">
        <f>'Account totals data'!R2/W2</f>
        <v>0.18797159343098091</v>
      </c>
      <c r="S2" s="7">
        <f>'Account totals data'!S2/W2</f>
        <v>0.19307589880159787</v>
      </c>
      <c r="T2" s="7">
        <f>'Account totals data'!T2/W2</f>
        <v>0.19174434087882822</v>
      </c>
      <c r="U2" s="7"/>
      <c r="V2" s="13">
        <v>4239</v>
      </c>
      <c r="W2" s="13">
        <v>4506</v>
      </c>
    </row>
    <row r="3" spans="1:23" x14ac:dyDescent="0.35">
      <c r="A3" s="17" t="s">
        <v>3</v>
      </c>
      <c r="B3" s="6">
        <f>'Account totals data'!B3/V3</f>
        <v>0.19483192316487538</v>
      </c>
      <c r="C3" s="6">
        <f>'Account totals data'!C3/V3</f>
        <v>0.19460324719871941</v>
      </c>
      <c r="D3" s="6">
        <f>'Account totals data'!D3/V3</f>
        <v>0.19140178367253602</v>
      </c>
      <c r="E3" s="6">
        <f>'Account totals data'!E3/V3</f>
        <v>0.19048707980791219</v>
      </c>
      <c r="F3" s="6">
        <f>'Account totals data'!F3/V3</f>
        <v>0.19231648753715985</v>
      </c>
      <c r="G3" s="6">
        <f>'Account totals data'!G3/V3</f>
        <v>0.19506059913103133</v>
      </c>
      <c r="H3" s="6">
        <f>'Account totals data'!H3/V3</f>
        <v>0.20695174937114108</v>
      </c>
      <c r="I3" s="6">
        <f>'Account totals data'!I3/V3</f>
        <v>0.21243997255888405</v>
      </c>
      <c r="J3" s="6">
        <f>'Account totals data'!J3/V3</f>
        <v>0.21564143608506747</v>
      </c>
      <c r="K3" s="6">
        <f>'Account totals data'!K3/V3</f>
        <v>0.21815687171278297</v>
      </c>
      <c r="L3" s="6">
        <f>'Account totals data'!L3/V3</f>
        <v>0.22021495540818661</v>
      </c>
      <c r="M3" s="6">
        <f>'Account totals data'!M3/V3</f>
        <v>0.22570317859592956</v>
      </c>
      <c r="N3" s="7">
        <f>'Account totals data'!N3/W3</f>
        <v>0.22066977156797515</v>
      </c>
      <c r="O3" s="7">
        <f>'Account totals data'!O3/W3</f>
        <v>0.22421823020625417</v>
      </c>
      <c r="P3" s="7">
        <f>'Account totals data'!P3/W3</f>
        <v>0.22488356620093147</v>
      </c>
      <c r="Q3" s="7">
        <f>'Account totals data'!Q3/W3</f>
        <v>0.22821024617431804</v>
      </c>
      <c r="R3" s="7">
        <f>'Account totals data'!R3/W3</f>
        <v>0.22798846750942559</v>
      </c>
      <c r="S3" s="7">
        <f>'Account totals data'!S3/W3</f>
        <v>0.2304280328232424</v>
      </c>
      <c r="T3" s="7">
        <f>'Account totals data'!T3/W3</f>
        <v>0.23308937680195166</v>
      </c>
      <c r="U3" s="7"/>
      <c r="V3" s="13">
        <v>4373</v>
      </c>
      <c r="W3" s="13">
        <v>4509</v>
      </c>
    </row>
    <row r="4" spans="1:23" x14ac:dyDescent="0.35">
      <c r="A4" s="17" t="s">
        <v>4</v>
      </c>
      <c r="B4" s="6">
        <f>'Account totals data'!B4/V4</f>
        <v>0.37448491841107634</v>
      </c>
      <c r="C4" s="6">
        <f>'Account totals data'!C4/'Account % of headcount'!V4</f>
        <v>0.37399044008570959</v>
      </c>
      <c r="D4" s="6">
        <f>'Account totals data'!D4/V4</f>
        <v>0.37052909180814242</v>
      </c>
      <c r="E4" s="6">
        <f>'Account totals data'!E4/V4</f>
        <v>0.36162848195154113</v>
      </c>
      <c r="F4" s="6">
        <f>'Account totals data'!F4/V4</f>
        <v>0.36195813416845229</v>
      </c>
      <c r="G4" s="6">
        <f>'Account totals data'!G4/V4</f>
        <v>0.36888083072358663</v>
      </c>
      <c r="H4" s="6">
        <f>'Account totals data'!H4/V4</f>
        <v>0.36525465633756388</v>
      </c>
      <c r="I4" s="6">
        <f>'Account totals data'!I4/V4</f>
        <v>0.359320916433163</v>
      </c>
      <c r="J4" s="6">
        <f>'Account totals data'!J4/V4</f>
        <v>0.35965056865007416</v>
      </c>
      <c r="K4" s="6">
        <f>'Account totals data'!K4/V4</f>
        <v>0.35816713367397396</v>
      </c>
      <c r="L4" s="6">
        <f>'Account totals data'!L4/V4</f>
        <v>0.36014504697544092</v>
      </c>
      <c r="M4" s="6">
        <f>'Account totals data'!M4/V4</f>
        <v>0.36492500412065271</v>
      </c>
      <c r="N4" s="7">
        <f>'Account totals data'!N4/W4</f>
        <v>0.36873547958845004</v>
      </c>
      <c r="O4" s="7">
        <f>'Account totals data'!O4/W4</f>
        <v>0.37454364420843012</v>
      </c>
      <c r="P4" s="7">
        <f>'Account totals data'!P4/W4</f>
        <v>0.37952207102555591</v>
      </c>
      <c r="Q4" s="7">
        <f>'Account totals data'!Q4/W4</f>
        <v>0.38267507467640227</v>
      </c>
      <c r="R4" s="7">
        <f>'Account totals data'!R4/W4</f>
        <v>0.38632592100896118</v>
      </c>
      <c r="S4" s="7">
        <f>'Account totals data'!S4/W4</f>
        <v>0.39279787587122467</v>
      </c>
      <c r="T4" s="7">
        <f>'Account totals data'!T4/W4</f>
        <v>0.39910388317291734</v>
      </c>
      <c r="U4" s="7"/>
      <c r="V4" s="13">
        <v>6067</v>
      </c>
      <c r="W4" s="13">
        <v>6026</v>
      </c>
    </row>
    <row r="5" spans="1:23" x14ac:dyDescent="0.35">
      <c r="A5" s="17" t="s">
        <v>5</v>
      </c>
      <c r="B5" s="6">
        <f>'Account totals data'!B5/V5</f>
        <v>0.14175257731958762</v>
      </c>
      <c r="C5" s="6">
        <f>'Account totals data'!C5/'Account % of headcount'!V5</f>
        <v>0.13402061855670103</v>
      </c>
      <c r="D5" s="6">
        <f>'Account totals data'!D5/V5</f>
        <v>0.13659793814432988</v>
      </c>
      <c r="E5" s="6">
        <f>'Account totals data'!E5/V5</f>
        <v>0.13144329896907217</v>
      </c>
      <c r="F5" s="6">
        <f>'Account totals data'!F5/V5</f>
        <v>0.12886597938144329</v>
      </c>
      <c r="G5" s="6">
        <f>'Account totals data'!G5/V5</f>
        <v>0.13402061855670103</v>
      </c>
      <c r="H5" s="6">
        <f>'Account totals data'!H5/V5</f>
        <v>0.13659793814432988</v>
      </c>
      <c r="I5" s="6">
        <f>'Account totals data'!I5/V5</f>
        <v>0.14175257731958762</v>
      </c>
      <c r="J5" s="6">
        <f>'Account totals data'!J5/V5</f>
        <v>0.14432989690721648</v>
      </c>
      <c r="K5" s="6">
        <f>'Account totals data'!K5/V5</f>
        <v>0.14432989690721648</v>
      </c>
      <c r="L5" s="6">
        <f>'Account totals data'!L5/V5</f>
        <v>0.15206185567010308</v>
      </c>
      <c r="M5" s="6">
        <f>'Account totals data'!M5/V5</f>
        <v>0.16752577319587628</v>
      </c>
      <c r="N5" s="7">
        <f>'Account totals data'!N5/W5</f>
        <v>0.15011037527593818</v>
      </c>
      <c r="O5" s="7">
        <f>'Account totals data'!O5/W5</f>
        <v>0.15011037527593818</v>
      </c>
      <c r="P5" s="7">
        <f>'Account totals data'!P5/W5</f>
        <v>0.15231788079470199</v>
      </c>
      <c r="Q5" s="7">
        <f>'Account totals data'!Q5/W5</f>
        <v>0.15011037527593818</v>
      </c>
      <c r="R5" s="7">
        <f>'Account totals data'!R5/W5</f>
        <v>0.15011037527593818</v>
      </c>
      <c r="S5" s="7">
        <f>'Account totals data'!S5/W5</f>
        <v>0.15011037527593818</v>
      </c>
      <c r="T5" s="7">
        <f>'Account totals data'!T5/W5</f>
        <v>0.1545253863134658</v>
      </c>
      <c r="U5" s="7"/>
      <c r="V5" s="13">
        <v>388</v>
      </c>
      <c r="W5" s="13">
        <v>453</v>
      </c>
    </row>
    <row r="6" spans="1:23" x14ac:dyDescent="0.35">
      <c r="A6" s="17" t="s">
        <v>6</v>
      </c>
      <c r="B6" s="6">
        <f>'Account totals data'!B6/V6</f>
        <v>0.23161764705882354</v>
      </c>
      <c r="C6" s="6">
        <f>'Account totals data'!C6/'Account % of headcount'!V6</f>
        <v>0.22794117647058823</v>
      </c>
      <c r="D6" s="6">
        <f>'Account totals data'!D6/V6</f>
        <v>0.22426470588235295</v>
      </c>
      <c r="E6" s="6">
        <f>'Account totals data'!E6/V6</f>
        <v>0.22426470588235295</v>
      </c>
      <c r="F6" s="6">
        <f>'Account totals data'!F6/V6</f>
        <v>0.22426470588235295</v>
      </c>
      <c r="G6" s="6">
        <f>'Account totals data'!G6/V6</f>
        <v>0.22058823529411764</v>
      </c>
      <c r="H6" s="6">
        <f>'Account totals data'!H6/V6</f>
        <v>0.21691176470588236</v>
      </c>
      <c r="I6" s="6">
        <f>'Account totals data'!I6/V6</f>
        <v>0.21691176470588236</v>
      </c>
      <c r="J6" s="6">
        <f>'Account totals data'!J6/V6</f>
        <v>0.22426470588235295</v>
      </c>
      <c r="K6" s="6">
        <f>'Account totals data'!K6/V6</f>
        <v>0.23161764705882354</v>
      </c>
      <c r="L6" s="6">
        <f>'Account totals data'!L6/V6</f>
        <v>0.22794117647058823</v>
      </c>
      <c r="M6" s="6">
        <f>'Account totals data'!M6/V6</f>
        <v>0.23161764705882354</v>
      </c>
      <c r="N6" s="7">
        <f>'Account totals data'!N6/W6</f>
        <v>0.2413793103448276</v>
      </c>
      <c r="O6" s="7">
        <f>'Account totals data'!O6/W6</f>
        <v>0.24904214559386972</v>
      </c>
      <c r="P6" s="7">
        <f>'Account totals data'!P6/W6</f>
        <v>0.2413793103448276</v>
      </c>
      <c r="Q6" s="7">
        <f>'Account totals data'!Q6/W6</f>
        <v>0.2413793103448276</v>
      </c>
      <c r="R6" s="7">
        <f>'Account totals data'!R6/W6</f>
        <v>0.22605363984674329</v>
      </c>
      <c r="S6" s="7">
        <f>'Account totals data'!S6/W6</f>
        <v>0.22988505747126436</v>
      </c>
      <c r="T6" s="7">
        <f>'Account totals data'!T6/W6</f>
        <v>0.22988505747126436</v>
      </c>
      <c r="U6" s="7"/>
      <c r="V6" s="13">
        <v>272</v>
      </c>
      <c r="W6" s="13">
        <v>261</v>
      </c>
    </row>
    <row r="7" spans="1:23" x14ac:dyDescent="0.35">
      <c r="A7" s="17" t="s">
        <v>7</v>
      </c>
      <c r="B7" s="6">
        <f>'Account totals data'!B7/V7</f>
        <v>8.0808080808080815E-2</v>
      </c>
      <c r="C7" s="6">
        <f>'Account totals data'!C7/'Account % of headcount'!V7</f>
        <v>8.0808080808080815E-2</v>
      </c>
      <c r="D7" s="6">
        <f>'Account totals data'!D7/V7</f>
        <v>7.8282828282828287E-2</v>
      </c>
      <c r="E7" s="6">
        <f>'Account totals data'!E7/V7</f>
        <v>7.8282828282828287E-2</v>
      </c>
      <c r="F7" s="6">
        <f>'Account totals data'!F7/V7</f>
        <v>7.3232323232323232E-2</v>
      </c>
      <c r="G7" s="6">
        <f>'Account totals data'!G7/V7</f>
        <v>7.575757575757576E-2</v>
      </c>
      <c r="H7" s="6">
        <f>'Account totals data'!H7/V7</f>
        <v>8.5858585858585856E-2</v>
      </c>
      <c r="I7" s="6">
        <f>'Account totals data'!I7/V7</f>
        <v>8.0808080808080815E-2</v>
      </c>
      <c r="J7" s="6">
        <f>'Account totals data'!J7/V7</f>
        <v>9.0909090909090912E-2</v>
      </c>
      <c r="K7" s="6">
        <f>'Account totals data'!K7/V7</f>
        <v>8.5858585858585856E-2</v>
      </c>
      <c r="L7" s="6">
        <f>'Account totals data'!L7/V7</f>
        <v>8.8383838383838384E-2</v>
      </c>
      <c r="M7" s="6">
        <f>'Account totals data'!M7/V7</f>
        <v>9.5959595959595953E-2</v>
      </c>
      <c r="N7" s="7">
        <f>'Account totals data'!N7/W7</f>
        <v>8.9834515366430265E-2</v>
      </c>
      <c r="O7" s="7">
        <f>'Account totals data'!O7/W7</f>
        <v>9.6926713947990545E-2</v>
      </c>
      <c r="P7" s="7">
        <f>'Account totals data'!P7/W7</f>
        <v>0.11347517730496454</v>
      </c>
      <c r="Q7" s="7">
        <f>'Account totals data'!Q7/W7</f>
        <v>0.12529550827423167</v>
      </c>
      <c r="R7" s="7">
        <f>'Account totals data'!R7/W7</f>
        <v>0.1276595744680851</v>
      </c>
      <c r="S7" s="7">
        <f>'Account totals data'!S7/W7</f>
        <v>0.12529550827423167</v>
      </c>
      <c r="T7" s="7">
        <f>'Account totals data'!T7/W7</f>
        <v>0.1276595744680851</v>
      </c>
      <c r="U7" s="7"/>
      <c r="V7" s="17">
        <v>396</v>
      </c>
      <c r="W7" s="17">
        <v>423</v>
      </c>
    </row>
    <row r="8" spans="1:23" x14ac:dyDescent="0.35">
      <c r="A8" s="17" t="s">
        <v>136</v>
      </c>
      <c r="B8" s="17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7"/>
      <c r="U8" s="7"/>
      <c r="V8" s="17"/>
      <c r="W8" s="17"/>
    </row>
    <row r="9" spans="1:23" x14ac:dyDescent="0.35">
      <c r="A9" s="17" t="s">
        <v>8</v>
      </c>
      <c r="B9" s="6">
        <f>'Account totals data'!B9/V9</f>
        <v>0.14967609955676781</v>
      </c>
      <c r="C9" s="6">
        <f>'Account totals data'!C9/'Account % of headcount'!V9</f>
        <v>0.14660756904193659</v>
      </c>
      <c r="D9" s="6">
        <f>'Account totals data'!D9/V9</f>
        <v>0.14285714285714285</v>
      </c>
      <c r="E9" s="6">
        <f>'Account totals data'!E9/V9</f>
        <v>0.13672008182748038</v>
      </c>
      <c r="F9" s="6">
        <f>'Account totals data'!F9/V9</f>
        <v>0.13433344698261165</v>
      </c>
      <c r="G9" s="6">
        <f>'Account totals data'!G9/V9</f>
        <v>0.13160586430276167</v>
      </c>
      <c r="H9" s="6">
        <f>'Account totals data'!H9/V9</f>
        <v>0.13262870780770541</v>
      </c>
      <c r="I9" s="6">
        <f>'Account totals data'!I9/V9</f>
        <v>0.13126491646778043</v>
      </c>
      <c r="J9" s="6">
        <f>'Account totals data'!J9/V9</f>
        <v>0.12853733378793045</v>
      </c>
      <c r="K9" s="6">
        <f>'Account totals data'!K9/V9</f>
        <v>0.1275144902829867</v>
      </c>
      <c r="L9" s="6">
        <f>'Account totals data'!L9/V9</f>
        <v>0.12683259461302421</v>
      </c>
      <c r="M9" s="6">
        <f>'Account totals data'!M9/V9</f>
        <v>0.12580975110808046</v>
      </c>
      <c r="N9" s="7"/>
      <c r="O9" s="7"/>
      <c r="P9" s="7"/>
      <c r="Q9" s="7"/>
      <c r="R9" s="7"/>
      <c r="S9" s="7"/>
      <c r="T9" s="7"/>
      <c r="U9" s="7"/>
      <c r="V9" s="9">
        <v>2933</v>
      </c>
      <c r="W9" s="17"/>
    </row>
    <row r="10" spans="1:23" x14ac:dyDescent="0.35">
      <c r="A10" s="17" t="s">
        <v>9</v>
      </c>
      <c r="B10" s="6">
        <f>'Account totals data'!B10/V10</f>
        <v>0.14397834912043303</v>
      </c>
      <c r="C10" s="6">
        <f>'Account totals data'!C10/'Account % of headcount'!V10</f>
        <v>0.14451962110960759</v>
      </c>
      <c r="D10" s="6">
        <f>'Account totals data'!D10/V10</f>
        <v>0.14451962110960759</v>
      </c>
      <c r="E10" s="6">
        <f>'Account totals data'!E10/V10</f>
        <v>0.14235453315290933</v>
      </c>
      <c r="F10" s="6">
        <f>'Account totals data'!F10/V10</f>
        <v>0.14397834912043303</v>
      </c>
      <c r="G10" s="6">
        <f>'Account totals data'!G10/V10</f>
        <v>0.14262516914749662</v>
      </c>
      <c r="H10" s="6">
        <f>'Account totals data'!H10/V10</f>
        <v>0.14912043301759134</v>
      </c>
      <c r="I10" s="6">
        <f>'Account totals data'!I10/V10</f>
        <v>0.1442489851150203</v>
      </c>
      <c r="J10" s="6">
        <f>'Account totals data'!J10/V10</f>
        <v>0.14451962110960759</v>
      </c>
      <c r="K10" s="6">
        <f>'Account totals data'!K10/V10</f>
        <v>0.14370771312584574</v>
      </c>
      <c r="L10" s="6">
        <f>'Account totals data'!L10/V10</f>
        <v>0.14506089309878215</v>
      </c>
      <c r="M10" s="6">
        <f>'Account totals data'!M10/V10</f>
        <v>0.14533152909336941</v>
      </c>
      <c r="N10" s="7">
        <f>'Account totals data'!N10/W10</f>
        <v>0.13419805437765028</v>
      </c>
      <c r="O10" s="7">
        <f>'Account totals data'!O10/W10</f>
        <v>0.13320029932651534</v>
      </c>
      <c r="P10" s="7">
        <f>'Account totals data'!P10/W10</f>
        <v>0.13369917685208282</v>
      </c>
      <c r="Q10" s="7">
        <f>'Account totals data'!Q10/W10</f>
        <v>0.13245198303816413</v>
      </c>
      <c r="R10" s="7">
        <f>'Account totals data'!R10/W10</f>
        <v>0.13120478922424544</v>
      </c>
      <c r="S10" s="7">
        <f>'Account totals data'!S10/W10</f>
        <v>0.12995759541032675</v>
      </c>
      <c r="T10" s="7">
        <f>'Account totals data'!T10/W10</f>
        <v>0.1309553504614617</v>
      </c>
      <c r="U10" s="7"/>
      <c r="V10" s="13">
        <v>3695</v>
      </c>
      <c r="W10" s="13">
        <v>4009</v>
      </c>
    </row>
    <row r="11" spans="1:23" x14ac:dyDescent="0.35">
      <c r="A11" s="17" t="s">
        <v>10</v>
      </c>
      <c r="B11" s="6">
        <f>'Account totals data'!B11/V11</f>
        <v>0.1482084690553746</v>
      </c>
      <c r="C11" s="6">
        <f>'Account totals data'!C11/'Account % of headcount'!V11</f>
        <v>0.1465798045602606</v>
      </c>
      <c r="D11" s="6">
        <f>'Account totals data'!D11/V11</f>
        <v>0.14885993485342019</v>
      </c>
      <c r="E11" s="6">
        <f>'Account totals data'!E11/V11</f>
        <v>0.14918566775244299</v>
      </c>
      <c r="F11" s="6">
        <f>'Account totals data'!F11/V11</f>
        <v>0.14918566775244299</v>
      </c>
      <c r="G11" s="6">
        <f>'Account totals data'!G11/V11</f>
        <v>0.14885993485342019</v>
      </c>
      <c r="H11" s="6">
        <f>'Account totals data'!H11/V11</f>
        <v>0.1482084690553746</v>
      </c>
      <c r="I11" s="6">
        <f>'Account totals data'!I11/V11</f>
        <v>0.1527687296416938</v>
      </c>
      <c r="J11" s="6">
        <f>'Account totals data'!J11/V11</f>
        <v>0.15342019543973942</v>
      </c>
      <c r="K11" s="6">
        <f>'Account totals data'!K11/V11</f>
        <v>0.15146579804560262</v>
      </c>
      <c r="L11" s="6">
        <f>'Account totals data'!L11/V11</f>
        <v>0.15146579804560262</v>
      </c>
      <c r="M11" s="6">
        <f>'Account totals data'!M11/V11</f>
        <v>0.15114006514657979</v>
      </c>
      <c r="N11" s="7">
        <f>'Account totals data'!N11/W11</f>
        <v>0.14220739842328683</v>
      </c>
      <c r="O11" s="7">
        <f>'Account totals data'!O11/W11</f>
        <v>0.14493632504548212</v>
      </c>
      <c r="P11" s="7">
        <f>'Account totals data'!P11/W11</f>
        <v>0.14584596725288054</v>
      </c>
      <c r="Q11" s="7">
        <f>'Account totals data'!Q11/W11</f>
        <v>0.14463311097634932</v>
      </c>
      <c r="R11" s="7">
        <f>'Account totals data'!R11/W11</f>
        <v>0.14432989690721648</v>
      </c>
      <c r="S11" s="7">
        <f>'Account totals data'!S11/W11</f>
        <v>0.14766525166767738</v>
      </c>
      <c r="T11" s="7">
        <f>'Account totals data'!T11/W11</f>
        <v>0.1485748938750758</v>
      </c>
      <c r="U11" s="7"/>
      <c r="V11" s="13">
        <v>3070</v>
      </c>
      <c r="W11" s="13">
        <v>3298</v>
      </c>
    </row>
    <row r="12" spans="1:23" x14ac:dyDescent="0.35">
      <c r="A12" s="17" t="s">
        <v>11</v>
      </c>
      <c r="B12" s="6">
        <f>'Account totals data'!B12/V12</f>
        <v>0.16724860335195529</v>
      </c>
      <c r="C12" s="6">
        <f>'Account totals data'!C12/'Account % of headcount'!V12</f>
        <v>0.16550279329608938</v>
      </c>
      <c r="D12" s="6">
        <f>'Account totals data'!D12/V12</f>
        <v>0.1630586592178771</v>
      </c>
      <c r="E12" s="6">
        <f>'Account totals data'!E12/V12</f>
        <v>0.16201117318435754</v>
      </c>
      <c r="F12" s="6">
        <f>'Account totals data'!F12/V12</f>
        <v>0.1630586592178771</v>
      </c>
      <c r="G12" s="6">
        <f>'Account totals data'!G12/V12</f>
        <v>0.16829608938547486</v>
      </c>
      <c r="H12" s="6">
        <f>'Account totals data'!H12/V12</f>
        <v>0.17108938547486033</v>
      </c>
      <c r="I12" s="6">
        <f>'Account totals data'!I12/V12</f>
        <v>0.17458100558659218</v>
      </c>
      <c r="J12" s="6">
        <f>'Account totals data'!J12/V12</f>
        <v>0.17737430167597765</v>
      </c>
      <c r="K12" s="6">
        <f>'Account totals data'!K12/V12</f>
        <v>0.1787709497206704</v>
      </c>
      <c r="L12" s="6">
        <f>'Account totals data'!L12/V12</f>
        <v>0.17423184357541899</v>
      </c>
      <c r="M12" s="6">
        <f>'Account totals data'!M12/V12</f>
        <v>0.17458100558659218</v>
      </c>
      <c r="N12" s="7">
        <f>'Account totals data'!N12/W12</f>
        <v>0.17360406091370559</v>
      </c>
      <c r="O12" s="7">
        <f>'Account totals data'!O12/W12</f>
        <v>0.17428087986463622</v>
      </c>
      <c r="P12" s="7">
        <f>'Account totals data'!P12/W12</f>
        <v>0.17292724196277495</v>
      </c>
      <c r="Q12" s="7">
        <f>'Account totals data'!Q12/W12</f>
        <v>0.17360406091370559</v>
      </c>
      <c r="R12" s="7">
        <f>'Account totals data'!R12/W12</f>
        <v>0.17258883248730963</v>
      </c>
      <c r="S12" s="7">
        <f>'Account totals data'!S12/W12</f>
        <v>0.17292724196277495</v>
      </c>
      <c r="T12" s="7">
        <f>'Account totals data'!T12/W12</f>
        <v>0.17258883248730963</v>
      </c>
      <c r="U12" s="7"/>
      <c r="V12" s="13">
        <v>2864</v>
      </c>
      <c r="W12" s="13">
        <v>2955</v>
      </c>
    </row>
    <row r="13" spans="1:23" x14ac:dyDescent="0.35">
      <c r="A13" s="17" t="s">
        <v>12</v>
      </c>
      <c r="B13" s="6">
        <f>'Account totals data'!B13/V13</f>
        <v>0.14779075672930422</v>
      </c>
      <c r="C13" s="6">
        <f>'Account totals data'!C13/'Account % of headcount'!V13</f>
        <v>0.14592855933638058</v>
      </c>
      <c r="D13" s="6">
        <f>'Account totals data'!D13/V13</f>
        <v>0.14525139664804471</v>
      </c>
      <c r="E13" s="6">
        <f>'Account totals data'!E13/V13</f>
        <v>0.14558997799221263</v>
      </c>
      <c r="F13" s="6">
        <f>'Account totals data'!F13/V13</f>
        <v>0.14406636194345693</v>
      </c>
      <c r="G13" s="6">
        <f>'Account totals data'!G13/V13</f>
        <v>0.14440494328762485</v>
      </c>
      <c r="H13" s="6">
        <f>'Account totals data'!H13/V13</f>
        <v>0.14423565261554089</v>
      </c>
      <c r="I13" s="6">
        <f>'Account totals data'!I13/V13</f>
        <v>0.14491281530387676</v>
      </c>
      <c r="J13" s="6">
        <f>'Account totals data'!J13/V13</f>
        <v>0.14457423395970881</v>
      </c>
      <c r="K13" s="6">
        <f>'Account totals data'!K13/V13</f>
        <v>0.14355848992720502</v>
      </c>
      <c r="L13" s="6">
        <f>'Account totals data'!L13/V13</f>
        <v>0.14355848992720502</v>
      </c>
      <c r="M13" s="6">
        <f>'Account totals data'!M13/V13</f>
        <v>0.14711359404096835</v>
      </c>
      <c r="N13" s="7">
        <f>'Account totals data'!N13/W13</f>
        <v>0.13784260298124698</v>
      </c>
      <c r="O13" s="7">
        <f>'Account totals data'!O13/W13</f>
        <v>0.1372014745952877</v>
      </c>
      <c r="P13" s="7">
        <f>'Account totals data'!P13/W13</f>
        <v>0.14056739862157397</v>
      </c>
      <c r="Q13" s="7">
        <f>'Account totals data'!Q13/W13</f>
        <v>0.14136880910402308</v>
      </c>
      <c r="R13" s="7">
        <f>'Account totals data'!R13/W13</f>
        <v>0.14425388684083987</v>
      </c>
      <c r="S13" s="7">
        <f>'Account totals data'!S13/W13</f>
        <v>0.14457445103381952</v>
      </c>
      <c r="T13" s="7">
        <f>'Account totals data'!T13/W13</f>
        <v>0.14521557941977881</v>
      </c>
      <c r="U13" s="7"/>
      <c r="V13" s="13">
        <v>5907</v>
      </c>
      <c r="W13" s="13">
        <v>6239</v>
      </c>
    </row>
    <row r="14" spans="1:23" x14ac:dyDescent="0.35">
      <c r="A14" s="17" t="s">
        <v>13</v>
      </c>
      <c r="B14" s="6">
        <f>'Account totals data'!B14/V14</f>
        <v>0.150571791613723</v>
      </c>
      <c r="C14" s="6">
        <f>'Account totals data'!C14/'Account % of headcount'!V14</f>
        <v>0.14654807285048707</v>
      </c>
      <c r="D14" s="6">
        <f>'Account totals data'!D14/V14</f>
        <v>0.1469716221939856</v>
      </c>
      <c r="E14" s="6">
        <f>'Account totals data'!E14/V14</f>
        <v>0.14866581956797967</v>
      </c>
      <c r="F14" s="6">
        <f>'Account totals data'!F14/V14</f>
        <v>0.14887759423972893</v>
      </c>
      <c r="G14" s="6">
        <f>'Account totals data'!G14/V14</f>
        <v>0.14781872088098263</v>
      </c>
      <c r="H14" s="6">
        <f>'Account totals data'!H14/V14</f>
        <v>0.14718339686573487</v>
      </c>
      <c r="I14" s="6">
        <f>'Account totals data'!I14/V14</f>
        <v>0.14718339686573487</v>
      </c>
      <c r="J14" s="6">
        <f>'Account totals data'!J14/V14</f>
        <v>0.14315967810249894</v>
      </c>
      <c r="K14" s="6">
        <f>'Account totals data'!K14/V14</f>
        <v>0.14315967810249894</v>
      </c>
      <c r="L14" s="6">
        <f>'Account totals data'!L14/V14</f>
        <v>0.14675984752223634</v>
      </c>
      <c r="M14" s="6">
        <f>'Account totals data'!M14/V14</f>
        <v>0.14824227022448117</v>
      </c>
      <c r="N14" s="7">
        <f>'Account totals data'!N14/W14</f>
        <v>0.16036240090600226</v>
      </c>
      <c r="O14" s="7">
        <f>'Account totals data'!O14/W14</f>
        <v>0.16036240090600226</v>
      </c>
      <c r="P14" s="7">
        <f>'Account totals data'!P14/W14</f>
        <v>0.16194790486976218</v>
      </c>
      <c r="Q14" s="7">
        <f>'Account totals data'!Q14/W14</f>
        <v>0.16126840317100793</v>
      </c>
      <c r="R14" s="7">
        <f>'Account totals data'!R14/W14</f>
        <v>0.16081540203850508</v>
      </c>
      <c r="S14" s="7">
        <f>'Account totals data'!S14/W14</f>
        <v>0.15809739524348812</v>
      </c>
      <c r="T14" s="7">
        <f>'Account totals data'!T14/W14</f>
        <v>0.15605889014722538</v>
      </c>
      <c r="U14" s="7"/>
      <c r="V14" s="13">
        <v>4722</v>
      </c>
      <c r="W14" s="13">
        <v>4415</v>
      </c>
    </row>
    <row r="15" spans="1:23" x14ac:dyDescent="0.35">
      <c r="A15" s="17" t="s">
        <v>14</v>
      </c>
      <c r="B15" s="6">
        <f>'Account totals data'!B15/V15</f>
        <v>0.24228743416102333</v>
      </c>
      <c r="C15" s="6">
        <f>'Account totals data'!C15/'Account % of headcount'!V15</f>
        <v>0.23614246300476549</v>
      </c>
      <c r="D15" s="6">
        <f>'Account totals data'!D15/V15</f>
        <v>0.2325056433408578</v>
      </c>
      <c r="E15" s="6">
        <f>'Account totals data'!E15/V15</f>
        <v>0.22736393278154002</v>
      </c>
      <c r="F15" s="6">
        <f>'Account totals data'!F15/V15</f>
        <v>0.22761474793077502</v>
      </c>
      <c r="G15" s="6">
        <f>'Account totals data'!G15/V15</f>
        <v>0.22736393278154002</v>
      </c>
      <c r="H15" s="6">
        <f>'Account totals data'!H15/V15</f>
        <v>0.23100075244544771</v>
      </c>
      <c r="I15" s="6">
        <f>'Account totals data'!I15/V15</f>
        <v>0.23401053423626786</v>
      </c>
      <c r="J15" s="6">
        <f>'Account totals data'!J15/V15</f>
        <v>0.22974667669927262</v>
      </c>
      <c r="K15" s="6">
        <f>'Account totals data'!K15/V15</f>
        <v>0.22121896162528218</v>
      </c>
      <c r="L15" s="6">
        <f>'Account totals data'!L15/V15</f>
        <v>0.21971407072987209</v>
      </c>
      <c r="M15" s="6">
        <f>'Account totals data'!M15/V15</f>
        <v>0.218459994983697</v>
      </c>
      <c r="N15" s="7">
        <f>'Account totals data'!N15/W15</f>
        <v>0.21406022340942205</v>
      </c>
      <c r="O15" s="7">
        <f>'Account totals data'!O15/W15</f>
        <v>0.21539582321515299</v>
      </c>
      <c r="P15" s="7">
        <f>'Account totals data'!P15/W15</f>
        <v>0.21891694997571637</v>
      </c>
      <c r="Q15" s="7">
        <f>'Account totals data'!Q15/W15</f>
        <v>0.22049538610976202</v>
      </c>
      <c r="R15" s="7">
        <f>'Account totals data'!R15/W15</f>
        <v>0.21612433220009714</v>
      </c>
      <c r="S15" s="7">
        <f>'Account totals data'!S15/W15</f>
        <v>0.21782418649830015</v>
      </c>
      <c r="T15" s="7">
        <f>'Account totals data'!T15/W15</f>
        <v>0.23348712967459931</v>
      </c>
      <c r="U15" s="7"/>
      <c r="V15" s="13">
        <v>7974</v>
      </c>
      <c r="W15" s="13">
        <v>8236</v>
      </c>
    </row>
    <row r="16" spans="1:23" x14ac:dyDescent="0.35">
      <c r="A16" s="17" t="s"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7"/>
      <c r="T16" s="7"/>
      <c r="U16" s="7"/>
      <c r="V16" s="4"/>
      <c r="W16" s="17"/>
    </row>
    <row r="17" spans="1:23" x14ac:dyDescent="0.35">
      <c r="A17" s="17" t="s">
        <v>16</v>
      </c>
      <c r="B17" s="17"/>
      <c r="C17" s="17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7"/>
      <c r="U17" s="7"/>
      <c r="V17" s="17"/>
      <c r="W17" s="17"/>
    </row>
    <row r="18" spans="1:23" x14ac:dyDescent="0.35">
      <c r="A18" s="17" t="s">
        <v>17</v>
      </c>
      <c r="B18" s="17"/>
      <c r="C18" s="17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7"/>
      <c r="S18" s="7"/>
      <c r="T18" s="7"/>
      <c r="U18" s="7"/>
      <c r="V18" s="17"/>
      <c r="W18" s="17"/>
    </row>
    <row r="19" spans="1:23" x14ac:dyDescent="0.35">
      <c r="A19" s="17" t="s">
        <v>18</v>
      </c>
      <c r="B19" s="17"/>
      <c r="C19" s="17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7"/>
      <c r="U19" s="7"/>
      <c r="V19" s="17"/>
      <c r="W19" s="17"/>
    </row>
    <row r="20" spans="1:23" x14ac:dyDescent="0.35">
      <c r="A20" s="17" t="s">
        <v>19</v>
      </c>
      <c r="B20" s="17"/>
      <c r="C20" s="17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7"/>
      <c r="S20" s="7"/>
      <c r="T20" s="7"/>
      <c r="U20" s="7"/>
      <c r="V20" s="17"/>
      <c r="W20" s="17"/>
    </row>
    <row r="21" spans="1:23" x14ac:dyDescent="0.35">
      <c r="A21" s="17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7"/>
      <c r="S21" s="7"/>
      <c r="T21" s="7"/>
      <c r="U21" s="7"/>
      <c r="V21" s="5"/>
      <c r="W21" s="17"/>
    </row>
    <row r="22" spans="1:23" x14ac:dyDescent="0.35">
      <c r="A22" s="17" t="s">
        <v>137</v>
      </c>
      <c r="B22" s="17"/>
      <c r="C22" s="17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7"/>
      <c r="U22" s="7"/>
      <c r="V22" s="17"/>
      <c r="W22" s="17"/>
    </row>
    <row r="23" spans="1:23" x14ac:dyDescent="0.35">
      <c r="A23" s="17" t="s">
        <v>21</v>
      </c>
      <c r="B23" s="17"/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7"/>
      <c r="U23" s="7"/>
      <c r="V23" s="17"/>
      <c r="W23" s="17"/>
    </row>
    <row r="24" spans="1:23" x14ac:dyDescent="0.35">
      <c r="A24" s="17" t="s">
        <v>22</v>
      </c>
      <c r="B24" s="6">
        <f>'Account totals data'!B24/V24</f>
        <v>0.12825203252032522</v>
      </c>
      <c r="C24" s="6">
        <f>'Account totals data'!C24/'Account % of headcount'!V24</f>
        <v>0.12845528455284552</v>
      </c>
      <c r="D24" s="6">
        <f>'Account totals data'!D24/V24</f>
        <v>0.12784552845528455</v>
      </c>
      <c r="E24" s="6">
        <f>'Account totals data'!E24/V24</f>
        <v>0.12459349593495934</v>
      </c>
      <c r="F24" s="6">
        <f>'Account totals data'!F24/V24</f>
        <v>0.12337398373983739</v>
      </c>
      <c r="G24" s="6">
        <f>'Account totals data'!G24/V24</f>
        <v>0.12662601626016259</v>
      </c>
      <c r="H24" s="6">
        <f>'Account totals data'!H24/V24</f>
        <v>0.12723577235772357</v>
      </c>
      <c r="I24" s="6">
        <f>'Account totals data'!I24/V24</f>
        <v>0.12439024390243902</v>
      </c>
      <c r="J24" s="6">
        <f>'Account totals data'!J24/V24</f>
        <v>0.12662601626016259</v>
      </c>
      <c r="K24" s="6">
        <f>'Account totals data'!K24/V24</f>
        <v>0.12479674796747968</v>
      </c>
      <c r="L24" s="6">
        <f>'Account totals data'!L24/V24</f>
        <v>0.12398373983739837</v>
      </c>
      <c r="M24" s="6">
        <f>'Account totals data'!M24/V24</f>
        <v>0.12621951219512195</v>
      </c>
      <c r="N24" s="7">
        <f>'Account totals data'!N24/W24</f>
        <v>0.12330915506763379</v>
      </c>
      <c r="O24" s="7">
        <f>'Account totals data'!O24/W24</f>
        <v>0.12428935502842579</v>
      </c>
      <c r="P24" s="7">
        <f>'Account totals data'!P24/W24</f>
        <v>0.12546559498137619</v>
      </c>
      <c r="Q24" s="7">
        <f>'Account totals data'!Q24/W24</f>
        <v>0.1252695549892178</v>
      </c>
      <c r="R24" s="7">
        <f>'Account totals data'!R24/W24</f>
        <v>0.1240933150362674</v>
      </c>
      <c r="S24" s="7">
        <f>'Account totals data'!S24/W24</f>
        <v>0.124877475004901</v>
      </c>
      <c r="T24" s="7">
        <f>'Account totals data'!T24/W24</f>
        <v>0.12899431484022741</v>
      </c>
      <c r="U24" s="7"/>
      <c r="V24" s="13">
        <v>4920</v>
      </c>
      <c r="W24" s="13">
        <v>5101</v>
      </c>
    </row>
    <row r="25" spans="1:23" x14ac:dyDescent="0.35">
      <c r="A25" s="17" t="s">
        <v>23</v>
      </c>
      <c r="B25" s="6">
        <f>'Account totals data'!B25/V25</f>
        <v>0.14610888957243925</v>
      </c>
      <c r="C25" s="6">
        <f>'Account totals data'!C25/'Account % of headcount'!V25</f>
        <v>0.14257151645647492</v>
      </c>
      <c r="D25" s="6">
        <f>'Account totals data'!D25/V25</f>
        <v>0.14226391879421715</v>
      </c>
      <c r="E25" s="6">
        <f>'Account totals data'!E25/V25</f>
        <v>0.14272531528760382</v>
      </c>
      <c r="F25" s="6">
        <f>'Account totals data'!F25/V25</f>
        <v>0.14272531528760382</v>
      </c>
      <c r="G25" s="6">
        <f>'Account totals data'!G25/V25</f>
        <v>0.14287911411873269</v>
      </c>
      <c r="H25" s="6">
        <f>'Account totals data'!H25/V25</f>
        <v>0.14241771762534605</v>
      </c>
      <c r="I25" s="6">
        <f>'Account totals data'!I25/V25</f>
        <v>0.14149492463857274</v>
      </c>
      <c r="J25" s="6">
        <f>'Account totals data'!J25/V25</f>
        <v>0.14226391879421715</v>
      </c>
      <c r="K25" s="6">
        <f>'Account totals data'!K25/V25</f>
        <v>0.1401107351584128</v>
      </c>
      <c r="L25" s="6">
        <f>'Account totals data'!L25/V25</f>
        <v>0.13949553983389726</v>
      </c>
      <c r="M25" s="6">
        <f>'Account totals data'!M25/V25</f>
        <v>0.1401107351584128</v>
      </c>
      <c r="N25" s="7">
        <f>'Account totals data'!N25/W25</f>
        <v>0.1353623188405797</v>
      </c>
      <c r="O25" s="7">
        <f>'Account totals data'!O25/W25</f>
        <v>0.13449275362318841</v>
      </c>
      <c r="P25" s="7">
        <f>'Account totals data'!P25/W25</f>
        <v>0.13362318840579709</v>
      </c>
      <c r="Q25" s="7">
        <f>'Account totals data'!Q25/W25</f>
        <v>0.13115942028985508</v>
      </c>
      <c r="R25" s="7">
        <f>'Account totals data'!R25/W25</f>
        <v>0.13159420289855073</v>
      </c>
      <c r="S25" s="7">
        <f>'Account totals data'!S25/W25</f>
        <v>0.1310144927536232</v>
      </c>
      <c r="T25" s="7">
        <f>'Account totals data'!T25/W25</f>
        <v>0.12840579710144928</v>
      </c>
      <c r="U25" s="7"/>
      <c r="V25" s="13">
        <v>6502</v>
      </c>
      <c r="W25" s="13">
        <v>6900</v>
      </c>
    </row>
    <row r="26" spans="1:23" s="12" customFormat="1" x14ac:dyDescent="0.35">
      <c r="A26" s="17" t="s">
        <v>53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7"/>
      <c r="S26" s="7"/>
      <c r="T26" s="7"/>
      <c r="U26" s="7"/>
      <c r="V26" s="13"/>
      <c r="W26" s="17"/>
    </row>
    <row r="27" spans="1:23" x14ac:dyDescent="0.35">
      <c r="A27" s="17" t="s">
        <v>25</v>
      </c>
      <c r="B27" s="6">
        <f>'Account totals data'!B27/V27</f>
        <v>0.18386491557223264</v>
      </c>
      <c r="C27" s="6">
        <f>'Account totals data'!C27/'Account % of headcount'!V27</f>
        <v>0.18261413383364603</v>
      </c>
      <c r="D27" s="6">
        <f>'Account totals data'!D27/V27</f>
        <v>0.18230143839899937</v>
      </c>
      <c r="E27" s="6">
        <f>'Account totals data'!E27/V27</f>
        <v>0.18167604752970606</v>
      </c>
      <c r="F27" s="6">
        <f>'Account totals data'!F27/V27</f>
        <v>0.17792370231394622</v>
      </c>
      <c r="G27" s="6">
        <f>'Account totals data'!G27/V27</f>
        <v>0.17510944340212634</v>
      </c>
      <c r="H27" s="6">
        <f>'Account totals data'!H27/V27</f>
        <v>0.17385866166353972</v>
      </c>
      <c r="I27" s="6">
        <f>'Account totals data'!I27/V27</f>
        <v>0.1719824890556598</v>
      </c>
      <c r="J27" s="6">
        <f>'Account totals data'!J27/V27</f>
        <v>0.17166979362101314</v>
      </c>
      <c r="K27" s="6">
        <f>'Account totals data'!K27/V27</f>
        <v>0.16322701688555347</v>
      </c>
      <c r="L27" s="6">
        <f>'Account totals data'!L27/V27</f>
        <v>0.16135084427767354</v>
      </c>
      <c r="M27" s="6">
        <f>'Account totals data'!M27/V27</f>
        <v>0.16041275797373358</v>
      </c>
      <c r="N27" s="7">
        <f>'Account totals data'!N27/W27</f>
        <v>0.15544197233914611</v>
      </c>
      <c r="O27" s="7">
        <f>'Account totals data'!O27/W27</f>
        <v>0.1656644618159952</v>
      </c>
      <c r="P27" s="7">
        <f>'Account totals data'!P27/W27</f>
        <v>0.16265784726398075</v>
      </c>
      <c r="Q27" s="7">
        <f>'Account totals data'!Q27/W27</f>
        <v>0.15965123271196632</v>
      </c>
      <c r="R27" s="7">
        <f>'Account totals data'!R27/W27</f>
        <v>0.15995189416716776</v>
      </c>
      <c r="S27" s="7">
        <f>'Account totals data'!S27/W27</f>
        <v>0.16175586289837643</v>
      </c>
      <c r="T27" s="7">
        <f>'Account totals data'!T27/W27</f>
        <v>0.16085387853277211</v>
      </c>
      <c r="U27" s="7"/>
      <c r="V27" s="13">
        <v>3198</v>
      </c>
      <c r="W27" s="13">
        <v>3326</v>
      </c>
    </row>
    <row r="28" spans="1:23" x14ac:dyDescent="0.35">
      <c r="A28" s="17" t="s">
        <v>26</v>
      </c>
      <c r="B28" s="6">
        <f>'Account totals data'!B28/V28</f>
        <v>0.18818875388527834</v>
      </c>
      <c r="C28" s="6">
        <f>'Account totals data'!C28/'Account % of headcount'!V28</f>
        <v>0.18762362249222944</v>
      </c>
      <c r="D28" s="6">
        <f>'Account totals data'!D28/V28</f>
        <v>0.18847131958180277</v>
      </c>
      <c r="E28" s="6">
        <f>'Account totals data'!E28/V28</f>
        <v>0.18423283413393615</v>
      </c>
      <c r="F28" s="6">
        <f>'Account totals data'!F28/V28</f>
        <v>0.18338513704436282</v>
      </c>
      <c r="G28" s="6">
        <f>'Account totals data'!G28/V28</f>
        <v>0.18479796552698502</v>
      </c>
      <c r="H28" s="6">
        <f>'Account totals data'!H28/V28</f>
        <v>0.18621079400960724</v>
      </c>
      <c r="I28" s="6">
        <f>'Account totals data'!I28/V28</f>
        <v>0.18423283413393615</v>
      </c>
      <c r="J28" s="6">
        <f>'Account totals data'!J28/V28</f>
        <v>0.18310257134783836</v>
      </c>
      <c r="K28" s="6">
        <f>'Account totals data'!K28/V28</f>
        <v>0.17829895450692285</v>
      </c>
      <c r="L28" s="6">
        <f>'Account totals data'!L28/V28</f>
        <v>0.17632099463125175</v>
      </c>
      <c r="M28" s="6">
        <f>'Account totals data'!M28/V28</f>
        <v>0.17434303475558066</v>
      </c>
      <c r="N28" s="7">
        <f>'Account totals data'!N28/W28</f>
        <v>0.17232876712328768</v>
      </c>
      <c r="O28" s="7">
        <f>'Account totals data'!O28/W28</f>
        <v>0.17123287671232876</v>
      </c>
      <c r="P28" s="7">
        <f>'Account totals data'!P28/W28</f>
        <v>0.17041095890410959</v>
      </c>
      <c r="Q28" s="7">
        <f>'Account totals data'!Q28/W28</f>
        <v>0.17041095890410959</v>
      </c>
      <c r="R28" s="7">
        <f>'Account totals data'!R28/W28</f>
        <v>0.1695890410958904</v>
      </c>
      <c r="S28" s="7">
        <f>'Account totals data'!S28/W28</f>
        <v>0.17178082191780822</v>
      </c>
      <c r="T28" s="7">
        <f>'Account totals data'!T28/W28</f>
        <v>0.16986301369863013</v>
      </c>
      <c r="U28" s="7"/>
      <c r="V28" s="13">
        <v>3539</v>
      </c>
      <c r="W28" s="13">
        <v>3650</v>
      </c>
    </row>
    <row r="29" spans="1:23" x14ac:dyDescent="0.35">
      <c r="A29" s="17" t="s">
        <v>27</v>
      </c>
      <c r="B29" s="6">
        <f>'Account totals data'!B29/V29</f>
        <v>0.23430428223279565</v>
      </c>
      <c r="C29" s="6">
        <f>'Account totals data'!C29/'Account % of headcount'!V29</f>
        <v>0.23221538818614368</v>
      </c>
      <c r="D29" s="6">
        <f>'Account totals data'!D29/V29</f>
        <v>0.22931414645468259</v>
      </c>
      <c r="E29" s="6">
        <f>'Account totals data'!E29/V29</f>
        <v>0.22768945108506441</v>
      </c>
      <c r="F29" s="6">
        <f>'Account totals data'!F29/V29</f>
        <v>0.22722525240803063</v>
      </c>
      <c r="G29" s="6">
        <f>'Account totals data'!G29/V29</f>
        <v>0.23233143785540211</v>
      </c>
      <c r="H29" s="6">
        <f>'Account totals data'!H29/V29</f>
        <v>0.2333758848787281</v>
      </c>
      <c r="I29" s="6">
        <f>'Account totals data'!I29/V29</f>
        <v>0.2287338981083904</v>
      </c>
      <c r="J29" s="6">
        <f>'Account totals data'!J29/V29</f>
        <v>0.22339561332250202</v>
      </c>
      <c r="K29" s="6">
        <f>'Account totals data'!K29/V29</f>
        <v>0.21944992456771498</v>
      </c>
      <c r="L29" s="6">
        <f>'Account totals data'!L29/V29</f>
        <v>0.21770917952883834</v>
      </c>
      <c r="M29" s="6">
        <f>'Account totals data'!M29/V29</f>
        <v>0.22014622258326563</v>
      </c>
      <c r="N29" s="7">
        <f>'Account totals data'!N29/W29</f>
        <v>0.21378013713780136</v>
      </c>
      <c r="O29" s="7">
        <f>'Account totals data'!O29/W29</f>
        <v>0.21400132714001327</v>
      </c>
      <c r="P29" s="7">
        <f>'Account totals data'!P29/W29</f>
        <v>0.21267418712674188</v>
      </c>
      <c r="Q29" s="7">
        <f>'Account totals data'!Q29/W29</f>
        <v>0.21190002211900022</v>
      </c>
      <c r="R29" s="7">
        <f>'Account totals data'!R29/W29</f>
        <v>0.21389073213890733</v>
      </c>
      <c r="S29" s="7">
        <f>'Account totals data'!S29/W29</f>
        <v>0.21488608714886087</v>
      </c>
      <c r="T29" s="7">
        <f>'Account totals data'!T29/W29</f>
        <v>0.21444370714443708</v>
      </c>
      <c r="U29" s="7"/>
      <c r="V29" s="13">
        <v>8617</v>
      </c>
      <c r="W29" s="13">
        <v>9042</v>
      </c>
    </row>
    <row r="30" spans="1:23" x14ac:dyDescent="0.35">
      <c r="A30" s="17" t="s">
        <v>28</v>
      </c>
      <c r="B30" s="6">
        <f>'Account totals data'!B30/V30</f>
        <v>0.19933655006031364</v>
      </c>
      <c r="C30" s="6">
        <f>'Account totals data'!C30/'Account % of headcount'!V30</f>
        <v>0.19813027744270206</v>
      </c>
      <c r="D30" s="6">
        <f>'Account totals data'!D30/V30</f>
        <v>0.19903498190591074</v>
      </c>
      <c r="E30" s="6">
        <f>'Account totals data'!E30/V30</f>
        <v>0.19360675512665862</v>
      </c>
      <c r="F30" s="6">
        <f>'Account totals data'!F30/V30</f>
        <v>0.19179734620024125</v>
      </c>
      <c r="G30" s="6">
        <f>'Account totals data'!G30/V30</f>
        <v>0.19330518697225574</v>
      </c>
      <c r="H30" s="6">
        <f>'Account totals data'!H30/V30</f>
        <v>0.19390832328106153</v>
      </c>
      <c r="I30" s="6">
        <f>'Account totals data'!I30/V30</f>
        <v>0.1948130277442702</v>
      </c>
      <c r="J30" s="6">
        <f>'Account totals data'!J30/V30</f>
        <v>0.19662243667068757</v>
      </c>
      <c r="K30" s="6">
        <f>'Account totals data'!K30/V30</f>
        <v>0.19360675512665862</v>
      </c>
      <c r="L30" s="6">
        <f>'Account totals data'!L30/V30</f>
        <v>0.19752714113389627</v>
      </c>
      <c r="M30" s="6">
        <f>'Account totals data'!M30/V30</f>
        <v>0.19993968636911943</v>
      </c>
      <c r="N30" s="7">
        <f>'Account totals data'!N30/W30</f>
        <v>0.19669226225634967</v>
      </c>
      <c r="O30" s="7">
        <f>'Account totals data'!O30/W30</f>
        <v>0.20407560543414058</v>
      </c>
      <c r="P30" s="7">
        <f>'Account totals data'!P30/W30</f>
        <v>0.20378027170702895</v>
      </c>
      <c r="Q30" s="7">
        <f>'Account totals data'!Q30/W30</f>
        <v>0.20437093916125221</v>
      </c>
      <c r="R30" s="7">
        <f>'Account totals data'!R30/W30</f>
        <v>0.20378027170702895</v>
      </c>
      <c r="S30" s="7">
        <f>'Account totals data'!S30/W30</f>
        <v>0.20525694034258712</v>
      </c>
      <c r="T30" s="7">
        <f>'Account totals data'!T30/W30</f>
        <v>0.20939161252215002</v>
      </c>
      <c r="U30" s="7"/>
      <c r="V30" s="13">
        <v>3316</v>
      </c>
      <c r="W30" s="13">
        <v>3386</v>
      </c>
    </row>
    <row r="31" spans="1:23" x14ac:dyDescent="0.35">
      <c r="A31" s="17" t="s"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7"/>
      <c r="S31" s="7"/>
      <c r="T31" s="7"/>
      <c r="U31" s="7"/>
      <c r="V31" s="3"/>
      <c r="W31" s="17"/>
    </row>
    <row r="32" spans="1:23" x14ac:dyDescent="0.35">
      <c r="A32" s="17" t="s">
        <v>30</v>
      </c>
      <c r="B32" s="6">
        <f>'Account totals data'!B32/'Account % of headcount'!V32</f>
        <v>0.35101518200109749</v>
      </c>
      <c r="C32" s="6">
        <f>'Account totals data'!C32/'Account % of headcount'!V32</f>
        <v>0.35192976038046458</v>
      </c>
      <c r="D32" s="6">
        <f>'Account totals data'!D32/V32</f>
        <v>0.35394183281507224</v>
      </c>
      <c r="E32" s="6">
        <f>'Account totals data'!E32/V32</f>
        <v>0.35577098957380648</v>
      </c>
      <c r="F32" s="6">
        <f>'Account totals data'!F32/V32</f>
        <v>0.35668556795317358</v>
      </c>
      <c r="G32" s="6">
        <f>'Account totals data'!G32/V32</f>
        <v>0.35851472471190782</v>
      </c>
      <c r="H32" s="6">
        <f>'Account totals data'!H32/V32</f>
        <v>0.36985549661605999</v>
      </c>
      <c r="I32" s="6">
        <f>'Account totals data'!I32/V32</f>
        <v>0.37369672580940189</v>
      </c>
      <c r="J32" s="6">
        <f>'Account totals data'!J32/V32</f>
        <v>0.3762575452716298</v>
      </c>
      <c r="K32" s="6">
        <f>'Account totals data'!K32/V32</f>
        <v>0.3724163160782879</v>
      </c>
      <c r="L32" s="6">
        <f>'Account totals data'!L32/V32</f>
        <v>0.3786354490579843</v>
      </c>
      <c r="M32" s="6">
        <f>'Account totals data'!M32/V32</f>
        <v>0.38046460581671848</v>
      </c>
      <c r="N32" s="7">
        <f>'Account totals data'!N32/W32</f>
        <v>0.36912156166814553</v>
      </c>
      <c r="O32" s="7">
        <f>'Account totals data'!O32/W32</f>
        <v>0.37391304347826088</v>
      </c>
      <c r="P32" s="7">
        <f>'Account totals data'!P32/W32</f>
        <v>0.3758651286601597</v>
      </c>
      <c r="Q32" s="7">
        <f>'Account totals data'!Q32/W32</f>
        <v>0.37125110913930792</v>
      </c>
      <c r="R32" s="7">
        <f>'Account totals data'!R32/W32</f>
        <v>0.36841171251109139</v>
      </c>
      <c r="S32" s="7">
        <f>'Account totals data'!S32/W32</f>
        <v>0.37071872227151731</v>
      </c>
      <c r="T32" s="7">
        <f>'Account totals data'!T32/W32</f>
        <v>0.37763975155279506</v>
      </c>
      <c r="U32" s="7"/>
      <c r="V32" s="13">
        <v>5467</v>
      </c>
      <c r="W32" s="13">
        <v>5635</v>
      </c>
    </row>
    <row r="33" spans="1:25" x14ac:dyDescent="0.35">
      <c r="A33" s="17" t="s">
        <v>31</v>
      </c>
      <c r="B33" s="6">
        <f>'Account totals data'!B33/'Account % of headcount'!V33</f>
        <v>0.21102161256878538</v>
      </c>
      <c r="C33" s="6">
        <f>'Account totals data'!C33/'Account % of headcount'!V33</f>
        <v>0.21118111492144509</v>
      </c>
      <c r="D33" s="6">
        <f>'Account totals data'!D33/V33</f>
        <v>0.20862907727888985</v>
      </c>
      <c r="E33" s="6">
        <f>'Account totals data'!E33/V33</f>
        <v>0.20783156551559134</v>
      </c>
      <c r="F33" s="6">
        <f>'Account totals data'!F33/V33</f>
        <v>0.2079113166919212</v>
      </c>
      <c r="G33" s="6">
        <f>'Account totals data'!G33/V33</f>
        <v>0.20894808198420928</v>
      </c>
      <c r="H33" s="6">
        <f>'Account totals data'!H33/V33</f>
        <v>0.21078235903979584</v>
      </c>
      <c r="I33" s="6">
        <f>'Account totals data'!I33/V33</f>
        <v>0.21054310551080629</v>
      </c>
      <c r="J33" s="6">
        <f>'Account totals data'!J33/V33</f>
        <v>0.21213812903740331</v>
      </c>
      <c r="K33" s="6">
        <f>'Account totals data'!K33/V33</f>
        <v>0.21054310551080629</v>
      </c>
      <c r="L33" s="6">
        <f>'Account totals data'!L33/V33</f>
        <v>0.21094186139245555</v>
      </c>
      <c r="M33" s="6">
        <f>'Account totals data'!M33/V33</f>
        <v>0.21245713374272271</v>
      </c>
      <c r="N33" s="7">
        <f>'Account totals data'!N33/W33</f>
        <v>0.20548153787590406</v>
      </c>
      <c r="O33" s="7">
        <f>'Account totals data'!O33/W33</f>
        <v>0.20578606775789873</v>
      </c>
      <c r="P33" s="7">
        <f>'Account totals data'!P33/W33</f>
        <v>0.20784164446136277</v>
      </c>
      <c r="Q33" s="7">
        <f>'Account totals data'!Q33/W33</f>
        <v>0.20867910163684811</v>
      </c>
      <c r="R33" s="7">
        <f>'Account totals data'!R33/W33</f>
        <v>0.20852683669585079</v>
      </c>
      <c r="S33" s="7">
        <f>'Account totals data'!S33/W33</f>
        <v>0.20875523410734678</v>
      </c>
      <c r="T33" s="7">
        <f>'Account totals data'!T33/W33</f>
        <v>0.21180053292729348</v>
      </c>
      <c r="U33" s="7"/>
      <c r="V33" s="13">
        <v>12539</v>
      </c>
      <c r="W33" s="13">
        <v>13135</v>
      </c>
    </row>
    <row r="34" spans="1:25" s="17" customFormat="1" x14ac:dyDescent="0.35">
      <c r="A34" s="17" t="s">
        <v>144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7"/>
      <c r="S34" s="7"/>
      <c r="T34" s="7"/>
      <c r="U34" s="7"/>
      <c r="V34" s="13"/>
      <c r="W34" s="13"/>
    </row>
    <row r="35" spans="1:25" x14ac:dyDescent="0.35">
      <c r="A35" s="17" t="s">
        <v>54</v>
      </c>
      <c r="B35" s="6">
        <f>'Account totals data'!B35/'Account % of headcount'!V35</f>
        <v>0.17086092715231788</v>
      </c>
      <c r="C35" s="6">
        <f>'Account totals data'!C35/'Account % of headcount'!V35</f>
        <v>0.17311258278145694</v>
      </c>
      <c r="D35" s="6">
        <f>'Account totals data'!D35/V35</f>
        <v>0.17298013245033111</v>
      </c>
      <c r="E35" s="6">
        <f>'Account totals data'!E35/V35</f>
        <v>0.1719205298013245</v>
      </c>
      <c r="F35" s="6">
        <f>'Account totals data'!F35/V35</f>
        <v>0.17178807947019867</v>
      </c>
      <c r="G35" s="6">
        <f>'Account totals data'!G35/V35</f>
        <v>0.17218543046357615</v>
      </c>
      <c r="H35" s="6">
        <f>'Account totals data'!H35/V35</f>
        <v>0.17258278145695363</v>
      </c>
      <c r="I35" s="6">
        <f>'Account totals data'!I35/V35</f>
        <v>0.17298013245033111</v>
      </c>
      <c r="J35" s="6">
        <f>'Account totals data'!J35/V35</f>
        <v>0.16847682119205298</v>
      </c>
      <c r="K35" s="6">
        <f>'Account totals data'!K35/V35</f>
        <v>0.16913907284768212</v>
      </c>
      <c r="L35" s="6">
        <f>'Account totals data'!L35/V35</f>
        <v>0.17072847682119205</v>
      </c>
      <c r="M35" s="6">
        <f>'Account totals data'!M35/V35</f>
        <v>0.17258278145695363</v>
      </c>
      <c r="N35" s="7">
        <f>'Account totals data'!N35/W35</f>
        <v>0.16645194537490338</v>
      </c>
      <c r="O35" s="7">
        <f>'Account totals data'!O35/W35</f>
        <v>0.16670961092501932</v>
      </c>
      <c r="P35" s="7">
        <f>'Account totals data'!P35/W35</f>
        <v>0.16722494202525123</v>
      </c>
      <c r="Q35" s="7">
        <f>'Account totals data'!Q35/W35</f>
        <v>0.16155629992270035</v>
      </c>
      <c r="R35" s="7">
        <f>'Account totals data'!R35/W35</f>
        <v>0.15988147384694668</v>
      </c>
      <c r="S35" s="7">
        <f>'Account totals data'!S35/W35</f>
        <v>0.1627157948982221</v>
      </c>
      <c r="T35" s="7">
        <f>'Account totals data'!T35/W35</f>
        <v>0.16400412264880185</v>
      </c>
      <c r="U35" s="7"/>
      <c r="V35" s="13">
        <v>7550</v>
      </c>
      <c r="W35" s="13">
        <v>7762</v>
      </c>
    </row>
    <row r="36" spans="1:25" x14ac:dyDescent="0.35">
      <c r="A36" s="17" t="s">
        <v>33</v>
      </c>
      <c r="B36" s="1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7"/>
      <c r="S36" s="7"/>
      <c r="T36" s="7"/>
      <c r="U36" s="7"/>
      <c r="V36" s="17"/>
      <c r="W36" s="17"/>
    </row>
    <row r="37" spans="1:25" x14ac:dyDescent="0.35">
      <c r="A37" s="17" t="s">
        <v>34</v>
      </c>
      <c r="B37" s="6">
        <f>'Account totals data'!B37/'Account % of headcount'!V37</f>
        <v>0.16298749080206035</v>
      </c>
      <c r="C37" s="6">
        <f>'Account totals data'!C37/'Account % of headcount'!V37</f>
        <v>0.16611479028697571</v>
      </c>
      <c r="D37" s="6">
        <f>'Account totals data'!D37/V37</f>
        <v>0.16721854304635761</v>
      </c>
      <c r="E37" s="6">
        <f>'Account totals data'!E37/V37</f>
        <v>0.16777041942604856</v>
      </c>
      <c r="F37" s="6">
        <f>'Account totals data'!F37/V37</f>
        <v>0.16519499632082413</v>
      </c>
      <c r="G37" s="6">
        <f>'Account totals data'!G37/V37</f>
        <v>0.1648270787343635</v>
      </c>
      <c r="H37" s="6">
        <f>'Account totals data'!H37/V37</f>
        <v>0.16869021339220014</v>
      </c>
      <c r="I37" s="6">
        <f>'Account totals data'!I37/V37</f>
        <v>0.17052980132450332</v>
      </c>
      <c r="J37" s="6">
        <f>'Account totals data'!J37/V37</f>
        <v>0.17089771891096395</v>
      </c>
      <c r="K37" s="6">
        <f>'Account totals data'!K37/V37</f>
        <v>0.16979396615158204</v>
      </c>
      <c r="L37" s="6">
        <f>'Account totals data'!L37/V37</f>
        <v>0.16869021339220014</v>
      </c>
      <c r="M37" s="6">
        <f>'Account totals data'!M37/V37</f>
        <v>0.16924208977189109</v>
      </c>
      <c r="N37" s="7">
        <f>'Account totals data'!N37/W37</f>
        <v>0.16622458001768348</v>
      </c>
      <c r="O37" s="7">
        <f>'Account totals data'!O37/W37</f>
        <v>0.167816091954023</v>
      </c>
      <c r="P37" s="7">
        <f>'Account totals data'!P37/W37</f>
        <v>0.16940760389036252</v>
      </c>
      <c r="Q37" s="7">
        <f>'Account totals data'!Q37/W37</f>
        <v>0.17029177718832891</v>
      </c>
      <c r="R37" s="7">
        <f>'Account totals data'!R37/W37</f>
        <v>0.17170645446507515</v>
      </c>
      <c r="S37" s="7">
        <f>'Account totals data'!S37/W37</f>
        <v>0.17807250221043325</v>
      </c>
      <c r="T37" s="7">
        <f>'Account totals data'!T37/W37</f>
        <v>0.1819628647214854</v>
      </c>
      <c r="U37" s="7"/>
      <c r="V37" s="13">
        <v>5436</v>
      </c>
      <c r="W37" s="13">
        <v>5655</v>
      </c>
    </row>
    <row r="38" spans="1:25" x14ac:dyDescent="0.35">
      <c r="A38" s="17" t="s">
        <v>35</v>
      </c>
      <c r="B38" s="6">
        <f>'Account totals data'!B38/'Account % of headcount'!V38</f>
        <v>0.20702592087312416</v>
      </c>
      <c r="C38" s="6">
        <f>'Account totals data'!C38/'Account % of headcount'!V38</f>
        <v>0.20651432469304229</v>
      </c>
      <c r="D38" s="6">
        <f>'Account totals data'!D38/V38</f>
        <v>0.20719645293315142</v>
      </c>
      <c r="E38" s="6">
        <f>'Account totals data'!E38/V38</f>
        <v>0.20804911323328787</v>
      </c>
      <c r="F38" s="6">
        <f>'Account totals data'!F38/V38</f>
        <v>0.20549113233287858</v>
      </c>
      <c r="G38" s="6">
        <f>'Account totals data'!G38/V38</f>
        <v>0.20361527967257845</v>
      </c>
      <c r="H38" s="6">
        <f>'Account totals data'!H38/V38</f>
        <v>0.20804911323328787</v>
      </c>
      <c r="I38" s="6">
        <f>'Account totals data'!I38/V38</f>
        <v>0.20463847203274216</v>
      </c>
      <c r="J38" s="6">
        <f>'Account totals data'!J38/V38</f>
        <v>0.20327421555252387</v>
      </c>
      <c r="K38" s="6">
        <f>'Account totals data'!K38/V38</f>
        <v>0.19730559345156889</v>
      </c>
      <c r="L38" s="6">
        <f>'Account totals data'!L38/V38</f>
        <v>0.20037517053206003</v>
      </c>
      <c r="M38" s="6">
        <f>'Account totals data'!M38/V38</f>
        <v>0.20361527967257845</v>
      </c>
      <c r="N38" s="7">
        <f>'Account totals data'!N38/W38</f>
        <v>0.18911629382833572</v>
      </c>
      <c r="O38" s="7">
        <f>'Account totals data'!O38/W38</f>
        <v>0.19022687609075042</v>
      </c>
      <c r="P38" s="7">
        <f>'Account totals data'!P38/W38</f>
        <v>0.19149611296208155</v>
      </c>
      <c r="Q38" s="7">
        <f>'Account totals data'!Q38/W38</f>
        <v>0.19086149452641599</v>
      </c>
      <c r="R38" s="7">
        <f>'Account totals data'!R38/W38</f>
        <v>0.19070283991749962</v>
      </c>
      <c r="S38" s="7">
        <f>'Account totals data'!S38/W38</f>
        <v>0.19022687609075042</v>
      </c>
      <c r="T38" s="7">
        <f>'Account totals data'!T38/W38</f>
        <v>0.19228938600666348</v>
      </c>
      <c r="U38" s="7"/>
      <c r="V38" s="13">
        <v>5864</v>
      </c>
      <c r="W38" s="13">
        <v>6303</v>
      </c>
    </row>
    <row r="39" spans="1:25" x14ac:dyDescent="0.35">
      <c r="A39" s="17" t="s">
        <v>36</v>
      </c>
      <c r="B39" s="6">
        <f>'Account totals data'!B39/'Account % of headcount'!V39</f>
        <v>0.16940081442699242</v>
      </c>
      <c r="C39" s="6">
        <f>'Account totals data'!C39/'Account % of headcount'!V39</f>
        <v>0.17079697498545665</v>
      </c>
      <c r="D39" s="6">
        <f>'Account totals data'!D39/V39</f>
        <v>0.17254217568353694</v>
      </c>
      <c r="E39" s="6">
        <f>'Account totals data'!E39/V39</f>
        <v>0.17277486910994763</v>
      </c>
      <c r="F39" s="6">
        <f>'Account totals data'!F39/V39</f>
        <v>0.17417102966841186</v>
      </c>
      <c r="G39" s="6">
        <f>'Account totals data'!G39/V39</f>
        <v>0.1764979639325189</v>
      </c>
      <c r="H39" s="6">
        <f>'Account totals data'!H39/V39</f>
        <v>0.17847585805700988</v>
      </c>
      <c r="I39" s="6">
        <f>'Account totals data'!I39/V39</f>
        <v>0.17975567190226877</v>
      </c>
      <c r="J39" s="6">
        <f>'Account totals data'!J39/V39</f>
        <v>0.17812681791739382</v>
      </c>
      <c r="K39" s="6">
        <f>'Account totals data'!K39/V39</f>
        <v>0.17265852239674229</v>
      </c>
      <c r="L39" s="6">
        <f>'Account totals data'!L39/V39</f>
        <v>0.17300756253635835</v>
      </c>
      <c r="M39" s="6">
        <f>'Account totals data'!M39/V39</f>
        <v>0.17137870855148343</v>
      </c>
      <c r="N39" s="7">
        <f>'Account totals data'!N39/W39</f>
        <v>0.16937142857142856</v>
      </c>
      <c r="O39" s="7">
        <f>'Account totals data'!O39/W39</f>
        <v>0.16994285714285715</v>
      </c>
      <c r="P39" s="7">
        <f>'Account totals data'!P39/W39</f>
        <v>0.17017142857142858</v>
      </c>
      <c r="Q39" s="7">
        <f>'Account totals data'!Q39/W39</f>
        <v>0.1704</v>
      </c>
      <c r="R39" s="7">
        <f>'Account totals data'!R39/W39</f>
        <v>0.16994285714285715</v>
      </c>
      <c r="S39" s="7">
        <f>'Account totals data'!S39/W39</f>
        <v>0.1705142857142857</v>
      </c>
      <c r="T39" s="7">
        <f>'Account totals data'!T39/W39</f>
        <v>0.17028571428571429</v>
      </c>
      <c r="U39" s="7"/>
      <c r="V39" s="13">
        <v>8595</v>
      </c>
      <c r="W39" s="13">
        <v>8750</v>
      </c>
    </row>
    <row r="40" spans="1:25" x14ac:dyDescent="0.35">
      <c r="A40" s="17" t="s">
        <v>37</v>
      </c>
      <c r="B40" s="6">
        <f>'Account totals data'!B40/'Account % of headcount'!V40</f>
        <v>0.16246027294821461</v>
      </c>
      <c r="C40" s="6">
        <f>'Account totals data'!C40/'Account % of headcount'!V40</f>
        <v>0.16096466629276501</v>
      </c>
      <c r="D40" s="6">
        <f>'Account totals data'!D40/V40</f>
        <v>0.16302112544400824</v>
      </c>
      <c r="E40" s="6">
        <f>'Account totals data'!E40/V40</f>
        <v>0.16563843709104506</v>
      </c>
      <c r="F40" s="6">
        <f>'Account totals data'!F40/V40</f>
        <v>0.16601233875490745</v>
      </c>
      <c r="G40" s="6">
        <f>'Account totals data'!G40/V40</f>
        <v>0.16788184707421949</v>
      </c>
      <c r="H40" s="6">
        <f>'Account totals data'!H40/V40</f>
        <v>0.16975135539353151</v>
      </c>
      <c r="I40" s="6">
        <f>'Account totals data'!I40/V40</f>
        <v>0.17124696204898113</v>
      </c>
      <c r="J40" s="6">
        <f>'Account totals data'!J40/V40</f>
        <v>0.1706861095531875</v>
      </c>
      <c r="K40" s="6">
        <f>'Account totals data'!K40/V40</f>
        <v>0.16732099457842586</v>
      </c>
      <c r="L40" s="6">
        <f>'Account totals data'!L40/V40</f>
        <v>0.1691905028977379</v>
      </c>
      <c r="M40" s="6">
        <f>'Account totals data'!M40/V40</f>
        <v>0.16881660123387549</v>
      </c>
      <c r="N40" s="7">
        <f>'Account totals data'!N40/W40</f>
        <v>0.16539301310043669</v>
      </c>
      <c r="O40" s="7">
        <f>'Account totals data'!O40/W40</f>
        <v>0.16248180494905387</v>
      </c>
      <c r="P40" s="7">
        <f>'Account totals data'!P40/W40</f>
        <v>0.16193595342066958</v>
      </c>
      <c r="Q40" s="7">
        <f>'Account totals data'!Q40/W40</f>
        <v>0.16048034934497818</v>
      </c>
      <c r="R40" s="7">
        <f>'Account totals data'!R40/W40</f>
        <v>0.15756914119359533</v>
      </c>
      <c r="S40" s="7">
        <f>'Account totals data'!S40/W40</f>
        <v>0.15574963609898107</v>
      </c>
      <c r="T40" s="7">
        <f>'Account totals data'!T40/W40</f>
        <v>0.15738719068413393</v>
      </c>
      <c r="U40" s="7"/>
      <c r="V40" s="13">
        <v>5349</v>
      </c>
      <c r="W40" s="13">
        <v>5496</v>
      </c>
    </row>
    <row r="41" spans="1:25" x14ac:dyDescent="0.35">
      <c r="A41" s="17" t="s">
        <v>38</v>
      </c>
      <c r="B41" s="6">
        <f>'Account totals data'!B41/'Account % of headcount'!V41</f>
        <v>0.14289587852494576</v>
      </c>
      <c r="C41" s="6">
        <f>'Account totals data'!C41/'Account % of headcount'!V41</f>
        <v>0.14154013015184383</v>
      </c>
      <c r="D41" s="6">
        <f>'Account totals data'!D41/V41</f>
        <v>0.14696312364425163</v>
      </c>
      <c r="E41" s="6">
        <f>'Account totals data'!E41/V41</f>
        <v>0.14777657266811281</v>
      </c>
      <c r="F41" s="6">
        <f>'Account totals data'!F41/V41</f>
        <v>0.14669197396963124</v>
      </c>
      <c r="G41" s="6">
        <f>'Account totals data'!G41/V41</f>
        <v>0.14669197396963124</v>
      </c>
      <c r="H41" s="6">
        <f>'Account totals data'!H41/V41</f>
        <v>0.14669197396963124</v>
      </c>
      <c r="I41" s="6">
        <f>'Account totals data'!I41/V41</f>
        <v>0.14614967462039047</v>
      </c>
      <c r="J41" s="6">
        <f>'Account totals data'!J41/V41</f>
        <v>0.14587852494577006</v>
      </c>
      <c r="K41" s="6">
        <f>'Account totals data'!K41/V41</f>
        <v>0.14316702819956617</v>
      </c>
      <c r="L41" s="6">
        <f>'Account totals data'!L41/V41</f>
        <v>0.14262472885032537</v>
      </c>
      <c r="M41" s="6">
        <f>'Account totals data'!M41/V41</f>
        <v>0.14343817787418656</v>
      </c>
      <c r="N41" s="7">
        <f>'Account totals data'!N41/W41</f>
        <v>0.14312366737739873</v>
      </c>
      <c r="O41" s="7">
        <f>'Account totals data'!O41/W41</f>
        <v>0.14312366737739873</v>
      </c>
      <c r="P41" s="7">
        <f>'Account totals data'!P41/W41</f>
        <v>0.14339019189765459</v>
      </c>
      <c r="Q41" s="7">
        <f>'Account totals data'!Q41/W41</f>
        <v>0.14685501066098081</v>
      </c>
      <c r="R41" s="7">
        <f>'Account totals data'!R41/W41</f>
        <v>0.14712153518123666</v>
      </c>
      <c r="S41" s="7">
        <f>'Account totals data'!S41/W41</f>
        <v>0.14818763326226012</v>
      </c>
      <c r="T41" s="7">
        <f>'Account totals data'!T41/W41</f>
        <v>0.15218550106609807</v>
      </c>
      <c r="U41" s="7"/>
      <c r="V41" s="13">
        <v>3688</v>
      </c>
      <c r="W41" s="13">
        <v>3752</v>
      </c>
    </row>
    <row r="42" spans="1:25" s="17" customFormat="1" x14ac:dyDescent="0.35">
      <c r="A42" s="17" t="s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7"/>
      <c r="P42" s="7"/>
      <c r="Q42" s="7"/>
      <c r="R42" s="7"/>
      <c r="S42" s="7"/>
      <c r="T42" s="7"/>
      <c r="U42" s="7"/>
      <c r="V42" s="13"/>
    </row>
    <row r="43" spans="1:25" x14ac:dyDescent="0.35">
      <c r="A43" s="17" t="s">
        <v>40</v>
      </c>
      <c r="B43" s="6">
        <f>'Account totals data'!B43/'Account % of headcount'!V43</f>
        <v>0.1006806579693704</v>
      </c>
      <c r="C43" s="6">
        <f>'Account totals data'!C43/'Account % of headcount'!V43</f>
        <v>0.10238230289279637</v>
      </c>
      <c r="D43" s="6">
        <f>'Account totals data'!D43/V43</f>
        <v>0.10720363017583664</v>
      </c>
      <c r="E43" s="6">
        <f>'Account totals data'!E43/V43</f>
        <v>0.10777084515031196</v>
      </c>
      <c r="F43" s="6">
        <f>'Account totals data'!F43/V43</f>
        <v>0.1106069200226886</v>
      </c>
      <c r="G43" s="6">
        <f>'Account totals data'!G43/V43</f>
        <v>0.11003970504821327</v>
      </c>
      <c r="H43" s="6">
        <f>'Account totals data'!H43/V43</f>
        <v>0.11315938740782756</v>
      </c>
      <c r="I43" s="6">
        <f>'Account totals data'!I43/V43</f>
        <v>0.11202495745887692</v>
      </c>
      <c r="J43" s="6">
        <f>'Account totals data'!J43/V43</f>
        <v>0.11401020986954055</v>
      </c>
      <c r="K43" s="6">
        <f>'Account totals data'!K43/V43</f>
        <v>0.11344299489506524</v>
      </c>
      <c r="L43" s="6">
        <f>'Account totals data'!L43/V43</f>
        <v>0.11741349971639252</v>
      </c>
      <c r="M43" s="6">
        <f>'Account totals data'!M43/V43</f>
        <v>0.11996596710153148</v>
      </c>
      <c r="N43" s="7">
        <f>'Account totals data'!N43/W43</f>
        <v>0.11438711438711438</v>
      </c>
      <c r="O43" s="7">
        <f>'Account totals data'!O43/W43</f>
        <v>0.11438711438711438</v>
      </c>
      <c r="P43" s="7">
        <f>'Account totals data'!P43/W43</f>
        <v>0.11957411957411958</v>
      </c>
      <c r="Q43" s="7">
        <f>'Account totals data'!Q43/W43</f>
        <v>0.12093912093912094</v>
      </c>
      <c r="R43" s="7">
        <f>'Account totals data'!R43/W43</f>
        <v>0.11957411957411958</v>
      </c>
      <c r="S43" s="7">
        <f>'Account totals data'!S43/W43</f>
        <v>0.12093912093912094</v>
      </c>
      <c r="T43" s="7">
        <f>'Account totals data'!T43/W43</f>
        <v>0.12148512148512149</v>
      </c>
      <c r="U43" s="7"/>
      <c r="V43" s="13">
        <v>3526</v>
      </c>
      <c r="W43" s="13">
        <v>3663</v>
      </c>
    </row>
    <row r="44" spans="1:25" x14ac:dyDescent="0.35">
      <c r="A44" s="17" t="s">
        <v>41</v>
      </c>
      <c r="B44" s="6">
        <f>'Account totals data'!B44/'Account % of headcount'!V44</f>
        <v>0.32789463337920188</v>
      </c>
      <c r="C44" s="6">
        <f>'Account totals data'!C44/'Account % of headcount'!V44</f>
        <v>0.3233733045016709</v>
      </c>
      <c r="D44" s="6">
        <f>'Account totals data'!D44/V44</f>
        <v>0.32081777078828388</v>
      </c>
      <c r="E44" s="6">
        <f>'Account totals data'!E44/V44</f>
        <v>0.31747591900923922</v>
      </c>
      <c r="F44" s="6">
        <f>'Account totals data'!F44/V44</f>
        <v>0.31531354432868097</v>
      </c>
      <c r="G44" s="6">
        <f>'Account totals data'!G44/V44</f>
        <v>0.32022803223904067</v>
      </c>
      <c r="H44" s="6">
        <f>'Account totals data'!H44/V44</f>
        <v>0.32317672498525651</v>
      </c>
      <c r="I44" s="6">
        <f>'Account totals data'!I44/V44</f>
        <v>0.31079221545114999</v>
      </c>
      <c r="J44" s="6">
        <f>'Account totals data'!J44/V44</f>
        <v>0.31020247690190683</v>
      </c>
      <c r="K44" s="6">
        <f>'Account totals data'!K44/V44</f>
        <v>0.30548456850796146</v>
      </c>
      <c r="L44" s="6">
        <f>'Account totals data'!L44/V44</f>
        <v>0.30646746609003339</v>
      </c>
      <c r="M44" s="6">
        <f>'Account totals data'!M44/V44</f>
        <v>0.30784352270493415</v>
      </c>
      <c r="N44" s="7">
        <f>'Account totals data'!N44/W44</f>
        <v>0.17194069484399202</v>
      </c>
      <c r="O44" s="7">
        <f>'Account totals data'!O44/W44</f>
        <v>0.16917459614959063</v>
      </c>
      <c r="P44" s="7">
        <f>'Account totals data'!P44/W44</f>
        <v>0.169949103784023</v>
      </c>
      <c r="Q44" s="7">
        <f>'Account totals data'!Q44/W44</f>
        <v>0.16961717194069484</v>
      </c>
      <c r="R44" s="7">
        <f>'Account totals data'!R44/W44</f>
        <v>0.16718300508962161</v>
      </c>
      <c r="S44" s="7">
        <f>'Account totals data'!S44/W44</f>
        <v>0.16817880061960611</v>
      </c>
      <c r="T44" s="7">
        <f>'Account totals data'!T44/W44</f>
        <v>0.1702810356273512</v>
      </c>
      <c r="U44" s="7"/>
      <c r="V44" s="13">
        <v>5087</v>
      </c>
      <c r="W44" s="13">
        <v>9038</v>
      </c>
    </row>
    <row r="45" spans="1:25" x14ac:dyDescent="0.35">
      <c r="A45" s="17" t="s">
        <v>42</v>
      </c>
      <c r="B45" s="6">
        <f>'Account totals data'!B45/'Account % of headcount'!V45</f>
        <v>0.17149938042131352</v>
      </c>
      <c r="C45" s="6">
        <f>'Account totals data'!C45/'Account % of headcount'!V45</f>
        <v>0.17323420074349444</v>
      </c>
      <c r="D45" s="6">
        <f>'Account totals data'!D45/V45</f>
        <v>0.18711276332094176</v>
      </c>
      <c r="E45" s="6">
        <f>'Account totals data'!E45/V45</f>
        <v>0.18265179677819082</v>
      </c>
      <c r="F45" s="6">
        <f>'Account totals data'!F45/V45</f>
        <v>0.18413878562577449</v>
      </c>
      <c r="G45" s="6">
        <f>'Account totals data'!G45/V45</f>
        <v>0.1895910780669145</v>
      </c>
      <c r="H45" s="6">
        <f>'Account totals data'!H45/V45</f>
        <v>0.1905824039653036</v>
      </c>
      <c r="I45" s="6">
        <f>'Account totals data'!I45/V45</f>
        <v>0.19504337050805454</v>
      </c>
      <c r="J45" s="6">
        <f>'Account totals data'!J45/V45</f>
        <v>0.19702602230483271</v>
      </c>
      <c r="K45" s="6">
        <f>'Account totals data'!K45/V45</f>
        <v>0.20718711276332094</v>
      </c>
      <c r="L45" s="6">
        <f>'Account totals data'!L45/V45</f>
        <v>0.21189591078066913</v>
      </c>
      <c r="M45" s="6">
        <f>'Account totals data'!M45/V45</f>
        <v>0.2133828996282528</v>
      </c>
      <c r="N45" s="7">
        <f>'Account totals data'!N45/W45</f>
        <v>0.19921875</v>
      </c>
      <c r="O45" s="7">
        <f>'Account totals data'!O45/W45</f>
        <v>0.20496323529411764</v>
      </c>
      <c r="P45" s="7">
        <f>'Account totals data'!P45/W45</f>
        <v>0.20496323529411764</v>
      </c>
      <c r="Q45" s="7">
        <f>'Account totals data'!Q45/W45</f>
        <v>0.20243566176470587</v>
      </c>
      <c r="R45" s="7">
        <f>'Account totals data'!R45/W45</f>
        <v>0.20381433823529413</v>
      </c>
      <c r="S45" s="7">
        <f>'Account totals data'!S45/W45</f>
        <v>0.20082720588235295</v>
      </c>
      <c r="T45" s="7">
        <f>'Account totals data'!T45/W45</f>
        <v>0.19921875</v>
      </c>
      <c r="U45" s="7"/>
      <c r="V45" s="13">
        <v>4035</v>
      </c>
      <c r="W45" s="13">
        <v>4352</v>
      </c>
      <c r="X45" s="17"/>
      <c r="Y45" s="17"/>
    </row>
    <row r="46" spans="1:25" x14ac:dyDescent="0.35">
      <c r="A46" s="17" t="s">
        <v>43</v>
      </c>
      <c r="B46" s="6">
        <f>'Account totals data'!B46/'Account % of headcount'!V46</f>
        <v>0.28718285214348205</v>
      </c>
      <c r="C46" s="6">
        <f>'Account totals data'!C46/'Account % of headcount'!V46</f>
        <v>0.28674540682414701</v>
      </c>
      <c r="D46" s="6">
        <f>'Account totals data'!D46/V46</f>
        <v>0.28805774278215224</v>
      </c>
      <c r="E46" s="6">
        <f>'Account totals data'!E46/V46</f>
        <v>0.28827646544181978</v>
      </c>
      <c r="F46" s="6">
        <f>'Account totals data'!F46/V46</f>
        <v>0.28762029746281714</v>
      </c>
      <c r="G46" s="6">
        <f>'Account totals data'!G46/V46</f>
        <v>0.28455818022747159</v>
      </c>
      <c r="H46" s="6">
        <f>'Account totals data'!H46/V46</f>
        <v>0.29155730533683288</v>
      </c>
      <c r="I46" s="6">
        <f>'Account totals data'!I46/V46</f>
        <v>0.29571303587051617</v>
      </c>
      <c r="J46" s="6">
        <f>'Account totals data'!J46/V46</f>
        <v>0.29068241469816275</v>
      </c>
      <c r="K46" s="6">
        <f>'Account totals data'!K46/V46</f>
        <v>0.28652668416447946</v>
      </c>
      <c r="L46" s="6">
        <f>'Account totals data'!L46/V46</f>
        <v>0.28433945756780404</v>
      </c>
      <c r="M46" s="6">
        <f>'Account totals data'!M46/V46</f>
        <v>0.28805774278215224</v>
      </c>
      <c r="N46" s="7">
        <f>'Account totals data'!N46/W46</f>
        <v>0.28338692390139336</v>
      </c>
      <c r="O46" s="7">
        <f>'Account totals data'!O46/W46</f>
        <v>0.2769560557341908</v>
      </c>
      <c r="P46" s="7">
        <f>'Account totals data'!P46/W46</f>
        <v>0.27374062165058949</v>
      </c>
      <c r="Q46" s="7">
        <f>'Account totals data'!Q46/W46</f>
        <v>0.27159699892818862</v>
      </c>
      <c r="R46" s="7">
        <f>'Account totals data'!R46/W46</f>
        <v>0.26623794212218649</v>
      </c>
      <c r="S46" s="7">
        <f>'Account totals data'!S46/W46</f>
        <v>0.26302250803858523</v>
      </c>
      <c r="T46" s="7">
        <f>'Account totals data'!T46/W46</f>
        <v>0.25530546623794215</v>
      </c>
      <c r="U46" s="7"/>
      <c r="V46" s="13">
        <v>4572</v>
      </c>
      <c r="W46" s="13">
        <v>4665</v>
      </c>
      <c r="X46" s="17"/>
      <c r="Y46" s="17"/>
    </row>
    <row r="47" spans="1:25" x14ac:dyDescent="0.35">
      <c r="A47" s="17" t="s">
        <v>44</v>
      </c>
      <c r="B47" s="6">
        <f>'Account totals data'!B47/'Account % of headcount'!V47</f>
        <v>0.12576167907921462</v>
      </c>
      <c r="C47" s="6">
        <f>'Account totals data'!C47/'Account % of headcount'!V47</f>
        <v>0.12643872714962762</v>
      </c>
      <c r="D47" s="6">
        <f>'Account totals data'!D47/V47</f>
        <v>0.12271496276235613</v>
      </c>
      <c r="E47" s="6">
        <f>'Account totals data'!E47/V47</f>
        <v>0.12880839539607311</v>
      </c>
      <c r="F47" s="6">
        <f>'Account totals data'!F47/V47</f>
        <v>0.12677725118483413</v>
      </c>
      <c r="G47" s="6">
        <f>'Account totals data'!G47/V47</f>
        <v>0.12406905890318212</v>
      </c>
      <c r="H47" s="6">
        <f>'Account totals data'!H47/V47</f>
        <v>0.12508463100880163</v>
      </c>
      <c r="I47" s="6">
        <f>'Account totals data'!I47/V47</f>
        <v>0.12559241706161137</v>
      </c>
      <c r="J47" s="6">
        <f>'Account totals data'!J47/V47</f>
        <v>0.12491536899119837</v>
      </c>
      <c r="K47" s="6">
        <f>'Account totals data'!K47/V47</f>
        <v>0.12305348679756263</v>
      </c>
      <c r="L47" s="6">
        <f>'Account totals data'!L47/V47</f>
        <v>0.12423832092078538</v>
      </c>
      <c r="M47" s="6">
        <f>'Account totals data'!M47/V47</f>
        <v>0.12440758293838862</v>
      </c>
      <c r="N47" s="7">
        <f>'Account totals data'!N47/W47</f>
        <v>0.11888341543513957</v>
      </c>
      <c r="O47" s="7">
        <f>'Account totals data'!O47/W47</f>
        <v>0.1180623973727422</v>
      </c>
      <c r="P47" s="7">
        <f>'Account totals data'!P47/W47</f>
        <v>0.11576354679802955</v>
      </c>
      <c r="Q47" s="7">
        <f>'Account totals data'!Q47/W47</f>
        <v>0.11756978653530378</v>
      </c>
      <c r="R47" s="7">
        <f>'Account totals data'!R47/W47</f>
        <v>0.11822660098522167</v>
      </c>
      <c r="S47" s="7">
        <f>'Account totals data'!S47/W47</f>
        <v>0.11707717569786535</v>
      </c>
      <c r="T47" s="7">
        <f>'Account totals data'!T47/W47</f>
        <v>0.11724137931034483</v>
      </c>
      <c r="U47" s="7"/>
      <c r="V47" s="13">
        <v>5908</v>
      </c>
      <c r="W47" s="13">
        <v>6090</v>
      </c>
      <c r="X47" s="17"/>
      <c r="Y47" s="17"/>
    </row>
    <row r="48" spans="1:25" x14ac:dyDescent="0.35">
      <c r="A48" s="17" t="s">
        <v>45</v>
      </c>
      <c r="B48" s="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17"/>
      <c r="W48" s="17"/>
      <c r="X48" s="17"/>
      <c r="Y48" s="17"/>
    </row>
    <row r="49" spans="1:25" x14ac:dyDescent="0.35">
      <c r="A49" s="17" t="s">
        <v>146</v>
      </c>
      <c r="B49" s="6">
        <f>'Account totals data'!B49/'Account % of headcount'!V49</f>
        <v>0.16400875547217011</v>
      </c>
      <c r="C49" s="6">
        <f>'Account totals data'!C49/'Account % of headcount'!V49</f>
        <v>0.16432145090681677</v>
      </c>
      <c r="D49" s="6">
        <f>'Account totals data'!D49/V49</f>
        <v>0.16400875547217011</v>
      </c>
      <c r="E49" s="6">
        <f>'Account totals data'!E49/V49</f>
        <v>0.16557223264540338</v>
      </c>
      <c r="F49" s="6">
        <f>'Account totals data'!F49/V49</f>
        <v>0.16697936210131331</v>
      </c>
      <c r="G49" s="6">
        <f>'Account totals data'!G49/V49</f>
        <v>0.16635397123202</v>
      </c>
      <c r="H49" s="6">
        <f>'Account totals data'!H49/V49</f>
        <v>0.16588492808005004</v>
      </c>
      <c r="I49" s="6">
        <f>'Account totals data'!I49/V49</f>
        <v>0.1627579737335835</v>
      </c>
      <c r="J49" s="6">
        <f>'Account totals data'!J49/V49</f>
        <v>0.16119449656035023</v>
      </c>
      <c r="K49" s="6">
        <f>'Account totals data'!K49/V49</f>
        <v>0.15728580362726705</v>
      </c>
      <c r="L49" s="6">
        <f>'Account totals data'!L49/V49</f>
        <v>0.15666041275797374</v>
      </c>
      <c r="M49" s="6">
        <f>'Account totals data'!M49/V49</f>
        <v>0.16041275797373358</v>
      </c>
      <c r="N49" s="7">
        <f>'Account totals data'!N49/W49</f>
        <v>0.1620085995085995</v>
      </c>
      <c r="O49" s="7">
        <f>'Account totals data'!O49/W49</f>
        <v>1.0288697788697789E-2</v>
      </c>
      <c r="P49" s="7">
        <f>'Account totals data'!P49/W49</f>
        <v>1.8734643734643733E-2</v>
      </c>
      <c r="Q49" s="7">
        <f>'Account totals data'!Q49/W49</f>
        <v>2.6105651105651106E-2</v>
      </c>
      <c r="R49" s="7">
        <f>'Account totals data'!R49/W49</f>
        <v>3.3476658476658476E-2</v>
      </c>
      <c r="S49" s="7">
        <f>'Account totals data'!S49/W49</f>
        <v>3.8544226044226047E-2</v>
      </c>
      <c r="T49" s="7">
        <f>'Account totals data'!T49/W49</f>
        <v>4.6375921375921378E-2</v>
      </c>
      <c r="U49" s="7"/>
      <c r="V49" s="13">
        <v>6396</v>
      </c>
      <c r="W49" s="13">
        <v>6512</v>
      </c>
      <c r="X49" s="17"/>
      <c r="Y49" s="17"/>
    </row>
    <row r="50" spans="1:25" x14ac:dyDescent="0.35">
      <c r="A50" s="17" t="s">
        <v>46</v>
      </c>
      <c r="B50" s="6">
        <f>'Account totals data'!B50/'Account % of headcount'!V50</f>
        <v>0.2052301440056542</v>
      </c>
      <c r="C50" s="6">
        <f>'Account totals data'!C50/'Account % of headcount'!V50</f>
        <v>0.20310981535471331</v>
      </c>
      <c r="D50" s="6">
        <f>'Account totals data'!D50/V50</f>
        <v>0.20372824454457109</v>
      </c>
      <c r="E50" s="6">
        <f>'Account totals data'!E50/V50</f>
        <v>0.20266808021910063</v>
      </c>
      <c r="F50" s="6">
        <f>'Account totals data'!F50/V50</f>
        <v>0.20107783373089497</v>
      </c>
      <c r="G50" s="6">
        <f>'Account totals data'!G50/V50</f>
        <v>0.20010601643254705</v>
      </c>
      <c r="H50" s="6">
        <f>'Account totals data'!H50/V50</f>
        <v>0.19992932237830197</v>
      </c>
      <c r="I50" s="6">
        <f>'Account totals data'!I50/V50</f>
        <v>0.19807403480872868</v>
      </c>
      <c r="J50" s="6">
        <f>'Account totals data'!J50/V50</f>
        <v>0.19666048237476808</v>
      </c>
      <c r="K50" s="6">
        <f>'Account totals data'!K50/V50</f>
        <v>0.19339164237123421</v>
      </c>
      <c r="L50" s="6">
        <f>'Account totals data'!L50/V50</f>
        <v>0.19312660128986658</v>
      </c>
      <c r="M50" s="6">
        <f>'Account totals data'!M50/V50</f>
        <v>0.19259651912713138</v>
      </c>
      <c r="N50" s="7">
        <f>'Account totals data'!N50/W50</f>
        <v>0.18417253969601766</v>
      </c>
      <c r="O50" s="7">
        <f>'Account totals data'!O50/W50</f>
        <v>0.18748407913730153</v>
      </c>
      <c r="P50" s="7">
        <f>'Account totals data'!P50/W50</f>
        <v>0.19062579604313493</v>
      </c>
      <c r="Q50" s="7">
        <f>'Account totals data'!Q50/W50</f>
        <v>0.1936826016812431</v>
      </c>
      <c r="R50" s="7">
        <f>'Account totals data'!R50/W50</f>
        <v>0.19614502844527468</v>
      </c>
      <c r="S50" s="7">
        <f>'Account totals data'!S50/W50</f>
        <v>0.19886218901248195</v>
      </c>
      <c r="T50" s="7">
        <f>'Account totals data'!T50/W50</f>
        <v>0.19877727774475673</v>
      </c>
      <c r="U50" s="7"/>
      <c r="V50" s="13">
        <v>11319</v>
      </c>
      <c r="W50" s="13">
        <v>11777</v>
      </c>
      <c r="X50" s="17"/>
      <c r="Y50" s="17"/>
    </row>
    <row r="51" spans="1:25" x14ac:dyDescent="0.35">
      <c r="A51" s="17" t="s">
        <v>58</v>
      </c>
      <c r="B51" s="6">
        <f>'Account totals data'!B51/'Account % of headcount'!V51</f>
        <v>0.33048907388137355</v>
      </c>
      <c r="C51" s="6">
        <f>'Account totals data'!C51/'Account % of headcount'!V51</f>
        <v>0.33569198751300727</v>
      </c>
      <c r="D51" s="6">
        <f>'Account totals data'!D51/V51</f>
        <v>0.34349635796045785</v>
      </c>
      <c r="E51" s="6">
        <f>'Account totals data'!E51/V51</f>
        <v>0.34828303850156089</v>
      </c>
      <c r="F51" s="6">
        <f>'Account totals data'!F51/V51</f>
        <v>0.35296566077003122</v>
      </c>
      <c r="G51" s="6">
        <f>'Account totals data'!G51/V51</f>
        <v>0.36233090530697193</v>
      </c>
      <c r="H51" s="6">
        <f>'Account totals data'!H51/V51</f>
        <v>0.37284079084287203</v>
      </c>
      <c r="I51" s="6">
        <f>'Account totals data'!I51/V51</f>
        <v>0.36763787721123831</v>
      </c>
      <c r="J51" s="6">
        <f>'Account totals data'!J51/V51</f>
        <v>0.36326742976066595</v>
      </c>
      <c r="K51" s="6">
        <f>'Account totals data'!K51/V51</f>
        <v>0.35015608740894899</v>
      </c>
      <c r="L51" s="6">
        <f>'Account totals data'!L51/V51</f>
        <v>0.35109261186264307</v>
      </c>
      <c r="M51" s="6">
        <f>'Account totals data'!M51/V51</f>
        <v>0.35369406867845993</v>
      </c>
      <c r="N51" s="7">
        <f>'Account totals data'!N51/W51</f>
        <v>0.29263396753360099</v>
      </c>
      <c r="O51" s="7">
        <f>'Account totals data'!O51/W51</f>
        <v>0.2887065805550707</v>
      </c>
      <c r="P51" s="7">
        <f>'Account totals data'!P51/W51</f>
        <v>0.28783382789317508</v>
      </c>
      <c r="Q51" s="7">
        <f>'Account totals data'!Q51/W51</f>
        <v>0.28713562576365859</v>
      </c>
      <c r="R51" s="7">
        <f>'Account totals data'!R51/W51</f>
        <v>0.28512829464129863</v>
      </c>
      <c r="S51" s="7">
        <f>'Account totals data'!S51/W51</f>
        <v>0.28434281724559257</v>
      </c>
      <c r="T51" s="7">
        <f>'Account totals data'!T51/W51</f>
        <v>0.2887065805550707</v>
      </c>
      <c r="U51" s="7"/>
      <c r="V51" s="13">
        <v>9610</v>
      </c>
      <c r="W51" s="13">
        <v>11458</v>
      </c>
      <c r="X51" s="17"/>
      <c r="Y51" s="17"/>
    </row>
    <row r="52" spans="1:25" s="17" customFormat="1" x14ac:dyDescent="0.35">
      <c r="A52" s="17" t="s">
        <v>48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7">
        <f>'Account totals data'!N52/W52</f>
        <v>0.27869763307034112</v>
      </c>
      <c r="O52" s="7">
        <f>'Account totals data'!O52/W52</f>
        <v>0.27436381820202244</v>
      </c>
      <c r="P52" s="7">
        <f>'Account totals data'!P52/W52</f>
        <v>0.27114123791532391</v>
      </c>
      <c r="Q52" s="7">
        <f>'Account totals data'!Q52/W52</f>
        <v>0.26702966996332927</v>
      </c>
      <c r="R52" s="7">
        <f>'Account totals data'!R52/W52</f>
        <v>0.26647405267251917</v>
      </c>
      <c r="S52" s="7">
        <f>'Account totals data'!S52/W52</f>
        <v>0.26591843538170906</v>
      </c>
      <c r="T52" s="7">
        <f>'Account totals data'!T52/W52</f>
        <v>0.26791865762862538</v>
      </c>
      <c r="U52" s="7"/>
      <c r="V52" s="13"/>
      <c r="W52" s="13">
        <v>8999</v>
      </c>
    </row>
    <row r="53" spans="1:25" x14ac:dyDescent="0.35">
      <c r="A53" s="17" t="s">
        <v>49</v>
      </c>
      <c r="B53" s="6">
        <f>'Account totals data'!B53/'Account % of headcount'!V53</f>
        <v>0.27799321376635966</v>
      </c>
      <c r="C53" s="6">
        <f>'Account totals data'!C53/'Account % of headcount'!V53</f>
        <v>0.27532719340765877</v>
      </c>
      <c r="D53" s="6">
        <f>'Account totals data'!D53/V53</f>
        <v>0.2730247212796898</v>
      </c>
      <c r="E53" s="6">
        <f>'Account totals data'!E53/V53</f>
        <v>0.27084343189529814</v>
      </c>
      <c r="F53" s="6">
        <f>'Account totals data'!F53/V53</f>
        <v>0.26987396994667961</v>
      </c>
      <c r="G53" s="6">
        <f>'Account totals data'!G53/V53</f>
        <v>0.26623848763936014</v>
      </c>
      <c r="H53" s="6">
        <f>'Account totals data'!H53/V53</f>
        <v>0.26175472612699952</v>
      </c>
      <c r="I53" s="6">
        <f>'Account totals data'!I53/V53</f>
        <v>0.26405719825496848</v>
      </c>
      <c r="J53" s="6">
        <f>'Account totals data'!J53/V53</f>
        <v>0.26223945710130875</v>
      </c>
      <c r="K53" s="6">
        <f>'Account totals data'!K53/V53</f>
        <v>0.25787687833252543</v>
      </c>
      <c r="L53" s="6">
        <f>'Account totals data'!L53/V53</f>
        <v>0.26005816771691709</v>
      </c>
      <c r="M53" s="6">
        <f>'Account totals data'!M53/V53</f>
        <v>0.25945225399903055</v>
      </c>
      <c r="N53" s="7">
        <f>'Account totals data'!N53/W53</f>
        <v>0.24602809118121113</v>
      </c>
      <c r="O53" s="7">
        <f>'Account totals data'!O53/W53</f>
        <v>0.24407091871977896</v>
      </c>
      <c r="P53" s="7">
        <f>'Account totals data'!P53/W53</f>
        <v>0.24487681326272162</v>
      </c>
      <c r="Q53" s="7">
        <f>'Account totals data'!Q53/W53</f>
        <v>0.24326502417683629</v>
      </c>
      <c r="R53" s="7">
        <f>'Account totals data'!R53/W53</f>
        <v>0.24268938521759154</v>
      </c>
      <c r="S53" s="7">
        <f>'Account totals data'!S53/W53</f>
        <v>0.24142297950725305</v>
      </c>
      <c r="T53" s="7">
        <f>'Account totals data'!T53/W53</f>
        <v>0.24188349067464887</v>
      </c>
      <c r="U53" s="7"/>
      <c r="V53" s="13">
        <v>8252</v>
      </c>
      <c r="W53" s="13">
        <v>8686</v>
      </c>
      <c r="X53" s="17"/>
      <c r="Y53" s="17"/>
    </row>
    <row r="54" spans="1:25" x14ac:dyDescent="0.35">
      <c r="A54" s="17" t="s">
        <v>149</v>
      </c>
      <c r="B54" s="1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7"/>
      <c r="S54" s="7"/>
      <c r="T54" s="7"/>
      <c r="U54" s="7"/>
      <c r="V54" s="17"/>
      <c r="W54" s="17"/>
      <c r="X54" s="17"/>
      <c r="Y54" s="17"/>
    </row>
    <row r="55" spans="1:25" x14ac:dyDescent="0.35">
      <c r="A55" s="17" t="s">
        <v>51</v>
      </c>
      <c r="B55" s="6">
        <f>'Account totals data'!B55/'Account % of headcount'!V55</f>
        <v>0.16030534351145037</v>
      </c>
      <c r="C55" s="6">
        <f>'Account totals data'!C55/'Account % of headcount'!V55</f>
        <v>0.15394402035623408</v>
      </c>
      <c r="D55" s="6">
        <f>'Account totals data'!D55/V55</f>
        <v>0.15436810856658184</v>
      </c>
      <c r="E55" s="6">
        <v>0.16</v>
      </c>
      <c r="F55" s="6">
        <f>'Account totals data'!F55/V55</f>
        <v>0.1547921967769296</v>
      </c>
      <c r="G55" s="6">
        <f>'Account totals data'!G55/V55</f>
        <v>0.15394402035623408</v>
      </c>
      <c r="H55" s="6">
        <f>'Account totals data'!H55/V55</f>
        <v>0.15521628498727735</v>
      </c>
      <c r="I55" s="6">
        <f>'Account totals data'!I55/V55</f>
        <v>0.16030534351145037</v>
      </c>
      <c r="J55" s="6">
        <f>'Account totals data'!J55/V55</f>
        <v>0.15988125530110264</v>
      </c>
      <c r="K55" s="6">
        <f>'Account totals data'!K55/V55</f>
        <v>0.15818490245971162</v>
      </c>
      <c r="L55" s="6">
        <f>'Account totals data'!L55/V55</f>
        <v>0.15903307888040713</v>
      </c>
      <c r="M55" s="6">
        <f>'Account totals data'!M55/V55</f>
        <v>0.16157760814249364</v>
      </c>
      <c r="N55" s="7">
        <f>'Account totals data'!N55/W55</f>
        <v>0.15217391304347827</v>
      </c>
      <c r="O55" s="7">
        <f>'Account totals data'!O55/W55</f>
        <v>0.15138339920948615</v>
      </c>
      <c r="P55" s="7">
        <f>'Account totals data'!P55/W55</f>
        <v>0.15098814229249011</v>
      </c>
      <c r="Q55" s="7">
        <f>'Account totals data'!Q55/W55</f>
        <v>0.15335968379446641</v>
      </c>
      <c r="R55" s="7">
        <f>'Account totals data'!R55/W55</f>
        <v>0.15217391304347827</v>
      </c>
      <c r="S55" s="7">
        <f>'Account totals data'!S55/W55</f>
        <v>0.15256916996047432</v>
      </c>
      <c r="T55" s="7">
        <f>'Account totals data'!T55/W55</f>
        <v>0.15335968379446641</v>
      </c>
      <c r="U55" s="7"/>
      <c r="V55" s="13">
        <v>2358</v>
      </c>
      <c r="W55" s="13">
        <v>2530</v>
      </c>
      <c r="X55" s="17"/>
      <c r="Y55" s="17"/>
    </row>
    <row r="56" spans="1:25" x14ac:dyDescent="0.35">
      <c r="N56" s="7"/>
      <c r="O56" s="7"/>
      <c r="P56" s="7"/>
      <c r="Q56" s="7"/>
      <c r="R56" s="7"/>
      <c r="S56" s="7"/>
      <c r="T56" s="7"/>
      <c r="U56" s="7"/>
      <c r="W56" s="17"/>
    </row>
    <row r="57" spans="1:25" x14ac:dyDescent="0.35">
      <c r="A57" s="17" t="s">
        <v>56</v>
      </c>
      <c r="B57" s="6">
        <f>('Account totals data'!B2+'Account totals data'!B3+'Account totals data'!B4+'Account totals data'!B5+'Account totals data'!B6+'Account totals data'!B7+'Account totals data'!B9+'Account totals data'!B10+'Account totals data'!B11+'Account totals data'!B12+'Account totals data'!B13+'Account totals data'!B14+'Account totals data'!B15+'Account totals data'!B24+'Account totals data'!B25+'Account totals data'!B27+'Account totals data'!B28+'Account totals data'!B29+'Account totals data'!B30+'Account totals data'!B32+'Account totals data'!B33+'Account totals data'!B35+'Account totals data'!B37+'Account totals data'!B38+'Account totals data'!B39+'Account totals data'!B40+'Account totals data'!B41+'Account totals data'!B43+'Account totals data'!B44+'Account totals data'!B45+'Account totals data'!B46+'Account totals data'!B47+'Account totals data'!B49+'Account totals data'!B50+'Account totals data'!B51+'Account totals data'!B53+'Account totals data'!B55)/'Account % of headcount'!V57</f>
        <v>0.20725240595607214</v>
      </c>
      <c r="C57" s="6">
        <f>('Account totals data'!C2+'Account totals data'!C3+'Account totals data'!C4+'Account totals data'!C5+'Account totals data'!C6+'Account totals data'!C7+'Account totals data'!C9+'Account totals data'!C10+'Account totals data'!C11+'Account totals data'!C12+'Account totals data'!C13+'Account totals data'!C14+'Account totals data'!C15+'Account totals data'!C24+'Account totals data'!C25+'Account totals data'!C27+'Account totals data'!C28+'Account totals data'!C29+'Account totals data'!C30+'Account totals data'!C32+'Account totals data'!C33+'Account totals data'!C35+'Account totals data'!C37+'Account totals data'!C38+'Account totals data'!C39+'Account totals data'!C40+'Account totals data'!C41+'Account totals data'!C43+'Account totals data'!C44+'Account totals data'!C45+'Account totals data'!C46+'Account totals data'!C47+'Account totals data'!C49+'Account totals data'!C50+'Account totals data'!C51+'Account totals data'!C53+'Account totals data'!C55)/'Account % of headcount'!V57</f>
        <v>0.20658242574385982</v>
      </c>
      <c r="D57" s="6">
        <f>('Account totals data'!D2+'Account totals data'!D3+'Account totals data'!D4+'Account totals data'!D5+'Account totals data'!D6+'Account totals data'!D7+'Account totals data'!D9+'Account totals data'!D10+'Account totals data'!D11+'Account totals data'!D12+'Account totals data'!D13+'Account totals data'!D14+'Account totals data'!D15+'Account totals data'!D24+'Account totals data'!D25+'Account totals data'!D27+'Account totals data'!D28+'Account totals data'!D29+'Account totals data'!D30+'Account totals data'!D32+'Account totals data'!D33+'Account totals data'!D35+'Account totals data'!D37+'Account totals data'!D38+'Account totals data'!D39+'Account totals data'!D40+'Account totals data'!D41+'Account totals data'!D43+'Account totals data'!D44+'Account totals data'!D45+'Account totals data'!D46+'Account totals data'!D47+'Account totals data'!D49+'Account totals data'!D50+'Account totals data'!D51+'Account totals data'!D53+'Account totals data'!D55)/'Account % of headcount'!V57</f>
        <v>0.20669149229003392</v>
      </c>
      <c r="E57" s="6">
        <f>('Account totals data'!E2+'Account totals data'!E3+'Account totals data'!E4+'Account totals data'!E5+'Account totals data'!E6+'Account totals data'!E7+'Account totals data'!E9+'Account totals data'!E10+'Account totals data'!E11+'Account totals data'!E12+'Account totals data'!E13+'Account totals data'!E14+'Account totals data'!E15+'Account totals data'!E24+'Account totals data'!E25+'Account totals data'!E27+'Account totals data'!E28+'Account totals data'!E29+'Account totals data'!E30+'Account totals data'!E32+'Account totals data'!E33+'Account totals data'!E35+'Account totals data'!E37+'Account totals data'!E38+'Account totals data'!E39+'Account totals data'!E40+'Account totals data'!E41+'Account totals data'!E43+'Account totals data'!E44+'Account totals data'!E45+'Account totals data'!E46+'Account totals data'!E47+'Account totals data'!E49+'Account totals data'!E50+'Account totals data'!E51+'Account totals data'!E53+'Account totals data'!E55)/'Account % of headcount'!V57</f>
        <v>0.20593841375692704</v>
      </c>
      <c r="F57" s="6">
        <f>('Account totals data'!F2+'Account totals data'!F3+'Account totals data'!F4+'Account totals data'!F5+'Account totals data'!F6+'Account totals data'!F7+'Account totals data'!F9+'Account totals data'!F10+'Account totals data'!F11+'Account totals data'!F12+'Account totals data'!F13+'Account totals data'!F14+'Account totals data'!F15+'Account totals data'!F24+'Account totals data'!F25+'Account totals data'!F27+'Account totals data'!F28+'Account totals data'!F29+'Account totals data'!F30+'Account totals data'!F32+'Account totals data'!F33+'Account totals data'!F35+'Account totals data'!F37+'Account totals data'!F38+'Account totals data'!F39+'Account totals data'!F40+'Account totals data'!F41+'Account totals data'!F43+'Account totals data'!F44+'Account totals data'!F45+'Account totals data'!F46+'Account totals data'!F47+'Account totals data'!F49+'Account totals data'!F50+'Account totals data'!F51+'Account totals data'!F53+'Account totals data'!F55)/'Account % of headcount'!V57</f>
        <v>0.20578260440524973</v>
      </c>
      <c r="G57" s="6">
        <f>('Account totals data'!G2+'Account totals data'!G3+'Account totals data'!G4+'Account totals data'!G5+'Account totals data'!G6+'Account totals data'!G7+'Account totals data'!G9+'Account totals data'!G10+'Account totals data'!G11+'Account totals data'!G12+'Account totals data'!G13+'Account totals data'!G14+'Account totals data'!G15+'Account totals data'!G24+'Account totals data'!G25+'Account totals data'!G27+'Account totals data'!G28+'Account totals data'!G29+'Account totals data'!G30+'Account totals data'!G32+'Account totals data'!G33+'Account totals data'!G35+'Account totals data'!G37+'Account totals data'!G38+'Account totals data'!G39+'Account totals data'!G40+'Account totals data'!G41+'Account totals data'!G43+'Account totals data'!G44+'Account totals data'!G45+'Account totals data'!G46+'Account totals data'!G47+'Account totals data'!G49+'Account totals data'!G50+'Account totals data'!G51+'Account totals data'!G53+'Account totals data'!G55)/'Account % of headcount'!V57</f>
        <v>0.2069459808977735</v>
      </c>
      <c r="H57" s="6">
        <f>('Account totals data'!H2+'Account totals data'!H3+'Account totals data'!H4+'Account totals data'!H5+'Account totals data'!H6+'Account totals data'!H7+'Account totals data'!H9+'Account totals data'!H10+'Account totals data'!H11+'Account totals data'!H12+'Account totals data'!H13+'Account totals data'!H14+'Account totals data'!H15+'Account totals data'!H24+'Account totals data'!H25+'Account totals data'!H27+'Account totals data'!H28+'Account totals data'!H29+'Account totals data'!H30+'Account totals data'!H32+'Account totals data'!H33+'Account totals data'!H35+'Account totals data'!H37+'Account totals data'!H38+'Account totals data'!H39+'Account totals data'!H40+'Account totals data'!H41+'Account totals data'!H43+'Account totals data'!H44+'Account totals data'!H45+'Account totals data'!H46+'Account totals data'!H47+'Account totals data'!H49+'Account totals data'!H50+'Account totals data'!H51+'Account totals data'!H53+'Account totals data'!H55)/'Account % of headcount'!V57</f>
        <v>0.20903382621024913</v>
      </c>
      <c r="I57" s="6">
        <f>('Account totals data'!I2+'Account totals data'!I3+'Account totals data'!I4+'Account totals data'!I5+'Account totals data'!I6+'Account totals data'!I7+'Account totals data'!I9+'Account totals data'!I10+'Account totals data'!I11+'Account totals data'!I12+'Account totals data'!I13+'Account totals data'!I14+'Account totals data'!I15+'Account totals data'!I24+'Account totals data'!I25+'Account totals data'!I27+'Account totals data'!I28+'Account totals data'!I29+'Account totals data'!I30+'Account totals data'!I32+'Account totals data'!I33+'Account totals data'!I35+'Account totals data'!I37+'Account totals data'!I38+'Account totals data'!I39+'Account totals data'!I40+'Account totals data'!I41+'Account totals data'!I43+'Account totals data'!I44+'Account totals data'!I45+'Account totals data'!I46+'Account totals data'!I47+'Account totals data'!I49+'Account totals data'!I50+'Account totals data'!I51+'Account totals data'!I53+'Account totals data'!I55)/'Account % of headcount'!V57</f>
        <v>0.20850407441454635</v>
      </c>
      <c r="J57" s="6">
        <f>('Account totals data'!J2+'Account totals data'!J3+'Account totals data'!J4+'Account totals data'!J5+'Account totals data'!J6+'Account totals data'!J7+'Account totals data'!J9+'Account totals data'!J10+'Account totals data'!J11+'Account totals data'!J12+'Account totals data'!J13+'Account totals data'!J14+'Account totals data'!J15+'Account totals data'!J24+'Account totals data'!J25+'Account totals data'!J27+'Account totals data'!J28+'Account totals data'!J29+'Account totals data'!J30+'Account totals data'!J32+'Account totals data'!J33+'Account totals data'!J35+'Account totals data'!J37+'Account totals data'!J38+'Account totals data'!J39+'Account totals data'!J40+'Account totals data'!J41+'Account totals data'!J43+'Account totals data'!J44+'Account totals data'!J45+'Account totals data'!J46+'Account totals data'!J47+'Account totals data'!J49+'Account totals data'!J50+'Account totals data'!J51+'Account totals data'!J53+'Account totals data'!J55)/'Account % of headcount'!W57</f>
        <v>0.18940912731702</v>
      </c>
      <c r="K57" s="6">
        <f>('Account totals data'!K2+'Account totals data'!K3+'Account totals data'!K4+'Account totals data'!K5+'Account totals data'!K6+'Account totals data'!K7+'Account totals data'!K9+'Account totals data'!K10+'Account totals data'!K11+'Account totals data'!K12+'Account totals data'!K13+'Account totals data'!K14+'Account totals data'!K15+'Account totals data'!K24+'Account totals data'!K25+'Account totals data'!K27+'Account totals data'!K28+'Account totals data'!K29+'Account totals data'!K30+'Account totals data'!K32+'Account totals data'!K33+'Account totals data'!K35+'Account totals data'!K37+'Account totals data'!K38+'Account totals data'!K39+'Account totals data'!K40+'Account totals data'!K41+'Account totals data'!K43+'Account totals data'!K44+'Account totals data'!K45+'Account totals data'!K46+'Account totals data'!K47+'Account totals data'!K49+'Account totals data'!K50+'Account totals data'!K51+'Account totals data'!K53+'Account totals data'!K55)/'Account % of headcount'!W57</f>
        <v>0.18652277563710645</v>
      </c>
      <c r="L57" s="6">
        <f>('Account totals data'!L2+'Account totals data'!L3+'Account totals data'!L4+'Account totals data'!L5+'Account totals data'!L6+'Account totals data'!L7+'Account totals data'!L9+'Account totals data'!L10+'Account totals data'!L11+'Account totals data'!L12+'Account totals data'!L13+'Account totals data'!L14+'Account totals data'!L15+'Account totals data'!L24+'Account totals data'!L25+'Account totals data'!L27+'Account totals data'!L28+'Account totals data'!L29+'Account totals data'!L30+'Account totals data'!L32+'Account totals data'!L33+'Account totals data'!L35+'Account totals data'!L37+'Account totals data'!L38+'Account totals data'!L39+'Account totals data'!L40+'Account totals data'!L41+'Account totals data'!L43+'Account totals data'!L44+'Account totals data'!L45+'Account totals data'!L46+'Account totals data'!L47+'Account totals data'!L49+'Account totals data'!L50+'Account totals data'!L51+'Account totals data'!L53+'Account totals data'!L55)/'Account % of headcount'!W57</f>
        <v>0.18710573336556188</v>
      </c>
      <c r="M57" s="6">
        <f>('Account totals data'!M2+'Account totals data'!M3+'Account totals data'!M4+'Account totals data'!M5+'Account totals data'!M6+'Account totals data'!M7+'Account totals data'!M9+'Account totals data'!M10+'Account totals data'!M11+'Account totals data'!M12+'Account totals data'!M13+'Account totals data'!M14+'Account totals data'!M15+'Account totals data'!M24+'Account totals data'!M25+'Account totals data'!M27+'Account totals data'!M28+'Account totals data'!M29+'Account totals data'!M30+'Account totals data'!M32+'Account totals data'!M33+'Account totals data'!M35+'Account totals data'!M37+'Account totals data'!M38+'Account totals data'!M39+'Account totals data'!M40+'Account totals data'!M41+'Account totals data'!M43+'Account totals data'!M44+'Account totals data'!M45+'Account totals data'!M46+'Account totals data'!M47+'Account totals data'!M49+'Account totals data'!M50+'Account totals data'!M51+'Account totals data'!M53+'Account totals data'!M55)/'Account % of headcount'!W57</f>
        <v>0.18827164882247277</v>
      </c>
      <c r="N57" s="6">
        <f>('Account totals data'!N2+'Account totals data'!N3+'Account totals data'!N4+'Account totals data'!N5+'Account totals data'!N6+'Account totals data'!N7+'Account totals data'!N10+'Account totals data'!N11+'Account totals data'!N12+'Account totals data'!N13+'Account totals data'!N14+'Account totals data'!N15+'Account totals data'!N24+'Account totals data'!N25+'Account totals data'!N27+'Account totals data'!N28+'Account totals data'!N29+'Account totals data'!N30+'Account totals data'!N32+'Account totals data'!N33+'Account totals data'!N35+'Account totals data'!N37+'Account totals data'!N38+'Account totals data'!N39+'Account totals data'!N40+'Account totals data'!N41+'Account totals data'!N43+'Account totals data'!N44+'Account totals data'!N45+'Account totals data'!N46+'Account totals data'!N47+'Account totals data'!N49+'Account totals data'!N50+'Account totals data'!N51+'Account totals data'!N52+'Account totals data'!N53+'Account totals data'!N55)/'Account % of headcount'!W57</f>
        <v>0.19917722388894418</v>
      </c>
      <c r="O57" s="6">
        <f>('Account totals data'!O2+'Account totals data'!O3+'Account totals data'!O4+'Account totals data'!O5+'Account totals data'!O6+'Account totals data'!O7+'Account totals data'!O10+'Account totals data'!O11+'Account totals data'!O12+'Account totals data'!O13+'Account totals data'!O14+'Account totals data'!O15+'Account totals data'!O24+'Account totals data'!O25+'Account totals data'!O27+'Account totals data'!O28+'Account totals data'!O29+'Account totals data'!O30+'Account totals data'!O32+'Account totals data'!O33+'Account totals data'!O35+'Account totals data'!O37+'Account totals data'!O38+'Account totals data'!O39+'Account totals data'!O40+'Account totals data'!O41+'Account totals data'!O43+'Account totals data'!O44+'Account totals data'!O45+'Account totals data'!O46+'Account totals data'!O47+'Account totals data'!O49+'Account totals data'!O50+'Account totals data'!O51+'Account totals data'!O52+'Account totals data'!O53+'Account totals data'!O55)/'Account % of headcount'!W57</f>
        <v>0.19474579725393734</v>
      </c>
      <c r="P57" s="20">
        <f>('Account totals data'!P2+'Account totals data'!P3+'Account totals data'!P4+'Account totals data'!P5+'Account totals data'!P6+'Account totals data'!P7+'Account totals data'!P10+'Account totals data'!P11+'Account totals data'!P12+'Account totals data'!P13+'Account totals data'!P14+'Account totals data'!P15+'Account totals data'!P24+'Account totals data'!P25+'Account totals data'!P27+'Account totals data'!P28+'Account totals data'!P29+'Account totals data'!P30+'Account totals data'!P32+'Account totals data'!P33+'Account totals data'!P35+'Account totals data'!P37+'Account totals data'!P38+'Account totals data'!P39+'Account totals data'!P40+'Account totals data'!P41+'Account totals data'!P43+'Account totals data'!P44+'Account totals data'!P45+'Account totals data'!P46+'Account totals data'!P47+'Account totals data'!P49+'Account totals data'!P50+'Account totals data'!P51+'Account totals data'!P52+'Account totals data'!P53+'Account totals data'!P55)/'Account % of headcount'!W57</f>
        <v>0.19564156156839327</v>
      </c>
      <c r="Q57" s="20">
        <f>('Account totals data'!Q2+'Account totals data'!Q3+'Account totals data'!Q4+'Account totals data'!Q5+'Account totals data'!Q6+'Account totals data'!Q7+'Account totals data'!Q10+'Account totals data'!Q11+'Account totals data'!Q12+'Account totals data'!Q13+'Account totals data'!Q14+'Account totals data'!Q15+'Account totals data'!Q24+'Account totals data'!Q25+'Account totals data'!Q27+'Account totals data'!Q28+'Account totals data'!Q29+'Account totals data'!Q30+'Account totals data'!Q32+'Account totals data'!Q33+'Account totals data'!Q35+'Account totals data'!Q37+'Account totals data'!Q38+'Account totals data'!Q39+'Account totals data'!Q40+'Account totals data'!Q41+'Account totals data'!Q43+'Account totals data'!Q44+'Account totals data'!Q45+'Account totals data'!Q46+'Account totals data'!Q47+'Account totals data'!Q49+'Account totals data'!Q50+'Account totals data'!Q51+'Account totals data'!Q52+'Account totals data'!Q53+'Account totals data'!Q55)/'Account % of headcount'!W57</f>
        <v>0.19554677169384765</v>
      </c>
      <c r="R57" s="20">
        <f>('Account totals data'!R2+'Account totals data'!R3+'Account totals data'!R4+'Account totals data'!R5+'Account totals data'!R6+'Account totals data'!R7+'Account totals data'!R10+'Account totals data'!R11+'Account totals data'!R12+'Account totals data'!R13+'Account totals data'!R14+'Account totals data'!R15+'Account totals data'!R24+'Account totals data'!R25+'Account totals data'!R27+'Account totals data'!R28+'Account totals data'!R29+'Account totals data'!R30+'Account totals data'!R32+'Account totals data'!R33+'Account totals data'!R35+'Account totals data'!R37+'Account totals data'!R38+'Account totals data'!R39+'Account totals data'!R40+'Account totals data'!R41+'Account totals data'!R43+'Account totals data'!R44+'Account totals data'!R45+'Account totals data'!R46+'Account totals data'!R47+'Account totals data'!R49+'Account totals data'!R50+'Account totals data'!R51+'Account totals data'!R52+'Account totals data'!R53+'Account totals data'!R55)/'Account % of headcount'!W57</f>
        <v>0.19536193143848374</v>
      </c>
      <c r="S57" s="20">
        <f>('Account totals data'!S2+'Account totals data'!S3+'Account totals data'!S4+'Account totals data'!S5+'Account totals data'!S6+'Account totals data'!S7+'Account totals data'!S10+'Account totals data'!S11+'Account totals data'!S12+'Account totals data'!S13+'Account totals data'!S14+'Account totals data'!S15+'Account totals data'!S24+'Account totals data'!S25+'Account totals data'!S27+'Account totals data'!S28+'Account totals data'!S29+'Account totals data'!S30+'Account totals data'!S32+'Account totals data'!S33+'Account totals data'!S35+'Account totals data'!S37+'Account totals data'!S38+'Account totals data'!S39+'Account totals data'!S40+'Account totals data'!S41+'Account totals data'!S43+'Account totals data'!S44+'Account totals data'!S45+'Account totals data'!S46+'Account totals data'!S47+'Account totals data'!S49+'Account totals data'!S50+'Account totals data'!S51+'Account totals data'!S52+'Account totals data'!S53+'Account totals data'!S55)/'Account % of headcount'!W57</f>
        <v>0.19631930917139431</v>
      </c>
      <c r="T57" s="20">
        <f>('Account totals data'!T2+'Account totals data'!T3+'Account totals data'!T4+'Account totals data'!T5+'Account totals data'!T6+'Account totals data'!T7+'Account totals data'!T10+'Account totals data'!T11+'Account totals data'!T12+'Account totals data'!T13+'Account totals data'!T14+'Account totals data'!T15+'Account totals data'!T24+'Account totals data'!T25+'Account totals data'!T27+'Account totals data'!T28+'Account totals data'!T29+'Account totals data'!T30+'Account totals data'!T32+'Account totals data'!T33+'Account totals data'!T35+'Account totals data'!T37+'Account totals data'!T38+'Account totals data'!T39+'Account totals data'!T40+'Account totals data'!T41+'Account totals data'!T43+'Account totals data'!T44+'Account totals data'!T45+'Account totals data'!T46+'Account totals data'!T47+'Account totals data'!T49+'Account totals data'!T50+'Account totals data'!T51+'Account totals data'!T52+'Account totals data'!T53+'Account totals data'!T55)/'Account % of headcount'!W57</f>
        <v>0.19835255198039745</v>
      </c>
      <c r="U57" s="20"/>
      <c r="V57" s="11">
        <f>SUM(V2:V55)</f>
        <v>192543</v>
      </c>
      <c r="W57" s="11">
        <f>SUM(W2:W55)</f>
        <v>210993</v>
      </c>
      <c r="X57" s="17"/>
      <c r="Y57" s="17"/>
    </row>
    <row r="59" spans="1:25" x14ac:dyDescent="0.3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17"/>
      <c r="M59" s="17"/>
      <c r="N59" s="17"/>
      <c r="V59" s="17"/>
      <c r="W59" s="17"/>
      <c r="X59" s="17"/>
      <c r="Y59" s="17"/>
    </row>
  </sheetData>
  <sortState xmlns:xlrd2="http://schemas.microsoft.com/office/spreadsheetml/2017/richdata2" ref="A2:L57">
    <sortCondition ref="A2:A5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7"/>
  <sheetViews>
    <sheetView topLeftCell="B43" workbookViewId="0">
      <selection activeCell="J57" sqref="J57"/>
    </sheetView>
  </sheetViews>
  <sheetFormatPr defaultRowHeight="14.5" x14ac:dyDescent="0.35"/>
  <cols>
    <col min="1" max="1" width="64.453125" bestFit="1" customWidth="1"/>
  </cols>
  <sheetData>
    <row r="1" spans="1:19" x14ac:dyDescent="0.35">
      <c r="A1" s="17" t="s">
        <v>1</v>
      </c>
      <c r="B1" s="1">
        <v>43922</v>
      </c>
      <c r="C1" s="1">
        <v>43952</v>
      </c>
      <c r="D1" s="1">
        <v>43983</v>
      </c>
      <c r="E1" s="1">
        <v>44013</v>
      </c>
      <c r="F1" s="1">
        <v>44044</v>
      </c>
      <c r="G1" s="1">
        <v>44075</v>
      </c>
      <c r="H1" s="1">
        <v>44105</v>
      </c>
      <c r="I1" s="1">
        <v>44136</v>
      </c>
      <c r="J1" s="1">
        <v>44166</v>
      </c>
      <c r="K1" s="1">
        <v>44197</v>
      </c>
      <c r="L1" s="1">
        <v>44228</v>
      </c>
      <c r="M1" s="1">
        <v>44256</v>
      </c>
      <c r="N1" s="1">
        <v>44287</v>
      </c>
      <c r="O1" s="1">
        <v>44317</v>
      </c>
      <c r="P1" s="1">
        <v>44348</v>
      </c>
      <c r="Q1" s="1">
        <v>44378</v>
      </c>
      <c r="R1" s="1">
        <v>44409</v>
      </c>
      <c r="S1" s="1">
        <v>44440</v>
      </c>
    </row>
    <row r="2" spans="1:19" x14ac:dyDescent="0.35">
      <c r="A2" s="17" t="s">
        <v>2</v>
      </c>
      <c r="B2" s="6">
        <f>'Successful Authentications'!B2/'Account totals data'!B2</f>
        <v>0.13377926421404682</v>
      </c>
      <c r="C2" s="6">
        <f>'Successful Authentications'!C2/'Account totals data'!C2</f>
        <v>0.12527716186252771</v>
      </c>
      <c r="D2" s="6">
        <f>'Successful Authentications'!D2/'Account totals data'!D2</f>
        <v>0.12866817155756208</v>
      </c>
      <c r="E2" s="6">
        <f>'Successful Authentications'!E2/'Account totals data'!E2</f>
        <v>0.12629161882893225</v>
      </c>
      <c r="F2" s="6">
        <f>'Successful Authentications'!F2/'Account totals data'!F2</f>
        <v>0.12586605080831409</v>
      </c>
      <c r="G2" s="6">
        <f>'Successful Authentications'!G2/'Account totals data'!G2</f>
        <v>0.13714285714285715</v>
      </c>
      <c r="H2" s="6">
        <f>'Successful Authentications'!H2/'Account totals data'!H2</f>
        <v>0.10102156640181612</v>
      </c>
      <c r="I2" s="6">
        <f>'Successful Authentications'!I2/'Account totals data'!I2</f>
        <v>0.12584269662921349</v>
      </c>
      <c r="J2" s="6">
        <f>'Successful Authentications'!J2/'Account totals data'!J2</f>
        <v>0.11136107986501688</v>
      </c>
      <c r="K2" s="6">
        <f>'Successful Authentications'!K2/'Account totals data'!K2</f>
        <v>0.1351039260969977</v>
      </c>
      <c r="L2" s="6">
        <f>'Successful Authentications'!L2/'Account totals data'!L2</f>
        <v>0.12761020881670534</v>
      </c>
      <c r="M2" s="6">
        <f>'Successful Authentications'!M2/'Account totals data'!M2</f>
        <v>0.13387660069848661</v>
      </c>
      <c r="N2" s="7">
        <f>'Successful Authentications'!N2/'Account totals data'!N2</f>
        <v>0.10981308411214953</v>
      </c>
      <c r="O2" s="7">
        <f>'Successful Authentications'!O2/'Account totals data'!O2</f>
        <v>0.11374407582938388</v>
      </c>
      <c r="P2" s="7">
        <f>'Successful Authentications'!P2/'Account totals data'!P2</f>
        <v>0.10271546635182999</v>
      </c>
      <c r="Q2" s="7">
        <f>'Successful Authentications'!Q2/'Account totals data'!Q2</f>
        <v>0.11282660332541568</v>
      </c>
      <c r="R2" s="7">
        <f>'Successful Authentications'!R2/'Account totals data'!R2</f>
        <v>0.12987012987012986</v>
      </c>
      <c r="S2" s="7">
        <f>'Successful Authentications'!S2/'Account totals data'!S2</f>
        <v>0.12758620689655173</v>
      </c>
    </row>
    <row r="3" spans="1:19" x14ac:dyDescent="0.35">
      <c r="A3" s="17" t="s">
        <v>3</v>
      </c>
      <c r="B3" s="6">
        <f>'Successful Authentications'!B3/'Account totals data'!B3</f>
        <v>0.15727699530516431</v>
      </c>
      <c r="C3" s="6">
        <f>'Successful Authentications'!C3/'Account totals data'!C3</f>
        <v>0.1692126909518214</v>
      </c>
      <c r="D3" s="6">
        <f>'Successful Authentications'!D3/'Account totals data'!D3</f>
        <v>0.20071684587813621</v>
      </c>
      <c r="E3" s="6">
        <f>'Successful Authentications'!E3/'Account totals data'!E3</f>
        <v>0.15726290516206481</v>
      </c>
      <c r="F3" s="6">
        <f>'Successful Authentications'!F3/'Account totals data'!F3</f>
        <v>0.14149821640903687</v>
      </c>
      <c r="G3" s="6">
        <f>'Successful Authentications'!G3/'Account totals data'!G3</f>
        <v>0.27080890973036342</v>
      </c>
      <c r="H3" s="6">
        <f>'Successful Authentications'!H3/'Account totals data'!H3</f>
        <v>0.12044198895027625</v>
      </c>
      <c r="I3" s="6">
        <f>'Successful Authentications'!I3/'Account totals data'!I3</f>
        <v>0.17115177610333693</v>
      </c>
      <c r="J3" s="6">
        <f>'Successful Authentications'!J3/'Account totals data'!J3</f>
        <v>0.19088016967126192</v>
      </c>
      <c r="K3" s="6">
        <f>'Successful Authentications'!K3/'Account totals data'!K3</f>
        <v>0.17400419287211741</v>
      </c>
      <c r="L3" s="6">
        <f>'Successful Authentications'!L3/'Account totals data'!L3</f>
        <v>0.20353063343717551</v>
      </c>
      <c r="M3" s="6">
        <f>'Successful Authentications'!M3/'Account totals data'!M3</f>
        <v>0.1773049645390071</v>
      </c>
      <c r="N3" s="7">
        <f>'Successful Authentications'!N3/'Account totals data'!N3</f>
        <v>0.18492462311557789</v>
      </c>
      <c r="O3" s="7">
        <f>'Successful Authentications'!O3/'Account totals data'!O3</f>
        <v>0.18100890207715134</v>
      </c>
      <c r="P3" s="7">
        <f>'Successful Authentications'!P3/'Account totals data'!P3</f>
        <v>0.1893491124260355</v>
      </c>
      <c r="Q3" s="7">
        <f>'Successful Authentications'!Q3/'Account totals data'!Q3</f>
        <v>0.16909620991253643</v>
      </c>
      <c r="R3" s="7">
        <f>'Successful Authentications'!R3/'Account totals data'!R3</f>
        <v>0.1566147859922179</v>
      </c>
      <c r="S3" s="7">
        <f>'Successful Authentications'!S3/'Account totals data'!S3</f>
        <v>0.1482194417709336</v>
      </c>
    </row>
    <row r="4" spans="1:19" x14ac:dyDescent="0.35">
      <c r="A4" s="17" t="s">
        <v>4</v>
      </c>
      <c r="B4" s="6">
        <f>'Successful Authentications'!B4/'Account totals data'!B4</f>
        <v>8.1866197183098594E-2</v>
      </c>
      <c r="C4" s="6">
        <f>'Successful Authentications'!C4/'Account totals data'!C4</f>
        <v>9.4755398854120765E-2</v>
      </c>
      <c r="D4" s="6">
        <f>'Successful Authentications'!D4/'Account totals data'!D4</f>
        <v>9.0302491103202848E-2</v>
      </c>
      <c r="E4" s="6">
        <f>'Successful Authentications'!E4/'Account totals data'!E4</f>
        <v>0.10893345487693711</v>
      </c>
      <c r="F4" s="6">
        <f>'Successful Authentications'!F4/'Account totals data'!F4</f>
        <v>0.11384335154826958</v>
      </c>
      <c r="G4" s="6">
        <f>'Successful Authentications'!G4/'Account totals data'!G4</f>
        <v>9.8302055406613048E-2</v>
      </c>
      <c r="H4" s="6">
        <f>'Successful Authentications'!H4/'Account totals data'!H4</f>
        <v>0.10604693140794223</v>
      </c>
      <c r="I4" s="6">
        <f>'Successful Authentications'!I4/'Account totals data'!I4</f>
        <v>0.10733944954128441</v>
      </c>
      <c r="J4" s="6">
        <f>'Successful Authentications'!J4/'Account totals data'!J4</f>
        <v>8.0659945004582956E-2</v>
      </c>
      <c r="K4" s="6">
        <f>'Successful Authentications'!K4/'Account totals data'!K4</f>
        <v>8.973768982972849E-2</v>
      </c>
      <c r="L4" s="6">
        <f>'Successful Authentications'!L4/'Account totals data'!L4</f>
        <v>9.9771167048054915E-2</v>
      </c>
      <c r="M4" s="6">
        <f>'Successful Authentications'!M4/'Account totals data'!M4</f>
        <v>0.11201445347786811</v>
      </c>
      <c r="N4" s="7">
        <f>'Successful Authentications'!N4/'Account totals data'!N4</f>
        <v>9.5409540954095415E-2</v>
      </c>
      <c r="O4" s="7">
        <f>'Successful Authentications'!O4/'Account totals data'!O4</f>
        <v>9.3929995569339828E-2</v>
      </c>
      <c r="P4" s="7">
        <f>'Successful Authentications'!P4/'Account totals data'!P4</f>
        <v>8.6576300830782688E-2</v>
      </c>
      <c r="Q4" s="7">
        <f>'Successful Authentications'!Q4/'Account totals data'!Q4</f>
        <v>8.716392020815264E-2</v>
      </c>
      <c r="R4" s="7">
        <f>'Successful Authentications'!R4/'Account totals data'!R4</f>
        <v>8.7628865979381437E-2</v>
      </c>
      <c r="S4" s="7">
        <f>'Successful Authentications'!S4/'Account totals data'!S4</f>
        <v>8.3650190114068435E-2</v>
      </c>
    </row>
    <row r="5" spans="1:19" x14ac:dyDescent="0.35">
      <c r="A5" s="17" t="s">
        <v>5</v>
      </c>
      <c r="B5" s="6">
        <f>'Successful Authentications'!B5/'Account totals data'!B5</f>
        <v>0.38181818181818183</v>
      </c>
      <c r="C5" s="6">
        <f>'Successful Authentications'!C5/'Account totals data'!C5</f>
        <v>0.13461538461538461</v>
      </c>
      <c r="D5" s="6">
        <f>'Successful Authentications'!D5/'Account totals data'!D5</f>
        <v>0.11320754716981132</v>
      </c>
      <c r="E5" s="6">
        <f>'Successful Authentications'!E5/'Account totals data'!E5</f>
        <v>0.13725490196078433</v>
      </c>
      <c r="F5" s="6">
        <f>'Successful Authentications'!F5/'Account totals data'!F5</f>
        <v>0.12</v>
      </c>
      <c r="G5" s="6">
        <f>'Successful Authentications'!G5/'Account totals data'!G5</f>
        <v>0.17307692307692307</v>
      </c>
      <c r="H5" s="6">
        <f>'Successful Authentications'!H5/'Account totals data'!H5</f>
        <v>0.11320754716981132</v>
      </c>
      <c r="I5" s="6">
        <f>'Successful Authentications'!I5/'Account totals data'!I5</f>
        <v>0.10909090909090909</v>
      </c>
      <c r="J5" s="6">
        <f>'Successful Authentications'!J5/'Account totals data'!J5</f>
        <v>0.19642857142857142</v>
      </c>
      <c r="K5" s="6">
        <f>'Successful Authentications'!K5/'Account totals data'!K5</f>
        <v>0.23214285714285715</v>
      </c>
      <c r="L5" s="6">
        <f>'Successful Authentications'!L5/'Account totals data'!L5</f>
        <v>0.13559322033898305</v>
      </c>
      <c r="M5" s="6">
        <f>'Successful Authentications'!M5/'Account totals data'!M5</f>
        <v>0.18461538461538463</v>
      </c>
      <c r="N5" s="7">
        <f>'Successful Authentications'!N5/'Account totals data'!N5</f>
        <v>0.19117647058823528</v>
      </c>
      <c r="O5" s="7">
        <f>'Successful Authentications'!O5/'Account totals data'!O5</f>
        <v>0.20588235294117646</v>
      </c>
      <c r="P5" s="7">
        <f>'Successful Authentications'!P5/'Account totals data'!P5</f>
        <v>0.20289855072463769</v>
      </c>
      <c r="Q5" s="7">
        <f>'Successful Authentications'!Q5/'Account totals data'!Q5</f>
        <v>0.13235294117647059</v>
      </c>
      <c r="R5" s="7">
        <f>'Successful Authentications'!R5/'Account totals data'!R5</f>
        <v>0.17647058823529413</v>
      </c>
      <c r="S5" s="7">
        <f>'Successful Authentications'!S5/'Account totals data'!S5</f>
        <v>0.16176470588235295</v>
      </c>
    </row>
    <row r="6" spans="1:19" x14ac:dyDescent="0.35">
      <c r="A6" s="17" t="s">
        <v>6</v>
      </c>
      <c r="B6" s="6">
        <f>'Successful Authentications'!B6/'Account totals data'!B6</f>
        <v>0.1111111111111111</v>
      </c>
      <c r="C6" s="6">
        <f>'Successful Authentications'!C6/'Account totals data'!C6</f>
        <v>4.8387096774193547E-2</v>
      </c>
      <c r="D6" s="6">
        <f>'Successful Authentications'!D6/'Account totals data'!D6</f>
        <v>4.9180327868852458E-2</v>
      </c>
      <c r="E6" s="6">
        <f>'Successful Authentications'!E6/'Account totals data'!E6</f>
        <v>0.16393442622950818</v>
      </c>
      <c r="F6" s="6">
        <f>'Successful Authentications'!F6/'Account totals data'!F6</f>
        <v>4.9180327868852458E-2</v>
      </c>
      <c r="G6" s="6">
        <f>'Successful Authentications'!G6/'Account totals data'!G6</f>
        <v>0.11666666666666667</v>
      </c>
      <c r="H6" s="6">
        <f>'Successful Authentications'!H6/'Account totals data'!H6</f>
        <v>5.0847457627118647E-2</v>
      </c>
      <c r="I6" s="6">
        <f>'Successful Authentications'!I6/'Account totals data'!I6</f>
        <v>0.10169491525423729</v>
      </c>
      <c r="J6" s="6">
        <f>'Successful Authentications'!J6/'Account totals data'!J6</f>
        <v>0.24590163934426229</v>
      </c>
      <c r="K6" s="6">
        <f>'Successful Authentications'!K6/'Account totals data'!K6</f>
        <v>0.23809523809523808</v>
      </c>
      <c r="L6" s="6">
        <f>'Successful Authentications'!L6/'Account totals data'!L6</f>
        <v>0.17741935483870969</v>
      </c>
      <c r="M6" s="6">
        <f>'Successful Authentications'!M6/'Account totals data'!M6</f>
        <v>0.1111111111111111</v>
      </c>
      <c r="N6" s="7">
        <f>'Successful Authentications'!N6/'Account totals data'!N6</f>
        <v>0.1111111111111111</v>
      </c>
      <c r="O6" s="7">
        <f>'Successful Authentications'!O6/'Account totals data'!O6</f>
        <v>0.15384615384615385</v>
      </c>
      <c r="P6" s="7">
        <f>'Successful Authentications'!P6/'Account totals data'!P6</f>
        <v>1.5873015873015872E-2</v>
      </c>
      <c r="Q6" s="7">
        <f>'Successful Authentications'!Q6/'Account totals data'!Q6</f>
        <v>6.3492063492063489E-2</v>
      </c>
      <c r="R6" s="7">
        <f>'Successful Authentications'!R6/'Account totals data'!R6</f>
        <v>0.11864406779661017</v>
      </c>
      <c r="S6" s="7">
        <f>'Successful Authentications'!S6/'Account totals data'!S6</f>
        <v>0.11666666666666667</v>
      </c>
    </row>
    <row r="7" spans="1:19" x14ac:dyDescent="0.35">
      <c r="A7" s="17" t="s">
        <v>7</v>
      </c>
      <c r="B7" s="6">
        <f>'Successful Authentications'!B7/'Account totals data'!B7</f>
        <v>6.25E-2</v>
      </c>
      <c r="C7" s="6">
        <f>'Successful Authentications'!C7/'Account totals data'!C7</f>
        <v>3.125E-2</v>
      </c>
      <c r="D7" s="6">
        <f>'Successful Authentications'!D7/'Account totals data'!D7</f>
        <v>6.4516129032258063E-2</v>
      </c>
      <c r="E7" s="6">
        <f>'Successful Authentications'!E7/'Account totals data'!E7</f>
        <v>0.19354838709677419</v>
      </c>
      <c r="F7" s="6">
        <f>'Successful Authentications'!F7/'Account totals data'!F7</f>
        <v>0.17241379310344829</v>
      </c>
      <c r="G7" s="6">
        <f>'Successful Authentications'!G7/'Account totals data'!G7</f>
        <v>0.2</v>
      </c>
      <c r="H7" s="6">
        <f>'Successful Authentications'!H7/'Account totals data'!H7</f>
        <v>0.17647058823529413</v>
      </c>
      <c r="I7" s="6">
        <f>'Successful Authentications'!I7/'Account totals data'!I7</f>
        <v>0.15625</v>
      </c>
      <c r="J7" s="6">
        <f>'Successful Authentications'!J7/'Account totals data'!J7</f>
        <v>0.16666666666666666</v>
      </c>
      <c r="K7" s="6">
        <f>'Successful Authentications'!K7/'Account totals data'!K7</f>
        <v>0.14705882352941177</v>
      </c>
      <c r="L7" s="6">
        <f>'Successful Authentications'!L7/'Account totals data'!L7</f>
        <v>0.34285714285714286</v>
      </c>
      <c r="M7" s="6">
        <f>'Successful Authentications'!M7/'Account totals data'!M7</f>
        <v>0.10526315789473684</v>
      </c>
      <c r="N7" s="7">
        <f>'Successful Authentications'!N7/'Account totals data'!N7</f>
        <v>0.10526315789473684</v>
      </c>
      <c r="O7" s="7">
        <f>'Successful Authentications'!O7/'Account totals data'!O7</f>
        <v>2.4390243902439025E-2</v>
      </c>
      <c r="P7" s="7">
        <f>'Successful Authentications'!P7/'Account totals data'!P7</f>
        <v>0.16666666666666666</v>
      </c>
      <c r="Q7" s="7">
        <f>'Successful Authentications'!Q7/'Account totals data'!Q7</f>
        <v>5.6603773584905662E-2</v>
      </c>
      <c r="R7" s="7">
        <f>'Successful Authentications'!R7/'Account totals data'!R7</f>
        <v>9.2592592592592587E-2</v>
      </c>
      <c r="S7" s="7">
        <f>'Successful Authentications'!S7/'Account totals data'!S7</f>
        <v>7.5471698113207544E-2</v>
      </c>
    </row>
    <row r="8" spans="1:19" x14ac:dyDescent="0.35">
      <c r="A8" s="17" t="s">
        <v>136</v>
      </c>
      <c r="B8" s="6">
        <f>'Successful Authentications'!B8/'Account totals data'!B8</f>
        <v>0.17857142857142858</v>
      </c>
      <c r="C8" s="6">
        <f>'Successful Authentications'!C8/'Account totals data'!C8</f>
        <v>0.10714285714285714</v>
      </c>
      <c r="D8" s="6">
        <f>'Successful Authentications'!D8/'Account totals data'!D8</f>
        <v>0.16666666666666666</v>
      </c>
      <c r="E8" s="6">
        <f>'Successful Authentications'!E8/'Account totals data'!E8</f>
        <v>0.1</v>
      </c>
      <c r="F8" s="6">
        <f>'Successful Authentications'!F8/'Account totals data'!F8</f>
        <v>0.16666666666666666</v>
      </c>
      <c r="G8" s="6">
        <f>'Successful Authentications'!G8/'Account totals data'!G8</f>
        <v>0.10344827586206896</v>
      </c>
      <c r="H8" s="6">
        <f>'Successful Authentications'!H8/'Account totals data'!H8</f>
        <v>3.3333333333333333E-2</v>
      </c>
      <c r="I8" s="6">
        <f>'Successful Authentications'!I8/'Account totals data'!I8</f>
        <v>0.16129032258064516</v>
      </c>
      <c r="J8" s="6">
        <f>'Successful Authentications'!J8/'Account totals data'!J8</f>
        <v>0.20689655172413793</v>
      </c>
      <c r="K8" s="6">
        <f>'Successful Authentications'!K8/'Account totals data'!K8</f>
        <v>0.16129032258064516</v>
      </c>
      <c r="L8" s="6">
        <f>'Successful Authentications'!L8/'Account totals data'!L8</f>
        <v>0.21875</v>
      </c>
      <c r="M8" s="6">
        <f>'Successful Authentications'!M8/'Account totals data'!M8</f>
        <v>0.14705882352941177</v>
      </c>
      <c r="N8" s="7">
        <f>'Successful Authentications'!N8/'Account totals data'!N8</f>
        <v>0.16666666666666666</v>
      </c>
      <c r="O8" s="7">
        <f>'Successful Authentications'!O8/'Account totals data'!O8</f>
        <v>0</v>
      </c>
      <c r="P8" s="7">
        <v>0</v>
      </c>
      <c r="Q8" s="7">
        <v>0</v>
      </c>
      <c r="R8" s="7">
        <v>0</v>
      </c>
      <c r="S8" s="7">
        <v>0</v>
      </c>
    </row>
    <row r="9" spans="1:19" x14ac:dyDescent="0.35">
      <c r="A9" s="17" t="s">
        <v>8</v>
      </c>
      <c r="B9" s="6">
        <f>'Successful Authentications'!B9/'Account totals data'!B9</f>
        <v>0.12072892938496584</v>
      </c>
      <c r="C9" s="6">
        <f>'Successful Authentications'!C9/'Account totals data'!C9</f>
        <v>0.1372093023255814</v>
      </c>
      <c r="D9" s="6">
        <f>'Successful Authentications'!D9/'Account totals data'!D9</f>
        <v>0.10739856801909307</v>
      </c>
      <c r="E9" s="6">
        <f>'Successful Authentications'!E9/'Account totals data'!E9</f>
        <v>0.14962593516209477</v>
      </c>
      <c r="F9" s="6">
        <f>'Successful Authentications'!F9/'Account totals data'!F9</f>
        <v>9.8984771573604066E-2</v>
      </c>
      <c r="G9" s="6">
        <f>'Successful Authentications'!G9/'Account totals data'!G9</f>
        <v>7.7720207253886009E-2</v>
      </c>
      <c r="H9" s="6">
        <f>'Successful Authentications'!H9/'Account totals data'!H9</f>
        <v>0.10796915167095116</v>
      </c>
      <c r="I9" s="6">
        <f>'Successful Authentications'!I9/'Account totals data'!I9</f>
        <v>0.1038961038961039</v>
      </c>
      <c r="J9" s="6">
        <f>'Successful Authentications'!J9/'Account totals data'!J9</f>
        <v>9.8143236074270557E-2</v>
      </c>
      <c r="K9" s="6">
        <f>'Successful Authentications'!K9/'Account totals data'!K9</f>
        <v>0.13903743315508021</v>
      </c>
      <c r="L9" s="6">
        <f>'Successful Authentications'!L9/'Account totals data'!L9</f>
        <v>0.14516129032258066</v>
      </c>
      <c r="M9" s="6">
        <f>'Successful Authentications'!M9/'Account totals data'!M9</f>
        <v>0.13550135501355012</v>
      </c>
      <c r="N9" s="7">
        <f>'Successful Authentications'!N9/'Account totals data'!N9</f>
        <v>0.12222222222222222</v>
      </c>
      <c r="O9" s="7">
        <f>'Successful Authentications'!O9/'Account totals data'!O9</f>
        <v>0.10614525139664804</v>
      </c>
      <c r="P9" s="7">
        <f>'Successful Authentications'!P9/'Account totals data'!P9</f>
        <v>0.12154696132596685</v>
      </c>
      <c r="Q9" s="7">
        <f>'Successful Authentications'!Q9/'Account totals data'!Q9</f>
        <v>0.10584958217270195</v>
      </c>
      <c r="R9" s="7">
        <f>'Successful Authentications'!R9/'Account totals data'!R9</f>
        <v>9.8870056497175146E-2</v>
      </c>
      <c r="S9" s="7">
        <f>'Successful Authentications'!S9/'Account totals data'!S9</f>
        <v>0.11299435028248588</v>
      </c>
    </row>
    <row r="10" spans="1:19" x14ac:dyDescent="0.35">
      <c r="A10" s="17" t="s">
        <v>9</v>
      </c>
      <c r="B10" s="6">
        <f>'Successful Authentications'!B10/'Account totals data'!B10</f>
        <v>0.11842105263157894</v>
      </c>
      <c r="C10" s="6">
        <f>'Successful Authentications'!C10/'Account totals data'!C10</f>
        <v>0.12546816479400749</v>
      </c>
      <c r="D10" s="6">
        <f>'Successful Authentications'!D10/'Account totals data'!D10</f>
        <v>0.12359550561797752</v>
      </c>
      <c r="E10" s="6">
        <f>'Successful Authentications'!E10/'Account totals data'!E10</f>
        <v>0.13307984790874525</v>
      </c>
      <c r="F10" s="6">
        <f>'Successful Authentications'!F10/'Account totals data'!F10</f>
        <v>0.10714285714285714</v>
      </c>
      <c r="G10" s="6">
        <f>'Successful Authentications'!G10/'Account totals data'!G10</f>
        <v>0.18785578747628084</v>
      </c>
      <c r="H10" s="6">
        <f>'Successful Authentications'!H10/'Account totals data'!H10</f>
        <v>0.1560798548094374</v>
      </c>
      <c r="I10" s="6">
        <f>'Successful Authentications'!I10/'Account totals data'!I10</f>
        <v>0.12945590994371481</v>
      </c>
      <c r="J10" s="6">
        <f>'Successful Authentications'!J10/'Account totals data'!J10</f>
        <v>0.10112359550561797</v>
      </c>
      <c r="K10" s="6">
        <f>'Successful Authentications'!K10/'Account totals data'!K10</f>
        <v>0.15065913370998116</v>
      </c>
      <c r="L10" s="6">
        <f>'Successful Authentications'!L10/'Account totals data'!L10</f>
        <v>0.11940298507462686</v>
      </c>
      <c r="M10" s="6">
        <f>'Successful Authentications'!M10/'Account totals data'!M10</f>
        <v>0.14152700186219738</v>
      </c>
      <c r="N10" s="7">
        <f>'Successful Authentications'!N10/'Account totals data'!N10</f>
        <v>9.8513011152416355E-2</v>
      </c>
      <c r="O10" s="7">
        <f>'Successful Authentications'!O10/'Account totals data'!O10</f>
        <v>0.11610486891385768</v>
      </c>
      <c r="P10" s="7">
        <f>'Successful Authentications'!P10/'Account totals data'!P10</f>
        <v>9.1417910447761194E-2</v>
      </c>
      <c r="Q10" s="7">
        <f>'Successful Authentications'!Q10/'Account totals data'!Q10</f>
        <v>9.03954802259887E-2</v>
      </c>
      <c r="R10" s="7">
        <f>'Successful Authentications'!R10/'Account totals data'!R10</f>
        <v>0.11406844106463879</v>
      </c>
      <c r="S10" s="7">
        <f>'Successful Authentications'!S10/'Account totals data'!S10</f>
        <v>0.12092130518234165</v>
      </c>
    </row>
    <row r="11" spans="1:19" x14ac:dyDescent="0.35">
      <c r="A11" s="17" t="s">
        <v>10</v>
      </c>
      <c r="B11" s="6">
        <f>'Successful Authentications'!B11/'Account totals data'!B11</f>
        <v>0.18461538461538463</v>
      </c>
      <c r="C11" s="6">
        <f>'Successful Authentications'!C11/'Account totals data'!C11</f>
        <v>0.15777777777777777</v>
      </c>
      <c r="D11" s="6">
        <f>'Successful Authentications'!D11/'Account totals data'!D11</f>
        <v>0.16849015317286653</v>
      </c>
      <c r="E11" s="6">
        <f>'Successful Authentications'!E11/'Account totals data'!E11</f>
        <v>0.20305676855895197</v>
      </c>
      <c r="F11" s="6">
        <f>'Successful Authentications'!F11/'Account totals data'!F11</f>
        <v>0.15065502183406113</v>
      </c>
      <c r="G11" s="6">
        <f>'Successful Authentications'!G11/'Account totals data'!G11</f>
        <v>0.16849015317286653</v>
      </c>
      <c r="H11" s="6">
        <f>'Successful Authentications'!H11/'Account totals data'!H11</f>
        <v>0.17582417582417584</v>
      </c>
      <c r="I11" s="6">
        <f>'Successful Authentications'!I11/'Account totals data'!I11</f>
        <v>0.15565031982942432</v>
      </c>
      <c r="J11" s="6">
        <f>'Successful Authentications'!J11/'Account totals data'!J11</f>
        <v>0.14012738853503184</v>
      </c>
      <c r="K11" s="6">
        <f>'Successful Authentications'!K11/'Account totals data'!K11</f>
        <v>0.17419354838709677</v>
      </c>
      <c r="L11" s="6">
        <f>'Successful Authentications'!L11/'Account totals data'!L11</f>
        <v>0.18279569892473119</v>
      </c>
      <c r="M11" s="6">
        <f>'Successful Authentications'!M11/'Account totals data'!M11</f>
        <v>0.1875</v>
      </c>
      <c r="N11" s="7">
        <f>'Successful Authentications'!N11/'Account totals data'!N11</f>
        <v>0.1513859275053305</v>
      </c>
      <c r="O11" s="7">
        <f>'Successful Authentications'!O11/'Account totals data'!O11</f>
        <v>0.13598326359832635</v>
      </c>
      <c r="P11" s="7">
        <f>'Successful Authentications'!P11/'Account totals data'!P11</f>
        <v>0.12266112266112267</v>
      </c>
      <c r="Q11" s="7">
        <f>'Successful Authentications'!Q11/'Account totals data'!Q11</f>
        <v>0.15932914046121593</v>
      </c>
      <c r="R11" s="7">
        <f>'Successful Authentications'!R11/'Account totals data'!R11</f>
        <v>0.13235294117647059</v>
      </c>
      <c r="S11" s="7">
        <f>'Successful Authentications'!S11/'Account totals data'!S11</f>
        <v>0.12320328542094455</v>
      </c>
    </row>
    <row r="12" spans="1:19" x14ac:dyDescent="0.35">
      <c r="A12" s="17" t="s">
        <v>11</v>
      </c>
      <c r="B12" s="6">
        <f>'Successful Authentications'!B12/'Account totals data'!B12</f>
        <v>0.1524008350730689</v>
      </c>
      <c r="C12" s="6">
        <f>'Successful Authentications'!C12/'Account totals data'!C12</f>
        <v>0.14345991561181434</v>
      </c>
      <c r="D12" s="6">
        <f>'Successful Authentications'!D12/'Account totals data'!D12</f>
        <v>0.17558886509635974</v>
      </c>
      <c r="E12" s="6">
        <f>'Successful Authentications'!E12/'Account totals data'!E12</f>
        <v>0.15732758620689655</v>
      </c>
      <c r="F12" s="6">
        <f>'Successful Authentications'!F12/'Account totals data'!F12</f>
        <v>0.19271948608137046</v>
      </c>
      <c r="G12" s="6">
        <f>'Successful Authentications'!G12/'Account totals data'!G12</f>
        <v>0.14937759336099585</v>
      </c>
      <c r="H12" s="6">
        <f>'Successful Authentications'!H12/'Account totals data'!H12</f>
        <v>0.1653061224489796</v>
      </c>
      <c r="I12" s="6">
        <f>'Successful Authentications'!I12/'Account totals data'!I12</f>
        <v>0.188</v>
      </c>
      <c r="J12" s="6">
        <f>'Successful Authentications'!J12/'Account totals data'!J12</f>
        <v>0.14960629921259844</v>
      </c>
      <c r="K12" s="6">
        <f>'Successful Authentications'!K12/'Account totals data'!K12</f>
        <v>0.154296875</v>
      </c>
      <c r="L12" s="6">
        <f>'Successful Authentications'!L12/'Account totals data'!L12</f>
        <v>0.17234468937875752</v>
      </c>
      <c r="M12" s="6">
        <f>'Successful Authentications'!M12/'Account totals data'!M12</f>
        <v>0.19600000000000001</v>
      </c>
      <c r="N12" s="7">
        <f>'Successful Authentications'!N12/'Account totals data'!N12</f>
        <v>0.14814814814814814</v>
      </c>
      <c r="O12" s="7">
        <f>'Successful Authentications'!O12/'Account totals data'!O12</f>
        <v>0.14563106796116504</v>
      </c>
      <c r="P12" s="7">
        <f>'Successful Authentications'!P12/'Account totals data'!P12</f>
        <v>0.17025440313111545</v>
      </c>
      <c r="Q12" s="7">
        <f>'Successful Authentications'!Q12/'Account totals data'!Q12</f>
        <v>0.14814814814814814</v>
      </c>
      <c r="R12" s="7">
        <f>'Successful Authentications'!R12/'Account totals data'!R12</f>
        <v>0.15686274509803921</v>
      </c>
      <c r="S12" s="7">
        <f>'Successful Authentications'!S12/'Account totals data'!S12</f>
        <v>0.14090019569471623</v>
      </c>
    </row>
    <row r="13" spans="1:19" x14ac:dyDescent="0.35">
      <c r="A13" s="17" t="s">
        <v>12</v>
      </c>
      <c r="B13" s="6">
        <f>'Successful Authentications'!B13/'Account totals data'!B13</f>
        <v>0.1134020618556701</v>
      </c>
      <c r="C13" s="6">
        <f>'Successful Authentications'!C13/'Account totals data'!C13</f>
        <v>0.10440835266821345</v>
      </c>
      <c r="D13" s="6">
        <f>'Successful Authentications'!D13/'Account totals data'!D13</f>
        <v>0.10722610722610723</v>
      </c>
      <c r="E13" s="6">
        <f>'Successful Authentications'!E13/'Account totals data'!E13</f>
        <v>0.10232558139534884</v>
      </c>
      <c r="F13" s="6">
        <f>'Successful Authentications'!F13/'Account totals data'!F13</f>
        <v>9.0481786133960046E-2</v>
      </c>
      <c r="G13" s="6">
        <f>'Successful Authentications'!G13/'Account totals data'!G13</f>
        <v>0.10316529894490035</v>
      </c>
      <c r="H13" s="6">
        <f>'Successful Authentications'!H13/'Account totals data'!H13</f>
        <v>0.11619718309859155</v>
      </c>
      <c r="I13" s="6">
        <f>'Successful Authentications'!I13/'Account totals data'!I13</f>
        <v>0.10514018691588785</v>
      </c>
      <c r="J13" s="6">
        <f>'Successful Authentications'!J13/'Account totals data'!J13</f>
        <v>0.11007025761124122</v>
      </c>
      <c r="K13" s="6">
        <f>'Successful Authentications'!K13/'Account totals data'!K13</f>
        <v>0.11202830188679246</v>
      </c>
      <c r="L13" s="6">
        <f>'Successful Authentications'!L13/'Account totals data'!L13</f>
        <v>0.11202830188679246</v>
      </c>
      <c r="M13" s="6">
        <f>'Successful Authentications'!M13/'Account totals data'!M13</f>
        <v>0.1093210586881473</v>
      </c>
      <c r="N13" s="7">
        <f>'Successful Authentications'!N13/'Account totals data'!N13</f>
        <v>8.4883720930232553E-2</v>
      </c>
      <c r="O13" s="7">
        <f>'Successful Authentications'!O13/'Account totals data'!O13</f>
        <v>0.10630841121495327</v>
      </c>
      <c r="P13" s="7">
        <f>'Successful Authentications'!P13/'Account totals data'!P13</f>
        <v>9.0079817559863176E-2</v>
      </c>
      <c r="Q13" s="7">
        <f>'Successful Authentications'!Q13/'Account totals data'!Q13</f>
        <v>0.12131519274376418</v>
      </c>
      <c r="R13" s="7">
        <f>'Successful Authentications'!R13/'Account totals data'!R13</f>
        <v>0.11</v>
      </c>
      <c r="S13" s="7">
        <f>'Successful Authentications'!S13/'Account totals data'!S13</f>
        <v>9.0909090909090912E-2</v>
      </c>
    </row>
    <row r="14" spans="1:19" x14ac:dyDescent="0.35">
      <c r="A14" s="17" t="s">
        <v>13</v>
      </c>
      <c r="B14" s="6">
        <f>'Successful Authentications'!B14/'Account totals data'!B14</f>
        <v>0.11673699015471167</v>
      </c>
      <c r="C14" s="6">
        <f>'Successful Authentications'!C14/'Account totals data'!C14</f>
        <v>0.13150289017341041</v>
      </c>
      <c r="D14" s="6">
        <f>'Successful Authentications'!D14/'Account totals data'!D14</f>
        <v>0.12824207492795389</v>
      </c>
      <c r="E14" s="6">
        <f>'Successful Authentications'!E14/'Account totals data'!E14</f>
        <v>5.5555555555555552E-2</v>
      </c>
      <c r="F14" s="6">
        <f>'Successful Authentications'!F14/'Account totals data'!F14</f>
        <v>9.2460881934566141E-2</v>
      </c>
      <c r="G14" s="6">
        <f>'Successful Authentications'!G14/'Account totals data'!G14</f>
        <v>9.5988538681948427E-2</v>
      </c>
      <c r="H14" s="6">
        <f>'Successful Authentications'!H14/'Account totals data'!H14</f>
        <v>0.11798561151079137</v>
      </c>
      <c r="I14" s="6">
        <f>'Successful Authentications'!I14/'Account totals data'!I14</f>
        <v>0.1223021582733813</v>
      </c>
      <c r="J14" s="6">
        <f>'Successful Authentications'!J14/'Account totals data'!J14</f>
        <v>0.12130177514792899</v>
      </c>
      <c r="K14" s="6">
        <f>'Successful Authentications'!K14/'Account totals data'!K14</f>
        <v>0.14644970414201183</v>
      </c>
      <c r="L14" s="6">
        <f>'Successful Authentications'!L14/'Account totals data'!L14</f>
        <v>0.11832611832611832</v>
      </c>
      <c r="M14" s="6">
        <f>'Successful Authentications'!M14/'Account totals data'!M14</f>
        <v>0.11857142857142858</v>
      </c>
      <c r="N14" s="7">
        <f>'Successful Authentications'!N14/'Account totals data'!N14</f>
        <v>0.10875706214689265</v>
      </c>
      <c r="O14" s="7">
        <f>'Successful Authentications'!O14/'Account totals data'!O14</f>
        <v>0.10310734463276836</v>
      </c>
      <c r="P14" s="7">
        <f>'Successful Authentications'!P14/'Account totals data'!P14</f>
        <v>9.37062937062937E-2</v>
      </c>
      <c r="Q14" s="7">
        <f>'Successful Authentications'!Q14/'Account totals data'!Q14</f>
        <v>8.2865168539325837E-2</v>
      </c>
      <c r="R14" s="7">
        <f>'Successful Authentications'!R14/'Account totals data'!R14</f>
        <v>9.295774647887324E-2</v>
      </c>
      <c r="S14" s="7">
        <f>'Successful Authentications'!S14/'Account totals data'!S14</f>
        <v>8.882521489971347E-2</v>
      </c>
    </row>
    <row r="15" spans="1:19" x14ac:dyDescent="0.35">
      <c r="A15" s="17" t="s">
        <v>14</v>
      </c>
      <c r="B15" s="6">
        <f>'Successful Authentications'!B15/'Account totals data'!B15</f>
        <v>0.12318840579710146</v>
      </c>
      <c r="C15" s="6">
        <f>'Successful Authentications'!C15/'Account totals data'!C15</f>
        <v>0.12798725438130643</v>
      </c>
      <c r="D15" s="6">
        <f>'Successful Authentications'!D15/'Account totals data'!D15</f>
        <v>0.1332254584681769</v>
      </c>
      <c r="E15" s="6">
        <f>'Successful Authentications'!E15/'Account totals data'!E15</f>
        <v>0.18422504136789852</v>
      </c>
      <c r="F15" s="6">
        <f>'Successful Authentications'!F15/'Account totals data'!F15</f>
        <v>0.13498622589531681</v>
      </c>
      <c r="G15" s="6">
        <f>'Successful Authentications'!G15/'Account totals data'!G15</f>
        <v>0.14396028681742967</v>
      </c>
      <c r="H15" s="6">
        <f>'Successful Authentications'!H15/'Account totals data'!H15</f>
        <v>0.16395222584147665</v>
      </c>
      <c r="I15" s="6">
        <f>'Successful Authentications'!I15/'Account totals data'!I15</f>
        <v>0.15541264737406216</v>
      </c>
      <c r="J15" s="6">
        <f>'Successful Authentications'!J15/'Account totals data'!J15</f>
        <v>0.13646288209606988</v>
      </c>
      <c r="K15" s="6">
        <f>'Successful Authentications'!K15/'Account totals data'!K15</f>
        <v>0.15306122448979592</v>
      </c>
      <c r="L15" s="6">
        <f>'Successful Authentications'!L15/'Account totals data'!L15</f>
        <v>0.17180365296803654</v>
      </c>
      <c r="M15" s="6">
        <f>'Successful Authentications'!M15/'Account totals data'!M15</f>
        <v>0.19288174512055109</v>
      </c>
      <c r="N15" s="7">
        <f>'Successful Authentications'!N15/'Account totals data'!N15</f>
        <v>0.15484968803176405</v>
      </c>
      <c r="O15" s="7">
        <f>'Successful Authentications'!O15/'Account totals data'!O15</f>
        <v>0.1657271702367531</v>
      </c>
      <c r="P15" s="7">
        <f>'Successful Authentications'!P15/'Account totals data'!P15</f>
        <v>0.14309484193011648</v>
      </c>
      <c r="Q15" s="7">
        <f>'Successful Authentications'!Q15/'Account totals data'!Q15</f>
        <v>0.12940528634361234</v>
      </c>
      <c r="R15" s="7">
        <f>'Successful Authentications'!R15/'Account totals data'!R15</f>
        <v>0.15730337078651685</v>
      </c>
      <c r="S15" s="7">
        <f>'Successful Authentications'!S15/'Account totals data'!S15</f>
        <v>0.1544035674470457</v>
      </c>
    </row>
    <row r="16" spans="1:19" x14ac:dyDescent="0.35">
      <c r="A16" s="17" t="s">
        <v>15</v>
      </c>
      <c r="B16" s="6">
        <f>'Successful Authentications'!B16/'Account totals data'!B16</f>
        <v>0.143646408839779</v>
      </c>
      <c r="C16" s="6">
        <f>'Successful Authentications'!C16/'Account totals data'!C16</f>
        <v>0.15422885572139303</v>
      </c>
      <c r="D16" s="6">
        <f>'Successful Authentications'!D16/'Account totals data'!D16</f>
        <v>0.15270935960591134</v>
      </c>
      <c r="E16" s="6">
        <f>'Successful Authentications'!E16/'Account totals data'!E16</f>
        <v>9.0476190476190474E-2</v>
      </c>
      <c r="F16" s="6">
        <f>'Successful Authentications'!F16/'Account totals data'!F16</f>
        <v>0.15165876777251186</v>
      </c>
      <c r="G16" s="6">
        <f>'Successful Authentications'!G16/'Account totals data'!G16</f>
        <v>0.16822429906542055</v>
      </c>
      <c r="H16" s="6">
        <f>'Successful Authentications'!H16/'Account totals data'!H16</f>
        <v>0.16055045871559634</v>
      </c>
      <c r="I16" s="6">
        <f>'Successful Authentications'!I16/'Account totals data'!I16</f>
        <v>0.1409090909090909</v>
      </c>
      <c r="J16" s="6">
        <f>'Successful Authentications'!J16/'Account totals data'!J16</f>
        <v>0.17889908256880735</v>
      </c>
      <c r="K16" s="6">
        <f>'Successful Authentications'!K16/'Account totals data'!K16</f>
        <v>0.19248826291079812</v>
      </c>
      <c r="L16" s="6">
        <f>'Successful Authentications'!L16/'Account totals data'!L16</f>
        <v>0.20560747663551401</v>
      </c>
      <c r="M16" s="6">
        <f>'Successful Authentications'!M16/'Account totals data'!M16</f>
        <v>0.17209302325581396</v>
      </c>
      <c r="N16" s="7">
        <f>'Successful Authentications'!N16/'Account totals data'!N16</f>
        <v>0.16513761467889909</v>
      </c>
      <c r="O16" s="7">
        <f>'Successful Authentications'!O16/'Account totals data'!O16</f>
        <v>0.14027149321266968</v>
      </c>
      <c r="P16" s="7">
        <f>'Successful Authentications'!P16/'Account totals data'!P16</f>
        <v>0.10964912280701754</v>
      </c>
      <c r="Q16" s="7">
        <f>'Successful Authentications'!Q16/'Account totals data'!Q16</f>
        <v>9.2920353982300891E-2</v>
      </c>
      <c r="R16" s="7">
        <f>'Successful Authentications'!R16/'Account totals data'!R16</f>
        <v>7.0175438596491224E-2</v>
      </c>
      <c r="S16" s="7">
        <f>'Successful Authentications'!S16/'Account totals data'!S16</f>
        <v>6.8493150684931503E-2</v>
      </c>
    </row>
    <row r="17" spans="1:19" x14ac:dyDescent="0.35">
      <c r="A17" s="17" t="s">
        <v>16</v>
      </c>
      <c r="B17" s="6">
        <f>'Successful Authentications'!B17/'Account totals data'!B17</f>
        <v>0.2</v>
      </c>
      <c r="C17" s="6">
        <f>'Successful Authentications'!C17/'Account totals data'!C17</f>
        <v>0.13223140495867769</v>
      </c>
      <c r="D17" s="6">
        <f>'Successful Authentications'!D17/'Account totals data'!D17</f>
        <v>0.16393442622950818</v>
      </c>
      <c r="E17" s="6">
        <f>'Successful Authentications'!E17/'Account totals data'!E17</f>
        <v>8.1967213114754092E-2</v>
      </c>
      <c r="F17" s="6">
        <f>'Successful Authentications'!F17/'Account totals data'!F17</f>
        <v>0.15447154471544716</v>
      </c>
      <c r="G17" s="6">
        <f>'Successful Authentications'!G17/'Account totals data'!G17</f>
        <v>0.10743801652892562</v>
      </c>
      <c r="H17" s="6">
        <f>'Successful Authentications'!H17/'Account totals data'!H17</f>
        <v>0.1440677966101695</v>
      </c>
      <c r="I17" s="6">
        <f>'Successful Authentications'!I17/'Account totals data'!I17</f>
        <v>0.21666666666666667</v>
      </c>
      <c r="J17" s="6">
        <f>'Successful Authentications'!J17/'Account totals data'!J17</f>
        <v>0.24369747899159663</v>
      </c>
      <c r="K17" s="6">
        <f>'Successful Authentications'!K17/'Account totals data'!K17</f>
        <v>0.17886178861788618</v>
      </c>
      <c r="L17" s="6">
        <f>'Successful Authentications'!L17/'Account totals data'!L17</f>
        <v>0.1984126984126984</v>
      </c>
      <c r="M17" s="6">
        <f>'Successful Authentications'!M17/'Account totals data'!M17</f>
        <v>0.203125</v>
      </c>
      <c r="N17" s="7">
        <f>'Successful Authentications'!N17/'Account totals data'!N17</f>
        <v>0.203125</v>
      </c>
      <c r="O17" s="7">
        <f>'Successful Authentications'!O17/'Account totals data'!O17</f>
        <v>9.9236641221374045E-2</v>
      </c>
      <c r="P17" s="7">
        <f>'Successful Authentications'!P17/'Account totals data'!P17</f>
        <v>0.11428571428571428</v>
      </c>
      <c r="Q17" s="7">
        <f>'Successful Authentications'!Q17/'Account totals data'!Q17</f>
        <v>3.5211267605633804E-2</v>
      </c>
      <c r="R17" s="7">
        <f>'Successful Authentications'!R17/'Account totals data'!R17</f>
        <v>4.2857142857142858E-2</v>
      </c>
      <c r="S17" s="7">
        <f>'Successful Authentications'!S17/'Account totals data'!S17</f>
        <v>0.12318840579710146</v>
      </c>
    </row>
    <row r="18" spans="1:19" x14ac:dyDescent="0.35">
      <c r="A18" s="17" t="s">
        <v>17</v>
      </c>
      <c r="B18" s="6">
        <f>'Successful Authentications'!B18/'Account totals data'!B18</f>
        <v>0.11475409836065574</v>
      </c>
      <c r="C18" s="6">
        <f>'Successful Authentications'!C18/'Account totals data'!C18</f>
        <v>0.12605042016806722</v>
      </c>
      <c r="D18" s="6">
        <f>'Successful Authentications'!D18/'Account totals data'!D18</f>
        <v>7.5630252100840331E-2</v>
      </c>
      <c r="E18" s="6">
        <f>'Successful Authentications'!E18/'Account totals data'!E18</f>
        <v>0.10833333333333334</v>
      </c>
      <c r="F18" s="6">
        <f>'Successful Authentications'!F18/'Account totals data'!F18</f>
        <v>0.15447154471544716</v>
      </c>
      <c r="G18" s="6">
        <f>'Successful Authentications'!G18/'Account totals data'!G18</f>
        <v>0.14285714285714285</v>
      </c>
      <c r="H18" s="6">
        <f>'Successful Authentications'!H18/'Account totals data'!H18</f>
        <v>0.12121212121212122</v>
      </c>
      <c r="I18" s="6">
        <f>'Successful Authentications'!I18/'Account totals data'!I18</f>
        <v>0.17910447761194029</v>
      </c>
      <c r="J18" s="6">
        <f>'Successful Authentications'!J18/'Account totals data'!J18</f>
        <v>0.24812030075187969</v>
      </c>
      <c r="K18" s="6">
        <f>'Successful Authentications'!K18/'Account totals data'!K18</f>
        <v>0.2814814814814815</v>
      </c>
      <c r="L18" s="6">
        <f>'Successful Authentications'!L18/'Account totals data'!L18</f>
        <v>0.11428571428571428</v>
      </c>
      <c r="M18" s="6">
        <f>'Successful Authentications'!M18/'Account totals data'!M18</f>
        <v>0.19718309859154928</v>
      </c>
      <c r="N18" s="7">
        <f>'Successful Authentications'!N18/'Account totals data'!N18</f>
        <v>0.13194444444444445</v>
      </c>
      <c r="O18" s="7">
        <f>'Successful Authentications'!O18/'Account totals data'!O18</f>
        <v>0.16891891891891891</v>
      </c>
      <c r="P18" s="7">
        <f>'Successful Authentications'!P18/'Account totals data'!P18</f>
        <v>0.12162162162162163</v>
      </c>
      <c r="Q18" s="7">
        <f>'Successful Authentications'!Q18/'Account totals data'!Q18</f>
        <v>7.1895424836601302E-2</v>
      </c>
      <c r="R18" s="7">
        <f>'Successful Authentications'!R18/'Account totals data'!R18</f>
        <v>0.14935064935064934</v>
      </c>
      <c r="S18" s="7">
        <f>'Successful Authentications'!S18/'Account totals data'!S18</f>
        <v>0.15231788079470199</v>
      </c>
    </row>
    <row r="19" spans="1:19" x14ac:dyDescent="0.35">
      <c r="A19" s="17" t="s">
        <v>18</v>
      </c>
      <c r="B19" s="6">
        <f>'Successful Authentications'!B19/'Account totals data'!B19</f>
        <v>0.18796992481203006</v>
      </c>
      <c r="C19" s="6">
        <f>'Successful Authentications'!C19/'Account totals data'!C19</f>
        <v>0.16447368421052633</v>
      </c>
      <c r="D19" s="6">
        <f>'Successful Authentications'!D19/'Account totals data'!D19</f>
        <v>0.17105263157894737</v>
      </c>
      <c r="E19" s="6">
        <f>'Successful Authentications'!E19/'Account totals data'!E19</f>
        <v>0.16556291390728478</v>
      </c>
      <c r="F19" s="6">
        <f>'Successful Authentications'!F19/'Account totals data'!F19</f>
        <v>0.20125786163522014</v>
      </c>
      <c r="G19" s="6">
        <f>'Successful Authentications'!G19/'Account totals data'!G19</f>
        <v>0.21249999999999999</v>
      </c>
      <c r="H19" s="6">
        <f>'Successful Authentications'!H19/'Account totals data'!H19</f>
        <v>0.16969696969696971</v>
      </c>
      <c r="I19" s="6">
        <f>'Successful Authentications'!I19/'Account totals data'!I19</f>
        <v>0.25</v>
      </c>
      <c r="J19" s="6">
        <f>'Successful Authentications'!J19/'Account totals data'!J19</f>
        <v>0.28143712574850299</v>
      </c>
      <c r="K19" s="6">
        <f>'Successful Authentications'!K19/'Account totals data'!K19</f>
        <v>0.26946107784431139</v>
      </c>
      <c r="L19" s="6">
        <f>'Successful Authentications'!L19/'Account totals data'!L19</f>
        <v>0.16071428571428573</v>
      </c>
      <c r="M19" s="6">
        <f>'Successful Authentications'!M19/'Account totals data'!M19</f>
        <v>0.18181818181818182</v>
      </c>
      <c r="N19" s="7">
        <f>'Successful Authentications'!N19/'Account totals data'!N19</f>
        <v>0.15662650602409639</v>
      </c>
      <c r="O19" s="7">
        <f>'Successful Authentications'!O19/'Account totals data'!O19</f>
        <v>0.11695906432748537</v>
      </c>
      <c r="P19" s="7">
        <f>'Successful Authentications'!P19/'Account totals data'!P19</f>
        <v>0.12209302325581395</v>
      </c>
      <c r="Q19" s="7">
        <f>'Successful Authentications'!Q19/'Account totals data'!Q19</f>
        <v>9.7142857142857142E-2</v>
      </c>
      <c r="R19" s="7">
        <f>'Successful Authentications'!R19/'Account totals data'!R19</f>
        <v>7.4285714285714288E-2</v>
      </c>
      <c r="S19" s="7">
        <f>'Successful Authentications'!S19/'Account totals data'!S19</f>
        <v>6.2857142857142861E-2</v>
      </c>
    </row>
    <row r="20" spans="1:19" x14ac:dyDescent="0.35">
      <c r="A20" s="17" t="s">
        <v>19</v>
      </c>
      <c r="B20" s="6">
        <f>'Successful Authentications'!B20/'Account totals data'!B20</f>
        <v>0.12760416666666666</v>
      </c>
      <c r="C20" s="6">
        <f>'Successful Authentications'!C20/'Account totals data'!C20</f>
        <v>0.14397905759162305</v>
      </c>
      <c r="D20" s="6">
        <f>'Successful Authentications'!D20/'Account totals data'!D20</f>
        <v>0.14138817480719795</v>
      </c>
      <c r="E20" s="6">
        <f>'Successful Authentications'!E20/'Account totals data'!E20</f>
        <v>0.16966580976863754</v>
      </c>
      <c r="F20" s="6">
        <f>'Successful Authentications'!F20/'Account totals data'!F20</f>
        <v>0.13802083333333334</v>
      </c>
      <c r="G20" s="6">
        <f>'Successful Authentications'!G20/'Account totals data'!G20</f>
        <v>0.14775725593667546</v>
      </c>
      <c r="H20" s="6">
        <f>'Successful Authentications'!H20/'Account totals data'!H20</f>
        <v>0.15064935064935064</v>
      </c>
      <c r="I20" s="6">
        <f>'Successful Authentications'!I20/'Account totals data'!I20</f>
        <v>0.13984168865435356</v>
      </c>
      <c r="J20" s="6">
        <f>'Successful Authentications'!J20/'Account totals data'!J20</f>
        <v>0.20911528150134048</v>
      </c>
      <c r="K20" s="6">
        <f>'Successful Authentications'!K20/'Account totals data'!K20</f>
        <v>0.23860589812332439</v>
      </c>
      <c r="L20" s="6">
        <f>'Successful Authentications'!L20/'Account totals data'!L20</f>
        <v>0.15306122448979592</v>
      </c>
      <c r="M20" s="6">
        <f>'Successful Authentications'!M20/'Account totals data'!M20</f>
        <v>0.17336683417085427</v>
      </c>
      <c r="N20" s="7">
        <f>'Successful Authentications'!N20/'Account totals data'!N20</f>
        <v>0.17369727047146402</v>
      </c>
      <c r="O20" s="7">
        <f>'Successful Authentications'!O20/'Account totals data'!O20</f>
        <v>0.11691542288557213</v>
      </c>
      <c r="P20" s="7">
        <f>'Successful Authentications'!P20/'Account totals data'!P20</f>
        <v>0.12151898734177215</v>
      </c>
      <c r="Q20" s="7">
        <f>'Successful Authentications'!Q20/'Account totals data'!Q20</f>
        <v>8.6513994910941472E-2</v>
      </c>
      <c r="R20" s="7">
        <f>'Successful Authentications'!R20/'Account totals data'!R20</f>
        <v>9.1145833333333329E-2</v>
      </c>
      <c r="S20" s="7">
        <f>'Successful Authentications'!S20/'Account totals data'!S20</f>
        <v>0.1111111111111111</v>
      </c>
    </row>
    <row r="21" spans="1:19" x14ac:dyDescent="0.35">
      <c r="A21" s="17" t="s">
        <v>20</v>
      </c>
      <c r="B21" s="6">
        <f>'Successful Authentications'!B21/'Account totals data'!B21</f>
        <v>0.19248826291079812</v>
      </c>
      <c r="C21" s="6">
        <f>'Successful Authentications'!C21/'Account totals data'!C21</f>
        <v>0.20627802690582961</v>
      </c>
      <c r="D21" s="6">
        <f>'Successful Authentications'!D21/'Account totals data'!D21</f>
        <v>0.18260869565217391</v>
      </c>
      <c r="E21" s="6">
        <f>'Successful Authentications'!E21/'Account totals data'!E21</f>
        <v>0.18025751072961374</v>
      </c>
      <c r="F21" s="6">
        <f>'Successful Authentications'!F21/'Account totals data'!F21</f>
        <v>0.23605150214592274</v>
      </c>
      <c r="G21" s="6">
        <f>'Successful Authentications'!G21/'Account totals data'!G21</f>
        <v>0.23387096774193547</v>
      </c>
      <c r="H21" s="6">
        <f>'Successful Authentications'!H21/'Account totals data'!H21</f>
        <v>0.14785992217898833</v>
      </c>
      <c r="I21" s="6">
        <f>'Successful Authentications'!I21/'Account totals data'!I21</f>
        <v>0.16666666666666666</v>
      </c>
      <c r="J21" s="6">
        <f>'Successful Authentications'!J21/'Account totals data'!J21</f>
        <v>0.22779922779922779</v>
      </c>
      <c r="K21" s="6">
        <f>'Successful Authentications'!K21/'Account totals data'!K21</f>
        <v>0.27099236641221375</v>
      </c>
      <c r="L21" s="6">
        <f>'Successful Authentications'!L21/'Account totals data'!L21</f>
        <v>0.17712177121771217</v>
      </c>
      <c r="M21" s="6">
        <f>'Successful Authentications'!M21/'Account totals data'!M21</f>
        <v>0.20446096654275092</v>
      </c>
      <c r="N21" s="7">
        <f>'Successful Authentications'!N21/'Account totals data'!N21</f>
        <v>0.18587360594795538</v>
      </c>
      <c r="O21" s="7">
        <f>'Successful Authentications'!O21/'Account totals data'!O21</f>
        <v>0.14233576642335766</v>
      </c>
      <c r="P21" s="7">
        <f>'Successful Authentications'!P21/'Account totals data'!P21</f>
        <v>0.13194444444444445</v>
      </c>
      <c r="Q21" s="7">
        <f>'Successful Authentications'!Q21/'Account totals data'!Q21</f>
        <v>0.11188811188811189</v>
      </c>
      <c r="R21" s="7">
        <f>'Successful Authentications'!R21/'Account totals data'!R21</f>
        <v>0.12318840579710146</v>
      </c>
      <c r="S21" s="7">
        <f>'Successful Authentications'!S21/'Account totals data'!S21</f>
        <v>0.11764705882352941</v>
      </c>
    </row>
    <row r="22" spans="1:19" x14ac:dyDescent="0.35">
      <c r="A22" s="17" t="s">
        <v>137</v>
      </c>
      <c r="B22" s="6">
        <f>'Successful Authentications'!B22/'Account totals data'!B22</f>
        <v>0.12643678160919541</v>
      </c>
      <c r="C22" s="6">
        <f>'Successful Authentications'!C22/'Account totals data'!C22</f>
        <v>0.17647058823529413</v>
      </c>
      <c r="D22" s="6">
        <f>'Successful Authentications'!D22/'Account totals data'!D22</f>
        <v>0.14942528735632185</v>
      </c>
      <c r="E22" s="6">
        <f>'Successful Authentications'!E22/'Account totals data'!E22</f>
        <v>0.16279069767441862</v>
      </c>
      <c r="F22" s="6">
        <f>'Successful Authentications'!F22/'Account totals data'!F22</f>
        <v>9.1954022988505746E-2</v>
      </c>
      <c r="G22" s="6">
        <f>'Successful Authentications'!G22/'Account totals data'!G22</f>
        <v>0.20689655172413793</v>
      </c>
      <c r="H22" s="6">
        <f>'Successful Authentications'!H22/'Account totals data'!H22</f>
        <v>0.125</v>
      </c>
      <c r="I22" s="6">
        <f>'Successful Authentications'!I22/'Account totals data'!I22</f>
        <v>0.16853932584269662</v>
      </c>
      <c r="J22" s="6">
        <f>'Successful Authentications'!J22/'Account totals data'!J22</f>
        <v>0.26373626373626374</v>
      </c>
      <c r="K22" s="6">
        <f>'Successful Authentications'!K22/'Account totals data'!K22</f>
        <v>0.23655913978494625</v>
      </c>
      <c r="L22" s="6">
        <f>'Successful Authentications'!L22/'Account totals data'!L22</f>
        <v>0.21505376344086022</v>
      </c>
      <c r="M22" s="6">
        <f>'Successful Authentications'!M22/'Account totals data'!M22</f>
        <v>0.21276595744680851</v>
      </c>
      <c r="N22" s="7">
        <f>'Successful Authentications'!N22/'Account totals data'!N22</f>
        <v>0.10416666666666667</v>
      </c>
      <c r="O22" s="7">
        <f>'Successful Authentications'!O22/'Account totals data'!O22</f>
        <v>0</v>
      </c>
      <c r="P22" s="7">
        <v>0</v>
      </c>
      <c r="Q22" s="7">
        <v>0</v>
      </c>
      <c r="R22" s="7">
        <v>0</v>
      </c>
      <c r="S22" s="7">
        <v>0</v>
      </c>
    </row>
    <row r="23" spans="1:19" x14ac:dyDescent="0.35">
      <c r="A23" s="17" t="s">
        <v>21</v>
      </c>
      <c r="B23" s="6">
        <f>'Successful Authentications'!B23/'Account totals data'!B23</f>
        <v>0.1716500553709856</v>
      </c>
      <c r="C23" s="6">
        <f>'Successful Authentications'!C23/'Account totals data'!C23</f>
        <v>0.16788321167883211</v>
      </c>
      <c r="D23" s="6">
        <f>'Successful Authentications'!D23/'Account totals data'!D23</f>
        <v>0.1481103166496425</v>
      </c>
      <c r="E23" s="6">
        <f>'Successful Authentications'!E23/'Account totals data'!E23</f>
        <v>0.11009174311926606</v>
      </c>
      <c r="F23" s="6">
        <f>'Successful Authentications'!F23/'Account totals data'!F23</f>
        <v>0.13886010362694301</v>
      </c>
      <c r="G23" s="6">
        <f>'Successful Authentications'!G23/'Account totals data'!G23</f>
        <v>0.15602836879432624</v>
      </c>
      <c r="H23" s="6">
        <f>'Successful Authentications'!H23/'Account totals data'!H23</f>
        <v>0.16027531956735497</v>
      </c>
      <c r="I23" s="6">
        <f>'Successful Authentications'!I23/'Account totals data'!I23</f>
        <v>0.1650485436893204</v>
      </c>
      <c r="J23" s="6">
        <f>'Successful Authentications'!J23/'Account totals data'!J23</f>
        <v>0.21818181818181817</v>
      </c>
      <c r="K23" s="6">
        <f>'Successful Authentications'!K23/'Account totals data'!K23</f>
        <v>0.22056074766355141</v>
      </c>
      <c r="L23" s="6">
        <f>'Successful Authentications'!L23/'Account totals data'!L23</f>
        <v>0.18795620437956204</v>
      </c>
      <c r="M23" s="6">
        <f>'Successful Authentications'!M23/'Account totals data'!M23</f>
        <v>0.15696649029982362</v>
      </c>
      <c r="N23" s="7">
        <f>'Successful Authentications'!N23/'Account totals data'!N23</f>
        <v>0.14273356401384082</v>
      </c>
      <c r="O23" s="7">
        <f>'Successful Authentications'!O23/'Account totals data'!O23</f>
        <v>0.11810344827586207</v>
      </c>
      <c r="P23" s="7">
        <f>'Successful Authentications'!P23/'Account totals data'!P23</f>
        <v>9.2400690846286701E-2</v>
      </c>
      <c r="Q23" s="7">
        <f>'Successful Authentications'!Q23/'Account totals data'!Q23</f>
        <v>9.2414995640802092E-2</v>
      </c>
      <c r="R23" s="7">
        <f>'Successful Authentications'!R23/'Account totals data'!R23</f>
        <v>8.3185840707964601E-2</v>
      </c>
      <c r="S23" s="7">
        <f>'Successful Authentications'!S23/'Account totals data'!S23</f>
        <v>0.10213143872113677</v>
      </c>
    </row>
    <row r="24" spans="1:19" x14ac:dyDescent="0.35">
      <c r="A24" s="17" t="s">
        <v>22</v>
      </c>
      <c r="B24" s="6">
        <f>'Successful Authentications'!B24/'Account totals data'!B24</f>
        <v>0.1664025356576862</v>
      </c>
      <c r="C24" s="6">
        <f>'Successful Authentications'!C24/'Account totals data'!C24</f>
        <v>0.15664556962025317</v>
      </c>
      <c r="D24" s="6">
        <f>'Successful Authentications'!D24/'Account totals data'!D24</f>
        <v>0.17806041335453099</v>
      </c>
      <c r="E24" s="6">
        <f>'Successful Authentications'!E24/'Account totals data'!E24</f>
        <v>0.17618270799347471</v>
      </c>
      <c r="F24" s="6">
        <f>'Successful Authentications'!F24/'Account totals data'!F24</f>
        <v>0.14827018121911037</v>
      </c>
      <c r="G24" s="6">
        <f>'Successful Authentications'!G24/'Account totals data'!G24</f>
        <v>0.12199036918138041</v>
      </c>
      <c r="H24" s="6">
        <f>'Successful Authentications'!H24/'Account totals data'!H24</f>
        <v>0.16773162939297126</v>
      </c>
      <c r="I24" s="6">
        <f>'Successful Authentications'!I24/'Account totals data'!I24</f>
        <v>0.16666666666666666</v>
      </c>
      <c r="J24" s="6">
        <f>'Successful Authentications'!J24/'Account totals data'!J24</f>
        <v>0.13643659711075443</v>
      </c>
      <c r="K24" s="6">
        <f>'Successful Authentications'!K24/'Account totals data'!K24</f>
        <v>0.15146579804560262</v>
      </c>
      <c r="L24" s="6">
        <f>'Successful Authentications'!L24/'Account totals data'!L24</f>
        <v>0.16721311475409836</v>
      </c>
      <c r="M24" s="6">
        <f>'Successful Authentications'!M24/'Account totals data'!M24</f>
        <v>0.19162640901771336</v>
      </c>
      <c r="N24" s="7">
        <f>'Successful Authentications'!N24/'Account totals data'!N24</f>
        <v>0.17647058823529413</v>
      </c>
      <c r="O24" s="7">
        <f>'Successful Authentications'!O24/'Account totals data'!O24</f>
        <v>0.13722397476340695</v>
      </c>
      <c r="P24" s="7">
        <f>'Successful Authentications'!P24/'Account totals data'!P24</f>
        <v>0.140625</v>
      </c>
      <c r="Q24" s="7">
        <f>'Successful Authentications'!Q24/'Account totals data'!Q24</f>
        <v>0.14084507042253522</v>
      </c>
      <c r="R24" s="7">
        <f>'Successful Authentications'!R24/'Account totals data'!R24</f>
        <v>0.16587677725118483</v>
      </c>
      <c r="S24" s="7">
        <f>'Successful Authentications'!S24/'Account totals data'!S24</f>
        <v>0.18367346938775511</v>
      </c>
    </row>
    <row r="25" spans="1:19" x14ac:dyDescent="0.35">
      <c r="A25" s="17" t="s">
        <v>23</v>
      </c>
      <c r="B25" s="6">
        <f>'Successful Authentications'!B25/'Account totals data'!B25</f>
        <v>0.1463157894736842</v>
      </c>
      <c r="C25" s="6">
        <f>'Successful Authentications'!C25/'Account totals data'!C25</f>
        <v>0.12081984897518878</v>
      </c>
      <c r="D25" s="6">
        <f>'Successful Authentications'!D25/'Account totals data'!D25</f>
        <v>0.15027027027027026</v>
      </c>
      <c r="E25" s="6">
        <f>'Successful Authentications'!E25/'Account totals data'!E25</f>
        <v>0.15948275862068967</v>
      </c>
      <c r="F25" s="6">
        <f>'Successful Authentications'!F25/'Account totals data'!F25</f>
        <v>0.14008620689655171</v>
      </c>
      <c r="G25" s="6">
        <f>'Successful Authentications'!G25/'Account totals data'!G25</f>
        <v>0.12701829924650163</v>
      </c>
      <c r="H25" s="6">
        <f>'Successful Authentications'!H25/'Account totals data'!H25</f>
        <v>0.15550755939524838</v>
      </c>
      <c r="I25" s="6">
        <f>'Successful Authentications'!I25/'Account totals data'!I25</f>
        <v>0.16304347826086957</v>
      </c>
      <c r="J25" s="6">
        <f>'Successful Authentications'!J25/'Account totals data'!J25</f>
        <v>0.11351351351351352</v>
      </c>
      <c r="K25" s="6">
        <f>'Successful Authentications'!K25/'Account totals data'!K25</f>
        <v>0.14928649835345773</v>
      </c>
      <c r="L25" s="6">
        <f>'Successful Authentications'!L25/'Account totals data'!L25</f>
        <v>0.14773980154355015</v>
      </c>
      <c r="M25" s="6">
        <f>'Successful Authentications'!M25/'Account totals data'!M25</f>
        <v>0.17343578485181119</v>
      </c>
      <c r="N25" s="7">
        <f>'Successful Authentications'!N25/'Account totals data'!N25</f>
        <v>0.145610278372591</v>
      </c>
      <c r="O25" s="7">
        <f>'Successful Authentications'!O25/'Account totals data'!O25</f>
        <v>0.13577586206896552</v>
      </c>
      <c r="P25" s="7">
        <f>'Successful Authentications'!P25/'Account totals data'!P25</f>
        <v>0.13015184381778741</v>
      </c>
      <c r="Q25" s="7">
        <f>'Successful Authentications'!Q25/'Account totals data'!Q25</f>
        <v>0.1281767955801105</v>
      </c>
      <c r="R25" s="7">
        <f>'Successful Authentications'!R25/'Account totals data'!R25</f>
        <v>0.1288546255506608</v>
      </c>
      <c r="S25" s="7">
        <f>'Successful Authentications'!S25/'Account totals data'!S25</f>
        <v>0.13716814159292035</v>
      </c>
    </row>
    <row r="26" spans="1:19" s="12" customFormat="1" x14ac:dyDescent="0.35">
      <c r="A26" s="17" t="s">
        <v>53</v>
      </c>
      <c r="B26" s="6">
        <f>'Successful Authentications'!B26/'Account totals data'!B26</f>
        <v>0</v>
      </c>
      <c r="C26" s="6">
        <f>'Successful Authentications'!C26/'Account totals data'!C26</f>
        <v>0.18181818181818182</v>
      </c>
      <c r="D26" s="6">
        <f>'Successful Authentications'!D26/'Account totals data'!D26</f>
        <v>0.27272727272727271</v>
      </c>
      <c r="E26" s="6">
        <f>'Successful Authentications'!E26/'Account totals data'!E26</f>
        <v>7.1428571428571425E-2</v>
      </c>
      <c r="F26" s="6">
        <f>'Successful Authentications'!F26/'Account totals data'!F26</f>
        <v>7.1428571428571425E-2</v>
      </c>
      <c r="G26" s="6">
        <f>'Successful Authentications'!G26/'Account totals data'!G26</f>
        <v>0.21428571428571427</v>
      </c>
      <c r="H26" s="6">
        <f>'Successful Authentications'!H26/'Account totals data'!H26</f>
        <v>6.6666666666666666E-2</v>
      </c>
      <c r="I26" s="6">
        <f>'Successful Authentications'!I26/'Account totals data'!I26</f>
        <v>0</v>
      </c>
      <c r="J26" s="6">
        <f>'Successful Authentications'!J26/'Account totals data'!J26</f>
        <v>7.1428571428571425E-2</v>
      </c>
      <c r="K26" s="6">
        <f>'Successful Authentications'!K26/'Account totals data'!K26</f>
        <v>0.14285714285714285</v>
      </c>
      <c r="L26" s="6">
        <f>'Successful Authentications'!L26/'Account totals data'!L26</f>
        <v>0.2857142857142857</v>
      </c>
      <c r="M26" s="6">
        <f>'Successful Authentications'!M26/'Account totals data'!M26</f>
        <v>0.14285714285714285</v>
      </c>
      <c r="N26" s="7">
        <f>'Successful Authentications'!N26/'Account totals data'!N26</f>
        <v>0.13333333333333333</v>
      </c>
      <c r="O26" s="7">
        <f>'Successful Authentications'!O26/'Account totals data'!O26</f>
        <v>0.25</v>
      </c>
      <c r="P26" s="7">
        <f>'Successful Authentications'!P26/'Account totals data'!P26</f>
        <v>0.27777777777777779</v>
      </c>
      <c r="Q26" s="7">
        <f>'Successful Authentications'!Q26/'Account totals data'!Q26</f>
        <v>0.3888888888888889</v>
      </c>
      <c r="R26" s="7">
        <f>'Successful Authentications'!R26/'Account totals data'!R26</f>
        <v>9.5238095238095233E-2</v>
      </c>
      <c r="S26" s="7">
        <f>'Successful Authentications'!S26/'Account totals data'!S26</f>
        <v>0.1</v>
      </c>
    </row>
    <row r="27" spans="1:19" x14ac:dyDescent="0.35">
      <c r="A27" s="17" t="s">
        <v>25</v>
      </c>
      <c r="B27" s="6">
        <f>'Successful Authentications'!B27/'Account totals data'!B27</f>
        <v>0.12585034013605442</v>
      </c>
      <c r="C27" s="6">
        <f>'Successful Authentications'!C27/'Account totals data'!C27</f>
        <v>0.22945205479452055</v>
      </c>
      <c r="D27" s="6">
        <f>'Successful Authentications'!D27/'Account totals data'!D27</f>
        <v>0.14579759862778729</v>
      </c>
      <c r="E27" s="6">
        <f>'Successful Authentications'!E27/'Account totals data'!E27</f>
        <v>0.13941480206540446</v>
      </c>
      <c r="F27" s="6">
        <f>'Successful Authentications'!F27/'Account totals data'!F27</f>
        <v>0.12829525483304041</v>
      </c>
      <c r="G27" s="6">
        <f>'Successful Authentications'!G27/'Account totals data'!G27</f>
        <v>0.13214285714285715</v>
      </c>
      <c r="H27" s="6">
        <f>'Successful Authentications'!H27/'Account totals data'!H27</f>
        <v>0.14748201438848921</v>
      </c>
      <c r="I27" s="6">
        <f>'Successful Authentications'!I27/'Account totals data'!I27</f>
        <v>0.12</v>
      </c>
      <c r="J27" s="6">
        <f>'Successful Authentications'!J27/'Account totals data'!J27</f>
        <v>0.16575591985428051</v>
      </c>
      <c r="K27" s="6">
        <f>'Successful Authentications'!K27/'Account totals data'!K27</f>
        <v>0.18773946360153257</v>
      </c>
      <c r="L27" s="6">
        <f>'Successful Authentications'!L27/'Account totals data'!L27</f>
        <v>0.15891472868217055</v>
      </c>
      <c r="M27" s="6">
        <f>'Successful Authentications'!M27/'Account totals data'!M27</f>
        <v>0.15594541910331383</v>
      </c>
      <c r="N27" s="7">
        <f>'Successful Authentications'!N27/'Account totals data'!N27</f>
        <v>0.23210831721470018</v>
      </c>
      <c r="O27" s="7">
        <f>'Successful Authentications'!O27/'Account totals data'!O27</f>
        <v>0.14156079854809436</v>
      </c>
      <c r="P27" s="7">
        <f>'Successful Authentications'!P27/'Account totals data'!P27</f>
        <v>0.13308687615526801</v>
      </c>
      <c r="Q27" s="7">
        <f>'Successful Authentications'!Q27/'Account totals data'!Q27</f>
        <v>0.16760828625235405</v>
      </c>
      <c r="R27" s="7">
        <f>'Successful Authentications'!R27/'Account totals data'!R27</f>
        <v>0.13721804511278196</v>
      </c>
      <c r="S27" s="7">
        <f>'Successful Authentications'!S27/'Account totals data'!S27</f>
        <v>0.16728624535315986</v>
      </c>
    </row>
    <row r="28" spans="1:19" x14ac:dyDescent="0.35">
      <c r="A28" s="17" t="s">
        <v>26</v>
      </c>
      <c r="B28" s="6">
        <f>'Successful Authentications'!B28/'Account totals data'!B28</f>
        <v>0.14264264264264265</v>
      </c>
      <c r="C28" s="6">
        <f>'Successful Authentications'!C28/'Account totals data'!C28</f>
        <v>0.15060240963855423</v>
      </c>
      <c r="D28" s="6">
        <f>'Successful Authentications'!D28/'Account totals data'!D28</f>
        <v>0.16341829085457271</v>
      </c>
      <c r="E28" s="6">
        <f>'Successful Authentications'!E28/'Account totals data'!E28</f>
        <v>0.17331288343558282</v>
      </c>
      <c r="F28" s="6">
        <f>'Successful Authentications'!F28/'Account totals data'!F28</f>
        <v>0.15870570107858242</v>
      </c>
      <c r="G28" s="6">
        <f>'Successful Authentications'!G28/'Account totals data'!G28</f>
        <v>0.15596330275229359</v>
      </c>
      <c r="H28" s="6">
        <f>'Successful Authentications'!H28/'Account totals data'!H28</f>
        <v>0.16691957511380881</v>
      </c>
      <c r="I28" s="6">
        <f>'Successful Authentications'!I28/'Account totals data'!I28</f>
        <v>0.16871165644171779</v>
      </c>
      <c r="J28" s="6">
        <f>'Successful Authentications'!J28/'Account totals data'!J28</f>
        <v>0.14506172839506173</v>
      </c>
      <c r="K28" s="6">
        <f>'Successful Authentications'!K28/'Account totals data'!K28</f>
        <v>0.15055467511885895</v>
      </c>
      <c r="L28" s="6">
        <f>'Successful Authentications'!L28/'Account totals data'!L28</f>
        <v>0.17948717948717949</v>
      </c>
      <c r="M28" s="6">
        <f>'Successful Authentications'!M28/'Account totals data'!M28</f>
        <v>0.20421393841166938</v>
      </c>
      <c r="N28" s="7">
        <f>'Successful Authentications'!N28/'Account totals data'!N28</f>
        <v>0.16216216216216217</v>
      </c>
      <c r="O28" s="7">
        <f>'Successful Authentications'!O28/'Account totals data'!O28</f>
        <v>0.1472</v>
      </c>
      <c r="P28" s="7">
        <f>'Successful Authentications'!P28/'Account totals data'!P28</f>
        <v>0.14469453376205788</v>
      </c>
      <c r="Q28" s="7">
        <f>'Successful Authentications'!Q28/'Account totals data'!Q28</f>
        <v>0.14469453376205788</v>
      </c>
      <c r="R28" s="7">
        <f>'Successful Authentications'!R28/'Account totals data'!R28</f>
        <v>0.15993537964458804</v>
      </c>
      <c r="S28" s="7">
        <f>'Successful Authentications'!S28/'Account totals data'!S28</f>
        <v>0.15789473684210525</v>
      </c>
    </row>
    <row r="29" spans="1:19" x14ac:dyDescent="0.35">
      <c r="A29" s="17" t="s">
        <v>27</v>
      </c>
      <c r="B29" s="6">
        <f>'Successful Authentications'!B29/'Account totals data'!B29</f>
        <v>0.17632491332342745</v>
      </c>
      <c r="C29" s="6">
        <f>'Successful Authentications'!C29/'Account totals data'!C29</f>
        <v>0.17041479260369816</v>
      </c>
      <c r="D29" s="6">
        <f>'Successful Authentications'!D29/'Account totals data'!D29</f>
        <v>0.16447368421052633</v>
      </c>
      <c r="E29" s="6">
        <f>'Successful Authentications'!E29/'Account totals data'!E29</f>
        <v>0.18399592252803262</v>
      </c>
      <c r="F29" s="6">
        <f>'Successful Authentications'!F29/'Account totals data'!F29</f>
        <v>0.14606741573033707</v>
      </c>
      <c r="G29" s="6">
        <f>'Successful Authentications'!G29/'Account totals data'!G29</f>
        <v>0.15184815184815184</v>
      </c>
      <c r="H29" s="6">
        <f>'Successful Authentications'!H29/'Account totals data'!H29</f>
        <v>0.1720537046245649</v>
      </c>
      <c r="I29" s="6">
        <f>'Successful Authentications'!I29/'Account totals data'!I29</f>
        <v>0.17808219178082191</v>
      </c>
      <c r="J29" s="6">
        <f>'Successful Authentications'!J29/'Account totals data'!J29</f>
        <v>0.15012987012987014</v>
      </c>
      <c r="K29" s="6">
        <f>'Successful Authentications'!K29/'Account totals data'!K29</f>
        <v>0.16234796404019036</v>
      </c>
      <c r="L29" s="6">
        <f>'Successful Authentications'!L29/'Account totals data'!L29</f>
        <v>0.17537313432835822</v>
      </c>
      <c r="M29" s="6">
        <f>'Successful Authentications'!M29/'Account totals data'!M29</f>
        <v>0.19399051133368478</v>
      </c>
      <c r="N29" s="7">
        <f>'Successful Authentications'!N29/'Account totals data'!N29</f>
        <v>0.15054319710294878</v>
      </c>
      <c r="O29" s="7">
        <f>'Successful Authentications'!O29/'Account totals data'!O29</f>
        <v>0.16175710594315246</v>
      </c>
      <c r="P29" s="7">
        <f>'Successful Authentications'!P29/'Account totals data'!P29</f>
        <v>0.14508580343213728</v>
      </c>
      <c r="Q29" s="7">
        <f>'Successful Authentications'!Q29/'Account totals data'!Q29</f>
        <v>0.13517745302713988</v>
      </c>
      <c r="R29" s="7">
        <f>'Successful Authentications'!R29/'Account totals data'!R29</f>
        <v>0.1452947259565667</v>
      </c>
      <c r="S29" s="7">
        <f>'Successful Authentications'!S29/'Account totals data'!S29</f>
        <v>0.1399897066392177</v>
      </c>
    </row>
    <row r="30" spans="1:19" x14ac:dyDescent="0.35">
      <c r="A30" s="17" t="s">
        <v>28</v>
      </c>
      <c r="B30" s="6">
        <f>'Successful Authentications'!B30/'Account totals data'!B30</f>
        <v>0.17095310136157338</v>
      </c>
      <c r="C30" s="6">
        <f>'Successful Authentications'!C30/'Account totals data'!C30</f>
        <v>0.19025875190258751</v>
      </c>
      <c r="D30" s="6">
        <f>'Successful Authentications'!D30/'Account totals data'!D30</f>
        <v>0.15606060606060607</v>
      </c>
      <c r="E30" s="6">
        <f>'Successful Authentications'!E30/'Account totals data'!E30</f>
        <v>0.16510903426791276</v>
      </c>
      <c r="F30" s="6">
        <f>'Successful Authentications'!F30/'Account totals data'!F30</f>
        <v>0.16981132075471697</v>
      </c>
      <c r="G30" s="6">
        <f>'Successful Authentications'!G30/'Account totals data'!G30</f>
        <v>0.17472698907956319</v>
      </c>
      <c r="H30" s="6">
        <f>'Successful Authentications'!H30/'Account totals data'!H30</f>
        <v>0.18040435458786935</v>
      </c>
      <c r="I30" s="6">
        <f>'Successful Authentications'!I30/'Account totals data'!I30</f>
        <v>0.17027863777089783</v>
      </c>
      <c r="J30" s="6">
        <f>'Successful Authentications'!J30/'Account totals data'!J30</f>
        <v>0.17944785276073619</v>
      </c>
      <c r="K30" s="6">
        <f>'Successful Authentications'!K30/'Account totals data'!K30</f>
        <v>0.22585669781931464</v>
      </c>
      <c r="L30" s="6">
        <f>'Successful Authentications'!L30/'Account totals data'!L30</f>
        <v>0.18320610687022901</v>
      </c>
      <c r="M30" s="6">
        <f>'Successful Authentications'!M30/'Account totals data'!M30</f>
        <v>0.18552036199095023</v>
      </c>
      <c r="N30" s="7">
        <f>'Successful Authentications'!N30/'Account totals data'!N30</f>
        <v>0.2057057057057057</v>
      </c>
      <c r="O30" s="7">
        <f>'Successful Authentications'!O30/'Account totals data'!O30</f>
        <v>0.18234442836468887</v>
      </c>
      <c r="P30" s="7">
        <f>'Successful Authentications'!P30/'Account totals data'!P30</f>
        <v>0.13768115942028986</v>
      </c>
      <c r="Q30" s="7">
        <f>'Successful Authentications'!Q30/'Account totals data'!Q30</f>
        <v>0.12861271676300579</v>
      </c>
      <c r="R30" s="7">
        <f>'Successful Authentications'!R30/'Account totals data'!R30</f>
        <v>0.16086956521739129</v>
      </c>
      <c r="S30" s="7">
        <f>'Successful Authentications'!S30/'Account totals data'!S30</f>
        <v>0.17841726618705037</v>
      </c>
    </row>
    <row r="31" spans="1:19" x14ac:dyDescent="0.35">
      <c r="A31" s="17" t="s">
        <v>29</v>
      </c>
      <c r="B31" s="6">
        <f>'Successful Authentications'!B31/'Account totals data'!B31</f>
        <v>0.1255666364460562</v>
      </c>
      <c r="C31" s="6">
        <f>'Successful Authentications'!C31/'Account totals data'!C31</f>
        <v>0.11216216216216217</v>
      </c>
      <c r="D31" s="6">
        <f>'Successful Authentications'!D31/'Account totals data'!D31</f>
        <v>0.11235452103849597</v>
      </c>
      <c r="E31" s="6">
        <f>'Successful Authentications'!E31/'Account totals data'!E31</f>
        <v>0.10467706013363029</v>
      </c>
      <c r="F31" s="6">
        <f>'Successful Authentications'!F31/'Account totals data'!F31</f>
        <v>8.8791208791208789E-2</v>
      </c>
      <c r="G31" s="6">
        <f>'Successful Authentications'!G31/'Account totals data'!G31</f>
        <v>0.13638363396392433</v>
      </c>
      <c r="H31" s="6">
        <f>'Successful Authentications'!H31/'Account totals data'!H31</f>
        <v>0.1095772217428818</v>
      </c>
      <c r="I31" s="6">
        <f>'Successful Authentications'!I31/'Account totals data'!I31</f>
        <v>0.13131313131313133</v>
      </c>
      <c r="J31" s="6">
        <f>'Successful Authentications'!J31/'Account totals data'!J31</f>
        <v>0.11270491803278689</v>
      </c>
      <c r="K31" s="6">
        <f>'Successful Authentications'!K31/'Account totals data'!K31</f>
        <v>0.13164349959116925</v>
      </c>
      <c r="L31" s="6">
        <f>'Successful Authentications'!L31/'Account totals data'!L31</f>
        <v>0.11947431302270012</v>
      </c>
      <c r="M31" s="6">
        <f>'Successful Authentications'!M31/'Account totals data'!M31</f>
        <v>0.12087912087912088</v>
      </c>
      <c r="N31" s="7">
        <f>'Successful Authentications'!N31/'Account totals data'!N31</f>
        <v>0.1046875</v>
      </c>
      <c r="O31" s="7">
        <f>'Successful Authentications'!O31/'Account totals data'!O31</f>
        <v>9.2427184466019413E-2</v>
      </c>
      <c r="P31" s="7">
        <f>'Successful Authentications'!P31/'Account totals data'!P31</f>
        <v>9.3677717810331532E-2</v>
      </c>
      <c r="Q31" s="7">
        <f>'Successful Authentications'!Q31/'Account totals data'!Q31</f>
        <v>8.5891954916439958E-2</v>
      </c>
      <c r="R31" s="7">
        <f>'Successful Authentications'!R31/'Account totals data'!R31</f>
        <v>7.8523753435414206E-2</v>
      </c>
      <c r="S31" s="7">
        <f>'Successful Authentications'!S31/'Account totals data'!S31</f>
        <v>9.1378625347636078E-2</v>
      </c>
    </row>
    <row r="32" spans="1:19" x14ac:dyDescent="0.35">
      <c r="A32" s="17" t="s">
        <v>30</v>
      </c>
      <c r="B32" s="6">
        <f>'Successful Authentications'!B32/'Account totals data'!B32</f>
        <v>0.10838978634705576</v>
      </c>
      <c r="C32" s="6">
        <f>'Successful Authentications'!C32/'Account totals data'!C32</f>
        <v>0.12266112266112267</v>
      </c>
      <c r="D32" s="6">
        <f>'Successful Authentications'!D32/'Account totals data'!D32</f>
        <v>0.13074935400516796</v>
      </c>
      <c r="E32" s="6">
        <f>'Successful Authentications'!E32/'Account totals data'!E32</f>
        <v>0.11053984575835475</v>
      </c>
      <c r="F32" s="6">
        <f>'Successful Authentications'!F32/'Account totals data'!F32</f>
        <v>0.10051282051282051</v>
      </c>
      <c r="G32" s="6">
        <f>'Successful Authentications'!G32/'Account totals data'!G32</f>
        <v>0.1357142857142857</v>
      </c>
      <c r="H32" s="6">
        <f>'Successful Authentications'!H32/'Account totals data'!H32</f>
        <v>0.14589515331355093</v>
      </c>
      <c r="I32" s="6">
        <f>'Successful Authentications'!I32/'Account totals data'!I32</f>
        <v>0.14047968673519334</v>
      </c>
      <c r="J32" s="6">
        <f>'Successful Authentications'!J32/'Account totals data'!J32</f>
        <v>0.11910549343704424</v>
      </c>
      <c r="K32" s="6">
        <f>'Successful Authentications'!K32/'Account totals data'!K32</f>
        <v>0.13359528487229863</v>
      </c>
      <c r="L32" s="6">
        <f>'Successful Authentications'!L32/'Account totals data'!L32</f>
        <v>0.13333333333333333</v>
      </c>
      <c r="M32" s="6">
        <f>'Successful Authentications'!M32/'Account totals data'!M32</f>
        <v>0.12259615384615384</v>
      </c>
      <c r="N32" s="7">
        <f>'Successful Authentications'!N32/'Account totals data'!N32</f>
        <v>0.13173076923076923</v>
      </c>
      <c r="O32" s="7">
        <f>'Successful Authentications'!O32/'Account totals data'!O32</f>
        <v>0.13336497389653537</v>
      </c>
      <c r="P32" s="7">
        <f>'Successful Authentications'!P32/'Account totals data'!P32</f>
        <v>0.11473087818696884</v>
      </c>
      <c r="Q32" s="7">
        <f>'Successful Authentications'!Q32/'Account totals data'!Q32</f>
        <v>0.11806883365200765</v>
      </c>
      <c r="R32" s="7">
        <f>'Successful Authentications'!R32/'Account totals data'!R32</f>
        <v>9.7784200385356457E-2</v>
      </c>
      <c r="S32" s="7">
        <f>'Successful Authentications'!S32/'Account totals data'!S32</f>
        <v>0.13259932982288175</v>
      </c>
    </row>
    <row r="33" spans="1:19" x14ac:dyDescent="0.35">
      <c r="A33" s="17" t="s">
        <v>31</v>
      </c>
      <c r="B33" s="6">
        <f>'Successful Authentications'!B33/'Account totals data'!B33</f>
        <v>0.1984126984126984</v>
      </c>
      <c r="C33" s="6">
        <f>'Successful Authentications'!C33/'Account totals data'!C33</f>
        <v>0.18353474320241692</v>
      </c>
      <c r="D33" s="6">
        <f>'Successful Authentications'!D33/'Account totals data'!D33</f>
        <v>0.19533639143730888</v>
      </c>
      <c r="E33" s="6">
        <f>'Successful Authentications'!E33/'Account totals data'!E33</f>
        <v>0.21719109746738297</v>
      </c>
      <c r="F33" s="6">
        <f>'Successful Authentications'!F33/'Account totals data'!F33</f>
        <v>0.17990026850786345</v>
      </c>
      <c r="G33" s="6">
        <f>'Successful Authentications'!G33/'Account totals data'!G33</f>
        <v>0.19503816793893131</v>
      </c>
      <c r="H33" s="6">
        <f>'Successful Authentications'!H33/'Account totals data'!H33</f>
        <v>0.21906923950056753</v>
      </c>
      <c r="I33" s="6">
        <f>'Successful Authentications'!I33/'Account totals data'!I33</f>
        <v>0.19848484848484849</v>
      </c>
      <c r="J33" s="6">
        <f>'Successful Authentications'!J33/'Account totals data'!J33</f>
        <v>0.16315789473684211</v>
      </c>
      <c r="K33" s="6">
        <f>'Successful Authentications'!K33/'Account totals data'!K33</f>
        <v>0.18181818181818182</v>
      </c>
      <c r="L33" s="6">
        <f>'Successful Authentications'!L33/'Account totals data'!L33</f>
        <v>0.1833648393194707</v>
      </c>
      <c r="M33" s="6">
        <f>'Successful Authentications'!M33/'Account totals data'!M33</f>
        <v>0.20758258258258258</v>
      </c>
      <c r="N33" s="7">
        <f>'Successful Authentications'!N33/'Account totals data'!N33</f>
        <v>0.18858836606150425</v>
      </c>
      <c r="O33" s="7">
        <f>'Successful Authentications'!O33/'Account totals data'!O33</f>
        <v>0.19200887902330743</v>
      </c>
      <c r="P33" s="7">
        <f>'Successful Authentications'!P33/'Account totals data'!P33</f>
        <v>0.18461538461538463</v>
      </c>
      <c r="Q33" s="7">
        <f>'Successful Authentications'!Q33/'Account totals data'!Q33</f>
        <v>0.17402407880335644</v>
      </c>
      <c r="R33" s="7">
        <f>'Successful Authentications'!R33/'Account totals data'!R33</f>
        <v>0.16027747353048558</v>
      </c>
      <c r="S33" s="7">
        <f>'Successful Authentications'!S33/'Account totals data'!S33</f>
        <v>0.16958424507658643</v>
      </c>
    </row>
    <row r="34" spans="1:19" s="17" customFormat="1" x14ac:dyDescent="0.35">
      <c r="A34" s="17" t="s">
        <v>145</v>
      </c>
      <c r="B34" s="6">
        <f>'Successful Authentications'!B34/'Account totals data'!B34</f>
        <v>0.13422818791946309</v>
      </c>
      <c r="C34" s="6">
        <f>'Successful Authentications'!C34/'Account totals data'!C34</f>
        <v>0.13651877133105803</v>
      </c>
      <c r="D34" s="6">
        <f>'Successful Authentications'!D34/'Account totals data'!D34</f>
        <v>0.10508474576271186</v>
      </c>
      <c r="E34" s="6">
        <f>'Successful Authentications'!E34/'Account totals data'!E34</f>
        <v>0.13356164383561644</v>
      </c>
      <c r="F34" s="6">
        <f>'Successful Authentications'!F34/'Account totals data'!F34</f>
        <v>9.634551495016612E-2</v>
      </c>
      <c r="G34" s="6">
        <f>'Successful Authentications'!G34/'Account totals data'!G34</f>
        <v>0.16339869281045752</v>
      </c>
      <c r="H34" s="6">
        <f>'Successful Authentications'!H34/'Account totals data'!H34</f>
        <v>0.13311688311688311</v>
      </c>
      <c r="I34" s="6">
        <f>'Successful Authentications'!I34/'Account totals data'!I34</f>
        <v>6.8181818181818177E-2</v>
      </c>
      <c r="J34" s="6">
        <f>'Successful Authentications'!J34/'Account totals data'!J34</f>
        <v>0.10097719869706841</v>
      </c>
      <c r="K34" s="6">
        <f>'Successful Authentications'!K34/'Account totals data'!K34</f>
        <v>0.12121212121212122</v>
      </c>
      <c r="L34" s="6">
        <f>'Successful Authentications'!L34/'Account totals data'!L34</f>
        <v>0.13058419243986255</v>
      </c>
      <c r="M34" s="6">
        <f>'Successful Authentications'!M34/'Account totals data'!M34</f>
        <v>0.10877192982456141</v>
      </c>
      <c r="N34" s="7">
        <f>'Successful Authentications'!N34/'Account totals data'!N34</f>
        <v>0.12631578947368421</v>
      </c>
      <c r="O34" s="7">
        <f>'Successful Authentications'!O34/'Account totals data'!O34</f>
        <v>0.1709090909090909</v>
      </c>
      <c r="P34" s="7">
        <f>'Successful Authentications'!P34/'Account totals data'!P34</f>
        <v>8.6206896551724144E-2</v>
      </c>
      <c r="Q34" s="7">
        <f>'Successful Authentications'!Q34/'Account totals data'!Q34</f>
        <v>0.10148514851485149</v>
      </c>
      <c r="R34" s="7">
        <f>'Successful Authentications'!R34/'Account totals data'!R34</f>
        <v>9.06801007556675E-2</v>
      </c>
      <c r="S34" s="7">
        <f>'Successful Authentications'!S34/'Account totals data'!S34</f>
        <v>0.10997442455242967</v>
      </c>
    </row>
    <row r="35" spans="1:19" x14ac:dyDescent="0.35">
      <c r="A35" s="17" t="s">
        <v>54</v>
      </c>
      <c r="B35" s="6">
        <f>'Successful Authentications'!B35/'Account totals data'!B35</f>
        <v>0.16124031007751938</v>
      </c>
      <c r="C35" s="6">
        <f>'Successful Authentications'!C35/'Account totals data'!C35</f>
        <v>0.13083397092578425</v>
      </c>
      <c r="D35" s="6">
        <f>'Successful Authentications'!D35/'Account totals data'!D35</f>
        <v>0.14088820826952528</v>
      </c>
      <c r="E35" s="6">
        <f>'Successful Authentications'!E35/'Account totals data'!E35</f>
        <v>0.1679506933744222</v>
      </c>
      <c r="F35" s="6">
        <f>'Successful Authentications'!F35/'Account totals data'!F35</f>
        <v>0.12567463377023902</v>
      </c>
      <c r="G35" s="6">
        <f>'Successful Authentications'!G35/'Account totals data'!G35</f>
        <v>0.12692307692307692</v>
      </c>
      <c r="H35" s="6">
        <f>'Successful Authentications'!H35/'Account totals data'!H35</f>
        <v>0.13123561013046814</v>
      </c>
      <c r="I35" s="6">
        <f>'Successful Authentications'!I35/'Account totals data'!I35</f>
        <v>0.13169984686064318</v>
      </c>
      <c r="J35" s="6">
        <f>'Successful Authentications'!J35/'Account totals data'!J35</f>
        <v>0.13207547169811321</v>
      </c>
      <c r="K35" s="6">
        <f>'Successful Authentications'!K35/'Account totals data'!K35</f>
        <v>0.1644479248238058</v>
      </c>
      <c r="L35" s="6">
        <f>'Successful Authentications'!L35/'Account totals data'!L35</f>
        <v>0.17145073700543056</v>
      </c>
      <c r="M35" s="6">
        <f>'Successful Authentications'!M35/'Account totals data'!M35</f>
        <v>0.18265541059094398</v>
      </c>
      <c r="N35" s="7">
        <f>'Successful Authentications'!N35/'Account totals data'!N35</f>
        <v>0.15944272445820434</v>
      </c>
      <c r="O35" s="7">
        <f>'Successful Authentications'!O35/'Account totals data'!O35</f>
        <v>0.14837712519319937</v>
      </c>
      <c r="P35" s="7">
        <f>'Successful Authentications'!P35/'Account totals data'!P35</f>
        <v>0.13790446841294299</v>
      </c>
      <c r="Q35" s="7">
        <f>'Successful Authentications'!Q35/'Account totals data'!Q35</f>
        <v>0.13556618819776714</v>
      </c>
      <c r="R35" s="7">
        <f>'Successful Authentications'!R35/'Account totals data'!R35</f>
        <v>0.14585012087026591</v>
      </c>
      <c r="S35" s="7">
        <f>'Successful Authentications'!S35/'Account totals data'!S35</f>
        <v>0.13855898653998416</v>
      </c>
    </row>
    <row r="36" spans="1:19" x14ac:dyDescent="0.35">
      <c r="A36" s="17" t="s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7"/>
      <c r="S36" s="7"/>
    </row>
    <row r="37" spans="1:19" x14ac:dyDescent="0.35">
      <c r="A37" s="17" t="s">
        <v>34</v>
      </c>
      <c r="B37" s="6">
        <f>'Successful Authentications'!B37/'Account totals data'!B37</f>
        <v>0.18510158013544017</v>
      </c>
      <c r="C37" s="6">
        <f>'Successful Authentications'!C37/'Account totals data'!C37</f>
        <v>0.18161683277962348</v>
      </c>
      <c r="D37" s="6">
        <f>'Successful Authentications'!D37/'Account totals data'!D37</f>
        <v>0.18481848184818481</v>
      </c>
      <c r="E37" s="6">
        <f>'Successful Authentications'!E37/'Account totals data'!E37</f>
        <v>0.17434210526315788</v>
      </c>
      <c r="F37" s="6">
        <f>'Successful Authentications'!F37/'Account totals data'!F37</f>
        <v>0.16592427616926503</v>
      </c>
      <c r="G37" s="6">
        <f>'Successful Authentications'!G37/'Account totals data'!G37</f>
        <v>0.19866071428571427</v>
      </c>
      <c r="H37" s="6">
        <f>'Successful Authentications'!H37/'Account totals data'!H37</f>
        <v>0.21701199563794984</v>
      </c>
      <c r="I37" s="6">
        <f>'Successful Authentications'!I37/'Account totals data'!I37</f>
        <v>0.21143473570658036</v>
      </c>
      <c r="J37" s="6">
        <f>'Successful Authentications'!J37/'Account totals data'!J37</f>
        <v>0.20559741657696448</v>
      </c>
      <c r="K37" s="6">
        <f>'Successful Authentications'!K37/'Account totals data'!K37</f>
        <v>0.19501625135427952</v>
      </c>
      <c r="L37" s="6">
        <f>'Successful Authentications'!L37/'Account totals data'!L37</f>
        <v>0.20501635768811341</v>
      </c>
      <c r="M37" s="6">
        <f>'Successful Authentications'!M37/'Account totals data'!M37</f>
        <v>0.21521739130434783</v>
      </c>
      <c r="N37" s="7">
        <f>'Successful Authentications'!N37/'Account totals data'!N37</f>
        <v>0.18510638297872339</v>
      </c>
      <c r="O37" s="7">
        <f>'Successful Authentications'!O37/'Account totals data'!O37</f>
        <v>0.20126448893572182</v>
      </c>
      <c r="P37" s="7">
        <f>'Successful Authentications'!P37/'Account totals data'!P37</f>
        <v>0.17849686847599164</v>
      </c>
      <c r="Q37" s="7">
        <f>'Successful Authentications'!Q37/'Account totals data'!Q37</f>
        <v>0.17964693665628245</v>
      </c>
      <c r="R37" s="7">
        <f>'Successful Authentications'!R37/'Account totals data'!R37</f>
        <v>0.18331616889804325</v>
      </c>
      <c r="S37" s="7">
        <f>'Successful Authentications'!S37/'Account totals data'!S37</f>
        <v>0.20854021847070506</v>
      </c>
    </row>
    <row r="38" spans="1:19" x14ac:dyDescent="0.35">
      <c r="A38" s="17" t="s">
        <v>35</v>
      </c>
      <c r="B38" s="6">
        <f>'Successful Authentications'!B38/'Account totals data'!B38</f>
        <v>0.21828665568369027</v>
      </c>
      <c r="C38" s="6">
        <f>'Successful Authentications'!C38/'Account totals data'!C38</f>
        <v>0.20726672171758878</v>
      </c>
      <c r="D38" s="6">
        <f>'Successful Authentications'!D38/'Account totals data'!D38</f>
        <v>0.21316872427983538</v>
      </c>
      <c r="E38" s="6">
        <f>'Successful Authentications'!E38/'Account totals data'!E38</f>
        <v>0.16557377049180327</v>
      </c>
      <c r="F38" s="6">
        <f>'Successful Authentications'!F38/'Account totals data'!F38</f>
        <v>0.19253112033195022</v>
      </c>
      <c r="G38" s="6">
        <f>'Successful Authentications'!G38/'Account totals data'!G38</f>
        <v>0.22110552763819097</v>
      </c>
      <c r="H38" s="6">
        <f>'Successful Authentications'!H38/'Account totals data'!H38</f>
        <v>0.21147540983606558</v>
      </c>
      <c r="I38" s="6">
        <f>'Successful Authentications'!I38/'Account totals data'!I38</f>
        <v>0.20166666666666666</v>
      </c>
      <c r="J38" s="6">
        <f>'Successful Authentications'!J38/'Account totals data'!J38</f>
        <v>0.17785234899328858</v>
      </c>
      <c r="K38" s="6">
        <f>'Successful Authentications'!K38/'Account totals data'!K38</f>
        <v>0.23768366464995677</v>
      </c>
      <c r="L38" s="6">
        <f>'Successful Authentications'!L38/'Account totals data'!L38</f>
        <v>0.22042553191489361</v>
      </c>
      <c r="M38" s="6">
        <f>'Successful Authentications'!M38/'Account totals data'!M38</f>
        <v>0.21189279731993299</v>
      </c>
      <c r="N38" s="7">
        <f>'Successful Authentications'!N38/'Account totals data'!N38</f>
        <v>0.22483221476510068</v>
      </c>
      <c r="O38" s="7">
        <f>'Successful Authentications'!O38/'Account totals data'!O38</f>
        <v>0.19849874895746455</v>
      </c>
      <c r="P38" s="7">
        <f>'Successful Authentications'!P38/'Account totals data'!P38</f>
        <v>0.18061309030654515</v>
      </c>
      <c r="Q38" s="7">
        <f>'Successful Authentications'!Q38/'Account totals data'!Q38</f>
        <v>0.17871986699916875</v>
      </c>
      <c r="R38" s="7">
        <f>'Successful Authentications'!R38/'Account totals data'!R38</f>
        <v>0.18801996672212978</v>
      </c>
      <c r="S38" s="7">
        <f>'Successful Authentications'!S38/'Account totals data'!S38</f>
        <v>0.18765638031693077</v>
      </c>
    </row>
    <row r="39" spans="1:19" x14ac:dyDescent="0.35">
      <c r="A39" s="17" t="s">
        <v>36</v>
      </c>
      <c r="B39" s="6">
        <f>'Successful Authentications'!B39/'Account totals data'!B39</f>
        <v>0.19162087912087913</v>
      </c>
      <c r="C39" s="6">
        <f>'Successful Authentications'!C39/'Account totals data'!C39</f>
        <v>0.19414168937329701</v>
      </c>
      <c r="D39" s="6">
        <f>'Successful Authentications'!D39/'Account totals data'!D39</f>
        <v>0.19554956169925827</v>
      </c>
      <c r="E39" s="6">
        <f>'Successful Authentications'!E39/'Account totals data'!E39</f>
        <v>0.18787878787878787</v>
      </c>
      <c r="F39" s="6">
        <f>'Successful Authentications'!F39/'Account totals data'!F39</f>
        <v>0.17234468937875752</v>
      </c>
      <c r="G39" s="6">
        <f>'Successful Authentications'!G39/'Account totals data'!G39</f>
        <v>0.18193803559657218</v>
      </c>
      <c r="H39" s="6">
        <f>'Successful Authentications'!H39/'Account totals data'!H39</f>
        <v>0.17405475880052151</v>
      </c>
      <c r="I39" s="6">
        <f>'Successful Authentications'!I39/'Account totals data'!I39</f>
        <v>0.16310679611650486</v>
      </c>
      <c r="J39" s="6">
        <f>'Successful Authentications'!J39/'Account totals data'!J39</f>
        <v>0.14957544088830829</v>
      </c>
      <c r="K39" s="6">
        <f>'Successful Authentications'!K39/'Account totals data'!K39</f>
        <v>0.20283018867924529</v>
      </c>
      <c r="L39" s="6">
        <f>'Successful Authentications'!L39/'Account totals data'!L39</f>
        <v>0.20443846671149965</v>
      </c>
      <c r="M39" s="6">
        <f>'Successful Authentications'!M39/'Account totals data'!M39</f>
        <v>0.18397827562797012</v>
      </c>
      <c r="N39" s="7">
        <f>'Successful Authentications'!N39/'Account totals data'!N39</f>
        <v>0.18488529014844804</v>
      </c>
      <c r="O39" s="7">
        <f>'Successful Authentications'!O39/'Account totals data'!O39</f>
        <v>0.1788836583725622</v>
      </c>
      <c r="P39" s="7">
        <f>'Successful Authentications'!P39/'Account totals data'!P39</f>
        <v>0.16118200134318333</v>
      </c>
      <c r="Q39" s="7">
        <f>'Successful Authentications'!Q39/'Account totals data'!Q39</f>
        <v>0.15828303152246814</v>
      </c>
      <c r="R39" s="7">
        <f>'Successful Authentications'!R39/'Account totals data'!R39</f>
        <v>0.16207128446536651</v>
      </c>
      <c r="S39" s="7">
        <f>'Successful Authentications'!S39/'Account totals data'!S39</f>
        <v>0.17962466487935658</v>
      </c>
    </row>
    <row r="40" spans="1:19" x14ac:dyDescent="0.35">
      <c r="A40" s="17" t="s">
        <v>37</v>
      </c>
      <c r="B40" s="6">
        <f>'Successful Authentications'!B40/'Account totals data'!B40</f>
        <v>0.13463751438434982</v>
      </c>
      <c r="C40" s="6">
        <f>'Successful Authentications'!C40/'Account totals data'!C40</f>
        <v>0.14982578397212543</v>
      </c>
      <c r="D40" s="6">
        <f>'Successful Authentications'!D40/'Account totals data'!D40</f>
        <v>0.13990825688073394</v>
      </c>
      <c r="E40" s="6">
        <f>'Successful Authentications'!E40/'Account totals data'!E40</f>
        <v>0.13318284424379231</v>
      </c>
      <c r="F40" s="6">
        <f>'Successful Authentications'!F40/'Account totals data'!F40</f>
        <v>0.12837837837837837</v>
      </c>
      <c r="G40" s="6">
        <f>'Successful Authentications'!G40/'Account totals data'!G40</f>
        <v>0.14587973273942093</v>
      </c>
      <c r="H40" s="6">
        <f>'Successful Authentications'!H40/'Account totals data'!H40</f>
        <v>0.14537444933920704</v>
      </c>
      <c r="I40" s="6">
        <f>'Successful Authentications'!I40/'Account totals data'!I40</f>
        <v>0.16157205240174671</v>
      </c>
      <c r="J40" s="6">
        <f>'Successful Authentications'!J40/'Account totals data'!J40</f>
        <v>0.12376779846659365</v>
      </c>
      <c r="K40" s="6">
        <f>'Successful Authentications'!K40/'Account totals data'!K40</f>
        <v>0.14860335195530727</v>
      </c>
      <c r="L40" s="6">
        <f>'Successful Authentications'!L40/'Account totals data'!L40</f>
        <v>0.16132596685082873</v>
      </c>
      <c r="M40" s="6">
        <f>'Successful Authentications'!M40/'Account totals data'!M40</f>
        <v>0.17718715393133999</v>
      </c>
      <c r="N40" s="7">
        <f>'Successful Authentications'!N40/'Account totals data'!N40</f>
        <v>0.14521452145214522</v>
      </c>
      <c r="O40" s="7">
        <f>'Successful Authentications'!O40/'Account totals data'!O40</f>
        <v>0.15117581187010079</v>
      </c>
      <c r="P40" s="7">
        <f>'Successful Authentications'!P40/'Account totals data'!P40</f>
        <v>0.12696629213483146</v>
      </c>
      <c r="Q40" s="7">
        <f>'Successful Authentications'!Q40/'Account totals data'!Q40</f>
        <v>0.11224489795918367</v>
      </c>
      <c r="R40" s="7">
        <f>'Successful Authentications'!R40/'Account totals data'!R40</f>
        <v>0.12933025404157045</v>
      </c>
      <c r="S40" s="7">
        <f>'Successful Authentications'!S40/'Account totals data'!S40</f>
        <v>0.13668224299065421</v>
      </c>
    </row>
    <row r="41" spans="1:19" x14ac:dyDescent="0.35">
      <c r="A41" s="17" t="s">
        <v>38</v>
      </c>
      <c r="B41" s="6">
        <f>'Successful Authentications'!B41/'Account totals data'!B41</f>
        <v>0.20683111954459202</v>
      </c>
      <c r="C41" s="6">
        <f>'Successful Authentications'!C41/'Account totals data'!C41</f>
        <v>0.22605363984674329</v>
      </c>
      <c r="D41" s="6">
        <f>'Successful Authentications'!D41/'Account totals data'!D41</f>
        <v>0.17712177121771217</v>
      </c>
      <c r="E41" s="6">
        <f>'Successful Authentications'!E41/'Account totals data'!E41</f>
        <v>0.19266055045871561</v>
      </c>
      <c r="F41" s="6">
        <f>'Successful Authentications'!F41/'Account totals data'!F41</f>
        <v>0.16820702402957485</v>
      </c>
      <c r="G41" s="6">
        <f>'Successful Authentications'!G41/'Account totals data'!G41</f>
        <v>0.1756007393715342</v>
      </c>
      <c r="H41" s="6">
        <f>'Successful Authentications'!H41/'Account totals data'!H41</f>
        <v>0.16266173752310537</v>
      </c>
      <c r="I41" s="6">
        <f>'Successful Authentications'!I41/'Account totals data'!I41</f>
        <v>0.18738404452690166</v>
      </c>
      <c r="J41" s="6">
        <f>'Successful Authentications'!J41/'Account totals data'!J41</f>
        <v>0.18215613382899629</v>
      </c>
      <c r="K41" s="6">
        <f>'Successful Authentications'!K41/'Account totals data'!K41</f>
        <v>0.18560606060606061</v>
      </c>
      <c r="L41" s="6">
        <f>'Successful Authentications'!L41/'Account totals data'!L41</f>
        <v>0.20342205323193915</v>
      </c>
      <c r="M41" s="6">
        <f>'Successful Authentications'!M41/'Account totals data'!M41</f>
        <v>0.22117202268431002</v>
      </c>
      <c r="N41" s="7">
        <f>'Successful Authentications'!N41/'Account totals data'!N41</f>
        <v>0.18808193668528864</v>
      </c>
      <c r="O41" s="7">
        <f>'Successful Authentications'!O41/'Account totals data'!O41</f>
        <v>0.19366852886405958</v>
      </c>
      <c r="P41" s="7">
        <f>'Successful Authentications'!P41/'Account totals data'!P41</f>
        <v>0.20446096654275092</v>
      </c>
      <c r="Q41" s="7">
        <f>'Successful Authentications'!Q41/'Account totals data'!Q41</f>
        <v>0.16878402903811252</v>
      </c>
      <c r="R41" s="7">
        <f>'Successful Authentications'!R41/'Account totals data'!R41</f>
        <v>0.16847826086956522</v>
      </c>
      <c r="S41" s="7">
        <f>'Successful Authentications'!S41/'Account totals data'!S41</f>
        <v>0.1906474820143885</v>
      </c>
    </row>
    <row r="42" spans="1:19" s="17" customFormat="1" x14ac:dyDescent="0.35">
      <c r="A42" s="17" t="s">
        <v>59</v>
      </c>
      <c r="B42" s="6"/>
      <c r="C42" s="6"/>
      <c r="D42" s="6"/>
      <c r="E42" s="6"/>
      <c r="F42" s="6"/>
      <c r="G42" s="6">
        <f>'Successful Authentications'!G42/'Account totals data'!G42</f>
        <v>0.10052910052910052</v>
      </c>
      <c r="H42" s="6">
        <f>'Successful Authentications'!H42/'Account totals data'!H42</f>
        <v>0.16577540106951871</v>
      </c>
      <c r="I42" s="6">
        <f>'Successful Authentications'!I42/'Account totals data'!I42</f>
        <v>0.11594202898550725</v>
      </c>
      <c r="J42" s="6">
        <f>'Successful Authentications'!J42/'Account totals data'!J42</f>
        <v>8.9201877934272297E-2</v>
      </c>
      <c r="K42" s="6">
        <f>'Successful Authentications'!K42/'Account totals data'!K42</f>
        <v>0.12149532710280374</v>
      </c>
      <c r="L42" s="6">
        <f>'Successful Authentications'!L42/'Account totals data'!L42</f>
        <v>9.1743119266055051E-2</v>
      </c>
      <c r="M42" s="6">
        <f>'Successful Authentications'!M42/'Account totals data'!M42</f>
        <v>0.10267857142857142</v>
      </c>
      <c r="N42" s="7">
        <f>'Successful Authentications'!N42/'Account totals data'!N42</f>
        <v>0.10964912280701754</v>
      </c>
      <c r="O42" s="7">
        <f>'Successful Authentications'!O42/'Account totals data'!O42</f>
        <v>7.3770491803278687E-2</v>
      </c>
      <c r="P42" s="7">
        <f>'Successful Authentications'!P42/'Account totals data'!P42</f>
        <v>0.20481927710843373</v>
      </c>
      <c r="Q42" s="7">
        <f>'Successful Authentications'!Q42/'Account totals data'!Q42</f>
        <v>8.5603112840466927E-2</v>
      </c>
      <c r="R42" s="7">
        <f>'Successful Authentications'!R42/'Account totals data'!R42</f>
        <v>0.11068702290076336</v>
      </c>
      <c r="S42" s="7">
        <f>'Successful Authentications'!S42/'Account totals data'!S42</f>
        <v>9.9264705882352935E-2</v>
      </c>
    </row>
    <row r="43" spans="1:19" x14ac:dyDescent="0.35">
      <c r="A43" s="17" t="s">
        <v>40</v>
      </c>
      <c r="B43" s="6">
        <f>'Successful Authentications'!B43/'Account totals data'!B43</f>
        <v>0.16056338028169015</v>
      </c>
      <c r="C43" s="6">
        <f>'Successful Authentications'!C43/'Account totals data'!C43</f>
        <v>0.18005540166204986</v>
      </c>
      <c r="D43" s="6">
        <f>'Successful Authentications'!D43/'Account totals data'!D43</f>
        <v>0.10317460317460317</v>
      </c>
      <c r="E43" s="6">
        <f>'Successful Authentications'!E43/'Account totals data'!E43</f>
        <v>9.4736842105263161E-2</v>
      </c>
      <c r="F43" s="6">
        <f>'Successful Authentications'!F43/'Account totals data'!F43</f>
        <v>0.15641025641025641</v>
      </c>
      <c r="G43" s="6">
        <f>'Successful Authentications'!G43/'Account totals data'!G43</f>
        <v>0.14432989690721648</v>
      </c>
      <c r="H43" s="6">
        <f>'Successful Authentications'!H43/'Account totals data'!H43</f>
        <v>0.10776942355889724</v>
      </c>
      <c r="I43" s="6">
        <f>'Successful Authentications'!I43/'Account totals data'!I43</f>
        <v>0.13670886075949368</v>
      </c>
      <c r="J43" s="6">
        <f>'Successful Authentications'!J43/'Account totals data'!J43</f>
        <v>0.1417910447761194</v>
      </c>
      <c r="K43" s="6">
        <f>'Successful Authentications'!K43/'Account totals data'!K43</f>
        <v>0.15</v>
      </c>
      <c r="L43" s="6">
        <f>'Successful Authentications'!L43/'Account totals data'!L43</f>
        <v>0.13043478260869565</v>
      </c>
      <c r="M43" s="6">
        <f>'Successful Authentications'!M43/'Account totals data'!M43</f>
        <v>0.13947990543735225</v>
      </c>
      <c r="N43" s="7">
        <f>'Successful Authentications'!N43/'Account totals data'!N43</f>
        <v>0.14797136038186157</v>
      </c>
      <c r="O43" s="7">
        <f>'Successful Authentications'!O43/'Account totals data'!O43</f>
        <v>0.17183770883054891</v>
      </c>
      <c r="P43" s="7">
        <f>'Successful Authentications'!P43/'Account totals data'!P43</f>
        <v>9.5890410958904104E-2</v>
      </c>
      <c r="Q43" s="7">
        <f>'Successful Authentications'!Q43/'Account totals data'!Q43</f>
        <v>9.9322799097065456E-2</v>
      </c>
      <c r="R43" s="7">
        <f>'Successful Authentications'!R43/'Account totals data'!R43</f>
        <v>0.11187214611872145</v>
      </c>
      <c r="S43" s="7">
        <f>'Successful Authentications'!S43/'Account totals data'!S43</f>
        <v>0.10609480812641084</v>
      </c>
    </row>
    <row r="44" spans="1:19" x14ac:dyDescent="0.35">
      <c r="A44" s="17" t="s">
        <v>41</v>
      </c>
      <c r="B44" s="6">
        <f>'Successful Authentications'!B44/'Account totals data'!B44</f>
        <v>0.13788968824940048</v>
      </c>
      <c r="C44" s="6">
        <f>'Successful Authentications'!C44/'Account totals data'!C44</f>
        <v>0.13799392097264437</v>
      </c>
      <c r="D44" s="6">
        <f>'Successful Authentications'!D44/'Account totals data'!D44</f>
        <v>0.14950980392156862</v>
      </c>
      <c r="E44" s="6">
        <f>'Successful Authentications'!E44/'Account totals data'!E44</f>
        <v>0.13622291021671826</v>
      </c>
      <c r="F44" s="6">
        <f>'Successful Authentications'!F44/'Account totals data'!F44</f>
        <v>0.13029925187032418</v>
      </c>
      <c r="G44" s="6">
        <f>'Successful Authentications'!G44/'Account totals data'!G44</f>
        <v>0.14610190300798034</v>
      </c>
      <c r="H44" s="6">
        <f>'Successful Authentications'!H44/'Account totals data'!H44</f>
        <v>0.13807785888077859</v>
      </c>
      <c r="I44" s="6">
        <f>'Successful Authentications'!I44/'Account totals data'!I44</f>
        <v>0.12839974699557241</v>
      </c>
      <c r="J44" s="6">
        <f>'Successful Authentications'!J44/'Account totals data'!J44</f>
        <v>0.11977186311787072</v>
      </c>
      <c r="K44" s="6">
        <f>'Successful Authentications'!K44/'Account totals data'!K44</f>
        <v>0.14993564993564992</v>
      </c>
      <c r="L44" s="6">
        <f>'Successful Authentications'!L44/'Account totals data'!L44</f>
        <v>0.16741500962155229</v>
      </c>
      <c r="M44" s="6">
        <f>'Successful Authentications'!M44/'Account totals data'!M44</f>
        <v>0.16091954022988506</v>
      </c>
      <c r="N44" s="7">
        <f>'Successful Authentications'!N44/'Account totals data'!N44</f>
        <v>0.14221364221364222</v>
      </c>
      <c r="O44" s="7">
        <f>'Successful Authentications'!O44/'Account totals data'!O44</f>
        <v>0.14257684761281883</v>
      </c>
      <c r="P44" s="7">
        <f>'Successful Authentications'!P44/'Account totals data'!P44</f>
        <v>0.12955729166666666</v>
      </c>
      <c r="Q44" s="7">
        <f>'Successful Authentications'!Q44/'Account totals data'!Q44</f>
        <v>0.13502935420743639</v>
      </c>
      <c r="R44" s="7">
        <f>'Successful Authentications'!R44/'Account totals data'!R44</f>
        <v>0.14030443414956983</v>
      </c>
      <c r="S44" s="7">
        <f>'Successful Authentications'!S44/'Account totals data'!S44</f>
        <v>0.13223684210526315</v>
      </c>
    </row>
    <row r="45" spans="1:19" x14ac:dyDescent="0.35">
      <c r="A45" s="17" t="s">
        <v>42</v>
      </c>
      <c r="B45" s="6">
        <f>'Successful Authentications'!B45/'Account totals data'!B45</f>
        <v>0.20231213872832371</v>
      </c>
      <c r="C45" s="6">
        <f>'Successful Authentications'!C45/'Account totals data'!C45</f>
        <v>0.22031473533619456</v>
      </c>
      <c r="D45" s="6">
        <f>'Successful Authentications'!D45/'Account totals data'!D45</f>
        <v>0.20794701986754968</v>
      </c>
      <c r="E45" s="6">
        <f>'Successful Authentications'!E45/'Account totals data'!E45</f>
        <v>0.12890094979647218</v>
      </c>
      <c r="F45" s="6">
        <f>'Successful Authentications'!F45/'Account totals data'!F45</f>
        <v>0.17496635262449528</v>
      </c>
      <c r="G45" s="6">
        <f>'Successful Authentications'!G45/'Account totals data'!G45</f>
        <v>0.20392156862745098</v>
      </c>
      <c r="H45" s="6">
        <f>'Successful Authentications'!H45/'Account totals data'!H45</f>
        <v>0.24967490247074123</v>
      </c>
      <c r="I45" s="6">
        <f>'Successful Authentications'!I45/'Account totals data'!I45</f>
        <v>0.21219822109275729</v>
      </c>
      <c r="J45" s="6">
        <f>'Successful Authentications'!J45/'Account totals data'!J45</f>
        <v>0.22767295597484277</v>
      </c>
      <c r="K45" s="6">
        <f>'Successful Authentications'!K45/'Account totals data'!K45</f>
        <v>0.24401913875598086</v>
      </c>
      <c r="L45" s="6">
        <f>'Successful Authentications'!L45/'Account totals data'!L45</f>
        <v>0.22807017543859648</v>
      </c>
      <c r="M45" s="6">
        <f>'Successful Authentications'!M45/'Account totals data'!M45</f>
        <v>0.22764227642276422</v>
      </c>
      <c r="N45" s="7">
        <f>'Successful Authentications'!N45/'Account totals data'!N45</f>
        <v>0.17762399077277971</v>
      </c>
      <c r="O45" s="7">
        <f>'Successful Authentications'!O45/'Account totals data'!O45</f>
        <v>0.15582959641255606</v>
      </c>
      <c r="P45" s="7">
        <f>'Successful Authentications'!P45/'Account totals data'!P45</f>
        <v>0.14798206278026907</v>
      </c>
      <c r="Q45" s="7">
        <f>'Successful Authentications'!Q45/'Account totals data'!Q45</f>
        <v>0.13166855845629966</v>
      </c>
      <c r="R45" s="7">
        <f>'Successful Authentications'!R45/'Account totals data'!R45</f>
        <v>0.10146561443066517</v>
      </c>
      <c r="S45" s="7">
        <f>'Successful Authentications'!S45/'Account totals data'!S45</f>
        <v>0.11670480549199085</v>
      </c>
    </row>
    <row r="46" spans="1:19" x14ac:dyDescent="0.35">
      <c r="A46" s="17" t="s">
        <v>43</v>
      </c>
      <c r="B46" s="6">
        <f>'Successful Authentications'!B46/'Account totals data'!B46</f>
        <v>0.15689261233815691</v>
      </c>
      <c r="C46" s="6">
        <f>'Successful Authentications'!C46/'Account totals data'!C46</f>
        <v>0.17162471395881007</v>
      </c>
      <c r="D46" s="6">
        <f>'Successful Authentications'!D46/'Account totals data'!D46</f>
        <v>0.15489749430523919</v>
      </c>
      <c r="E46" s="6">
        <f>'Successful Authentications'!E46/'Account totals data'!E46</f>
        <v>0.10318664643399089</v>
      </c>
      <c r="F46" s="6">
        <f>'Successful Authentications'!F46/'Account totals data'!F46</f>
        <v>8.2129277566539927E-2</v>
      </c>
      <c r="G46" s="6">
        <f>'Successful Authentications'!G46/'Account totals data'!G46</f>
        <v>0.1299000768639508</v>
      </c>
      <c r="H46" s="6">
        <f>'Successful Authentications'!H46/'Account totals data'!H46</f>
        <v>0.15078769692423105</v>
      </c>
      <c r="I46" s="6">
        <f>'Successful Authentications'!I46/'Account totals data'!I46</f>
        <v>0.15236686390532544</v>
      </c>
      <c r="J46" s="6">
        <f>'Successful Authentications'!J46/'Account totals data'!J46</f>
        <v>0.11060948081264109</v>
      </c>
      <c r="K46" s="6">
        <f>'Successful Authentications'!K46/'Account totals data'!K46</f>
        <v>0.14045801526717558</v>
      </c>
      <c r="L46" s="6">
        <f>'Successful Authentications'!L46/'Account totals data'!L46</f>
        <v>0.15769230769230769</v>
      </c>
      <c r="M46" s="6">
        <f>'Successful Authentications'!M46/'Account totals data'!M46</f>
        <v>0.15489749430523919</v>
      </c>
      <c r="N46" s="7">
        <f>'Successful Authentications'!N46/'Account totals data'!N46</f>
        <v>9.9848714069591532E-2</v>
      </c>
      <c r="O46" s="7">
        <f>'Successful Authentications'!O46/'Account totals data'!O46</f>
        <v>0.11919504643962849</v>
      </c>
      <c r="P46" s="7">
        <f>'Successful Authentications'!P46/'Account totals data'!P46</f>
        <v>0.11354737666405638</v>
      </c>
      <c r="Q46" s="7">
        <f>'Successful Authentications'!Q46/'Account totals data'!Q46</f>
        <v>8.6819258089976328E-2</v>
      </c>
      <c r="R46" s="7">
        <f>'Successful Authentications'!R46/'Account totals data'!R46</f>
        <v>9.0982286634460549E-2</v>
      </c>
      <c r="S46" s="7">
        <f>'Successful Authentications'!S46/'Account totals data'!S46</f>
        <v>9.2909535452322736E-2</v>
      </c>
    </row>
    <row r="47" spans="1:19" x14ac:dyDescent="0.35">
      <c r="A47" s="17" t="s">
        <v>44</v>
      </c>
      <c r="B47" s="6">
        <f>'Successful Authentications'!B47/'Account totals data'!B47</f>
        <v>0.16689098250336473</v>
      </c>
      <c r="C47" s="6">
        <f>'Successful Authentications'!C47/'Account totals data'!C47</f>
        <v>0.15662650602409639</v>
      </c>
      <c r="D47" s="6">
        <f>'Successful Authentications'!D47/'Account totals data'!D47</f>
        <v>0.18482758620689654</v>
      </c>
      <c r="E47" s="6">
        <f>'Successful Authentications'!E47/'Account totals data'!E47</f>
        <v>0.13140604467805519</v>
      </c>
      <c r="F47" s="6">
        <f>'Successful Authentications'!F47/'Account totals data'!F47</f>
        <v>0.11748998664886515</v>
      </c>
      <c r="G47" s="6">
        <f>'Successful Authentications'!G47/'Account totals data'!G47</f>
        <v>0.1377899045020464</v>
      </c>
      <c r="H47" s="6">
        <f>'Successful Authentications'!H47/'Account totals data'!H47</f>
        <v>0.14343707713125844</v>
      </c>
      <c r="I47" s="6">
        <f>'Successful Authentications'!I47/'Account totals data'!I47</f>
        <v>0.11994609164420485</v>
      </c>
      <c r="J47" s="6">
        <f>'Successful Authentications'!J47/'Account totals data'!J47</f>
        <v>0.11924119241192412</v>
      </c>
      <c r="K47" s="6">
        <f>'Successful Authentications'!K47/'Account totals data'!K47</f>
        <v>0.14167812929848694</v>
      </c>
      <c r="L47" s="6">
        <f>'Successful Authentications'!L47/'Account totals data'!L47</f>
        <v>0.12397820163487738</v>
      </c>
      <c r="M47" s="6">
        <f>'Successful Authentications'!M47/'Account totals data'!M47</f>
        <v>0.12925170068027211</v>
      </c>
      <c r="N47" s="7">
        <f>'Successful Authentications'!N47/'Account totals data'!N47</f>
        <v>0.12845303867403315</v>
      </c>
      <c r="O47" s="7">
        <f>'Successful Authentications'!O47/'Account totals data'!O47</f>
        <v>0.11821974965229486</v>
      </c>
      <c r="P47" s="7">
        <f>'Successful Authentications'!P47/'Account totals data'!P47</f>
        <v>0.12340425531914893</v>
      </c>
      <c r="Q47" s="7">
        <f>'Successful Authentications'!Q47/'Account totals data'!Q47</f>
        <v>0.12430167597765363</v>
      </c>
      <c r="R47" s="7">
        <f>'Successful Authentications'!R47/'Account totals data'!R47</f>
        <v>0.10833333333333334</v>
      </c>
      <c r="S47" s="7">
        <f>'Successful Authentications'!S47/'Account totals data'!S47</f>
        <v>0.11500701262272089</v>
      </c>
    </row>
    <row r="48" spans="1:19" x14ac:dyDescent="0.35">
      <c r="A48" s="17" t="s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</row>
    <row r="49" spans="1:19" x14ac:dyDescent="0.35">
      <c r="A49" s="17" t="s">
        <v>146</v>
      </c>
      <c r="B49" s="6">
        <f>'Successful Authentications'!B49/'Account totals data'!B49</f>
        <v>0.16110581506196378</v>
      </c>
      <c r="C49" s="6">
        <f>'Successful Authentications'!C49/'Account totals data'!C49</f>
        <v>0.13701236917221693</v>
      </c>
      <c r="D49" s="6">
        <f>'Successful Authentications'!D49/'Account totals data'!D49</f>
        <v>0.15633937082936131</v>
      </c>
      <c r="E49" s="6">
        <f>'Successful Authentications'!E49/'Account totals data'!E49</f>
        <v>0.15958451369216242</v>
      </c>
      <c r="F49" s="6">
        <f>'Successful Authentications'!F49/'Account totals data'!F49</f>
        <v>0.13576779026217228</v>
      </c>
      <c r="G49" s="6">
        <f>'Successful Authentications'!G49/'Account totals data'!G49</f>
        <v>0.13533834586466165</v>
      </c>
      <c r="H49" s="6">
        <f>'Successful Authentications'!H49/'Account totals data'!H49</f>
        <v>0.15174363807728558</v>
      </c>
      <c r="I49" s="6">
        <f>'Successful Authentications'!I49/'Account totals data'!I49</f>
        <v>0.16522574447646493</v>
      </c>
      <c r="J49" s="6">
        <f>'Successful Authentications'!J49/'Account totals data'!J49</f>
        <v>0.13773035887487875</v>
      </c>
      <c r="K49" s="6">
        <f>'Successful Authentications'!K49/'Account totals data'!K49</f>
        <v>0.16003976143141152</v>
      </c>
      <c r="L49" s="6">
        <f>'Successful Authentications'!L49/'Account totals data'!L49</f>
        <v>0.15668662674650699</v>
      </c>
      <c r="M49" s="6">
        <f>'Successful Authentications'!M49/'Account totals data'!M49</f>
        <v>0.18518518518518517</v>
      </c>
      <c r="N49" s="7">
        <f>'Successful Authentications'!N51/'Account totals data'!N49</f>
        <v>0.17725118483412322</v>
      </c>
      <c r="O49" s="7">
        <f>'Successful Authentications'!O51/'Account totals data'!O49</f>
        <v>3.0149253731343282</v>
      </c>
      <c r="P49" s="7">
        <f>'Successful Authentications'!P50/'Account totals data'!P49</f>
        <v>1.3360655737704918</v>
      </c>
      <c r="Q49" s="7">
        <f>'Successful Authentications'!Q50/'Account totals data'!Q49</f>
        <v>1.1647058823529413</v>
      </c>
      <c r="R49" s="7">
        <f>'Successful Authentications'!R50/'Account totals data'!R49</f>
        <v>0.69724770642201839</v>
      </c>
      <c r="S49" s="7">
        <f>'Successful Authentications'!S50/'Account totals data'!S49</f>
        <v>0.66932270916334657</v>
      </c>
    </row>
    <row r="50" spans="1:19" x14ac:dyDescent="0.35">
      <c r="A50" s="17" t="s">
        <v>46</v>
      </c>
      <c r="B50" s="6">
        <f>'Successful Authentications'!B52/'Account totals data'!B50</f>
        <v>0.13646147223417995</v>
      </c>
      <c r="C50" s="6">
        <f>'Successful Authentications'!C52/'Account totals data'!C50</f>
        <v>0.15832970856894302</v>
      </c>
      <c r="D50" s="6">
        <f>'Successful Authentications'!D52/'Account totals data'!D50</f>
        <v>0.14223764093668689</v>
      </c>
      <c r="E50" s="6">
        <f>'Successful Authentications'!E52/'Account totals data'!E50</f>
        <v>0.16477768090671316</v>
      </c>
      <c r="F50" s="6">
        <f>'Successful Authentications'!F52/'Account totals data'!F50</f>
        <v>0.13181019332161686</v>
      </c>
      <c r="G50" s="6">
        <f>'Successful Authentications'!G52/'Account totals data'!G50</f>
        <v>0.14525386313465782</v>
      </c>
      <c r="H50" s="6">
        <f>'Successful Authentications'!H52/'Account totals data'!H50</f>
        <v>0.16349977905435262</v>
      </c>
      <c r="I50" s="6">
        <f>'Successful Authentications'!I52/'Account totals data'!I50</f>
        <v>0.13871543264942016</v>
      </c>
      <c r="J50" s="6">
        <f>'Successful Authentications'!J52/'Account totals data'!J50</f>
        <v>0.11545372866127583</v>
      </c>
      <c r="K50" s="6">
        <f>'Successful Authentications'!K52/'Account totals data'!K50</f>
        <v>0.1576062128825948</v>
      </c>
      <c r="L50" s="6">
        <f>'Successful Authentications'!L52/'Account totals data'!L50</f>
        <v>0.15370539798719121</v>
      </c>
      <c r="M50" s="6">
        <f>'Successful Authentications'!M52/'Account totals data'!M50</f>
        <v>0.1573394495412844</v>
      </c>
      <c r="N50" s="7">
        <f>'Successful Authentications'!N52/'Account totals data'!N50</f>
        <v>0.15122176118026739</v>
      </c>
      <c r="O50" s="7">
        <f>'Successful Authentications'!O52/'Account totals data'!O50</f>
        <v>0.14900362318840579</v>
      </c>
      <c r="P50" s="7">
        <f>'Successful Authentications'!P52/'Account totals data'!P50</f>
        <v>0.13808463251670378</v>
      </c>
      <c r="Q50" s="7">
        <f>'Successful Authentications'!Q52/'Account totals data'!Q50</f>
        <v>0.13502849627356422</v>
      </c>
      <c r="R50" s="7">
        <f>'Successful Authentications'!R52/'Account totals data'!R50</f>
        <v>0.11861471861471862</v>
      </c>
      <c r="S50" s="7">
        <f>'Successful Authentications'!S52/'Account totals data'!S50</f>
        <v>0.13620836891545687</v>
      </c>
    </row>
    <row r="51" spans="1:19" x14ac:dyDescent="0.35">
      <c r="A51" s="17" t="s">
        <v>60</v>
      </c>
      <c r="B51" s="6">
        <f>'Successful Authentications'!B53/'Account totals data'!B51</f>
        <v>0.1442065491183879</v>
      </c>
      <c r="C51" s="6">
        <f>'Successful Authentications'!C53/'Account totals data'!C51</f>
        <v>0.14290142591444513</v>
      </c>
      <c r="D51" s="6">
        <f>'Successful Authentications'!D53/'Account totals data'!D51</f>
        <v>0.13844289609209331</v>
      </c>
      <c r="E51" s="6">
        <f>'Successful Authentications'!E53/'Account totals data'!E51</f>
        <v>0.13235733492680013</v>
      </c>
      <c r="F51" s="6">
        <f>'Successful Authentications'!F53/'Account totals data'!F51</f>
        <v>0.12116745283018868</v>
      </c>
      <c r="G51" s="6">
        <f>'Successful Authentications'!G53/'Account totals data'!G51</f>
        <v>0.12464101091326824</v>
      </c>
      <c r="H51" s="6">
        <f>'Successful Authentications'!H53/'Account totals data'!H51</f>
        <v>0.12391850404688809</v>
      </c>
      <c r="I51" s="6">
        <f>'Successful Authentications'!I53/'Account totals data'!I51</f>
        <v>0.11689782054910841</v>
      </c>
      <c r="J51" s="6">
        <f>'Successful Authentications'!J53/'Account totals data'!J51</f>
        <v>0.10140360928100831</v>
      </c>
      <c r="K51" s="6">
        <f>'Successful Authentications'!K53/'Account totals data'!K51</f>
        <v>0.11708766716196137</v>
      </c>
      <c r="L51" s="6">
        <f>'Successful Authentications'!L53/'Account totals data'!L51</f>
        <v>0.17071724955542383</v>
      </c>
      <c r="M51" s="6">
        <f>'Successful Authentications'!M53/'Account totals data'!M51</f>
        <v>0.13592233009708737</v>
      </c>
      <c r="N51" s="7">
        <f>'Successful Authentications'!N53/'Account totals data'!N51</f>
        <v>0.12168207575305696</v>
      </c>
      <c r="O51" s="7">
        <f>'Successful Authentications'!O53/'Account totals data'!O51</f>
        <v>0.11668681983071343</v>
      </c>
      <c r="P51" s="7">
        <f>'Successful Authentications'!P53/'Account totals data'!P51</f>
        <v>0.12067919951485749</v>
      </c>
      <c r="Q51" s="7">
        <f>'Successful Authentications'!Q53/'Account totals data'!Q51</f>
        <v>9.9392097264437693E-2</v>
      </c>
      <c r="R51" s="7">
        <f>'Successful Authentications'!R53/'Account totals data'!R51</f>
        <v>0.12182430364248546</v>
      </c>
      <c r="S51" s="7">
        <f>'Successful Authentications'!S53/'Account totals data'!S51</f>
        <v>0.11479435236341314</v>
      </c>
    </row>
    <row r="52" spans="1:19" s="17" customFormat="1" x14ac:dyDescent="0.35">
      <c r="A52" s="17" t="s">
        <v>48</v>
      </c>
      <c r="B52" s="6"/>
      <c r="C52" s="6"/>
      <c r="D52" s="6"/>
      <c r="E52" s="6"/>
      <c r="F52" s="6"/>
      <c r="G52" s="6"/>
      <c r="H52" s="6"/>
      <c r="I52" s="6">
        <f>'Successful Authentications'!I54/'Account totals data'!I52</f>
        <v>0.14931237721021612</v>
      </c>
      <c r="J52" s="6">
        <f>'Successful Authentications'!J54/'Account totals data'!J52</f>
        <v>0.1424124513618677</v>
      </c>
      <c r="K52" s="6">
        <f>'Successful Authentications'!K54/'Account totals data'!K52</f>
        <v>0.1204724409448819</v>
      </c>
      <c r="L52" s="6">
        <f>'Successful Authentications'!L54/'Account totals data'!L52</f>
        <v>0.10348929421094369</v>
      </c>
      <c r="M52" s="6">
        <f>'Successful Authentications'!M54/'Account totals data'!M52</f>
        <v>9.0476190476190474E-2</v>
      </c>
      <c r="N52" s="7">
        <f>'Successful Authentications'!N54/'Account totals data'!N52</f>
        <v>7.9744816586921854E-2</v>
      </c>
      <c r="O52" s="7">
        <f>'Successful Authentications'!O54/'Account totals data'!O52</f>
        <v>7.9384366140137705E-2</v>
      </c>
      <c r="P52" s="7">
        <f>'Successful Authentications'!P54/'Account totals data'!P52</f>
        <v>7.5409836065573776E-2</v>
      </c>
      <c r="Q52" s="7">
        <f>'Successful Authentications'!Q54/'Account totals data'!Q52</f>
        <v>8.2813150228880569E-2</v>
      </c>
      <c r="R52" s="7">
        <f>'Successful Authentications'!R54/'Account totals data'!R52</f>
        <v>8.9241034195162633E-2</v>
      </c>
      <c r="S52" s="7">
        <f>'Successful Authentications'!S54/'Account totals data'!S52</f>
        <v>9.1934809862097788E-2</v>
      </c>
    </row>
    <row r="53" spans="1:19" x14ac:dyDescent="0.35">
      <c r="A53" s="17" t="s">
        <v>49</v>
      </c>
      <c r="B53" s="6">
        <f>'Successful Authentications'!B55/'Account totals data'!B53</f>
        <v>0.22580645161290322</v>
      </c>
      <c r="C53" s="6">
        <f>'Successful Authentications'!C55/'Account totals data'!C53</f>
        <v>0.24251760563380281</v>
      </c>
      <c r="D53" s="6">
        <f>'Successful Authentications'!D55/'Account totals data'!D53</f>
        <v>0.23169107856191745</v>
      </c>
      <c r="E53" s="6">
        <f>'Successful Authentications'!E55/'Account totals data'!E53</f>
        <v>0.21297539149888142</v>
      </c>
      <c r="F53" s="6">
        <f>'Successful Authentications'!F55/'Account totals data'!F53</f>
        <v>0.19083969465648856</v>
      </c>
      <c r="G53" s="6">
        <f>'Successful Authentications'!G55/'Account totals data'!G53</f>
        <v>0.22758306781975421</v>
      </c>
      <c r="H53" s="6">
        <f>'Successful Authentications'!H55/'Account totals data'!H53</f>
        <v>0.25787037037037036</v>
      </c>
      <c r="I53" s="6">
        <f>'Successful Authentications'!I55/'Account totals data'!I53</f>
        <v>0.2510325837540156</v>
      </c>
      <c r="J53" s="6">
        <f>'Successful Authentications'!J55/'Account totals data'!J53</f>
        <v>0.20286506469500923</v>
      </c>
      <c r="K53" s="6">
        <f>'Successful Authentications'!K55/'Account totals data'!K53</f>
        <v>0.25093984962406013</v>
      </c>
      <c r="L53" s="6">
        <f>'Successful Authentications'!L55/'Account totals data'!L53</f>
        <v>0.24743709226467847</v>
      </c>
      <c r="M53" s="6">
        <f>'Successful Authentications'!M55/'Account totals data'!M53</f>
        <v>0.25268566090611866</v>
      </c>
      <c r="N53" s="6">
        <f>'Successful Authentications'!N55/'Account totals data'!N53</f>
        <v>0.22274216190921853</v>
      </c>
      <c r="O53" s="7">
        <f>'Successful Authentications'!O55/'Account totals data'!O53</f>
        <v>0.25990566037735852</v>
      </c>
      <c r="P53" s="7">
        <f>'Successful Authentications'!P55/'Account totals data'!P53</f>
        <v>0.22143864598025387</v>
      </c>
      <c r="Q53" s="7">
        <f>'Successful Authentications'!Q55/'Account totals data'!Q53</f>
        <v>0.21817321344060578</v>
      </c>
      <c r="R53" s="7">
        <f>'Successful Authentications'!R55/'Account totals data'!R53</f>
        <v>0.20066413662239088</v>
      </c>
      <c r="S53" s="7">
        <f>'Successful Authentications'!S55/'Account totals data'!S53</f>
        <v>0.24082021936099191</v>
      </c>
    </row>
    <row r="54" spans="1:19" x14ac:dyDescent="0.35">
      <c r="A54" s="17" t="s">
        <v>149</v>
      </c>
      <c r="B54" s="6">
        <f>'Successful Authentications'!B56/'Account totals data'!B54</f>
        <v>0.17857142857142858</v>
      </c>
      <c r="C54" s="6">
        <f>'Successful Authentications'!C56/'Account totals data'!C54</f>
        <v>0.15254237288135594</v>
      </c>
      <c r="D54" s="6">
        <f>'Successful Authentications'!D56/'Account totals data'!D54</f>
        <v>0.12698412698412698</v>
      </c>
      <c r="E54" s="6">
        <f>'Successful Authentications'!E56/'Account totals data'!E54</f>
        <v>4.6153846153846156E-2</v>
      </c>
      <c r="F54" s="6">
        <f>'Successful Authentications'!F56/'Account totals data'!F54</f>
        <v>4.0540540540540543E-2</v>
      </c>
      <c r="G54" s="6">
        <f>'Successful Authentications'!G56/'Account totals data'!G54</f>
        <v>6.7567567567567571E-2</v>
      </c>
      <c r="H54" s="6">
        <f>'Successful Authentications'!H56/'Account totals data'!H54</f>
        <v>0.10526315789473684</v>
      </c>
      <c r="I54" s="6">
        <f>'Successful Authentications'!I56/'Account totals data'!I54</f>
        <v>0.18421052631578946</v>
      </c>
      <c r="J54" s="6">
        <f>'Successful Authentications'!J56/'Account totals data'!J54</f>
        <v>0.10588235294117647</v>
      </c>
      <c r="K54" s="6">
        <f>'Successful Authentications'!K56/'Account totals data'!K54</f>
        <v>0.16091954022988506</v>
      </c>
      <c r="L54" s="6">
        <f>'Successful Authentications'!L56/'Account totals data'!L54</f>
        <v>0.16483516483516483</v>
      </c>
      <c r="M54" s="6">
        <f>'Successful Authentications'!M56/'Account totals data'!M54</f>
        <v>8.1632653061224483E-2</v>
      </c>
      <c r="N54" s="7">
        <f>'Successful Authentications'!N56/'Account totals data'!N54</f>
        <v>8.8235294117647065E-2</v>
      </c>
      <c r="O54" s="7">
        <f>'Successful Authentications'!O56/'Account totals data'!O54</f>
        <v>0.10576923076923077</v>
      </c>
      <c r="P54" s="7">
        <f>'Successful Authentications'!P56/'Account totals data'!P54</f>
        <v>0.18518518518518517</v>
      </c>
      <c r="Q54" s="7">
        <f>'Successful Authentications'!Q56/'Account totals data'!Q54</f>
        <v>0.1</v>
      </c>
      <c r="R54" s="7">
        <f>'Successful Authentications'!R56/'Account totals data'!R54</f>
        <v>0.11711711711711711</v>
      </c>
      <c r="S54" s="7">
        <f>'Successful Authentications'!S56/'Account totals data'!S54</f>
        <v>7.3394495412844041E-2</v>
      </c>
    </row>
    <row r="55" spans="1:19" x14ac:dyDescent="0.35">
      <c r="A55" s="17" t="s">
        <v>51</v>
      </c>
      <c r="B55" s="6">
        <f>'Successful Authentications'!B57/'Account totals data'!B55</f>
        <v>0.17195767195767195</v>
      </c>
      <c r="C55" s="6">
        <f>'Successful Authentications'!C57/'Account totals data'!C55</f>
        <v>0.19008264462809918</v>
      </c>
      <c r="D55" s="6">
        <f>'Successful Authentications'!D57/'Account totals data'!D55</f>
        <v>0.14560439560439561</v>
      </c>
      <c r="E55" s="6">
        <f>'Successful Authentications'!E57/'Account totals data'!E55</f>
        <v>0.1830601092896175</v>
      </c>
      <c r="F55" s="6">
        <f>'Successful Authentications'!F57/'Account totals data'!F55</f>
        <v>0.15616438356164383</v>
      </c>
      <c r="G55" s="6">
        <f>'Successful Authentications'!G57/'Account totals data'!G55</f>
        <v>0.17355371900826447</v>
      </c>
      <c r="H55" s="6">
        <f>'Successful Authentications'!H57/'Account totals data'!H55</f>
        <v>0.22677595628415301</v>
      </c>
      <c r="I55" s="6">
        <f>'Successful Authentications'!I57/'Account totals data'!I55</f>
        <v>0.17195767195767195</v>
      </c>
      <c r="J55" s="6">
        <f>'Successful Authentications'!J57/'Account totals data'!J55</f>
        <v>0.19893899204244031</v>
      </c>
      <c r="K55" s="6">
        <f>'Successful Authentications'!K57/'Account totals data'!K55</f>
        <v>0.21179624664879357</v>
      </c>
      <c r="L55" s="6">
        <f>'Successful Authentications'!L57/'Account totals data'!L55</f>
        <v>0.2</v>
      </c>
      <c r="M55" s="6">
        <f>'Successful Authentications'!M57/'Account totals data'!M55</f>
        <v>0.2125984251968504</v>
      </c>
      <c r="N55" s="7">
        <f>'Successful Authentications'!N57/'Account totals data'!N55</f>
        <v>0.18701298701298702</v>
      </c>
      <c r="O55" s="7">
        <f>'Successful Authentications'!O57/'Account totals data'!O55</f>
        <v>0.21932114882506529</v>
      </c>
      <c r="P55" s="7">
        <f>'Successful Authentications'!P57/'Account totals data'!P55</f>
        <v>0.22774869109947643</v>
      </c>
      <c r="Q55" s="7">
        <f>'Successful Authentications'!Q57/'Account totals data'!Q55</f>
        <v>0.17010309278350516</v>
      </c>
      <c r="R55" s="7">
        <f>'Successful Authentications'!R57/'Account totals data'!R55</f>
        <v>0.14285714285714285</v>
      </c>
      <c r="S55" s="7">
        <f>'Successful Authentications'!S57/'Account totals data'!S55</f>
        <v>0.17098445595854922</v>
      </c>
    </row>
    <row r="56" spans="1:19" x14ac:dyDescent="0.35">
      <c r="O56" s="7"/>
    </row>
    <row r="57" spans="1:19" x14ac:dyDescent="0.35">
      <c r="A57" s="17" t="s">
        <v>56</v>
      </c>
      <c r="B57" s="6">
        <f>'Successful Authentications'!B59/'Account totals data'!B57</f>
        <v>0.15852648079722315</v>
      </c>
      <c r="C57" s="6">
        <f>'Successful Authentications'!C59/'Account totals data'!C57</f>
        <v>0.15965144149996641</v>
      </c>
      <c r="D57" s="6">
        <f>'Successful Authentications'!D59/'Account totals data'!D57</f>
        <v>0.15696972407316309</v>
      </c>
      <c r="E57" s="6">
        <f>'Successful Authentications'!E59/'Account totals data'!E57</f>
        <v>0.15451711998564926</v>
      </c>
      <c r="F57" s="6">
        <f>'Successful Authentications'!F59/'Account totals data'!F57</f>
        <v>0.14022189846464195</v>
      </c>
      <c r="G57" s="6">
        <f>'Successful Authentications'!G59/'Account totals data'!G57</f>
        <v>0.1598118816274014</v>
      </c>
      <c r="H57" s="6">
        <f>'Successful Authentications'!H59/'Account totals data'!H57</f>
        <v>0.16619391438886025</v>
      </c>
      <c r="I57" s="6">
        <f>'Successful Authentications'!I59/'Account totals data'!I57</f>
        <v>0.15994182422605444</v>
      </c>
      <c r="J57" s="6">
        <f>'Successful Authentications'!J59/'Account totals data'!J57</f>
        <v>0.14478688252041813</v>
      </c>
      <c r="K57" s="6">
        <f>'Successful Authentications'!K59/'Account totals data'!K57</f>
        <v>0.16600366230978089</v>
      </c>
      <c r="L57" s="6">
        <f>'Successful Authentications'!L59/'Account totals data'!L57</f>
        <v>0.16745238544220253</v>
      </c>
      <c r="M57" s="6">
        <f>'Successful Authentications'!M59/'Account totals data'!M57</f>
        <v>0.16775748509214819</v>
      </c>
      <c r="N57" s="6">
        <f>'Successful Authentications'!N59/'Account totals data'!N57</f>
        <v>0.15415976821192054</v>
      </c>
      <c r="O57" s="6">
        <f>'Successful Authentications'!O59/'Account totals data'!O57</f>
        <v>0.15572889216823022</v>
      </c>
      <c r="P57" s="6">
        <f>'Successful Authentications'!P59/'Account totals data'!P57</f>
        <v>0.14006125188790067</v>
      </c>
      <c r="Q57" s="6">
        <f>'Successful Authentications'!Q59/'Account totals data'!Q57</f>
        <v>0.13305901370898326</v>
      </c>
      <c r="R57" s="6">
        <f>'Successful Authentications'!R59/'Account totals data'!R57</f>
        <v>0.13268397357680817</v>
      </c>
      <c r="S57" s="6">
        <f>'Successful Authentications'!S59/'Account totals data'!S57</f>
        <v>0.14107604650673844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N101"/>
  <sheetViews>
    <sheetView topLeftCell="A37" zoomScaleNormal="100" workbookViewId="0">
      <selection activeCell="D56" sqref="D56"/>
    </sheetView>
  </sheetViews>
  <sheetFormatPr defaultRowHeight="14.5" x14ac:dyDescent="0.35"/>
  <cols>
    <col min="1" max="1" width="13.453125" bestFit="1" customWidth="1"/>
    <col min="2" max="2" width="47.26953125" bestFit="1" customWidth="1"/>
    <col min="3" max="3" width="37.7265625" bestFit="1" customWidth="1"/>
    <col min="4" max="4" width="33.90625" bestFit="1" customWidth="1"/>
    <col min="5" max="5" width="25.90625" bestFit="1" customWidth="1"/>
    <col min="6" max="6" width="27.90625" bestFit="1" customWidth="1"/>
    <col min="7" max="7" width="26.1796875" bestFit="1" customWidth="1"/>
    <col min="8" max="8" width="66.1796875" bestFit="1" customWidth="1"/>
    <col min="9" max="9" width="55.90625" bestFit="1" customWidth="1"/>
    <col min="10" max="10" width="37.90625" bestFit="1" customWidth="1"/>
    <col min="11" max="11" width="35.81640625" bestFit="1" customWidth="1"/>
    <col min="12" max="12" width="39.7265625" bestFit="1" customWidth="1"/>
    <col min="13" max="14" width="44.36328125" bestFit="1" customWidth="1"/>
    <col min="15" max="15" width="41.6328125" bestFit="1" customWidth="1"/>
    <col min="16" max="16" width="27.1796875" bestFit="1" customWidth="1"/>
    <col min="17" max="17" width="36.26953125" bestFit="1" customWidth="1"/>
    <col min="18" max="18" width="29.26953125" bestFit="1" customWidth="1"/>
    <col min="19" max="19" width="27.453125" bestFit="1" customWidth="1"/>
    <col min="20" max="20" width="31" bestFit="1" customWidth="1"/>
    <col min="21" max="21" width="31.81640625" bestFit="1" customWidth="1"/>
    <col min="22" max="22" width="67.1796875" bestFit="1" customWidth="1"/>
    <col min="23" max="23" width="57.1796875" bestFit="1" customWidth="1"/>
    <col min="24" max="24" width="40.81640625" bestFit="1" customWidth="1"/>
    <col min="25" max="25" width="37.54296875" bestFit="1" customWidth="1"/>
    <col min="26" max="26" width="18.1796875" bestFit="1" customWidth="1"/>
    <col min="27" max="27" width="20.1796875" bestFit="1" customWidth="1"/>
    <col min="28" max="28" width="48.54296875" bestFit="1" customWidth="1"/>
    <col min="29" max="29" width="20.453125" bestFit="1" customWidth="1"/>
    <col min="30" max="30" width="33.08984375" bestFit="1" customWidth="1"/>
    <col min="31" max="31" width="54.453125" bestFit="1" customWidth="1"/>
    <col min="32" max="32" width="31.90625" bestFit="1" customWidth="1"/>
    <col min="33" max="33" width="43.1796875" bestFit="1" customWidth="1"/>
    <col min="34" max="34" width="103.90625" bestFit="1" customWidth="1"/>
    <col min="35" max="35" width="28.6328125" bestFit="1" customWidth="1"/>
    <col min="36" max="36" width="49.90625" bestFit="1" customWidth="1"/>
    <col min="37" max="37" width="33" bestFit="1" customWidth="1"/>
    <col min="38" max="38" width="30.54296875" bestFit="1" customWidth="1"/>
    <col min="39" max="39" width="38.36328125" bestFit="1" customWidth="1"/>
    <col min="40" max="40" width="32.36328125" bestFit="1" customWidth="1"/>
    <col min="41" max="41" width="27.453125" bestFit="1" customWidth="1"/>
    <col min="42" max="42" width="35.453125" bestFit="1" customWidth="1"/>
    <col min="43" max="43" width="14.90625" bestFit="1" customWidth="1"/>
    <col min="44" max="44" width="57.26953125" bestFit="1" customWidth="1"/>
    <col min="45" max="45" width="37.7265625" bestFit="1" customWidth="1"/>
    <col min="46" max="46" width="49.08984375" bestFit="1" customWidth="1"/>
    <col min="47" max="47" width="33.90625" bestFit="1" customWidth="1"/>
    <col min="48" max="48" width="12.26953125" bestFit="1" customWidth="1"/>
    <col min="49" max="49" width="71.54296875" bestFit="1" customWidth="1"/>
    <col min="50" max="50" width="48.1796875" bestFit="1" customWidth="1"/>
    <col min="51" max="51" width="54.08984375" bestFit="1" customWidth="1"/>
    <col min="52" max="52" width="43" bestFit="1" customWidth="1"/>
    <col min="53" max="53" width="35.1796875" bestFit="1" customWidth="1"/>
    <col min="54" max="54" width="21.26953125" bestFit="1" customWidth="1"/>
    <col min="55" max="55" width="39" bestFit="1" customWidth="1"/>
    <col min="56" max="56" width="10.7265625" bestFit="1" customWidth="1"/>
    <col min="57" max="57" width="39" bestFit="1" customWidth="1"/>
    <col min="58" max="58" width="10.7265625" bestFit="1" customWidth="1"/>
    <col min="59" max="59" width="35.1796875" bestFit="1" customWidth="1"/>
    <col min="60" max="60" width="21.26953125" bestFit="1" customWidth="1"/>
    <col min="61" max="61" width="39" bestFit="1" customWidth="1"/>
    <col min="62" max="62" width="10.7265625" bestFit="1" customWidth="1"/>
    <col min="63" max="63" width="11.26953125" bestFit="1" customWidth="1"/>
    <col min="64" max="64" width="54.7265625" customWidth="1"/>
    <col min="65" max="65" width="55.54296875" customWidth="1"/>
    <col min="66" max="66" width="33.54296875" customWidth="1"/>
    <col min="67" max="67" width="41.54296875" customWidth="1"/>
    <col min="68" max="69" width="11.26953125" customWidth="1"/>
    <col min="70" max="497" width="64.54296875" customWidth="1"/>
    <col min="498" max="549" width="64.54296875" bestFit="1" customWidth="1"/>
    <col min="550" max="550" width="17.81640625" bestFit="1" customWidth="1"/>
    <col min="551" max="551" width="18.81640625" customWidth="1"/>
    <col min="552" max="552" width="18.7265625" customWidth="1"/>
    <col min="553" max="553" width="18.453125" customWidth="1"/>
    <col min="554" max="554" width="19" customWidth="1"/>
    <col min="555" max="555" width="18.7265625" customWidth="1"/>
    <col min="556" max="556" width="18.26953125" customWidth="1"/>
    <col min="557" max="557" width="18.7265625" customWidth="1"/>
    <col min="558" max="558" width="19" customWidth="1"/>
  </cols>
  <sheetData>
    <row r="3" spans="1:68" x14ac:dyDescent="0.35">
      <c r="A3" s="8" t="s">
        <v>61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</row>
    <row r="5" spans="1:68" x14ac:dyDescent="0.35">
      <c r="B5" s="2" t="s">
        <v>62</v>
      </c>
      <c r="BL5" s="17"/>
      <c r="BM5" s="17"/>
      <c r="BN5" s="17"/>
      <c r="BO5" s="17"/>
      <c r="BP5" s="17"/>
    </row>
    <row r="6" spans="1:68" x14ac:dyDescent="0.35">
      <c r="A6" s="2" t="s">
        <v>63</v>
      </c>
      <c r="B6" s="17" t="s">
        <v>64</v>
      </c>
      <c r="C6" s="17" t="s">
        <v>65</v>
      </c>
      <c r="D6" s="17" t="s">
        <v>66</v>
      </c>
      <c r="E6" s="17" t="s">
        <v>67</v>
      </c>
      <c r="F6" s="17" t="s">
        <v>68</v>
      </c>
      <c r="G6" s="17" t="s">
        <v>69</v>
      </c>
      <c r="H6" s="17" t="s">
        <v>141</v>
      </c>
      <c r="I6" s="17" t="s">
        <v>70</v>
      </c>
      <c r="J6" s="17" t="s">
        <v>71</v>
      </c>
      <c r="K6" s="17" t="s">
        <v>72</v>
      </c>
      <c r="L6" s="17" t="s">
        <v>73</v>
      </c>
      <c r="M6" s="17" t="s">
        <v>74</v>
      </c>
      <c r="N6" s="17" t="s">
        <v>75</v>
      </c>
      <c r="O6" s="17" t="s">
        <v>76</v>
      </c>
      <c r="P6" s="17" t="s">
        <v>77</v>
      </c>
      <c r="Q6" s="17" t="s">
        <v>78</v>
      </c>
      <c r="R6" s="17" t="s">
        <v>79</v>
      </c>
      <c r="S6" s="17" t="s">
        <v>80</v>
      </c>
      <c r="T6" s="17" t="s">
        <v>81</v>
      </c>
      <c r="U6" s="17" t="s">
        <v>82</v>
      </c>
      <c r="V6" s="17" t="s">
        <v>157</v>
      </c>
      <c r="W6" s="17" t="s">
        <v>83</v>
      </c>
      <c r="X6" s="17" t="s">
        <v>84</v>
      </c>
      <c r="Y6" s="17" t="s">
        <v>85</v>
      </c>
      <c r="Z6" s="17" t="s">
        <v>86</v>
      </c>
      <c r="AA6" s="17" t="s">
        <v>87</v>
      </c>
      <c r="AB6" s="17" t="s">
        <v>88</v>
      </c>
      <c r="AC6" s="17" t="s">
        <v>89</v>
      </c>
      <c r="AD6" s="17" t="s">
        <v>90</v>
      </c>
      <c r="AE6" s="17" t="s">
        <v>91</v>
      </c>
      <c r="AF6" s="17" t="s">
        <v>92</v>
      </c>
      <c r="AG6" s="17" t="s">
        <v>93</v>
      </c>
      <c r="AH6" s="17" t="s">
        <v>153</v>
      </c>
      <c r="AI6" s="17" t="s">
        <v>158</v>
      </c>
      <c r="AJ6" s="17" t="s">
        <v>94</v>
      </c>
      <c r="AK6" s="17" t="s">
        <v>95</v>
      </c>
      <c r="AL6" s="17" t="s">
        <v>96</v>
      </c>
      <c r="AM6" s="17" t="s">
        <v>97</v>
      </c>
      <c r="AN6" s="17" t="s">
        <v>98</v>
      </c>
      <c r="AO6" s="17" t="s">
        <v>99</v>
      </c>
      <c r="AP6" s="17" t="s">
        <v>100</v>
      </c>
      <c r="AQ6" s="17" t="s">
        <v>101</v>
      </c>
      <c r="AR6" s="17" t="s">
        <v>102</v>
      </c>
      <c r="AS6" s="17" t="s">
        <v>103</v>
      </c>
      <c r="AT6" s="17" t="s">
        <v>104</v>
      </c>
      <c r="AU6" s="17" t="s">
        <v>105</v>
      </c>
      <c r="AV6" s="17" t="s">
        <v>106</v>
      </c>
      <c r="AW6" s="17" t="s">
        <v>159</v>
      </c>
      <c r="AX6" s="17" t="s">
        <v>107</v>
      </c>
      <c r="AY6" s="17" t="s">
        <v>160</v>
      </c>
      <c r="AZ6" s="17" t="s">
        <v>108</v>
      </c>
      <c r="BA6" s="17" t="s">
        <v>109</v>
      </c>
      <c r="BB6" s="17" t="s">
        <v>161</v>
      </c>
      <c r="BC6" s="17" t="s">
        <v>110</v>
      </c>
      <c r="BD6" s="17" t="s">
        <v>111</v>
      </c>
      <c r="BL6" s="17"/>
      <c r="BM6" s="17"/>
      <c r="BN6" s="17"/>
      <c r="BO6" s="17"/>
      <c r="BP6" s="17"/>
    </row>
    <row r="7" spans="1:68" x14ac:dyDescent="0.35">
      <c r="A7" s="8" t="s">
        <v>112</v>
      </c>
      <c r="B7" s="18">
        <v>897</v>
      </c>
      <c r="C7" s="18">
        <v>852</v>
      </c>
      <c r="D7" s="18">
        <v>2272</v>
      </c>
      <c r="E7" s="18">
        <v>55</v>
      </c>
      <c r="F7" s="18">
        <v>63</v>
      </c>
      <c r="G7" s="18">
        <v>32</v>
      </c>
      <c r="H7" s="18">
        <v>28</v>
      </c>
      <c r="I7" s="18">
        <v>439</v>
      </c>
      <c r="J7" s="18">
        <v>532</v>
      </c>
      <c r="K7" s="18">
        <v>455</v>
      </c>
      <c r="L7" s="18">
        <v>479</v>
      </c>
      <c r="M7" s="18">
        <v>873</v>
      </c>
      <c r="N7" s="18">
        <v>711</v>
      </c>
      <c r="O7" s="18">
        <v>1932</v>
      </c>
      <c r="P7" s="18">
        <v>181</v>
      </c>
      <c r="Q7" s="18">
        <v>115</v>
      </c>
      <c r="R7" s="18">
        <v>122</v>
      </c>
      <c r="S7" s="18">
        <v>133</v>
      </c>
      <c r="T7" s="18">
        <v>384</v>
      </c>
      <c r="U7" s="18">
        <v>213</v>
      </c>
      <c r="V7" s="18">
        <v>87</v>
      </c>
      <c r="W7" s="18">
        <v>903</v>
      </c>
      <c r="X7" s="18">
        <v>631</v>
      </c>
      <c r="Y7" s="18">
        <v>950</v>
      </c>
      <c r="Z7" s="18">
        <v>10</v>
      </c>
      <c r="AA7" s="18">
        <v>588</v>
      </c>
      <c r="AB7" s="18">
        <v>666</v>
      </c>
      <c r="AC7" s="18">
        <v>2019</v>
      </c>
      <c r="AD7" s="18">
        <v>661</v>
      </c>
      <c r="AE7" s="18">
        <v>2206</v>
      </c>
      <c r="AF7" s="18">
        <v>1919</v>
      </c>
      <c r="AG7" s="18">
        <v>2646</v>
      </c>
      <c r="AH7" s="18">
        <v>298</v>
      </c>
      <c r="AI7" s="18">
        <v>1290</v>
      </c>
      <c r="AJ7" s="18">
        <v>7</v>
      </c>
      <c r="AK7" s="18">
        <v>886</v>
      </c>
      <c r="AL7" s="18">
        <v>1214</v>
      </c>
      <c r="AM7" s="18">
        <v>1456</v>
      </c>
      <c r="AN7" s="18">
        <v>869</v>
      </c>
      <c r="AO7" s="18">
        <v>527</v>
      </c>
      <c r="AP7" s="18"/>
      <c r="AQ7" s="18">
        <v>355</v>
      </c>
      <c r="AR7" s="18">
        <v>1668</v>
      </c>
      <c r="AS7" s="18">
        <v>692</v>
      </c>
      <c r="AT7" s="18">
        <v>1313</v>
      </c>
      <c r="AU7" s="18">
        <v>743</v>
      </c>
      <c r="AV7" s="18">
        <v>7</v>
      </c>
      <c r="AW7" s="18">
        <v>1049</v>
      </c>
      <c r="AX7" s="18">
        <v>2323</v>
      </c>
      <c r="AY7" s="18">
        <v>3176</v>
      </c>
      <c r="AZ7" s="18"/>
      <c r="BA7" s="18">
        <v>2294</v>
      </c>
      <c r="BB7" s="18">
        <v>56</v>
      </c>
      <c r="BC7" s="18">
        <v>378</v>
      </c>
      <c r="BD7" s="18">
        <v>44655</v>
      </c>
      <c r="BL7" s="17"/>
      <c r="BM7" s="17"/>
      <c r="BN7" s="17"/>
      <c r="BO7" s="17"/>
      <c r="BP7" s="17"/>
    </row>
    <row r="8" spans="1:68" x14ac:dyDescent="0.35">
      <c r="A8" s="8" t="s">
        <v>113</v>
      </c>
      <c r="B8" s="18">
        <v>902</v>
      </c>
      <c r="C8" s="18">
        <v>851</v>
      </c>
      <c r="D8" s="18">
        <v>2269</v>
      </c>
      <c r="E8" s="18">
        <v>52</v>
      </c>
      <c r="F8" s="18">
        <v>62</v>
      </c>
      <c r="G8" s="18">
        <v>32</v>
      </c>
      <c r="H8" s="18">
        <v>28</v>
      </c>
      <c r="I8" s="18">
        <v>430</v>
      </c>
      <c r="J8" s="18">
        <v>534</v>
      </c>
      <c r="K8" s="18">
        <v>450</v>
      </c>
      <c r="L8" s="18">
        <v>474</v>
      </c>
      <c r="M8" s="18">
        <v>862</v>
      </c>
      <c r="N8" s="18">
        <v>692</v>
      </c>
      <c r="O8" s="18">
        <v>1883</v>
      </c>
      <c r="P8" s="18">
        <v>201</v>
      </c>
      <c r="Q8" s="18">
        <v>121</v>
      </c>
      <c r="R8" s="18">
        <v>119</v>
      </c>
      <c r="S8" s="18">
        <v>152</v>
      </c>
      <c r="T8" s="18">
        <v>382</v>
      </c>
      <c r="U8" s="18">
        <v>223</v>
      </c>
      <c r="V8" s="18">
        <v>85</v>
      </c>
      <c r="W8" s="18">
        <v>959</v>
      </c>
      <c r="X8" s="18">
        <v>632</v>
      </c>
      <c r="Y8" s="18">
        <v>927</v>
      </c>
      <c r="Z8" s="18">
        <v>11</v>
      </c>
      <c r="AA8" s="18">
        <v>584</v>
      </c>
      <c r="AB8" s="18">
        <v>664</v>
      </c>
      <c r="AC8" s="18">
        <v>2001</v>
      </c>
      <c r="AD8" s="18">
        <v>657</v>
      </c>
      <c r="AE8" s="18">
        <v>2220</v>
      </c>
      <c r="AF8" s="18">
        <v>1924</v>
      </c>
      <c r="AG8" s="18">
        <v>2648</v>
      </c>
      <c r="AH8" s="18">
        <v>293</v>
      </c>
      <c r="AI8" s="18">
        <v>1307</v>
      </c>
      <c r="AJ8" s="18">
        <v>2</v>
      </c>
      <c r="AK8" s="18">
        <v>903</v>
      </c>
      <c r="AL8" s="18">
        <v>1211</v>
      </c>
      <c r="AM8" s="18">
        <v>1468</v>
      </c>
      <c r="AN8" s="18">
        <v>861</v>
      </c>
      <c r="AO8" s="18">
        <v>522</v>
      </c>
      <c r="AP8" s="18"/>
      <c r="AQ8" s="18">
        <v>361</v>
      </c>
      <c r="AR8" s="18">
        <v>1645</v>
      </c>
      <c r="AS8" s="18">
        <v>699</v>
      </c>
      <c r="AT8" s="18">
        <v>1311</v>
      </c>
      <c r="AU8" s="18">
        <v>747</v>
      </c>
      <c r="AV8" s="18">
        <v>10</v>
      </c>
      <c r="AW8" s="18">
        <v>1051</v>
      </c>
      <c r="AX8" s="18">
        <v>2299</v>
      </c>
      <c r="AY8" s="18">
        <v>3226</v>
      </c>
      <c r="AZ8" s="18"/>
      <c r="BA8" s="18">
        <v>2272</v>
      </c>
      <c r="BB8" s="18">
        <v>59</v>
      </c>
      <c r="BC8" s="18">
        <v>363</v>
      </c>
      <c r="BD8" s="18">
        <v>44641</v>
      </c>
      <c r="BL8" s="17"/>
      <c r="BM8" s="17"/>
      <c r="BN8" s="17"/>
      <c r="BO8" s="17"/>
      <c r="BP8" s="17"/>
    </row>
    <row r="9" spans="1:68" x14ac:dyDescent="0.35">
      <c r="A9" s="8" t="s">
        <v>114</v>
      </c>
      <c r="B9" s="18">
        <v>886</v>
      </c>
      <c r="C9" s="18">
        <v>837</v>
      </c>
      <c r="D9" s="18">
        <v>2248</v>
      </c>
      <c r="E9" s="18">
        <v>53</v>
      </c>
      <c r="F9" s="18">
        <v>61</v>
      </c>
      <c r="G9" s="18">
        <v>31</v>
      </c>
      <c r="H9" s="18">
        <v>30</v>
      </c>
      <c r="I9" s="18">
        <v>419</v>
      </c>
      <c r="J9" s="18">
        <v>534</v>
      </c>
      <c r="K9" s="18">
        <v>457</v>
      </c>
      <c r="L9" s="18">
        <v>467</v>
      </c>
      <c r="M9" s="18">
        <v>858</v>
      </c>
      <c r="N9" s="18">
        <v>694</v>
      </c>
      <c r="O9" s="18">
        <v>1854</v>
      </c>
      <c r="P9" s="18">
        <v>203</v>
      </c>
      <c r="Q9" s="18">
        <v>122</v>
      </c>
      <c r="R9" s="18">
        <v>119</v>
      </c>
      <c r="S9" s="18">
        <v>152</v>
      </c>
      <c r="T9" s="18">
        <v>389</v>
      </c>
      <c r="U9" s="18">
        <v>230</v>
      </c>
      <c r="V9" s="18">
        <v>87</v>
      </c>
      <c r="W9" s="18">
        <v>979</v>
      </c>
      <c r="X9" s="18">
        <v>629</v>
      </c>
      <c r="Y9" s="18">
        <v>925</v>
      </c>
      <c r="Z9" s="18">
        <v>11</v>
      </c>
      <c r="AA9" s="18">
        <v>583</v>
      </c>
      <c r="AB9" s="18">
        <v>667</v>
      </c>
      <c r="AC9" s="18">
        <v>1976</v>
      </c>
      <c r="AD9" s="18">
        <v>660</v>
      </c>
      <c r="AE9" s="18">
        <v>2234</v>
      </c>
      <c r="AF9" s="18">
        <v>1935</v>
      </c>
      <c r="AG9" s="18">
        <v>2616</v>
      </c>
      <c r="AH9" s="18">
        <v>295</v>
      </c>
      <c r="AI9" s="18">
        <v>1306</v>
      </c>
      <c r="AJ9" s="18">
        <v>3</v>
      </c>
      <c r="AK9" s="18">
        <v>909</v>
      </c>
      <c r="AL9" s="18">
        <v>1215</v>
      </c>
      <c r="AM9" s="18">
        <v>1483</v>
      </c>
      <c r="AN9" s="18">
        <v>872</v>
      </c>
      <c r="AO9" s="18">
        <v>542</v>
      </c>
      <c r="AP9" s="18"/>
      <c r="AQ9" s="18">
        <v>378</v>
      </c>
      <c r="AR9" s="18">
        <v>1632</v>
      </c>
      <c r="AS9" s="18">
        <v>755</v>
      </c>
      <c r="AT9" s="18">
        <v>1317</v>
      </c>
      <c r="AU9" s="18">
        <v>725</v>
      </c>
      <c r="AV9" s="18">
        <v>8</v>
      </c>
      <c r="AW9" s="18">
        <v>1049</v>
      </c>
      <c r="AX9" s="18">
        <v>2306</v>
      </c>
      <c r="AY9" s="18">
        <v>3301</v>
      </c>
      <c r="AZ9" s="18"/>
      <c r="BA9" s="18">
        <v>2253</v>
      </c>
      <c r="BB9" s="18">
        <v>63</v>
      </c>
      <c r="BC9" s="18">
        <v>364</v>
      </c>
      <c r="BD9" s="18">
        <v>44722</v>
      </c>
      <c r="BL9" s="17"/>
      <c r="BM9" s="17"/>
      <c r="BN9" s="17"/>
      <c r="BO9" s="17"/>
      <c r="BP9" s="17"/>
    </row>
    <row r="10" spans="1:68" x14ac:dyDescent="0.35">
      <c r="A10" s="8" t="s">
        <v>115</v>
      </c>
      <c r="B10" s="18">
        <v>871</v>
      </c>
      <c r="C10" s="18">
        <v>833</v>
      </c>
      <c r="D10" s="18">
        <v>2194</v>
      </c>
      <c r="E10" s="18">
        <v>51</v>
      </c>
      <c r="F10" s="18">
        <v>61</v>
      </c>
      <c r="G10" s="18">
        <v>31</v>
      </c>
      <c r="H10" s="18">
        <v>30</v>
      </c>
      <c r="I10" s="18">
        <v>401</v>
      </c>
      <c r="J10" s="18">
        <v>526</v>
      </c>
      <c r="K10" s="18">
        <v>458</v>
      </c>
      <c r="L10" s="18">
        <v>464</v>
      </c>
      <c r="M10" s="18">
        <v>860</v>
      </c>
      <c r="N10" s="18">
        <v>702</v>
      </c>
      <c r="O10" s="18">
        <v>1813</v>
      </c>
      <c r="P10" s="18">
        <v>210</v>
      </c>
      <c r="Q10" s="18">
        <v>122</v>
      </c>
      <c r="R10" s="18">
        <v>120</v>
      </c>
      <c r="S10" s="18">
        <v>151</v>
      </c>
      <c r="T10" s="18">
        <v>389</v>
      </c>
      <c r="U10" s="18">
        <v>233</v>
      </c>
      <c r="V10" s="18">
        <v>86</v>
      </c>
      <c r="W10" s="18">
        <v>981</v>
      </c>
      <c r="X10" s="18">
        <v>613</v>
      </c>
      <c r="Y10" s="18">
        <v>928</v>
      </c>
      <c r="Z10" s="18">
        <v>14</v>
      </c>
      <c r="AA10" s="18">
        <v>581</v>
      </c>
      <c r="AB10" s="18">
        <v>652</v>
      </c>
      <c r="AC10" s="18">
        <v>1962</v>
      </c>
      <c r="AD10" s="18">
        <v>642</v>
      </c>
      <c r="AE10" s="18">
        <v>2245</v>
      </c>
      <c r="AF10" s="18">
        <v>1945</v>
      </c>
      <c r="AG10" s="18">
        <v>2606</v>
      </c>
      <c r="AH10" s="18">
        <v>292</v>
      </c>
      <c r="AI10" s="18">
        <v>1298</v>
      </c>
      <c r="AJ10" s="18">
        <v>3</v>
      </c>
      <c r="AK10" s="18">
        <v>912</v>
      </c>
      <c r="AL10" s="18">
        <v>1220</v>
      </c>
      <c r="AM10" s="18">
        <v>1485</v>
      </c>
      <c r="AN10" s="18">
        <v>886</v>
      </c>
      <c r="AO10" s="18">
        <v>545</v>
      </c>
      <c r="AP10" s="18"/>
      <c r="AQ10" s="18">
        <v>380</v>
      </c>
      <c r="AR10" s="18">
        <v>1615</v>
      </c>
      <c r="AS10" s="18">
        <v>737</v>
      </c>
      <c r="AT10" s="18">
        <v>1318</v>
      </c>
      <c r="AU10" s="18">
        <v>761</v>
      </c>
      <c r="AV10" s="18">
        <v>4</v>
      </c>
      <c r="AW10" s="18">
        <v>1059</v>
      </c>
      <c r="AX10" s="18">
        <v>2294</v>
      </c>
      <c r="AY10" s="18">
        <v>3347</v>
      </c>
      <c r="AZ10" s="18"/>
      <c r="BA10" s="18">
        <v>2235</v>
      </c>
      <c r="BB10" s="18">
        <v>65</v>
      </c>
      <c r="BC10" s="18">
        <v>366</v>
      </c>
      <c r="BD10" s="18">
        <v>44597</v>
      </c>
      <c r="BL10" s="17"/>
      <c r="BM10" s="17"/>
      <c r="BN10" s="17"/>
      <c r="BO10" s="17"/>
      <c r="BP10" s="17"/>
    </row>
    <row r="11" spans="1:68" x14ac:dyDescent="0.35">
      <c r="A11" s="8" t="s">
        <v>116</v>
      </c>
      <c r="B11" s="18">
        <v>866</v>
      </c>
      <c r="C11" s="18">
        <v>841</v>
      </c>
      <c r="D11" s="18">
        <v>2196</v>
      </c>
      <c r="E11" s="18">
        <v>50</v>
      </c>
      <c r="F11" s="18">
        <v>61</v>
      </c>
      <c r="G11" s="18">
        <v>29</v>
      </c>
      <c r="H11" s="18">
        <v>30</v>
      </c>
      <c r="I11" s="18">
        <v>394</v>
      </c>
      <c r="J11" s="18">
        <v>532</v>
      </c>
      <c r="K11" s="18">
        <v>458</v>
      </c>
      <c r="L11" s="18">
        <v>467</v>
      </c>
      <c r="M11" s="18">
        <v>851</v>
      </c>
      <c r="N11" s="18">
        <v>703</v>
      </c>
      <c r="O11" s="18">
        <v>1815</v>
      </c>
      <c r="P11" s="18">
        <v>211</v>
      </c>
      <c r="Q11" s="18">
        <v>123</v>
      </c>
      <c r="R11" s="18">
        <v>123</v>
      </c>
      <c r="S11" s="18">
        <v>159</v>
      </c>
      <c r="T11" s="18">
        <v>384</v>
      </c>
      <c r="U11" s="18">
        <v>233</v>
      </c>
      <c r="V11" s="18">
        <v>87</v>
      </c>
      <c r="W11" s="18">
        <v>965</v>
      </c>
      <c r="X11" s="18">
        <v>607</v>
      </c>
      <c r="Y11" s="18">
        <v>928</v>
      </c>
      <c r="Z11" s="18">
        <v>14</v>
      </c>
      <c r="AA11" s="18">
        <v>569</v>
      </c>
      <c r="AB11" s="18">
        <v>649</v>
      </c>
      <c r="AC11" s="18">
        <v>1958</v>
      </c>
      <c r="AD11" s="18">
        <v>636</v>
      </c>
      <c r="AE11" s="18">
        <v>2275</v>
      </c>
      <c r="AF11" s="18">
        <v>1950</v>
      </c>
      <c r="AG11" s="18">
        <v>2607</v>
      </c>
      <c r="AH11" s="18">
        <v>301</v>
      </c>
      <c r="AI11" s="18">
        <v>1297</v>
      </c>
      <c r="AJ11" s="18">
        <v>9</v>
      </c>
      <c r="AK11" s="18">
        <v>898</v>
      </c>
      <c r="AL11" s="18">
        <v>1205</v>
      </c>
      <c r="AM11" s="18">
        <v>1497</v>
      </c>
      <c r="AN11" s="18">
        <v>888</v>
      </c>
      <c r="AO11" s="18">
        <v>541</v>
      </c>
      <c r="AP11" s="18"/>
      <c r="AQ11" s="18">
        <v>390</v>
      </c>
      <c r="AR11" s="18">
        <v>1604</v>
      </c>
      <c r="AS11" s="18">
        <v>743</v>
      </c>
      <c r="AT11" s="18">
        <v>1315</v>
      </c>
      <c r="AU11" s="18">
        <v>749</v>
      </c>
      <c r="AV11" s="18">
        <v>5</v>
      </c>
      <c r="AW11" s="18">
        <v>1068</v>
      </c>
      <c r="AX11" s="18">
        <v>2276</v>
      </c>
      <c r="AY11" s="18">
        <v>3392</v>
      </c>
      <c r="AZ11" s="18"/>
      <c r="BA11" s="18">
        <v>2227</v>
      </c>
      <c r="BB11" s="18">
        <v>74</v>
      </c>
      <c r="BC11" s="18">
        <v>365</v>
      </c>
      <c r="BD11" s="18">
        <v>44615</v>
      </c>
      <c r="BL11" s="17"/>
      <c r="BM11" s="17"/>
      <c r="BN11" s="17"/>
      <c r="BO11" s="17"/>
      <c r="BP11" s="17"/>
    </row>
    <row r="12" spans="1:68" x14ac:dyDescent="0.35">
      <c r="A12" s="8" t="s">
        <v>117</v>
      </c>
      <c r="B12" s="18">
        <v>875</v>
      </c>
      <c r="C12" s="18">
        <v>853</v>
      </c>
      <c r="D12" s="18">
        <v>2238</v>
      </c>
      <c r="E12" s="18">
        <v>52</v>
      </c>
      <c r="F12" s="18">
        <v>60</v>
      </c>
      <c r="G12" s="18">
        <v>30</v>
      </c>
      <c r="H12" s="18">
        <v>29</v>
      </c>
      <c r="I12" s="18">
        <v>386</v>
      </c>
      <c r="J12" s="18">
        <v>527</v>
      </c>
      <c r="K12" s="18">
        <v>457</v>
      </c>
      <c r="L12" s="18">
        <v>482</v>
      </c>
      <c r="M12" s="18">
        <v>853</v>
      </c>
      <c r="N12" s="18">
        <v>698</v>
      </c>
      <c r="O12" s="18">
        <v>1813</v>
      </c>
      <c r="P12" s="18">
        <v>214</v>
      </c>
      <c r="Q12" s="18">
        <v>121</v>
      </c>
      <c r="R12" s="18">
        <v>126</v>
      </c>
      <c r="S12" s="18">
        <v>160</v>
      </c>
      <c r="T12" s="18">
        <v>379</v>
      </c>
      <c r="U12" s="18">
        <v>248</v>
      </c>
      <c r="V12" s="18">
        <v>87</v>
      </c>
      <c r="W12" s="18">
        <v>987</v>
      </c>
      <c r="X12" s="18">
        <v>623</v>
      </c>
      <c r="Y12" s="18">
        <v>929</v>
      </c>
      <c r="Z12" s="18">
        <v>14</v>
      </c>
      <c r="AA12" s="18">
        <v>560</v>
      </c>
      <c r="AB12" s="18">
        <v>654</v>
      </c>
      <c r="AC12" s="18">
        <v>2002</v>
      </c>
      <c r="AD12" s="18">
        <v>641</v>
      </c>
      <c r="AE12" s="18">
        <v>2273</v>
      </c>
      <c r="AF12" s="18">
        <v>1960</v>
      </c>
      <c r="AG12" s="18">
        <v>2620</v>
      </c>
      <c r="AH12" s="18">
        <v>306</v>
      </c>
      <c r="AI12" s="18">
        <v>1300</v>
      </c>
      <c r="AJ12" s="18">
        <v>22</v>
      </c>
      <c r="AK12" s="18">
        <v>896</v>
      </c>
      <c r="AL12" s="18">
        <v>1194</v>
      </c>
      <c r="AM12" s="18">
        <v>1517</v>
      </c>
      <c r="AN12" s="18">
        <v>898</v>
      </c>
      <c r="AO12" s="18">
        <v>541</v>
      </c>
      <c r="AP12" s="18">
        <v>189</v>
      </c>
      <c r="AQ12" s="18">
        <v>388</v>
      </c>
      <c r="AR12" s="18">
        <v>1629</v>
      </c>
      <c r="AS12" s="18">
        <v>765</v>
      </c>
      <c r="AT12" s="18">
        <v>1301</v>
      </c>
      <c r="AU12" s="18">
        <v>733</v>
      </c>
      <c r="AV12" s="18">
        <v>3</v>
      </c>
      <c r="AW12" s="18">
        <v>1064</v>
      </c>
      <c r="AX12" s="18">
        <v>2265</v>
      </c>
      <c r="AY12" s="18">
        <v>3482</v>
      </c>
      <c r="AZ12" s="18"/>
      <c r="BA12" s="18">
        <v>2197</v>
      </c>
      <c r="BB12" s="18">
        <v>74</v>
      </c>
      <c r="BC12" s="18">
        <v>363</v>
      </c>
      <c r="BD12" s="18">
        <v>45078</v>
      </c>
      <c r="BL12" s="17"/>
      <c r="BM12" s="17"/>
      <c r="BN12" s="17"/>
      <c r="BO12" s="17"/>
      <c r="BP12" s="17"/>
    </row>
    <row r="13" spans="1:68" s="12" customFormat="1" x14ac:dyDescent="0.35">
      <c r="A13" s="8" t="s">
        <v>118</v>
      </c>
      <c r="B13" s="18">
        <v>881</v>
      </c>
      <c r="C13" s="18">
        <v>905</v>
      </c>
      <c r="D13" s="18">
        <v>2216</v>
      </c>
      <c r="E13" s="18">
        <v>53</v>
      </c>
      <c r="F13" s="18">
        <v>59</v>
      </c>
      <c r="G13" s="18">
        <v>34</v>
      </c>
      <c r="H13" s="18">
        <v>30</v>
      </c>
      <c r="I13" s="18">
        <v>389</v>
      </c>
      <c r="J13" s="18">
        <v>551</v>
      </c>
      <c r="K13" s="18">
        <v>455</v>
      </c>
      <c r="L13" s="18">
        <v>490</v>
      </c>
      <c r="M13" s="18">
        <v>852</v>
      </c>
      <c r="N13" s="18">
        <v>695</v>
      </c>
      <c r="O13" s="18">
        <v>1842</v>
      </c>
      <c r="P13" s="18">
        <v>218</v>
      </c>
      <c r="Q13" s="18">
        <v>118</v>
      </c>
      <c r="R13" s="18">
        <v>132</v>
      </c>
      <c r="S13" s="18">
        <v>165</v>
      </c>
      <c r="T13" s="18">
        <v>385</v>
      </c>
      <c r="U13" s="18">
        <v>257</v>
      </c>
      <c r="V13" s="18">
        <v>88</v>
      </c>
      <c r="W13" s="18">
        <v>1017</v>
      </c>
      <c r="X13" s="18">
        <v>626</v>
      </c>
      <c r="Y13" s="18">
        <v>926</v>
      </c>
      <c r="Z13" s="18">
        <v>15</v>
      </c>
      <c r="AA13" s="18">
        <v>556</v>
      </c>
      <c r="AB13" s="18">
        <v>659</v>
      </c>
      <c r="AC13" s="18">
        <v>2011</v>
      </c>
      <c r="AD13" s="18">
        <v>643</v>
      </c>
      <c r="AE13" s="18">
        <v>2318</v>
      </c>
      <c r="AF13" s="18">
        <v>2022</v>
      </c>
      <c r="AG13" s="18">
        <v>2643</v>
      </c>
      <c r="AH13" s="18">
        <v>308</v>
      </c>
      <c r="AI13" s="18">
        <v>1303</v>
      </c>
      <c r="AJ13" s="18">
        <v>4</v>
      </c>
      <c r="AK13" s="18">
        <v>917</v>
      </c>
      <c r="AL13" s="18">
        <v>1220</v>
      </c>
      <c r="AM13" s="18">
        <v>1534</v>
      </c>
      <c r="AN13" s="18">
        <v>908</v>
      </c>
      <c r="AO13" s="18">
        <v>541</v>
      </c>
      <c r="AP13" s="18">
        <v>187</v>
      </c>
      <c r="AQ13" s="18">
        <v>399</v>
      </c>
      <c r="AR13" s="18">
        <v>1644</v>
      </c>
      <c r="AS13" s="18">
        <v>769</v>
      </c>
      <c r="AT13" s="18">
        <v>1333</v>
      </c>
      <c r="AU13" s="18">
        <v>739</v>
      </c>
      <c r="AV13" s="18">
        <v>33</v>
      </c>
      <c r="AW13" s="18">
        <v>1061</v>
      </c>
      <c r="AX13" s="18">
        <v>2263</v>
      </c>
      <c r="AY13" s="18">
        <v>3583</v>
      </c>
      <c r="AZ13" s="18">
        <v>937</v>
      </c>
      <c r="BA13" s="18">
        <v>2160</v>
      </c>
      <c r="BB13" s="18">
        <v>76</v>
      </c>
      <c r="BC13" s="18">
        <v>366</v>
      </c>
      <c r="BD13" s="18">
        <v>46536</v>
      </c>
      <c r="BE13"/>
      <c r="BF13"/>
      <c r="BG13"/>
      <c r="BH13"/>
      <c r="BI13"/>
      <c r="BJ13"/>
      <c r="BK13"/>
      <c r="BL13" s="17"/>
      <c r="BM13" s="17"/>
      <c r="BN13" s="17"/>
      <c r="BO13" s="17"/>
      <c r="BP13" s="17"/>
    </row>
    <row r="14" spans="1:68" s="12" customFormat="1" x14ac:dyDescent="0.35">
      <c r="A14" s="8" t="s">
        <v>119</v>
      </c>
      <c r="B14" s="18">
        <v>890</v>
      </c>
      <c r="C14" s="18">
        <v>929</v>
      </c>
      <c r="D14" s="18">
        <v>2180</v>
      </c>
      <c r="E14" s="18">
        <v>55</v>
      </c>
      <c r="F14" s="18">
        <v>59</v>
      </c>
      <c r="G14" s="18">
        <v>32</v>
      </c>
      <c r="H14" s="18">
        <v>31</v>
      </c>
      <c r="I14" s="18">
        <v>385</v>
      </c>
      <c r="J14" s="18">
        <v>533</v>
      </c>
      <c r="K14" s="18">
        <v>469</v>
      </c>
      <c r="L14" s="18">
        <v>500</v>
      </c>
      <c r="M14" s="18">
        <v>856</v>
      </c>
      <c r="N14" s="18">
        <v>695</v>
      </c>
      <c r="O14" s="18">
        <v>1866</v>
      </c>
      <c r="P14" s="18">
        <v>220</v>
      </c>
      <c r="Q14" s="18">
        <v>120</v>
      </c>
      <c r="R14" s="18">
        <v>134</v>
      </c>
      <c r="S14" s="18">
        <v>168</v>
      </c>
      <c r="T14" s="18">
        <v>379</v>
      </c>
      <c r="U14" s="18">
        <v>258</v>
      </c>
      <c r="V14" s="18">
        <v>89</v>
      </c>
      <c r="W14" s="18">
        <v>1030</v>
      </c>
      <c r="X14" s="18">
        <v>612</v>
      </c>
      <c r="Y14" s="18">
        <v>920</v>
      </c>
      <c r="Z14" s="18">
        <v>15</v>
      </c>
      <c r="AA14" s="18">
        <v>550</v>
      </c>
      <c r="AB14" s="18">
        <v>652</v>
      </c>
      <c r="AC14" s="18">
        <v>1971</v>
      </c>
      <c r="AD14" s="18">
        <v>646</v>
      </c>
      <c r="AE14" s="18">
        <v>2376</v>
      </c>
      <c r="AF14" s="18">
        <v>2043</v>
      </c>
      <c r="AG14" s="18">
        <v>2640</v>
      </c>
      <c r="AH14" s="18">
        <v>308</v>
      </c>
      <c r="AI14" s="18">
        <v>1306</v>
      </c>
      <c r="AJ14" s="18">
        <v>19</v>
      </c>
      <c r="AK14" s="18">
        <v>927</v>
      </c>
      <c r="AL14" s="18">
        <v>1200</v>
      </c>
      <c r="AM14" s="18">
        <v>1545</v>
      </c>
      <c r="AN14" s="18">
        <v>916</v>
      </c>
      <c r="AO14" s="18">
        <v>539</v>
      </c>
      <c r="AP14" s="18">
        <v>207</v>
      </c>
      <c r="AQ14" s="18">
        <v>395</v>
      </c>
      <c r="AR14" s="18">
        <v>1581</v>
      </c>
      <c r="AS14" s="18">
        <v>787</v>
      </c>
      <c r="AT14" s="18">
        <v>1352</v>
      </c>
      <c r="AU14" s="18">
        <v>742</v>
      </c>
      <c r="AV14" s="18">
        <v>9</v>
      </c>
      <c r="AW14" s="18">
        <v>1041</v>
      </c>
      <c r="AX14" s="18">
        <v>2242</v>
      </c>
      <c r="AY14" s="18">
        <v>3533</v>
      </c>
      <c r="AZ14" s="18">
        <v>2545</v>
      </c>
      <c r="BA14" s="18">
        <v>2179</v>
      </c>
      <c r="BB14" s="18">
        <v>76</v>
      </c>
      <c r="BC14" s="18">
        <v>378</v>
      </c>
      <c r="BD14" s="18">
        <v>48130</v>
      </c>
      <c r="BE14"/>
      <c r="BF14"/>
      <c r="BG14"/>
      <c r="BH14"/>
      <c r="BI14"/>
      <c r="BJ14"/>
      <c r="BK14"/>
      <c r="BL14" s="17"/>
      <c r="BM14" s="17"/>
      <c r="BN14" s="17"/>
      <c r="BO14" s="17"/>
      <c r="BP14" s="17"/>
    </row>
    <row r="15" spans="1:68" s="12" customFormat="1" x14ac:dyDescent="0.35">
      <c r="A15" s="8" t="s">
        <v>120</v>
      </c>
      <c r="B15" s="18">
        <v>889</v>
      </c>
      <c r="C15" s="18">
        <v>943</v>
      </c>
      <c r="D15" s="18">
        <v>2182</v>
      </c>
      <c r="E15" s="18">
        <v>56</v>
      </c>
      <c r="F15" s="18">
        <v>61</v>
      </c>
      <c r="G15" s="18">
        <v>36</v>
      </c>
      <c r="H15" s="18">
        <v>29</v>
      </c>
      <c r="I15" s="18">
        <v>377</v>
      </c>
      <c r="J15" s="18">
        <v>534</v>
      </c>
      <c r="K15" s="18">
        <v>471</v>
      </c>
      <c r="L15" s="18">
        <v>508</v>
      </c>
      <c r="M15" s="18">
        <v>854</v>
      </c>
      <c r="N15" s="18">
        <v>676</v>
      </c>
      <c r="O15" s="18">
        <v>1832</v>
      </c>
      <c r="P15" s="18">
        <v>218</v>
      </c>
      <c r="Q15" s="18">
        <v>119</v>
      </c>
      <c r="R15" s="18">
        <v>133</v>
      </c>
      <c r="S15" s="18">
        <v>167</v>
      </c>
      <c r="T15" s="18">
        <v>373</v>
      </c>
      <c r="U15" s="18">
        <v>259</v>
      </c>
      <c r="V15" s="18">
        <v>91</v>
      </c>
      <c r="W15" s="18">
        <v>1045</v>
      </c>
      <c r="X15" s="18">
        <v>623</v>
      </c>
      <c r="Y15" s="18">
        <v>925</v>
      </c>
      <c r="Z15" s="18">
        <v>14</v>
      </c>
      <c r="AA15" s="18">
        <v>549</v>
      </c>
      <c r="AB15" s="18">
        <v>648</v>
      </c>
      <c r="AC15" s="18">
        <v>1925</v>
      </c>
      <c r="AD15" s="18">
        <v>652</v>
      </c>
      <c r="AE15" s="18">
        <v>2440</v>
      </c>
      <c r="AF15" s="18">
        <v>2057</v>
      </c>
      <c r="AG15" s="18">
        <v>2660</v>
      </c>
      <c r="AH15" s="18">
        <v>307</v>
      </c>
      <c r="AI15" s="18">
        <v>1272</v>
      </c>
      <c r="AJ15" s="18">
        <v>48</v>
      </c>
      <c r="AK15" s="18">
        <v>929</v>
      </c>
      <c r="AL15" s="18">
        <v>1192</v>
      </c>
      <c r="AM15" s="18">
        <v>1531</v>
      </c>
      <c r="AN15" s="18">
        <v>913</v>
      </c>
      <c r="AO15" s="18">
        <v>538</v>
      </c>
      <c r="AP15" s="18">
        <v>213</v>
      </c>
      <c r="AQ15" s="18">
        <v>402</v>
      </c>
      <c r="AR15" s="18">
        <v>1578</v>
      </c>
      <c r="AS15" s="18">
        <v>795</v>
      </c>
      <c r="AT15" s="18">
        <v>1329</v>
      </c>
      <c r="AU15" s="18">
        <v>738</v>
      </c>
      <c r="AV15" s="18">
        <v>44</v>
      </c>
      <c r="AW15" s="18">
        <v>1031</v>
      </c>
      <c r="AX15" s="18">
        <v>2226</v>
      </c>
      <c r="AY15" s="18">
        <v>3491</v>
      </c>
      <c r="AZ15" s="18">
        <v>2570</v>
      </c>
      <c r="BA15" s="18">
        <v>2164</v>
      </c>
      <c r="BB15" s="18">
        <v>85</v>
      </c>
      <c r="BC15" s="18">
        <v>377</v>
      </c>
      <c r="BD15" s="18">
        <v>48119</v>
      </c>
      <c r="BE15"/>
      <c r="BF15"/>
      <c r="BG15"/>
      <c r="BH15"/>
      <c r="BI15"/>
      <c r="BJ15"/>
      <c r="BK15"/>
      <c r="BL15" s="17"/>
      <c r="BM15" s="17"/>
      <c r="BN15" s="17"/>
      <c r="BO15" s="17"/>
      <c r="BP15" s="17"/>
    </row>
    <row r="16" spans="1:68" s="12" customFormat="1" x14ac:dyDescent="0.35">
      <c r="A16" s="8" t="s">
        <v>121</v>
      </c>
      <c r="B16" s="18">
        <v>866</v>
      </c>
      <c r="C16" s="18">
        <v>954</v>
      </c>
      <c r="D16" s="18">
        <v>2173</v>
      </c>
      <c r="E16" s="18">
        <v>56</v>
      </c>
      <c r="F16" s="18">
        <v>63</v>
      </c>
      <c r="G16" s="18">
        <v>34</v>
      </c>
      <c r="H16" s="18">
        <v>31</v>
      </c>
      <c r="I16" s="18">
        <v>374</v>
      </c>
      <c r="J16" s="18">
        <v>531</v>
      </c>
      <c r="K16" s="18">
        <v>465</v>
      </c>
      <c r="L16" s="18">
        <v>512</v>
      </c>
      <c r="M16" s="18">
        <v>848</v>
      </c>
      <c r="N16" s="18">
        <v>676</v>
      </c>
      <c r="O16" s="18">
        <v>1764</v>
      </c>
      <c r="P16" s="18">
        <v>213</v>
      </c>
      <c r="Q16" s="18">
        <v>123</v>
      </c>
      <c r="R16" s="18">
        <v>135</v>
      </c>
      <c r="S16" s="18">
        <v>167</v>
      </c>
      <c r="T16" s="18">
        <v>373</v>
      </c>
      <c r="U16" s="18">
        <v>262</v>
      </c>
      <c r="V16" s="18">
        <v>93</v>
      </c>
      <c r="W16" s="18">
        <v>1070</v>
      </c>
      <c r="X16" s="18">
        <v>614</v>
      </c>
      <c r="Y16" s="18">
        <v>911</v>
      </c>
      <c r="Z16" s="18">
        <v>14</v>
      </c>
      <c r="AA16" s="18">
        <v>522</v>
      </c>
      <c r="AB16" s="18">
        <v>631</v>
      </c>
      <c r="AC16" s="18">
        <v>1891</v>
      </c>
      <c r="AD16" s="18">
        <v>642</v>
      </c>
      <c r="AE16" s="18">
        <v>2446</v>
      </c>
      <c r="AF16" s="18">
        <v>2036</v>
      </c>
      <c r="AG16" s="18">
        <v>2640</v>
      </c>
      <c r="AH16" s="18">
        <v>297</v>
      </c>
      <c r="AI16" s="18">
        <v>1277</v>
      </c>
      <c r="AJ16" s="18">
        <v>36</v>
      </c>
      <c r="AK16" s="18">
        <v>923</v>
      </c>
      <c r="AL16" s="18">
        <v>1157</v>
      </c>
      <c r="AM16" s="18">
        <v>1484</v>
      </c>
      <c r="AN16" s="18">
        <v>895</v>
      </c>
      <c r="AO16" s="18">
        <v>528</v>
      </c>
      <c r="AP16" s="18">
        <v>214</v>
      </c>
      <c r="AQ16" s="18">
        <v>400</v>
      </c>
      <c r="AR16" s="18">
        <v>1554</v>
      </c>
      <c r="AS16" s="18">
        <v>836</v>
      </c>
      <c r="AT16" s="18">
        <v>1310</v>
      </c>
      <c r="AU16" s="18">
        <v>727</v>
      </c>
      <c r="AV16" s="18">
        <v>55</v>
      </c>
      <c r="AW16" s="18">
        <v>1006</v>
      </c>
      <c r="AX16" s="18">
        <v>2189</v>
      </c>
      <c r="AY16" s="18">
        <v>3365</v>
      </c>
      <c r="AZ16" s="18">
        <v>2540</v>
      </c>
      <c r="BA16" s="18">
        <v>2128</v>
      </c>
      <c r="BB16" s="18">
        <v>87</v>
      </c>
      <c r="BC16" s="18">
        <v>373</v>
      </c>
      <c r="BD16" s="18">
        <v>47511</v>
      </c>
      <c r="BE16"/>
      <c r="BF16"/>
      <c r="BG16"/>
      <c r="BH16"/>
      <c r="BI16"/>
      <c r="BJ16"/>
      <c r="BK16"/>
      <c r="BL16" s="17"/>
      <c r="BM16" s="17"/>
      <c r="BN16" s="17"/>
      <c r="BO16" s="17"/>
      <c r="BP16" s="17"/>
    </row>
    <row r="17" spans="1:248" s="12" customFormat="1" x14ac:dyDescent="0.35">
      <c r="A17" s="8" t="s">
        <v>122</v>
      </c>
      <c r="B17" s="18">
        <v>862</v>
      </c>
      <c r="C17" s="18">
        <v>963</v>
      </c>
      <c r="D17" s="18">
        <v>2185</v>
      </c>
      <c r="E17" s="18">
        <v>59</v>
      </c>
      <c r="F17" s="18">
        <v>62</v>
      </c>
      <c r="G17" s="18">
        <v>35</v>
      </c>
      <c r="H17" s="18">
        <v>32</v>
      </c>
      <c r="I17" s="18">
        <v>372</v>
      </c>
      <c r="J17" s="18">
        <v>536</v>
      </c>
      <c r="K17" s="18">
        <v>465</v>
      </c>
      <c r="L17" s="18">
        <v>499</v>
      </c>
      <c r="M17" s="18">
        <v>848</v>
      </c>
      <c r="N17" s="18">
        <v>693</v>
      </c>
      <c r="O17" s="18">
        <v>1752</v>
      </c>
      <c r="P17" s="18">
        <v>214</v>
      </c>
      <c r="Q17" s="18">
        <v>126</v>
      </c>
      <c r="R17" s="18">
        <v>140</v>
      </c>
      <c r="S17" s="18">
        <v>168</v>
      </c>
      <c r="T17" s="18">
        <v>392</v>
      </c>
      <c r="U17" s="18">
        <v>271</v>
      </c>
      <c r="V17" s="18">
        <v>93</v>
      </c>
      <c r="W17" s="18">
        <v>1096</v>
      </c>
      <c r="X17" s="18">
        <v>610</v>
      </c>
      <c r="Y17" s="18">
        <v>907</v>
      </c>
      <c r="Z17" s="18">
        <v>14</v>
      </c>
      <c r="AA17" s="18">
        <v>516</v>
      </c>
      <c r="AB17" s="18">
        <v>624</v>
      </c>
      <c r="AC17" s="18">
        <v>1876</v>
      </c>
      <c r="AD17" s="18">
        <v>655</v>
      </c>
      <c r="AE17" s="18">
        <v>2511</v>
      </c>
      <c r="AF17" s="18">
        <v>2070</v>
      </c>
      <c r="AG17" s="18">
        <v>2645</v>
      </c>
      <c r="AH17" s="18">
        <v>291</v>
      </c>
      <c r="AI17" s="18">
        <v>1289</v>
      </c>
      <c r="AJ17" s="18">
        <v>35</v>
      </c>
      <c r="AK17" s="18">
        <v>917</v>
      </c>
      <c r="AL17" s="18">
        <v>1175</v>
      </c>
      <c r="AM17" s="18">
        <v>1487</v>
      </c>
      <c r="AN17" s="18">
        <v>905</v>
      </c>
      <c r="AO17" s="18">
        <v>526</v>
      </c>
      <c r="AP17" s="18">
        <v>218</v>
      </c>
      <c r="AQ17" s="18">
        <v>414</v>
      </c>
      <c r="AR17" s="18">
        <v>1559</v>
      </c>
      <c r="AS17" s="18">
        <v>855</v>
      </c>
      <c r="AT17" s="18">
        <v>1300</v>
      </c>
      <c r="AU17" s="18">
        <v>734</v>
      </c>
      <c r="AV17" s="18">
        <v>35</v>
      </c>
      <c r="AW17" s="18">
        <v>1002</v>
      </c>
      <c r="AX17" s="18">
        <v>2186</v>
      </c>
      <c r="AY17" s="18">
        <v>3374</v>
      </c>
      <c r="AZ17" s="18">
        <v>2522</v>
      </c>
      <c r="BA17" s="18">
        <v>2146</v>
      </c>
      <c r="BB17" s="18">
        <v>91</v>
      </c>
      <c r="BC17" s="18">
        <v>375</v>
      </c>
      <c r="BD17" s="18">
        <v>47727</v>
      </c>
      <c r="BE17"/>
      <c r="BF17"/>
      <c r="BG17"/>
      <c r="BH17"/>
      <c r="BI17"/>
      <c r="BJ17"/>
      <c r="BK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</row>
    <row r="18" spans="1:248" s="12" customFormat="1" x14ac:dyDescent="0.35">
      <c r="A18" s="8" t="s">
        <v>123</v>
      </c>
      <c r="B18" s="18">
        <v>859</v>
      </c>
      <c r="C18" s="18">
        <v>987</v>
      </c>
      <c r="D18" s="18">
        <v>2214</v>
      </c>
      <c r="E18" s="18">
        <v>65</v>
      </c>
      <c r="F18" s="18">
        <v>63</v>
      </c>
      <c r="G18" s="18">
        <v>38</v>
      </c>
      <c r="H18" s="18">
        <v>34</v>
      </c>
      <c r="I18" s="18">
        <v>369</v>
      </c>
      <c r="J18" s="18">
        <v>537</v>
      </c>
      <c r="K18" s="18">
        <v>464</v>
      </c>
      <c r="L18" s="18">
        <v>500</v>
      </c>
      <c r="M18" s="18">
        <v>869</v>
      </c>
      <c r="N18" s="18">
        <v>700</v>
      </c>
      <c r="O18" s="18">
        <v>1742</v>
      </c>
      <c r="P18" s="18">
        <v>215</v>
      </c>
      <c r="Q18" s="18">
        <v>128</v>
      </c>
      <c r="R18" s="18">
        <v>142</v>
      </c>
      <c r="S18" s="18">
        <v>165</v>
      </c>
      <c r="T18" s="18">
        <v>398</v>
      </c>
      <c r="U18" s="18">
        <v>269</v>
      </c>
      <c r="V18" s="18">
        <v>94</v>
      </c>
      <c r="W18" s="18">
        <v>1134</v>
      </c>
      <c r="X18" s="18">
        <v>621</v>
      </c>
      <c r="Y18" s="18">
        <v>911</v>
      </c>
      <c r="Z18" s="18">
        <v>14</v>
      </c>
      <c r="AA18" s="18">
        <v>513</v>
      </c>
      <c r="AB18" s="18">
        <v>617</v>
      </c>
      <c r="AC18" s="18">
        <v>1897</v>
      </c>
      <c r="AD18" s="18">
        <v>663</v>
      </c>
      <c r="AE18" s="18">
        <v>2548</v>
      </c>
      <c r="AF18" s="18">
        <v>2080</v>
      </c>
      <c r="AG18" s="18">
        <v>2664</v>
      </c>
      <c r="AH18" s="18">
        <v>285</v>
      </c>
      <c r="AI18" s="18">
        <v>1303</v>
      </c>
      <c r="AJ18" s="18">
        <v>57</v>
      </c>
      <c r="AK18" s="18">
        <v>920</v>
      </c>
      <c r="AL18" s="18">
        <v>1194</v>
      </c>
      <c r="AM18" s="18">
        <v>1473</v>
      </c>
      <c r="AN18" s="18">
        <v>903</v>
      </c>
      <c r="AO18" s="18">
        <v>529</v>
      </c>
      <c r="AP18" s="18">
        <v>224</v>
      </c>
      <c r="AQ18" s="18">
        <v>423</v>
      </c>
      <c r="AR18" s="18">
        <v>1566</v>
      </c>
      <c r="AS18" s="18">
        <v>861</v>
      </c>
      <c r="AT18" s="18">
        <v>1317</v>
      </c>
      <c r="AU18" s="18">
        <v>735</v>
      </c>
      <c r="AV18" s="18">
        <v>80</v>
      </c>
      <c r="AW18" s="18">
        <v>1026</v>
      </c>
      <c r="AX18" s="18">
        <v>2180</v>
      </c>
      <c r="AY18" s="18">
        <v>3399</v>
      </c>
      <c r="AZ18" s="18">
        <v>2520</v>
      </c>
      <c r="BA18" s="18">
        <v>2141</v>
      </c>
      <c r="BB18" s="18">
        <v>98</v>
      </c>
      <c r="BC18" s="18">
        <v>381</v>
      </c>
      <c r="BD18" s="18">
        <v>48129</v>
      </c>
      <c r="BE18"/>
      <c r="BF18"/>
      <c r="BG18"/>
      <c r="BH18"/>
      <c r="BI18"/>
      <c r="BJ18"/>
      <c r="BK18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</row>
    <row r="19" spans="1:248" s="12" customFormat="1" x14ac:dyDescent="0.35">
      <c r="A19" s="8" t="s">
        <v>133</v>
      </c>
      <c r="B19" s="18">
        <v>856</v>
      </c>
      <c r="C19" s="18">
        <v>995</v>
      </c>
      <c r="D19" s="18">
        <v>2222</v>
      </c>
      <c r="E19" s="18">
        <v>68</v>
      </c>
      <c r="F19" s="18">
        <v>63</v>
      </c>
      <c r="G19" s="18">
        <v>38</v>
      </c>
      <c r="H19" s="18">
        <v>36</v>
      </c>
      <c r="I19" s="18">
        <v>360</v>
      </c>
      <c r="J19" s="18">
        <v>538</v>
      </c>
      <c r="K19" s="18">
        <v>469</v>
      </c>
      <c r="L19" s="18">
        <v>513</v>
      </c>
      <c r="M19" s="18">
        <v>860</v>
      </c>
      <c r="N19" s="18">
        <v>708</v>
      </c>
      <c r="O19" s="18">
        <v>1763</v>
      </c>
      <c r="P19" s="18">
        <v>218</v>
      </c>
      <c r="Q19" s="18">
        <v>128</v>
      </c>
      <c r="R19" s="18">
        <v>144</v>
      </c>
      <c r="S19" s="18">
        <v>166</v>
      </c>
      <c r="T19" s="18">
        <v>403</v>
      </c>
      <c r="U19" s="18">
        <v>269</v>
      </c>
      <c r="V19" s="18">
        <v>96</v>
      </c>
      <c r="W19" s="18">
        <v>1156</v>
      </c>
      <c r="X19" s="18">
        <v>629</v>
      </c>
      <c r="Y19" s="18">
        <v>934</v>
      </c>
      <c r="Z19" s="18">
        <v>15</v>
      </c>
      <c r="AA19" s="18">
        <v>517</v>
      </c>
      <c r="AB19" s="18">
        <v>629</v>
      </c>
      <c r="AC19" s="18">
        <v>1933</v>
      </c>
      <c r="AD19" s="18">
        <v>666</v>
      </c>
      <c r="AE19" s="18">
        <v>2560</v>
      </c>
      <c r="AF19" s="18">
        <v>2080</v>
      </c>
      <c r="AG19" s="18">
        <v>2699</v>
      </c>
      <c r="AH19" s="18">
        <v>285</v>
      </c>
      <c r="AI19" s="18">
        <v>1292</v>
      </c>
      <c r="AJ19" s="18">
        <v>31</v>
      </c>
      <c r="AK19" s="18">
        <v>940</v>
      </c>
      <c r="AL19" s="18">
        <v>1192</v>
      </c>
      <c r="AM19" s="18">
        <v>1482</v>
      </c>
      <c r="AN19" s="18">
        <v>909</v>
      </c>
      <c r="AO19" s="18">
        <v>537</v>
      </c>
      <c r="AP19" s="18">
        <v>228</v>
      </c>
      <c r="AQ19" s="18">
        <v>419</v>
      </c>
      <c r="AR19" s="18">
        <v>1554</v>
      </c>
      <c r="AS19" s="18">
        <v>867</v>
      </c>
      <c r="AT19" s="18">
        <v>1322</v>
      </c>
      <c r="AU19" s="18">
        <v>724</v>
      </c>
      <c r="AV19" s="18">
        <v>98</v>
      </c>
      <c r="AW19" s="18">
        <v>1055</v>
      </c>
      <c r="AX19" s="18">
        <v>2169</v>
      </c>
      <c r="AY19" s="18">
        <v>3353</v>
      </c>
      <c r="AZ19" s="18">
        <v>2508</v>
      </c>
      <c r="BA19" s="18">
        <v>2137</v>
      </c>
      <c r="BB19" s="18">
        <v>102</v>
      </c>
      <c r="BC19" s="18">
        <v>385</v>
      </c>
      <c r="BD19" s="18">
        <v>48320</v>
      </c>
      <c r="BE19"/>
      <c r="BF19"/>
      <c r="BG19"/>
      <c r="BH19"/>
      <c r="BI19"/>
      <c r="BJ19"/>
      <c r="BK19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</row>
    <row r="20" spans="1:248" s="12" customFormat="1" x14ac:dyDescent="0.35">
      <c r="A20" s="8" t="s">
        <v>138</v>
      </c>
      <c r="B20" s="18">
        <v>844</v>
      </c>
      <c r="C20" s="18">
        <v>1011</v>
      </c>
      <c r="D20" s="18">
        <v>2257</v>
      </c>
      <c r="E20" s="18">
        <v>68</v>
      </c>
      <c r="F20" s="18">
        <v>65</v>
      </c>
      <c r="G20" s="18">
        <v>41</v>
      </c>
      <c r="H20" s="18">
        <v>42</v>
      </c>
      <c r="I20" s="18">
        <v>358</v>
      </c>
      <c r="J20" s="18">
        <v>534</v>
      </c>
      <c r="K20" s="18">
        <v>478</v>
      </c>
      <c r="L20" s="18">
        <v>515</v>
      </c>
      <c r="M20" s="18">
        <v>856</v>
      </c>
      <c r="N20" s="18">
        <v>708</v>
      </c>
      <c r="O20" s="18">
        <v>1774</v>
      </c>
      <c r="P20" s="18">
        <v>221</v>
      </c>
      <c r="Q20" s="18">
        <v>131</v>
      </c>
      <c r="R20" s="18">
        <v>148</v>
      </c>
      <c r="S20" s="18">
        <v>171</v>
      </c>
      <c r="T20" s="18">
        <v>402</v>
      </c>
      <c r="U20" s="18">
        <v>274</v>
      </c>
      <c r="V20" s="18">
        <v>94</v>
      </c>
      <c r="W20" s="18">
        <v>1160</v>
      </c>
      <c r="X20" s="18">
        <v>634</v>
      </c>
      <c r="Y20" s="18">
        <v>928</v>
      </c>
      <c r="Z20" s="18">
        <v>16</v>
      </c>
      <c r="AA20" s="18">
        <v>551</v>
      </c>
      <c r="AB20" s="18">
        <v>625</v>
      </c>
      <c r="AC20" s="18">
        <v>1935</v>
      </c>
      <c r="AD20" s="18">
        <v>691</v>
      </c>
      <c r="AE20" s="18">
        <v>2575</v>
      </c>
      <c r="AF20" s="18">
        <v>2107</v>
      </c>
      <c r="AG20" s="18">
        <v>2703</v>
      </c>
      <c r="AH20" s="18">
        <v>275</v>
      </c>
      <c r="AI20" s="18">
        <v>1294</v>
      </c>
      <c r="AJ20" s="18">
        <v>23</v>
      </c>
      <c r="AK20" s="18">
        <v>949</v>
      </c>
      <c r="AL20" s="18">
        <v>1199</v>
      </c>
      <c r="AM20" s="18">
        <v>1487</v>
      </c>
      <c r="AN20" s="18">
        <v>893</v>
      </c>
      <c r="AO20" s="18">
        <v>537</v>
      </c>
      <c r="AP20" s="18">
        <v>244</v>
      </c>
      <c r="AQ20" s="18">
        <v>419</v>
      </c>
      <c r="AR20" s="18">
        <v>1529</v>
      </c>
      <c r="AS20" s="18">
        <v>892</v>
      </c>
      <c r="AT20" s="18">
        <v>1292</v>
      </c>
      <c r="AU20" s="18">
        <v>719</v>
      </c>
      <c r="AV20" s="18">
        <v>107</v>
      </c>
      <c r="AW20" s="18">
        <v>67</v>
      </c>
      <c r="AX20" s="18">
        <v>2208</v>
      </c>
      <c r="AY20" s="18">
        <v>3308</v>
      </c>
      <c r="AZ20" s="18">
        <v>2469</v>
      </c>
      <c r="BA20" s="18">
        <v>2120</v>
      </c>
      <c r="BB20" s="18">
        <v>104</v>
      </c>
      <c r="BC20" s="18">
        <v>383</v>
      </c>
      <c r="BD20" s="18">
        <v>47435</v>
      </c>
      <c r="BE20"/>
      <c r="BF20"/>
      <c r="BG20"/>
      <c r="BH20"/>
      <c r="BI20"/>
      <c r="BJ20"/>
      <c r="BK20" s="18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</row>
    <row r="21" spans="1:248" s="17" customFormat="1" x14ac:dyDescent="0.35">
      <c r="A21" s="8" t="s">
        <v>139</v>
      </c>
      <c r="B21" s="18">
        <v>847</v>
      </c>
      <c r="C21" s="18">
        <v>1014</v>
      </c>
      <c r="D21" s="18">
        <v>2287</v>
      </c>
      <c r="E21" s="18">
        <v>69</v>
      </c>
      <c r="F21" s="18">
        <v>63</v>
      </c>
      <c r="G21" s="18">
        <v>48</v>
      </c>
      <c r="H21" s="18">
        <v>0</v>
      </c>
      <c r="I21" s="18">
        <v>362</v>
      </c>
      <c r="J21" s="18">
        <v>536</v>
      </c>
      <c r="K21" s="18">
        <v>481</v>
      </c>
      <c r="L21" s="18">
        <v>511</v>
      </c>
      <c r="M21" s="18">
        <v>877</v>
      </c>
      <c r="N21" s="18">
        <v>715</v>
      </c>
      <c r="O21" s="18">
        <v>1803</v>
      </c>
      <c r="P21" s="18">
        <v>228</v>
      </c>
      <c r="Q21" s="18">
        <v>140</v>
      </c>
      <c r="R21" s="18">
        <v>148</v>
      </c>
      <c r="S21" s="18">
        <v>172</v>
      </c>
      <c r="T21" s="18">
        <v>395</v>
      </c>
      <c r="U21" s="18">
        <v>288</v>
      </c>
      <c r="V21" s="18">
        <v>0</v>
      </c>
      <c r="W21" s="18">
        <v>1158</v>
      </c>
      <c r="X21" s="18">
        <v>640</v>
      </c>
      <c r="Y21" s="18">
        <v>922</v>
      </c>
      <c r="Z21" s="18">
        <v>18</v>
      </c>
      <c r="AA21" s="18">
        <v>541</v>
      </c>
      <c r="AB21" s="18">
        <v>622</v>
      </c>
      <c r="AC21" s="18">
        <v>1923</v>
      </c>
      <c r="AD21" s="18">
        <v>690</v>
      </c>
      <c r="AE21" s="18">
        <v>2594</v>
      </c>
      <c r="AF21" s="18">
        <v>2118</v>
      </c>
      <c r="AG21" s="18">
        <v>2730</v>
      </c>
      <c r="AH21" s="18">
        <v>406</v>
      </c>
      <c r="AI21" s="18">
        <v>1298</v>
      </c>
      <c r="AJ21" s="18">
        <v>3</v>
      </c>
      <c r="AK21" s="18">
        <v>958</v>
      </c>
      <c r="AL21" s="18">
        <v>1207</v>
      </c>
      <c r="AM21" s="18">
        <v>1489</v>
      </c>
      <c r="AN21" s="18">
        <v>890</v>
      </c>
      <c r="AO21" s="18">
        <v>538</v>
      </c>
      <c r="AP21" s="18">
        <v>249</v>
      </c>
      <c r="AQ21" s="18">
        <v>438</v>
      </c>
      <c r="AR21" s="18">
        <v>1536</v>
      </c>
      <c r="AS21" s="18">
        <v>892</v>
      </c>
      <c r="AT21" s="18">
        <v>1277</v>
      </c>
      <c r="AU21" s="18">
        <v>705</v>
      </c>
      <c r="AV21" s="18">
        <v>124</v>
      </c>
      <c r="AW21" s="18">
        <v>122</v>
      </c>
      <c r="AX21" s="18">
        <v>2245</v>
      </c>
      <c r="AY21" s="18">
        <v>3298</v>
      </c>
      <c r="AZ21" s="18">
        <v>2440</v>
      </c>
      <c r="BA21" s="18">
        <v>2127</v>
      </c>
      <c r="BB21" s="18">
        <v>108</v>
      </c>
      <c r="BC21" s="18">
        <v>382</v>
      </c>
      <c r="BD21" s="18">
        <v>47672</v>
      </c>
      <c r="BE21"/>
      <c r="BF21"/>
      <c r="BG21"/>
      <c r="BH21"/>
      <c r="BI21"/>
      <c r="BJ21"/>
      <c r="BK21" s="18"/>
    </row>
    <row r="22" spans="1:248" s="17" customFormat="1" x14ac:dyDescent="0.35">
      <c r="A22" s="8" t="s">
        <v>140</v>
      </c>
      <c r="B22" s="18">
        <v>842</v>
      </c>
      <c r="C22" s="18">
        <v>1029</v>
      </c>
      <c r="D22" s="18">
        <v>2306</v>
      </c>
      <c r="E22" s="18">
        <v>68</v>
      </c>
      <c r="F22" s="18">
        <v>63</v>
      </c>
      <c r="G22" s="18">
        <v>53</v>
      </c>
      <c r="H22" s="18">
        <v>0</v>
      </c>
      <c r="I22" s="18">
        <v>359</v>
      </c>
      <c r="J22" s="18">
        <v>531</v>
      </c>
      <c r="K22" s="18">
        <v>477</v>
      </c>
      <c r="L22" s="18">
        <v>513</v>
      </c>
      <c r="M22" s="18">
        <v>882</v>
      </c>
      <c r="N22" s="18">
        <v>712</v>
      </c>
      <c r="O22" s="18">
        <v>1816</v>
      </c>
      <c r="P22" s="18">
        <v>226</v>
      </c>
      <c r="Q22" s="18">
        <v>142</v>
      </c>
      <c r="R22" s="18">
        <v>153</v>
      </c>
      <c r="S22" s="18">
        <v>175</v>
      </c>
      <c r="T22" s="18">
        <v>393</v>
      </c>
      <c r="U22" s="18">
        <v>286</v>
      </c>
      <c r="V22" s="18">
        <v>0</v>
      </c>
      <c r="W22" s="18">
        <v>1147</v>
      </c>
      <c r="X22" s="18">
        <v>639</v>
      </c>
      <c r="Y22" s="18">
        <v>905</v>
      </c>
      <c r="Z22" s="18">
        <v>18</v>
      </c>
      <c r="AA22" s="18">
        <v>531</v>
      </c>
      <c r="AB22" s="18">
        <v>622</v>
      </c>
      <c r="AC22" s="18">
        <v>1916</v>
      </c>
      <c r="AD22" s="18">
        <v>692</v>
      </c>
      <c r="AE22" s="18">
        <v>2573</v>
      </c>
      <c r="AF22" s="18">
        <v>2092</v>
      </c>
      <c r="AG22" s="18">
        <v>2741</v>
      </c>
      <c r="AH22" s="18">
        <v>404</v>
      </c>
      <c r="AI22" s="18">
        <v>1254</v>
      </c>
      <c r="AJ22" s="18">
        <v>1</v>
      </c>
      <c r="AK22" s="18">
        <v>963</v>
      </c>
      <c r="AL22" s="18">
        <v>1203</v>
      </c>
      <c r="AM22" s="18">
        <v>1491</v>
      </c>
      <c r="AN22" s="18">
        <v>882</v>
      </c>
      <c r="AO22" s="18">
        <v>551</v>
      </c>
      <c r="AP22" s="18">
        <v>257</v>
      </c>
      <c r="AQ22" s="18">
        <v>443</v>
      </c>
      <c r="AR22" s="18">
        <v>1533</v>
      </c>
      <c r="AS22" s="18">
        <v>881</v>
      </c>
      <c r="AT22" s="18">
        <v>1267</v>
      </c>
      <c r="AU22" s="18">
        <v>716</v>
      </c>
      <c r="AV22" s="18">
        <v>130</v>
      </c>
      <c r="AW22" s="18">
        <v>170</v>
      </c>
      <c r="AX22" s="18">
        <v>2281</v>
      </c>
      <c r="AY22" s="18">
        <v>3290</v>
      </c>
      <c r="AZ22" s="18">
        <v>2403</v>
      </c>
      <c r="BA22" s="18">
        <v>2113</v>
      </c>
      <c r="BB22" s="18">
        <v>110</v>
      </c>
      <c r="BC22" s="18">
        <v>388</v>
      </c>
      <c r="BD22" s="18">
        <v>47633</v>
      </c>
      <c r="BE22"/>
      <c r="BF22"/>
      <c r="BG22"/>
      <c r="BH22"/>
      <c r="BI22"/>
      <c r="BJ22"/>
      <c r="BK22" s="18"/>
    </row>
    <row r="23" spans="1:248" s="17" customFormat="1" x14ac:dyDescent="0.35">
      <c r="A23" s="8" t="s">
        <v>150</v>
      </c>
      <c r="B23" s="18">
        <v>847</v>
      </c>
      <c r="C23" s="18">
        <v>1028</v>
      </c>
      <c r="D23" s="18">
        <v>2328</v>
      </c>
      <c r="E23" s="18">
        <v>68</v>
      </c>
      <c r="F23" s="18">
        <v>59</v>
      </c>
      <c r="G23" s="18">
        <v>54</v>
      </c>
      <c r="H23" s="18">
        <v>0</v>
      </c>
      <c r="I23" s="18">
        <v>354</v>
      </c>
      <c r="J23" s="18">
        <v>526</v>
      </c>
      <c r="K23" s="18">
        <v>476</v>
      </c>
      <c r="L23" s="18">
        <v>510</v>
      </c>
      <c r="M23" s="18">
        <v>900</v>
      </c>
      <c r="N23" s="18">
        <v>710</v>
      </c>
      <c r="O23" s="18">
        <v>1780</v>
      </c>
      <c r="P23" s="18">
        <v>228</v>
      </c>
      <c r="Q23" s="18">
        <v>140</v>
      </c>
      <c r="R23" s="18">
        <v>154</v>
      </c>
      <c r="S23" s="18">
        <v>175</v>
      </c>
      <c r="T23" s="18">
        <v>384</v>
      </c>
      <c r="U23" s="18">
        <v>276</v>
      </c>
      <c r="V23" s="18">
        <v>0</v>
      </c>
      <c r="W23" s="18">
        <v>1130</v>
      </c>
      <c r="X23" s="18">
        <v>633</v>
      </c>
      <c r="Y23" s="18">
        <v>908</v>
      </c>
      <c r="Z23" s="18">
        <v>21</v>
      </c>
      <c r="AA23" s="18">
        <v>532</v>
      </c>
      <c r="AB23" s="18">
        <v>619</v>
      </c>
      <c r="AC23" s="18">
        <v>1934</v>
      </c>
      <c r="AD23" s="18">
        <v>690</v>
      </c>
      <c r="AE23" s="18">
        <v>2547</v>
      </c>
      <c r="AF23" s="18">
        <v>2076</v>
      </c>
      <c r="AG23" s="18">
        <v>2739</v>
      </c>
      <c r="AH23" s="18">
        <v>397</v>
      </c>
      <c r="AI23" s="18">
        <v>1241</v>
      </c>
      <c r="AJ23" s="18">
        <v>8</v>
      </c>
      <c r="AK23" s="18">
        <v>971</v>
      </c>
      <c r="AL23" s="18">
        <v>1202</v>
      </c>
      <c r="AM23" s="18">
        <v>1487</v>
      </c>
      <c r="AN23" s="18">
        <v>866</v>
      </c>
      <c r="AO23" s="18">
        <v>552</v>
      </c>
      <c r="AP23" s="18">
        <v>262</v>
      </c>
      <c r="AQ23" s="18">
        <v>438</v>
      </c>
      <c r="AR23" s="18">
        <v>1511</v>
      </c>
      <c r="AS23" s="18">
        <v>887</v>
      </c>
      <c r="AT23" s="18">
        <v>1242</v>
      </c>
      <c r="AU23" s="18">
        <v>720</v>
      </c>
      <c r="AV23" s="18">
        <v>127</v>
      </c>
      <c r="AW23" s="18">
        <v>218</v>
      </c>
      <c r="AX23" s="18">
        <v>2310</v>
      </c>
      <c r="AY23" s="18">
        <v>3267</v>
      </c>
      <c r="AZ23" s="18">
        <v>2398</v>
      </c>
      <c r="BA23" s="18">
        <v>2108</v>
      </c>
      <c r="BB23" s="18">
        <v>111</v>
      </c>
      <c r="BC23" s="18">
        <v>385</v>
      </c>
      <c r="BD23" s="18">
        <v>47534</v>
      </c>
      <c r="BE23" s="18"/>
      <c r="BF23" s="18"/>
      <c r="BG23" s="18"/>
      <c r="BH23" s="18"/>
      <c r="BI23" s="18"/>
      <c r="BJ23" s="18"/>
      <c r="BK23" s="18"/>
    </row>
    <row r="24" spans="1:248" s="17" customFormat="1" x14ac:dyDescent="0.35">
      <c r="A24" s="8" t="s">
        <v>151</v>
      </c>
      <c r="B24" s="18">
        <v>870</v>
      </c>
      <c r="C24" s="18">
        <v>1039</v>
      </c>
      <c r="D24" s="18">
        <v>2367</v>
      </c>
      <c r="E24" s="18">
        <v>68</v>
      </c>
      <c r="F24" s="18">
        <v>60</v>
      </c>
      <c r="G24" s="18">
        <v>53</v>
      </c>
      <c r="H24" s="18">
        <v>0</v>
      </c>
      <c r="I24" s="18">
        <v>354</v>
      </c>
      <c r="J24" s="18">
        <v>521</v>
      </c>
      <c r="K24" s="18">
        <v>487</v>
      </c>
      <c r="L24" s="18">
        <v>511</v>
      </c>
      <c r="M24" s="18">
        <v>902</v>
      </c>
      <c r="N24" s="18">
        <v>698</v>
      </c>
      <c r="O24" s="18">
        <v>1794</v>
      </c>
      <c r="P24" s="18">
        <v>219</v>
      </c>
      <c r="Q24" s="18">
        <v>138</v>
      </c>
      <c r="R24" s="18">
        <v>151</v>
      </c>
      <c r="S24" s="18">
        <v>175</v>
      </c>
      <c r="T24" s="18">
        <v>387</v>
      </c>
      <c r="U24" s="18">
        <v>272</v>
      </c>
      <c r="V24" s="18">
        <v>0</v>
      </c>
      <c r="W24" s="18">
        <v>1126</v>
      </c>
      <c r="X24" s="18">
        <v>637</v>
      </c>
      <c r="Y24" s="18">
        <v>904</v>
      </c>
      <c r="Z24" s="18">
        <v>20</v>
      </c>
      <c r="AA24" s="18">
        <v>538</v>
      </c>
      <c r="AB24" s="18">
        <v>627</v>
      </c>
      <c r="AC24" s="18">
        <v>1943</v>
      </c>
      <c r="AD24" s="18">
        <v>695</v>
      </c>
      <c r="AE24" s="18">
        <v>2517</v>
      </c>
      <c r="AF24" s="18">
        <v>2089</v>
      </c>
      <c r="AG24" s="18">
        <v>2742</v>
      </c>
      <c r="AH24" s="18">
        <v>391</v>
      </c>
      <c r="AI24" s="18">
        <v>1263</v>
      </c>
      <c r="AJ24" s="18">
        <v>4</v>
      </c>
      <c r="AK24" s="18">
        <v>1007</v>
      </c>
      <c r="AL24" s="18">
        <v>1199</v>
      </c>
      <c r="AM24" s="18">
        <v>1492</v>
      </c>
      <c r="AN24" s="18">
        <v>856</v>
      </c>
      <c r="AO24" s="18">
        <v>556</v>
      </c>
      <c r="AP24" s="18">
        <v>272</v>
      </c>
      <c r="AQ24" s="18">
        <v>443</v>
      </c>
      <c r="AR24" s="18">
        <v>1520</v>
      </c>
      <c r="AS24" s="18">
        <v>874</v>
      </c>
      <c r="AT24" s="18">
        <v>1227</v>
      </c>
      <c r="AU24" s="18">
        <v>713</v>
      </c>
      <c r="AV24" s="18">
        <v>6</v>
      </c>
      <c r="AW24" s="18">
        <v>251</v>
      </c>
      <c r="AX24" s="18">
        <v>2342</v>
      </c>
      <c r="AY24" s="18">
        <v>3258</v>
      </c>
      <c r="AZ24" s="18">
        <v>2393</v>
      </c>
      <c r="BA24" s="18">
        <v>2097</v>
      </c>
      <c r="BB24" s="18">
        <v>109</v>
      </c>
      <c r="BC24" s="18">
        <v>386</v>
      </c>
      <c r="BD24" s="18">
        <v>47563</v>
      </c>
      <c r="BE24" s="18"/>
      <c r="BF24" s="18"/>
      <c r="BG24" s="18"/>
      <c r="BH24" s="18"/>
      <c r="BI24" s="18"/>
      <c r="BJ24" s="18"/>
      <c r="BK24" s="18"/>
    </row>
    <row r="25" spans="1:248" s="17" customFormat="1" x14ac:dyDescent="0.35">
      <c r="A25" s="8" t="s">
        <v>152</v>
      </c>
      <c r="B25" s="18">
        <v>864</v>
      </c>
      <c r="C25" s="18">
        <v>1051</v>
      </c>
      <c r="D25" s="18">
        <v>2405</v>
      </c>
      <c r="E25" s="18">
        <v>70</v>
      </c>
      <c r="F25" s="18">
        <v>60</v>
      </c>
      <c r="G25" s="18">
        <v>54</v>
      </c>
      <c r="H25" s="18">
        <v>0</v>
      </c>
      <c r="I25" s="18">
        <v>345</v>
      </c>
      <c r="J25" s="18">
        <v>525</v>
      </c>
      <c r="K25" s="18">
        <v>490</v>
      </c>
      <c r="L25" s="18">
        <v>510</v>
      </c>
      <c r="M25" s="18">
        <v>906</v>
      </c>
      <c r="N25" s="18">
        <v>689</v>
      </c>
      <c r="O25" s="18">
        <v>1923</v>
      </c>
      <c r="P25" s="18">
        <v>218</v>
      </c>
      <c r="Q25" s="18">
        <v>138</v>
      </c>
      <c r="R25" s="18">
        <v>153</v>
      </c>
      <c r="S25" s="18">
        <v>174</v>
      </c>
      <c r="T25" s="18">
        <v>387</v>
      </c>
      <c r="U25" s="18">
        <v>274</v>
      </c>
      <c r="V25" s="18">
        <v>0</v>
      </c>
      <c r="W25" s="18">
        <v>1126</v>
      </c>
      <c r="X25" s="18">
        <v>658</v>
      </c>
      <c r="Y25" s="18">
        <v>886</v>
      </c>
      <c r="Z25" s="18">
        <v>20</v>
      </c>
      <c r="AA25" s="18">
        <v>535</v>
      </c>
      <c r="AB25" s="18">
        <v>620</v>
      </c>
      <c r="AC25" s="18">
        <v>1939</v>
      </c>
      <c r="AD25" s="18">
        <v>709</v>
      </c>
      <c r="AE25" s="18">
        <v>2514</v>
      </c>
      <c r="AF25" s="18">
        <v>2128</v>
      </c>
      <c r="AG25" s="18">
        <v>2782</v>
      </c>
      <c r="AH25" s="18">
        <v>386</v>
      </c>
      <c r="AI25" s="18">
        <v>1273</v>
      </c>
      <c r="AJ25" s="18">
        <v>9</v>
      </c>
      <c r="AK25" s="18">
        <v>1029</v>
      </c>
      <c r="AL25" s="18">
        <v>1212</v>
      </c>
      <c r="AM25" s="18">
        <v>1490</v>
      </c>
      <c r="AN25" s="18">
        <v>865</v>
      </c>
      <c r="AO25" s="18">
        <v>571</v>
      </c>
      <c r="AP25" s="18">
        <v>282</v>
      </c>
      <c r="AQ25" s="18">
        <v>445</v>
      </c>
      <c r="AR25" s="18">
        <v>1539</v>
      </c>
      <c r="AS25" s="18">
        <v>867</v>
      </c>
      <c r="AT25" s="18">
        <v>1191</v>
      </c>
      <c r="AU25" s="18">
        <v>714</v>
      </c>
      <c r="AV25" s="18">
        <v>14</v>
      </c>
      <c r="AW25" s="18">
        <v>302</v>
      </c>
      <c r="AX25" s="18">
        <v>2341</v>
      </c>
      <c r="AY25" s="18">
        <v>3308</v>
      </c>
      <c r="AZ25" s="18">
        <v>2411</v>
      </c>
      <c r="BA25" s="18">
        <v>2101</v>
      </c>
      <c r="BB25" s="18">
        <v>110</v>
      </c>
      <c r="BC25" s="18">
        <v>388</v>
      </c>
      <c r="BD25" s="18">
        <v>48001</v>
      </c>
      <c r="BE25" s="18"/>
      <c r="BF25" s="18"/>
      <c r="BG25" s="18"/>
      <c r="BH25" s="18"/>
      <c r="BI25" s="18"/>
      <c r="BJ25" s="18"/>
      <c r="BK25" s="18"/>
    </row>
    <row r="26" spans="1:248" s="17" customFormat="1" x14ac:dyDescent="0.35">
      <c r="A26" s="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248" s="17" customFormat="1" x14ac:dyDescent="0.35">
      <c r="A27" s="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248" s="12" customFormat="1" x14ac:dyDescent="0.35">
      <c r="A28" s="8" t="s">
        <v>124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8"/>
      <c r="BI28" s="18"/>
      <c r="BJ28" s="18"/>
      <c r="BK28" s="18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</row>
    <row r="29" spans="1:248" s="12" customFormat="1" x14ac:dyDescent="0.3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8"/>
      <c r="BI29" s="18"/>
      <c r="BJ29" s="18"/>
      <c r="BK29" s="18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</row>
    <row r="30" spans="1:248" s="12" customFormat="1" x14ac:dyDescent="0.35">
      <c r="A30" s="7"/>
      <c r="B30" s="14" t="s">
        <v>62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/>
      <c r="BF30"/>
      <c r="BG30"/>
      <c r="BH30"/>
      <c r="BI30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</row>
    <row r="31" spans="1:248" s="12" customFormat="1" x14ac:dyDescent="0.35">
      <c r="A31" s="14" t="s">
        <v>63</v>
      </c>
      <c r="B31" s="7" t="s">
        <v>64</v>
      </c>
      <c r="C31" s="7" t="s">
        <v>65</v>
      </c>
      <c r="D31" s="7" t="s">
        <v>66</v>
      </c>
      <c r="E31" s="7" t="s">
        <v>67</v>
      </c>
      <c r="F31" s="7" t="s">
        <v>68</v>
      </c>
      <c r="G31" s="7" t="s">
        <v>69</v>
      </c>
      <c r="H31" s="7" t="s">
        <v>70</v>
      </c>
      <c r="I31" s="7" t="s">
        <v>71</v>
      </c>
      <c r="J31" s="7" t="s">
        <v>72</v>
      </c>
      <c r="K31" s="7" t="s">
        <v>73</v>
      </c>
      <c r="L31" s="7" t="s">
        <v>74</v>
      </c>
      <c r="M31" s="7" t="s">
        <v>75</v>
      </c>
      <c r="N31" s="7" t="s">
        <v>76</v>
      </c>
      <c r="O31" s="7" t="s">
        <v>77</v>
      </c>
      <c r="P31" s="7" t="s">
        <v>78</v>
      </c>
      <c r="Q31" s="7" t="s">
        <v>79</v>
      </c>
      <c r="R31" s="7" t="s">
        <v>80</v>
      </c>
      <c r="S31" s="7" t="s">
        <v>81</v>
      </c>
      <c r="T31" s="7" t="s">
        <v>82</v>
      </c>
      <c r="U31" s="7" t="s">
        <v>83</v>
      </c>
      <c r="V31" s="7" t="s">
        <v>84</v>
      </c>
      <c r="W31" s="7" t="s">
        <v>85</v>
      </c>
      <c r="X31" s="7" t="s">
        <v>86</v>
      </c>
      <c r="Y31" s="7" t="s">
        <v>87</v>
      </c>
      <c r="Z31" s="7" t="s">
        <v>88</v>
      </c>
      <c r="AA31" s="7" t="s">
        <v>89</v>
      </c>
      <c r="AB31" s="7" t="s">
        <v>90</v>
      </c>
      <c r="AC31" s="7" t="s">
        <v>91</v>
      </c>
      <c r="AD31" s="7" t="s">
        <v>92</v>
      </c>
      <c r="AE31" s="7" t="s">
        <v>93</v>
      </c>
      <c r="AF31" s="7" t="s">
        <v>125</v>
      </c>
      <c r="AG31" s="7" t="s">
        <v>94</v>
      </c>
      <c r="AH31" s="7" t="s">
        <v>95</v>
      </c>
      <c r="AI31" s="7" t="s">
        <v>96</v>
      </c>
      <c r="AJ31" s="7" t="s">
        <v>97</v>
      </c>
      <c r="AK31" s="7" t="s">
        <v>98</v>
      </c>
      <c r="AL31" s="7" t="s">
        <v>99</v>
      </c>
      <c r="AM31" s="7" t="s">
        <v>100</v>
      </c>
      <c r="AN31" s="7" t="s">
        <v>101</v>
      </c>
      <c r="AO31" s="7" t="s">
        <v>102</v>
      </c>
      <c r="AP31" s="7" t="s">
        <v>103</v>
      </c>
      <c r="AQ31" s="7" t="s">
        <v>104</v>
      </c>
      <c r="AR31" s="7" t="s">
        <v>105</v>
      </c>
      <c r="AS31" s="7" t="s">
        <v>106</v>
      </c>
      <c r="AT31" s="7" t="s">
        <v>107</v>
      </c>
      <c r="AU31" s="7" t="s">
        <v>126</v>
      </c>
      <c r="AV31" s="7" t="s">
        <v>109</v>
      </c>
      <c r="AW31" s="7" t="s">
        <v>110</v>
      </c>
      <c r="AX31" s="7" t="s">
        <v>48</v>
      </c>
      <c r="AY31" s="7" t="s">
        <v>136</v>
      </c>
      <c r="AZ31" s="7" t="s">
        <v>137</v>
      </c>
      <c r="BA31" s="7" t="s">
        <v>144</v>
      </c>
      <c r="BB31" s="7" t="s">
        <v>146</v>
      </c>
      <c r="BC31" s="7" t="s">
        <v>149</v>
      </c>
      <c r="BD31" s="7" t="s">
        <v>111</v>
      </c>
      <c r="BE31"/>
      <c r="BF31"/>
      <c r="BG31"/>
      <c r="BH31"/>
      <c r="BI31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</row>
    <row r="32" spans="1:248" s="12" customFormat="1" x14ac:dyDescent="0.35">
      <c r="A32" s="16" t="s">
        <v>112</v>
      </c>
      <c r="B32" s="7">
        <v>0.21160651096956828</v>
      </c>
      <c r="C32" s="7">
        <v>0.19483192316487538</v>
      </c>
      <c r="D32" s="7">
        <v>0.37448491841107634</v>
      </c>
      <c r="E32" s="7">
        <v>0.14175257731958762</v>
      </c>
      <c r="F32" s="7">
        <v>0.23161764705882354</v>
      </c>
      <c r="G32" s="7">
        <v>8.0808080808080815E-2</v>
      </c>
      <c r="H32" s="7">
        <v>0.14967609955676781</v>
      </c>
      <c r="I32" s="7">
        <v>0.14397834912043303</v>
      </c>
      <c r="J32" s="7">
        <v>0.1482084690553746</v>
      </c>
      <c r="K32" s="7">
        <v>0.16724860335195529</v>
      </c>
      <c r="L32" s="7">
        <v>0.14779075672930422</v>
      </c>
      <c r="M32" s="7">
        <v>0.150571791613723</v>
      </c>
      <c r="N32" s="7">
        <v>0.24228743416102333</v>
      </c>
      <c r="O32" s="7"/>
      <c r="P32" s="7"/>
      <c r="Q32" s="7"/>
      <c r="R32" s="7"/>
      <c r="S32" s="7"/>
      <c r="T32" s="7"/>
      <c r="U32" s="7"/>
      <c r="V32" s="7">
        <v>0.12825203252032522</v>
      </c>
      <c r="W32" s="7">
        <v>0.14610888957243925</v>
      </c>
      <c r="X32" s="7"/>
      <c r="Y32" s="7">
        <v>0.18386491557223264</v>
      </c>
      <c r="Z32" s="7">
        <v>0.18818875388527834</v>
      </c>
      <c r="AA32" s="7">
        <v>0.23430428223279565</v>
      </c>
      <c r="AB32" s="7">
        <v>0.19933655006031364</v>
      </c>
      <c r="AC32" s="7"/>
      <c r="AD32" s="7">
        <v>0.35101518200109749</v>
      </c>
      <c r="AE32" s="7">
        <v>0.21102161256878538</v>
      </c>
      <c r="AF32" s="7">
        <v>0.17086092715231788</v>
      </c>
      <c r="AG32" s="7"/>
      <c r="AH32" s="7">
        <v>0.16298749080206035</v>
      </c>
      <c r="AI32" s="7">
        <v>0.20702592087312416</v>
      </c>
      <c r="AJ32" s="7">
        <v>0.16940081442699242</v>
      </c>
      <c r="AK32" s="7">
        <v>0.16246027294821461</v>
      </c>
      <c r="AL32" s="7">
        <v>0.14289587852494576</v>
      </c>
      <c r="AM32" s="7"/>
      <c r="AN32" s="7">
        <v>0.1006806579693704</v>
      </c>
      <c r="AO32" s="7">
        <v>0.32789463337920188</v>
      </c>
      <c r="AP32" s="7">
        <v>0.17149938042131352</v>
      </c>
      <c r="AQ32" s="7">
        <v>0.28718285214348205</v>
      </c>
      <c r="AR32" s="7">
        <v>0.12576167907921462</v>
      </c>
      <c r="AS32" s="7"/>
      <c r="AT32" s="7">
        <v>0.2052301440056542</v>
      </c>
      <c r="AU32" s="7">
        <v>0.33048907388137355</v>
      </c>
      <c r="AV32" s="7">
        <v>0.27799321376635966</v>
      </c>
      <c r="AW32" s="7">
        <v>0.16030534351145037</v>
      </c>
      <c r="AX32" s="7"/>
      <c r="AY32" s="7"/>
      <c r="AZ32" s="7"/>
      <c r="BA32" s="7"/>
      <c r="BB32" s="7">
        <v>0.16400875547217011</v>
      </c>
      <c r="BC32" s="7"/>
      <c r="BD32" s="7">
        <v>7.1936324180911075</v>
      </c>
      <c r="BE32"/>
      <c r="BF32"/>
      <c r="BG32"/>
      <c r="BH32"/>
      <c r="BI32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</row>
    <row r="33" spans="1:248" s="12" customFormat="1" x14ac:dyDescent="0.35">
      <c r="A33" s="16" t="s">
        <v>113</v>
      </c>
      <c r="B33" s="7">
        <v>0.21278603444208541</v>
      </c>
      <c r="C33" s="7">
        <v>0.19460324719871941</v>
      </c>
      <c r="D33" s="7">
        <v>0.37399044008570959</v>
      </c>
      <c r="E33" s="7">
        <v>0.13402061855670103</v>
      </c>
      <c r="F33" s="7">
        <v>0.22794117647058823</v>
      </c>
      <c r="G33" s="7">
        <v>8.0808080808080815E-2</v>
      </c>
      <c r="H33" s="7">
        <v>0.14660756904193659</v>
      </c>
      <c r="I33" s="7">
        <v>0.14451962110960759</v>
      </c>
      <c r="J33" s="7">
        <v>0.1465798045602606</v>
      </c>
      <c r="K33" s="7">
        <v>0.16550279329608938</v>
      </c>
      <c r="L33" s="7">
        <v>0.14592855933638058</v>
      </c>
      <c r="M33" s="7">
        <v>0.14654807285048707</v>
      </c>
      <c r="N33" s="7">
        <v>0.23614246300476549</v>
      </c>
      <c r="O33" s="7"/>
      <c r="P33" s="7"/>
      <c r="Q33" s="7"/>
      <c r="R33" s="7"/>
      <c r="S33" s="7"/>
      <c r="T33" s="7"/>
      <c r="U33" s="7"/>
      <c r="V33" s="7">
        <v>0.12845528455284552</v>
      </c>
      <c r="W33" s="7">
        <v>0.14257151645647492</v>
      </c>
      <c r="X33" s="7"/>
      <c r="Y33" s="7">
        <v>0.18261413383364603</v>
      </c>
      <c r="Z33" s="7">
        <v>0.18762362249222944</v>
      </c>
      <c r="AA33" s="7">
        <v>0.23221538818614368</v>
      </c>
      <c r="AB33" s="7">
        <v>0.19813027744270206</v>
      </c>
      <c r="AC33" s="7"/>
      <c r="AD33" s="7">
        <v>0.35192976038046458</v>
      </c>
      <c r="AE33" s="7">
        <v>0.21118111492144509</v>
      </c>
      <c r="AF33" s="7">
        <v>0.17311258278145694</v>
      </c>
      <c r="AG33" s="7"/>
      <c r="AH33" s="7">
        <v>0.16611479028697571</v>
      </c>
      <c r="AI33" s="7">
        <v>0.20651432469304229</v>
      </c>
      <c r="AJ33" s="7">
        <v>0.17079697498545665</v>
      </c>
      <c r="AK33" s="7">
        <v>0.16096466629276501</v>
      </c>
      <c r="AL33" s="7">
        <v>0.14154013015184383</v>
      </c>
      <c r="AM33" s="7"/>
      <c r="AN33" s="7">
        <v>0.10238230289279637</v>
      </c>
      <c r="AO33" s="7">
        <v>0.3233733045016709</v>
      </c>
      <c r="AP33" s="7">
        <v>0.17323420074349444</v>
      </c>
      <c r="AQ33" s="7">
        <v>0.28674540682414701</v>
      </c>
      <c r="AR33" s="7">
        <v>0.12643872714962762</v>
      </c>
      <c r="AS33" s="7"/>
      <c r="AT33" s="7">
        <v>0.20310981535471331</v>
      </c>
      <c r="AU33" s="7">
        <v>0.33569198751300727</v>
      </c>
      <c r="AV33" s="7">
        <v>0.27532719340765877</v>
      </c>
      <c r="AW33" s="7">
        <v>0.15394402035623408</v>
      </c>
      <c r="AX33" s="7"/>
      <c r="AY33" s="7"/>
      <c r="AZ33" s="7"/>
      <c r="BA33" s="7"/>
      <c r="BB33" s="7">
        <v>0.16432145090681677</v>
      </c>
      <c r="BC33" s="7"/>
      <c r="BD33" s="7">
        <v>7.1543114578690705</v>
      </c>
      <c r="BE33"/>
      <c r="BF33"/>
      <c r="BG33"/>
      <c r="BH33"/>
      <c r="BI33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</row>
    <row r="34" spans="1:248" s="12" customFormat="1" x14ac:dyDescent="0.35">
      <c r="A34" s="16" t="s">
        <v>114</v>
      </c>
      <c r="B34" s="7">
        <v>0.20901155933003066</v>
      </c>
      <c r="C34" s="7">
        <v>0.19140178367253602</v>
      </c>
      <c r="D34" s="7">
        <v>0.37052909180814242</v>
      </c>
      <c r="E34" s="7">
        <v>0.13659793814432988</v>
      </c>
      <c r="F34" s="7">
        <v>0.22426470588235295</v>
      </c>
      <c r="G34" s="7">
        <v>7.8282828282828287E-2</v>
      </c>
      <c r="H34" s="7">
        <v>0.14285714285714285</v>
      </c>
      <c r="I34" s="7">
        <v>0.14451962110960759</v>
      </c>
      <c r="J34" s="7">
        <v>0.14885993485342019</v>
      </c>
      <c r="K34" s="7">
        <v>0.1630586592178771</v>
      </c>
      <c r="L34" s="7">
        <v>0.14525139664804471</v>
      </c>
      <c r="M34" s="7">
        <v>0.1469716221939856</v>
      </c>
      <c r="N34" s="7">
        <v>0.2325056433408578</v>
      </c>
      <c r="O34" s="7"/>
      <c r="P34" s="7"/>
      <c r="Q34" s="7"/>
      <c r="R34" s="7"/>
      <c r="S34" s="7"/>
      <c r="T34" s="7"/>
      <c r="U34" s="7"/>
      <c r="V34" s="7">
        <v>0.12784552845528455</v>
      </c>
      <c r="W34" s="7">
        <v>0.14226391879421715</v>
      </c>
      <c r="X34" s="7"/>
      <c r="Y34" s="7">
        <v>0.18230143839899937</v>
      </c>
      <c r="Z34" s="7">
        <v>0.18847131958180277</v>
      </c>
      <c r="AA34" s="7">
        <v>0.22931414645468259</v>
      </c>
      <c r="AB34" s="7">
        <v>0.19903498190591074</v>
      </c>
      <c r="AC34" s="7"/>
      <c r="AD34" s="7">
        <v>0.35394183281507224</v>
      </c>
      <c r="AE34" s="7">
        <v>0.20862907727888985</v>
      </c>
      <c r="AF34" s="7">
        <v>0.17298013245033111</v>
      </c>
      <c r="AG34" s="7"/>
      <c r="AH34" s="7">
        <v>0.16721854304635761</v>
      </c>
      <c r="AI34" s="7">
        <v>0.20719645293315142</v>
      </c>
      <c r="AJ34" s="7">
        <v>0.17254217568353694</v>
      </c>
      <c r="AK34" s="7">
        <v>0.16302112544400824</v>
      </c>
      <c r="AL34" s="7">
        <v>0.14696312364425163</v>
      </c>
      <c r="AM34" s="7"/>
      <c r="AN34" s="7">
        <v>0.10720363017583664</v>
      </c>
      <c r="AO34" s="7">
        <v>0.32081777078828388</v>
      </c>
      <c r="AP34" s="7">
        <v>0.18711276332094176</v>
      </c>
      <c r="AQ34" s="7">
        <v>0.28805774278215224</v>
      </c>
      <c r="AR34" s="7">
        <v>0.12271496276235613</v>
      </c>
      <c r="AS34" s="7"/>
      <c r="AT34" s="7">
        <v>0.20372824454457109</v>
      </c>
      <c r="AU34" s="7">
        <v>0.34349635796045785</v>
      </c>
      <c r="AV34" s="7">
        <v>0.2730247212796898</v>
      </c>
      <c r="AW34" s="7">
        <v>0.15436810856658184</v>
      </c>
      <c r="AX34" s="7"/>
      <c r="AY34" s="7"/>
      <c r="AZ34" s="7"/>
      <c r="BA34" s="7"/>
      <c r="BB34" s="7">
        <v>0.16400875547217011</v>
      </c>
      <c r="BC34" s="7"/>
      <c r="BD34" s="7">
        <v>7.1603687818806936</v>
      </c>
      <c r="BE34"/>
      <c r="BF34"/>
      <c r="BG34"/>
      <c r="BH34"/>
      <c r="BI34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</row>
    <row r="35" spans="1:248" s="12" customFormat="1" x14ac:dyDescent="0.35">
      <c r="A35" s="16" t="s">
        <v>115</v>
      </c>
      <c r="B35" s="7">
        <v>0.20547298891247937</v>
      </c>
      <c r="C35" s="7">
        <v>0.19048707980791219</v>
      </c>
      <c r="D35" s="7">
        <v>0.36162848195154113</v>
      </c>
      <c r="E35" s="7">
        <v>0.13144329896907217</v>
      </c>
      <c r="F35" s="7">
        <v>0.22426470588235295</v>
      </c>
      <c r="G35" s="7">
        <v>7.8282828282828287E-2</v>
      </c>
      <c r="H35" s="7">
        <v>0.13672008182748038</v>
      </c>
      <c r="I35" s="7">
        <v>0.14235453315290933</v>
      </c>
      <c r="J35" s="7">
        <v>0.14918566775244299</v>
      </c>
      <c r="K35" s="7">
        <v>0.16201117318435754</v>
      </c>
      <c r="L35" s="7">
        <v>0.14558997799221263</v>
      </c>
      <c r="M35" s="7">
        <v>0.14866581956797967</v>
      </c>
      <c r="N35" s="7">
        <v>0.22736393278154002</v>
      </c>
      <c r="O35" s="7"/>
      <c r="P35" s="7"/>
      <c r="Q35" s="7"/>
      <c r="R35" s="7"/>
      <c r="S35" s="7"/>
      <c r="T35" s="7"/>
      <c r="U35" s="7"/>
      <c r="V35" s="7">
        <v>0.12459349593495934</v>
      </c>
      <c r="W35" s="7">
        <v>0.14272531528760382</v>
      </c>
      <c r="X35" s="7"/>
      <c r="Y35" s="7">
        <v>0.18167604752970606</v>
      </c>
      <c r="Z35" s="7">
        <v>0.18423283413393615</v>
      </c>
      <c r="AA35" s="7">
        <v>0.22768945108506441</v>
      </c>
      <c r="AB35" s="7">
        <v>0.19360675512665862</v>
      </c>
      <c r="AC35" s="7"/>
      <c r="AD35" s="7">
        <v>0.35577098957380648</v>
      </c>
      <c r="AE35" s="7">
        <v>0.20783156551559134</v>
      </c>
      <c r="AF35" s="7">
        <v>0.1719205298013245</v>
      </c>
      <c r="AG35" s="7"/>
      <c r="AH35" s="7">
        <v>0.16777041942604856</v>
      </c>
      <c r="AI35" s="7">
        <v>0.20804911323328787</v>
      </c>
      <c r="AJ35" s="7">
        <v>0.17277486910994763</v>
      </c>
      <c r="AK35" s="7">
        <v>0.16563843709104506</v>
      </c>
      <c r="AL35" s="7">
        <v>0.14777657266811281</v>
      </c>
      <c r="AM35" s="7"/>
      <c r="AN35" s="7">
        <v>0.10777084515031196</v>
      </c>
      <c r="AO35" s="7">
        <v>0.31747591900923922</v>
      </c>
      <c r="AP35" s="7">
        <v>0.18265179677819082</v>
      </c>
      <c r="AQ35" s="7">
        <v>0.28827646544181978</v>
      </c>
      <c r="AR35" s="7">
        <v>0.12880839539607311</v>
      </c>
      <c r="AS35" s="7"/>
      <c r="AT35" s="7">
        <v>0.20266808021910063</v>
      </c>
      <c r="AU35" s="7">
        <v>0.34828303850156089</v>
      </c>
      <c r="AV35" s="7">
        <v>0.27084343189529814</v>
      </c>
      <c r="AW35" s="7">
        <v>0.16</v>
      </c>
      <c r="AX35" s="7"/>
      <c r="AY35" s="7"/>
      <c r="AZ35" s="7"/>
      <c r="BA35" s="7"/>
      <c r="BB35" s="7">
        <v>0.16557223264540338</v>
      </c>
      <c r="BC35" s="7"/>
      <c r="BD35" s="7">
        <v>7.1278771706191986</v>
      </c>
      <c r="BE35"/>
      <c r="BF35"/>
      <c r="BG35"/>
      <c r="BH35"/>
      <c r="BI35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</row>
    <row r="36" spans="1:248" s="12" customFormat="1" x14ac:dyDescent="0.35">
      <c r="A36" s="16" t="s">
        <v>116</v>
      </c>
      <c r="B36" s="7">
        <v>0.20429346543996227</v>
      </c>
      <c r="C36" s="7">
        <v>0.19231648753715985</v>
      </c>
      <c r="D36" s="7">
        <v>0.36195813416845229</v>
      </c>
      <c r="E36" s="7">
        <v>0.12886597938144329</v>
      </c>
      <c r="F36" s="7">
        <v>0.22426470588235295</v>
      </c>
      <c r="G36" s="7">
        <v>7.3232323232323232E-2</v>
      </c>
      <c r="H36" s="7">
        <v>0.13433344698261165</v>
      </c>
      <c r="I36" s="7">
        <v>0.14397834912043303</v>
      </c>
      <c r="J36" s="7">
        <v>0.14918566775244299</v>
      </c>
      <c r="K36" s="7">
        <v>0.1630586592178771</v>
      </c>
      <c r="L36" s="7">
        <v>0.14406636194345693</v>
      </c>
      <c r="M36" s="7">
        <v>0.14887759423972893</v>
      </c>
      <c r="N36" s="7">
        <v>0.22761474793077502</v>
      </c>
      <c r="O36" s="7"/>
      <c r="P36" s="7"/>
      <c r="Q36" s="7"/>
      <c r="R36" s="7"/>
      <c r="S36" s="7"/>
      <c r="T36" s="7"/>
      <c r="U36" s="7"/>
      <c r="V36" s="7">
        <v>0.12337398373983739</v>
      </c>
      <c r="W36" s="7">
        <v>0.14272531528760382</v>
      </c>
      <c r="X36" s="7"/>
      <c r="Y36" s="7">
        <v>0.17792370231394622</v>
      </c>
      <c r="Z36" s="7">
        <v>0.18338513704436282</v>
      </c>
      <c r="AA36" s="7">
        <v>0.22722525240803063</v>
      </c>
      <c r="AB36" s="7">
        <v>0.19179734620024125</v>
      </c>
      <c r="AC36" s="7"/>
      <c r="AD36" s="7">
        <v>0.35668556795317358</v>
      </c>
      <c r="AE36" s="7">
        <v>0.2079113166919212</v>
      </c>
      <c r="AF36" s="7">
        <v>0.17178807947019867</v>
      </c>
      <c r="AG36" s="7"/>
      <c r="AH36" s="7">
        <v>0.16519499632082413</v>
      </c>
      <c r="AI36" s="7">
        <v>0.20549113233287858</v>
      </c>
      <c r="AJ36" s="7">
        <v>0.17417102966841186</v>
      </c>
      <c r="AK36" s="7">
        <v>0.16601233875490745</v>
      </c>
      <c r="AL36" s="7">
        <v>0.14669197396963124</v>
      </c>
      <c r="AM36" s="7"/>
      <c r="AN36" s="7">
        <v>0.1106069200226886</v>
      </c>
      <c r="AO36" s="7">
        <v>0.31531354432868097</v>
      </c>
      <c r="AP36" s="7">
        <v>0.18413878562577449</v>
      </c>
      <c r="AQ36" s="7">
        <v>0.28762029746281714</v>
      </c>
      <c r="AR36" s="7">
        <v>0.12677725118483413</v>
      </c>
      <c r="AS36" s="7"/>
      <c r="AT36" s="7">
        <v>0.20107783373089497</v>
      </c>
      <c r="AU36" s="7">
        <v>0.35296566077003122</v>
      </c>
      <c r="AV36" s="7">
        <v>0.26987396994667961</v>
      </c>
      <c r="AW36" s="7">
        <v>0.1547921967769296</v>
      </c>
      <c r="AX36" s="7"/>
      <c r="AY36" s="7"/>
      <c r="AZ36" s="7"/>
      <c r="BA36" s="7"/>
      <c r="BB36" s="7">
        <v>0.16697936210131331</v>
      </c>
      <c r="BC36" s="7"/>
      <c r="BD36" s="7">
        <v>7.1065689169356316</v>
      </c>
      <c r="BE36"/>
      <c r="BF36"/>
      <c r="BG36"/>
      <c r="BH36"/>
      <c r="BI36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</row>
    <row r="37" spans="1:248" s="12" customFormat="1" x14ac:dyDescent="0.35">
      <c r="A37" s="16" t="s">
        <v>117</v>
      </c>
      <c r="B37" s="7">
        <v>0.20641660769049305</v>
      </c>
      <c r="C37" s="7">
        <v>0.19506059913103133</v>
      </c>
      <c r="D37" s="7">
        <v>0.36888083072358663</v>
      </c>
      <c r="E37" s="7">
        <v>0.13402061855670103</v>
      </c>
      <c r="F37" s="7">
        <v>0.22058823529411764</v>
      </c>
      <c r="G37" s="7">
        <v>7.575757575757576E-2</v>
      </c>
      <c r="H37" s="7">
        <v>0.13160586430276167</v>
      </c>
      <c r="I37" s="7">
        <v>0.14262516914749662</v>
      </c>
      <c r="J37" s="7">
        <v>0.14885993485342019</v>
      </c>
      <c r="K37" s="7">
        <v>0.16829608938547486</v>
      </c>
      <c r="L37" s="7">
        <v>0.14440494328762485</v>
      </c>
      <c r="M37" s="7">
        <v>0.14781872088098263</v>
      </c>
      <c r="N37" s="7">
        <v>0.22736393278154002</v>
      </c>
      <c r="O37" s="7"/>
      <c r="P37" s="7"/>
      <c r="Q37" s="7"/>
      <c r="R37" s="7"/>
      <c r="S37" s="7"/>
      <c r="T37" s="7"/>
      <c r="U37" s="7"/>
      <c r="V37" s="7">
        <v>0.12662601626016259</v>
      </c>
      <c r="W37" s="7">
        <v>0.14287911411873269</v>
      </c>
      <c r="X37" s="7"/>
      <c r="Y37" s="7">
        <v>0.17510944340212634</v>
      </c>
      <c r="Z37" s="7">
        <v>0.18479796552698502</v>
      </c>
      <c r="AA37" s="7">
        <v>0.23233143785540211</v>
      </c>
      <c r="AB37" s="7">
        <v>0.19330518697225574</v>
      </c>
      <c r="AC37" s="7"/>
      <c r="AD37" s="7">
        <v>0.35851472471190782</v>
      </c>
      <c r="AE37" s="7">
        <v>0.20894808198420928</v>
      </c>
      <c r="AF37" s="7">
        <v>0.17218543046357615</v>
      </c>
      <c r="AG37" s="7"/>
      <c r="AH37" s="7">
        <v>0.1648270787343635</v>
      </c>
      <c r="AI37" s="7">
        <v>0.20361527967257845</v>
      </c>
      <c r="AJ37" s="7">
        <v>0.1764979639325189</v>
      </c>
      <c r="AK37" s="7">
        <v>0.16788184707421949</v>
      </c>
      <c r="AL37" s="7">
        <v>0.14669197396963124</v>
      </c>
      <c r="AM37" s="7"/>
      <c r="AN37" s="7">
        <v>0.11003970504821327</v>
      </c>
      <c r="AO37" s="7">
        <v>0.32022803223904067</v>
      </c>
      <c r="AP37" s="7">
        <v>0.1895910780669145</v>
      </c>
      <c r="AQ37" s="7">
        <v>0.28455818022747159</v>
      </c>
      <c r="AR37" s="7">
        <v>0.12406905890318212</v>
      </c>
      <c r="AS37" s="7"/>
      <c r="AT37" s="7">
        <v>0.20010601643254705</v>
      </c>
      <c r="AU37" s="7">
        <v>0.36233090530697193</v>
      </c>
      <c r="AV37" s="7">
        <v>0.26623848763936014</v>
      </c>
      <c r="AW37" s="7">
        <v>0.15394402035623408</v>
      </c>
      <c r="AX37" s="7"/>
      <c r="AY37" s="7"/>
      <c r="AZ37" s="7"/>
      <c r="BA37" s="7"/>
      <c r="BB37" s="7">
        <v>0.16635397123202</v>
      </c>
      <c r="BC37" s="7"/>
      <c r="BD37" s="7">
        <v>7.1433701219234322</v>
      </c>
      <c r="BE37"/>
      <c r="BF37"/>
      <c r="BG37"/>
      <c r="BH37"/>
      <c r="BI3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</row>
    <row r="38" spans="1:248" s="12" customFormat="1" x14ac:dyDescent="0.35">
      <c r="A38" s="16" t="s">
        <v>118</v>
      </c>
      <c r="B38" s="7">
        <v>0.20783203585751356</v>
      </c>
      <c r="C38" s="7">
        <v>0.20695174937114108</v>
      </c>
      <c r="D38" s="7">
        <v>0.36525465633756388</v>
      </c>
      <c r="E38" s="7">
        <v>0.13659793814432988</v>
      </c>
      <c r="F38" s="7">
        <v>0.21691176470588236</v>
      </c>
      <c r="G38" s="7">
        <v>8.5858585858585856E-2</v>
      </c>
      <c r="H38" s="7">
        <v>0.13262870780770541</v>
      </c>
      <c r="I38" s="7">
        <v>0.14912043301759134</v>
      </c>
      <c r="J38" s="7">
        <v>0.1482084690553746</v>
      </c>
      <c r="K38" s="7">
        <v>0.17108938547486033</v>
      </c>
      <c r="L38" s="7">
        <v>0.14423565261554089</v>
      </c>
      <c r="M38" s="7">
        <v>0.14718339686573487</v>
      </c>
      <c r="N38" s="7">
        <v>0.23100075244544771</v>
      </c>
      <c r="O38" s="7"/>
      <c r="P38" s="7"/>
      <c r="Q38" s="7"/>
      <c r="R38" s="7"/>
      <c r="S38" s="7"/>
      <c r="T38" s="7"/>
      <c r="U38" s="7"/>
      <c r="V38" s="7">
        <v>0.12723577235772357</v>
      </c>
      <c r="W38" s="7">
        <v>0.14241771762534605</v>
      </c>
      <c r="X38" s="7"/>
      <c r="Y38" s="7">
        <v>0.17385866166353972</v>
      </c>
      <c r="Z38" s="7">
        <v>0.18621079400960724</v>
      </c>
      <c r="AA38" s="7">
        <v>0.2333758848787281</v>
      </c>
      <c r="AB38" s="7">
        <v>0.19390832328106153</v>
      </c>
      <c r="AC38" s="7"/>
      <c r="AD38" s="7">
        <v>0.36985549661605999</v>
      </c>
      <c r="AE38" s="7">
        <v>0.21078235903979584</v>
      </c>
      <c r="AF38" s="7">
        <v>0.17258278145695363</v>
      </c>
      <c r="AG38" s="7"/>
      <c r="AH38" s="7">
        <v>0.16869021339220014</v>
      </c>
      <c r="AI38" s="7">
        <v>0.20804911323328787</v>
      </c>
      <c r="AJ38" s="7">
        <v>0.17847585805700988</v>
      </c>
      <c r="AK38" s="7">
        <v>0.16975135539353151</v>
      </c>
      <c r="AL38" s="7">
        <v>0.14669197396963124</v>
      </c>
      <c r="AM38" s="7"/>
      <c r="AN38" s="7">
        <v>0.11315938740782756</v>
      </c>
      <c r="AO38" s="7">
        <v>0.32317672498525651</v>
      </c>
      <c r="AP38" s="7">
        <v>0.1905824039653036</v>
      </c>
      <c r="AQ38" s="7">
        <v>0.29155730533683288</v>
      </c>
      <c r="AR38" s="7">
        <v>0.12508463100880163</v>
      </c>
      <c r="AS38" s="7"/>
      <c r="AT38" s="7">
        <v>0.19992932237830197</v>
      </c>
      <c r="AU38" s="7">
        <v>0.37284079084287203</v>
      </c>
      <c r="AV38" s="7">
        <v>0.26175472612699952</v>
      </c>
      <c r="AW38" s="7">
        <v>0.15521628498727735</v>
      </c>
      <c r="AX38" s="7"/>
      <c r="AY38" s="7"/>
      <c r="AZ38" s="7"/>
      <c r="BA38" s="7"/>
      <c r="BB38" s="7">
        <v>0.16588492808005004</v>
      </c>
      <c r="BC38" s="7"/>
      <c r="BD38" s="7">
        <v>7.223946337651272</v>
      </c>
      <c r="BE38"/>
      <c r="BF38"/>
      <c r="BG38"/>
      <c r="BH38"/>
      <c r="BI38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</row>
    <row r="39" spans="1:248" s="12" customFormat="1" x14ac:dyDescent="0.35">
      <c r="A39" s="16" t="s">
        <v>119</v>
      </c>
      <c r="B39" s="7">
        <v>0.20995517810804434</v>
      </c>
      <c r="C39" s="7">
        <v>0.21243997255888405</v>
      </c>
      <c r="D39" s="7">
        <v>0.359320916433163</v>
      </c>
      <c r="E39" s="7">
        <v>0.14175257731958762</v>
      </c>
      <c r="F39" s="7">
        <v>0.21691176470588236</v>
      </c>
      <c r="G39" s="7">
        <v>8.0808080808080815E-2</v>
      </c>
      <c r="H39" s="7">
        <v>0.13126491646778043</v>
      </c>
      <c r="I39" s="7">
        <v>0.1442489851150203</v>
      </c>
      <c r="J39" s="7">
        <v>0.1527687296416938</v>
      </c>
      <c r="K39" s="7">
        <v>0.17458100558659218</v>
      </c>
      <c r="L39" s="7">
        <v>0.14491281530387676</v>
      </c>
      <c r="M39" s="7">
        <v>0.14718339686573487</v>
      </c>
      <c r="N39" s="7">
        <v>0.23401053423626786</v>
      </c>
      <c r="O39" s="7"/>
      <c r="P39" s="7"/>
      <c r="Q39" s="7"/>
      <c r="R39" s="7"/>
      <c r="S39" s="7"/>
      <c r="T39" s="7"/>
      <c r="U39" s="7"/>
      <c r="V39" s="7">
        <v>0.12439024390243902</v>
      </c>
      <c r="W39" s="7">
        <v>0.14149492463857274</v>
      </c>
      <c r="X39" s="7"/>
      <c r="Y39" s="7">
        <v>0.1719824890556598</v>
      </c>
      <c r="Z39" s="7">
        <v>0.18423283413393615</v>
      </c>
      <c r="AA39" s="7">
        <v>0.2287338981083904</v>
      </c>
      <c r="AB39" s="7">
        <v>0.1948130277442702</v>
      </c>
      <c r="AC39" s="7"/>
      <c r="AD39" s="7">
        <v>0.37369672580940189</v>
      </c>
      <c r="AE39" s="7">
        <v>0.21054310551080629</v>
      </c>
      <c r="AF39" s="7">
        <v>0.17298013245033111</v>
      </c>
      <c r="AG39" s="7"/>
      <c r="AH39" s="7">
        <v>0.17052980132450332</v>
      </c>
      <c r="AI39" s="7">
        <v>0.20463847203274216</v>
      </c>
      <c r="AJ39" s="7">
        <v>0.17975567190226877</v>
      </c>
      <c r="AK39" s="7">
        <v>0.17124696204898113</v>
      </c>
      <c r="AL39" s="7">
        <v>0.14614967462039047</v>
      </c>
      <c r="AM39" s="7"/>
      <c r="AN39" s="7">
        <v>0.11202495745887692</v>
      </c>
      <c r="AO39" s="7">
        <v>0.31079221545114999</v>
      </c>
      <c r="AP39" s="7">
        <v>0.19504337050805454</v>
      </c>
      <c r="AQ39" s="7">
        <v>0.29571303587051617</v>
      </c>
      <c r="AR39" s="7">
        <v>0.12559241706161137</v>
      </c>
      <c r="AS39" s="7"/>
      <c r="AT39" s="7">
        <v>0.19807403480872868</v>
      </c>
      <c r="AU39" s="7">
        <v>0.36763787721123831</v>
      </c>
      <c r="AV39" s="7">
        <v>0.26405719825496848</v>
      </c>
      <c r="AW39" s="7">
        <v>0.16030534351145037</v>
      </c>
      <c r="AX39" s="7"/>
      <c r="AY39" s="7"/>
      <c r="AZ39" s="7"/>
      <c r="BA39" s="7"/>
      <c r="BB39" s="7">
        <v>0.1627579737335835</v>
      </c>
      <c r="BC39" s="7"/>
      <c r="BD39" s="7">
        <v>7.2173452603034791</v>
      </c>
      <c r="BE39"/>
      <c r="BF39"/>
      <c r="BG39"/>
      <c r="BH39"/>
      <c r="BI39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</row>
    <row r="40" spans="1:248" s="12" customFormat="1" x14ac:dyDescent="0.35">
      <c r="A40" s="16" t="s">
        <v>120</v>
      </c>
      <c r="B40" s="7">
        <v>0.20971927341354094</v>
      </c>
      <c r="C40" s="7">
        <v>0.21564143608506747</v>
      </c>
      <c r="D40" s="7">
        <v>0.35965056865007416</v>
      </c>
      <c r="E40" s="7">
        <v>0.14432989690721648</v>
      </c>
      <c r="F40" s="7">
        <v>0.22426470588235295</v>
      </c>
      <c r="G40" s="7">
        <v>9.0909090909090912E-2</v>
      </c>
      <c r="H40" s="7">
        <v>0.12853733378793045</v>
      </c>
      <c r="I40" s="7">
        <v>0.14451962110960759</v>
      </c>
      <c r="J40" s="7">
        <v>0.15342019543973942</v>
      </c>
      <c r="K40" s="7">
        <v>0.17737430167597765</v>
      </c>
      <c r="L40" s="7">
        <v>0.14457423395970881</v>
      </c>
      <c r="M40" s="7">
        <v>0.14315967810249894</v>
      </c>
      <c r="N40" s="7">
        <v>0.22974667669927262</v>
      </c>
      <c r="O40" s="7"/>
      <c r="P40" s="7"/>
      <c r="Q40" s="7"/>
      <c r="R40" s="7"/>
      <c r="S40" s="7"/>
      <c r="T40" s="7"/>
      <c r="U40" s="7"/>
      <c r="V40" s="7">
        <v>0.12662601626016259</v>
      </c>
      <c r="W40" s="7">
        <v>0.14226391879421715</v>
      </c>
      <c r="X40" s="7"/>
      <c r="Y40" s="7">
        <v>0.17166979362101314</v>
      </c>
      <c r="Z40" s="7">
        <v>0.18310257134783836</v>
      </c>
      <c r="AA40" s="7">
        <v>0.22339561332250202</v>
      </c>
      <c r="AB40" s="7">
        <v>0.19662243667068757</v>
      </c>
      <c r="AC40" s="7"/>
      <c r="AD40" s="7">
        <v>0.3762575452716298</v>
      </c>
      <c r="AE40" s="7">
        <v>0.21213812903740331</v>
      </c>
      <c r="AF40" s="7">
        <v>0.16847682119205298</v>
      </c>
      <c r="AG40" s="7"/>
      <c r="AH40" s="7">
        <v>0.17089771891096395</v>
      </c>
      <c r="AI40" s="7">
        <v>0.20327421555252387</v>
      </c>
      <c r="AJ40" s="7">
        <v>0.17812681791739382</v>
      </c>
      <c r="AK40" s="7">
        <v>0.1706861095531875</v>
      </c>
      <c r="AL40" s="7">
        <v>0.14587852494577006</v>
      </c>
      <c r="AM40" s="7"/>
      <c r="AN40" s="7">
        <v>0.11401020986954055</v>
      </c>
      <c r="AO40" s="7">
        <v>0.31020247690190683</v>
      </c>
      <c r="AP40" s="7">
        <v>0.19702602230483271</v>
      </c>
      <c r="AQ40" s="7">
        <v>0.29068241469816275</v>
      </c>
      <c r="AR40" s="7">
        <v>0.12491536899119837</v>
      </c>
      <c r="AS40" s="7"/>
      <c r="AT40" s="7">
        <v>0.19666048237476808</v>
      </c>
      <c r="AU40" s="7">
        <v>0.36326742976066595</v>
      </c>
      <c r="AV40" s="7">
        <v>0.26223945710130875</v>
      </c>
      <c r="AW40" s="7">
        <v>0.15988125530110264</v>
      </c>
      <c r="AX40" s="7"/>
      <c r="AY40" s="7"/>
      <c r="AZ40" s="7"/>
      <c r="BA40" s="7"/>
      <c r="BB40" s="7">
        <v>0.16119449656035023</v>
      </c>
      <c r="BC40" s="7"/>
      <c r="BD40" s="7">
        <v>7.2153428588832611</v>
      </c>
      <c r="BE40"/>
      <c r="BF40"/>
      <c r="BG40"/>
      <c r="BH40"/>
      <c r="BI40"/>
      <c r="BJ40" s="17"/>
      <c r="BK40" s="17"/>
      <c r="BL40" s="17"/>
    </row>
    <row r="41" spans="1:248" s="12" customFormat="1" x14ac:dyDescent="0.35">
      <c r="A41" s="16" t="s">
        <v>121</v>
      </c>
      <c r="B41" s="7">
        <v>0.20429346543996227</v>
      </c>
      <c r="C41" s="7">
        <v>0.21815687171278297</v>
      </c>
      <c r="D41" s="7">
        <v>0.35816713367397396</v>
      </c>
      <c r="E41" s="7">
        <v>0.14432989690721648</v>
      </c>
      <c r="F41" s="7">
        <v>0.23161764705882354</v>
      </c>
      <c r="G41" s="7">
        <v>8.5858585858585856E-2</v>
      </c>
      <c r="H41" s="7">
        <v>0.1275144902829867</v>
      </c>
      <c r="I41" s="7">
        <v>0.14370771312584574</v>
      </c>
      <c r="J41" s="7">
        <v>0.15146579804560262</v>
      </c>
      <c r="K41" s="7">
        <v>0.1787709497206704</v>
      </c>
      <c r="L41" s="7">
        <v>0.14355848992720502</v>
      </c>
      <c r="M41" s="7">
        <v>0.14315967810249894</v>
      </c>
      <c r="N41" s="7">
        <v>0.22121896162528218</v>
      </c>
      <c r="O41" s="7"/>
      <c r="P41" s="7"/>
      <c r="Q41" s="7"/>
      <c r="R41" s="7"/>
      <c r="S41" s="7"/>
      <c r="T41" s="7"/>
      <c r="U41" s="7"/>
      <c r="V41" s="7">
        <v>0.12479674796747968</v>
      </c>
      <c r="W41" s="7">
        <v>0.1401107351584128</v>
      </c>
      <c r="X41" s="7"/>
      <c r="Y41" s="7">
        <v>0.16322701688555347</v>
      </c>
      <c r="Z41" s="7">
        <v>0.17829895450692285</v>
      </c>
      <c r="AA41" s="7">
        <v>0.21944992456771498</v>
      </c>
      <c r="AB41" s="7">
        <v>0.19360675512665862</v>
      </c>
      <c r="AC41" s="7"/>
      <c r="AD41" s="7">
        <v>0.3724163160782879</v>
      </c>
      <c r="AE41" s="7">
        <v>0.21054310551080629</v>
      </c>
      <c r="AF41" s="7">
        <v>0.16913907284768212</v>
      </c>
      <c r="AG41" s="7"/>
      <c r="AH41" s="7">
        <v>0.16979396615158204</v>
      </c>
      <c r="AI41" s="7">
        <v>0.19730559345156889</v>
      </c>
      <c r="AJ41" s="7">
        <v>0.17265852239674229</v>
      </c>
      <c r="AK41" s="7">
        <v>0.16732099457842586</v>
      </c>
      <c r="AL41" s="7">
        <v>0.14316702819956617</v>
      </c>
      <c r="AM41" s="7"/>
      <c r="AN41" s="7">
        <v>0.11344299489506524</v>
      </c>
      <c r="AO41" s="7">
        <v>0.30548456850796146</v>
      </c>
      <c r="AP41" s="7">
        <v>0.20718711276332094</v>
      </c>
      <c r="AQ41" s="7">
        <v>0.28652668416447946</v>
      </c>
      <c r="AR41" s="7">
        <v>0.12305348679756263</v>
      </c>
      <c r="AS41" s="7"/>
      <c r="AT41" s="7">
        <v>0.19339164237123421</v>
      </c>
      <c r="AU41" s="7">
        <v>0.35015608740894899</v>
      </c>
      <c r="AV41" s="7">
        <v>0.25787687833252543</v>
      </c>
      <c r="AW41" s="7">
        <v>0.15818490245971162</v>
      </c>
      <c r="AX41" s="7"/>
      <c r="AY41" s="7"/>
      <c r="AZ41" s="7"/>
      <c r="BA41" s="7"/>
      <c r="BB41" s="7">
        <v>0.15728580362726705</v>
      </c>
      <c r="BC41" s="7"/>
      <c r="BD41" s="7">
        <v>7.1262445762369167</v>
      </c>
      <c r="BE41"/>
      <c r="BF41"/>
      <c r="BG41"/>
      <c r="BH41"/>
      <c r="BI41"/>
      <c r="BJ41" s="17"/>
      <c r="BK41" s="17"/>
      <c r="BL41" s="17"/>
    </row>
    <row r="42" spans="1:248" s="12" customFormat="1" x14ac:dyDescent="0.35">
      <c r="A42" s="16" t="s">
        <v>122</v>
      </c>
      <c r="B42" s="7">
        <v>0.20334984666194858</v>
      </c>
      <c r="C42" s="7">
        <v>0.22021495540818661</v>
      </c>
      <c r="D42" s="7">
        <v>0.36014504697544092</v>
      </c>
      <c r="E42" s="7">
        <v>0.15206185567010308</v>
      </c>
      <c r="F42" s="7">
        <v>0.22794117647058823</v>
      </c>
      <c r="G42" s="7">
        <v>8.8383838383838384E-2</v>
      </c>
      <c r="H42" s="7">
        <v>0.12683259461302421</v>
      </c>
      <c r="I42" s="7">
        <v>0.14506089309878215</v>
      </c>
      <c r="J42" s="7">
        <v>0.15146579804560262</v>
      </c>
      <c r="K42" s="7">
        <v>0.17423184357541899</v>
      </c>
      <c r="L42" s="7">
        <v>0.14355848992720502</v>
      </c>
      <c r="M42" s="7">
        <v>0.14675984752223634</v>
      </c>
      <c r="N42" s="7">
        <v>0.21971407072987209</v>
      </c>
      <c r="O42" s="7"/>
      <c r="P42" s="7"/>
      <c r="Q42" s="7"/>
      <c r="R42" s="7"/>
      <c r="S42" s="7"/>
      <c r="T42" s="7"/>
      <c r="U42" s="7"/>
      <c r="V42" s="7">
        <v>0.12398373983739837</v>
      </c>
      <c r="W42" s="7">
        <v>0.13949553983389726</v>
      </c>
      <c r="X42" s="7"/>
      <c r="Y42" s="7">
        <v>0.16135084427767354</v>
      </c>
      <c r="Z42" s="7">
        <v>0.17632099463125175</v>
      </c>
      <c r="AA42" s="7">
        <v>0.21770917952883834</v>
      </c>
      <c r="AB42" s="7">
        <v>0.19752714113389627</v>
      </c>
      <c r="AC42" s="7"/>
      <c r="AD42" s="7">
        <v>0.3786354490579843</v>
      </c>
      <c r="AE42" s="7">
        <v>0.21094186139245555</v>
      </c>
      <c r="AF42" s="7">
        <v>0.17072847682119205</v>
      </c>
      <c r="AG42" s="7"/>
      <c r="AH42" s="7">
        <v>0.16869021339220014</v>
      </c>
      <c r="AI42" s="7">
        <v>0.20037517053206003</v>
      </c>
      <c r="AJ42" s="7">
        <v>0.17300756253635835</v>
      </c>
      <c r="AK42" s="7">
        <v>0.1691905028977379</v>
      </c>
      <c r="AL42" s="7">
        <v>0.14262472885032537</v>
      </c>
      <c r="AM42" s="7"/>
      <c r="AN42" s="7">
        <v>0.11741349971639252</v>
      </c>
      <c r="AO42" s="7">
        <v>0.30646746609003339</v>
      </c>
      <c r="AP42" s="7">
        <v>0.21189591078066913</v>
      </c>
      <c r="AQ42" s="7">
        <v>0.28433945756780404</v>
      </c>
      <c r="AR42" s="7">
        <v>0.12423832092078538</v>
      </c>
      <c r="AS42" s="7"/>
      <c r="AT42" s="7">
        <v>0.19312660128986658</v>
      </c>
      <c r="AU42" s="7">
        <v>0.35109261186264307</v>
      </c>
      <c r="AV42" s="7">
        <v>0.26005816771691709</v>
      </c>
      <c r="AW42" s="7">
        <v>0.15903307888040713</v>
      </c>
      <c r="AX42" s="7"/>
      <c r="AY42" s="7"/>
      <c r="AZ42" s="7"/>
      <c r="BA42" s="7"/>
      <c r="BB42" s="7">
        <v>0.15666041275797374</v>
      </c>
      <c r="BC42" s="7"/>
      <c r="BD42" s="7">
        <v>7.1546271893890072</v>
      </c>
      <c r="BE42"/>
      <c r="BF42"/>
      <c r="BG42"/>
      <c r="BH42"/>
      <c r="BI42"/>
      <c r="BJ42" s="17"/>
      <c r="BK42" s="17"/>
      <c r="BL42" s="17"/>
    </row>
    <row r="43" spans="1:248" s="12" customFormat="1" x14ac:dyDescent="0.35">
      <c r="A43" s="16" t="s">
        <v>123</v>
      </c>
      <c r="B43" s="7">
        <v>0.2026421325784383</v>
      </c>
      <c r="C43" s="7">
        <v>0.22570317859592956</v>
      </c>
      <c r="D43" s="7">
        <v>0.36492500412065271</v>
      </c>
      <c r="E43" s="7">
        <v>0.16752577319587628</v>
      </c>
      <c r="F43" s="7">
        <v>0.23161764705882354</v>
      </c>
      <c r="G43" s="7">
        <v>9.5959595959595953E-2</v>
      </c>
      <c r="H43" s="7">
        <v>0.12580975110808046</v>
      </c>
      <c r="I43" s="7">
        <v>0.14533152909336941</v>
      </c>
      <c r="J43" s="7">
        <v>0.15114006514657979</v>
      </c>
      <c r="K43" s="7">
        <v>0.17458100558659218</v>
      </c>
      <c r="L43" s="7">
        <v>0.14711359404096835</v>
      </c>
      <c r="M43" s="7">
        <v>0.14824227022448117</v>
      </c>
      <c r="N43" s="7">
        <v>0.218459994983697</v>
      </c>
      <c r="O43" s="7"/>
      <c r="P43" s="7"/>
      <c r="Q43" s="7"/>
      <c r="R43" s="7"/>
      <c r="S43" s="7"/>
      <c r="T43" s="7"/>
      <c r="U43" s="7"/>
      <c r="V43" s="7">
        <v>0.12621951219512195</v>
      </c>
      <c r="W43" s="7">
        <v>0.1401107351584128</v>
      </c>
      <c r="X43" s="7"/>
      <c r="Y43" s="7">
        <v>0.16041275797373358</v>
      </c>
      <c r="Z43" s="7">
        <v>0.17434303475558066</v>
      </c>
      <c r="AA43" s="7">
        <v>0.22014622258326563</v>
      </c>
      <c r="AB43" s="7">
        <v>0.19993968636911943</v>
      </c>
      <c r="AC43" s="7"/>
      <c r="AD43" s="7">
        <v>0.38046460581671848</v>
      </c>
      <c r="AE43" s="7">
        <v>0.21245713374272271</v>
      </c>
      <c r="AF43" s="7">
        <v>0.17258278145695363</v>
      </c>
      <c r="AG43" s="7"/>
      <c r="AH43" s="7">
        <v>0.16924208977189109</v>
      </c>
      <c r="AI43" s="7">
        <v>0.20361527967257845</v>
      </c>
      <c r="AJ43" s="7">
        <v>0.17137870855148343</v>
      </c>
      <c r="AK43" s="7">
        <v>0.16881660123387549</v>
      </c>
      <c r="AL43" s="7">
        <v>0.14343817787418656</v>
      </c>
      <c r="AM43" s="7"/>
      <c r="AN43" s="7">
        <v>0.11996596710153148</v>
      </c>
      <c r="AO43" s="7">
        <v>0.30784352270493415</v>
      </c>
      <c r="AP43" s="7">
        <v>0.2133828996282528</v>
      </c>
      <c r="AQ43" s="7">
        <v>0.28805774278215224</v>
      </c>
      <c r="AR43" s="7">
        <v>0.12440758293838862</v>
      </c>
      <c r="AS43" s="7"/>
      <c r="AT43" s="7">
        <v>0.19259651912713138</v>
      </c>
      <c r="AU43" s="7">
        <v>0.35369406867845993</v>
      </c>
      <c r="AV43" s="7">
        <v>0.25945225399903055</v>
      </c>
      <c r="AW43" s="7">
        <v>0.16157760814249364</v>
      </c>
      <c r="AX43" s="7"/>
      <c r="AY43" s="7"/>
      <c r="AZ43" s="7"/>
      <c r="BA43" s="7"/>
      <c r="BB43" s="7">
        <v>0.16041275797373358</v>
      </c>
      <c r="BC43" s="7"/>
      <c r="BD43" s="7">
        <v>7.2236097919248383</v>
      </c>
      <c r="BE43"/>
      <c r="BF43"/>
      <c r="BG43"/>
      <c r="BH43"/>
      <c r="BI43"/>
      <c r="BJ43" s="17"/>
      <c r="BK43" s="17"/>
      <c r="BL43" s="17"/>
    </row>
    <row r="44" spans="1:248" s="12" customFormat="1" x14ac:dyDescent="0.35">
      <c r="A44" s="16" t="s">
        <v>133</v>
      </c>
      <c r="B44" s="7">
        <v>0.18996893031513537</v>
      </c>
      <c r="C44" s="7">
        <v>0.22066977156797515</v>
      </c>
      <c r="D44" s="7">
        <v>0.36873547958845004</v>
      </c>
      <c r="E44" s="7">
        <v>0.15011037527593818</v>
      </c>
      <c r="F44" s="7">
        <v>0.2413793103448276</v>
      </c>
      <c r="G44" s="7">
        <v>8.9834515366430265E-2</v>
      </c>
      <c r="H44" s="7"/>
      <c r="I44" s="7">
        <v>0.13419805437765028</v>
      </c>
      <c r="J44" s="7">
        <v>0.14220739842328683</v>
      </c>
      <c r="K44" s="7">
        <v>0.17360406091370559</v>
      </c>
      <c r="L44" s="7">
        <v>0.13784260298124698</v>
      </c>
      <c r="M44" s="7">
        <v>0.16036240090600226</v>
      </c>
      <c r="N44" s="7">
        <v>0.21406022340942205</v>
      </c>
      <c r="O44" s="7"/>
      <c r="P44" s="7"/>
      <c r="Q44" s="7"/>
      <c r="R44" s="7"/>
      <c r="S44" s="7"/>
      <c r="T44" s="7"/>
      <c r="U44" s="7"/>
      <c r="V44" s="7">
        <v>0.12330915506763379</v>
      </c>
      <c r="W44" s="7">
        <v>0.1353623188405797</v>
      </c>
      <c r="X44" s="7"/>
      <c r="Y44" s="7">
        <v>0.15544197233914611</v>
      </c>
      <c r="Z44" s="7">
        <v>0.17232876712328768</v>
      </c>
      <c r="AA44" s="7">
        <v>0.21378013713780136</v>
      </c>
      <c r="AB44" s="7">
        <v>0.19669226225634967</v>
      </c>
      <c r="AC44" s="7"/>
      <c r="AD44" s="7">
        <v>0.36912156166814553</v>
      </c>
      <c r="AE44" s="7">
        <v>0.20548153787590406</v>
      </c>
      <c r="AF44" s="7">
        <v>0.16645194537490338</v>
      </c>
      <c r="AG44" s="7"/>
      <c r="AH44" s="7">
        <v>0.16622458001768348</v>
      </c>
      <c r="AI44" s="7">
        <v>0.18911629382833572</v>
      </c>
      <c r="AJ44" s="7">
        <v>0.16937142857142856</v>
      </c>
      <c r="AK44" s="7">
        <v>0.16539301310043669</v>
      </c>
      <c r="AL44" s="7">
        <v>0.14312366737739873</v>
      </c>
      <c r="AM44" s="7"/>
      <c r="AN44" s="7">
        <v>0.11438711438711438</v>
      </c>
      <c r="AO44" s="7">
        <v>0.17194069484399202</v>
      </c>
      <c r="AP44" s="7">
        <v>0.19921875</v>
      </c>
      <c r="AQ44" s="7">
        <v>0.28338692390139336</v>
      </c>
      <c r="AR44" s="7">
        <v>0.11888341543513957</v>
      </c>
      <c r="AS44" s="7"/>
      <c r="AT44" s="7">
        <v>0.18417253969601766</v>
      </c>
      <c r="AU44" s="7">
        <v>0.29263396753360099</v>
      </c>
      <c r="AV44" s="7">
        <v>0.24602809118121113</v>
      </c>
      <c r="AW44" s="7">
        <v>0.15217391304347827</v>
      </c>
      <c r="AX44" s="7">
        <v>0.27869763307034112</v>
      </c>
      <c r="AY44" s="7"/>
      <c r="AZ44" s="7"/>
      <c r="BA44" s="7"/>
      <c r="BB44" s="7">
        <v>0.1620085995085995</v>
      </c>
      <c r="BC44" s="7"/>
      <c r="BD44" s="7">
        <v>6.9977034066499959</v>
      </c>
      <c r="BE44"/>
      <c r="BF44"/>
      <c r="BG44"/>
      <c r="BH44"/>
      <c r="BI44" s="17"/>
      <c r="BJ44" s="17"/>
      <c r="BK44" s="17"/>
      <c r="BL44" s="17"/>
    </row>
    <row r="45" spans="1:248" s="12" customFormat="1" x14ac:dyDescent="0.35">
      <c r="A45" s="16" t="s">
        <v>138</v>
      </c>
      <c r="B45" s="7">
        <v>0.1873058144695961</v>
      </c>
      <c r="C45" s="7">
        <v>0.22421823020625417</v>
      </c>
      <c r="D45" s="7">
        <v>0.37454364420843012</v>
      </c>
      <c r="E45" s="7">
        <v>0.15011037527593818</v>
      </c>
      <c r="F45" s="7">
        <v>0.24904214559386972</v>
      </c>
      <c r="G45" s="7">
        <v>9.6926713947990545E-2</v>
      </c>
      <c r="H45" s="7"/>
      <c r="I45" s="7">
        <v>0.13320029932651534</v>
      </c>
      <c r="J45" s="7">
        <v>0.14493632504548212</v>
      </c>
      <c r="K45" s="7">
        <v>0.17428087986463622</v>
      </c>
      <c r="L45" s="7">
        <v>0.1372014745952877</v>
      </c>
      <c r="M45" s="7">
        <v>0.16036240090600226</v>
      </c>
      <c r="N45" s="7">
        <v>0.21539582321515299</v>
      </c>
      <c r="O45" s="7"/>
      <c r="P45" s="7"/>
      <c r="Q45" s="7"/>
      <c r="R45" s="7"/>
      <c r="S45" s="7"/>
      <c r="T45" s="7"/>
      <c r="U45" s="7"/>
      <c r="V45" s="7">
        <v>0.12428935502842579</v>
      </c>
      <c r="W45" s="7">
        <v>0.13449275362318841</v>
      </c>
      <c r="X45" s="7"/>
      <c r="Y45" s="7">
        <v>0.1656644618159952</v>
      </c>
      <c r="Z45" s="7">
        <v>0.17123287671232876</v>
      </c>
      <c r="AA45" s="7">
        <v>0.21400132714001327</v>
      </c>
      <c r="AB45" s="7">
        <v>0.20407560543414058</v>
      </c>
      <c r="AC45" s="7"/>
      <c r="AD45" s="7">
        <v>0.37391304347826088</v>
      </c>
      <c r="AE45" s="7">
        <v>0.20578606775789873</v>
      </c>
      <c r="AF45" s="7">
        <v>0.16670961092501932</v>
      </c>
      <c r="AG45" s="7"/>
      <c r="AH45" s="7">
        <v>0.167816091954023</v>
      </c>
      <c r="AI45" s="7">
        <v>0.19022687609075042</v>
      </c>
      <c r="AJ45" s="7">
        <v>0.16994285714285715</v>
      </c>
      <c r="AK45" s="7">
        <v>0.16248180494905387</v>
      </c>
      <c r="AL45" s="7">
        <v>0.14312366737739873</v>
      </c>
      <c r="AM45" s="7"/>
      <c r="AN45" s="7">
        <v>0.11438711438711438</v>
      </c>
      <c r="AO45" s="7">
        <v>0.16917459614959063</v>
      </c>
      <c r="AP45" s="7">
        <v>0.20496323529411764</v>
      </c>
      <c r="AQ45" s="7">
        <v>0.2769560557341908</v>
      </c>
      <c r="AR45" s="7">
        <v>0.1180623973727422</v>
      </c>
      <c r="AS45" s="7"/>
      <c r="AT45" s="7">
        <v>0.18748407913730153</v>
      </c>
      <c r="AU45" s="7">
        <v>0.2887065805550707</v>
      </c>
      <c r="AV45" s="7">
        <v>0.24407091871977896</v>
      </c>
      <c r="AW45" s="7">
        <v>0.15138339920948615</v>
      </c>
      <c r="AX45" s="7">
        <v>0.27436381820202244</v>
      </c>
      <c r="AY45" s="7"/>
      <c r="AZ45" s="7"/>
      <c r="BA45" s="7"/>
      <c r="BB45" s="7">
        <v>1.0288697788697789E-2</v>
      </c>
      <c r="BC45" s="7"/>
      <c r="BD45" s="7">
        <v>6.8811214186346241</v>
      </c>
      <c r="BE45"/>
      <c r="BF45"/>
      <c r="BG45"/>
      <c r="BH45"/>
      <c r="BI45" s="18"/>
      <c r="BJ45" s="18"/>
      <c r="BK45" s="18"/>
      <c r="BL45" s="17"/>
    </row>
    <row r="46" spans="1:248" s="17" customFormat="1" x14ac:dyDescent="0.35">
      <c r="A46" s="16" t="s">
        <v>139</v>
      </c>
      <c r="B46" s="7">
        <v>0.18797159343098091</v>
      </c>
      <c r="C46" s="7">
        <v>0.22488356620093147</v>
      </c>
      <c r="D46" s="7">
        <v>0.37952207102555591</v>
      </c>
      <c r="E46" s="7">
        <v>0.15231788079470199</v>
      </c>
      <c r="F46" s="7">
        <v>0.2413793103448276</v>
      </c>
      <c r="G46" s="7">
        <v>0.11347517730496454</v>
      </c>
      <c r="H46" s="7"/>
      <c r="I46" s="7">
        <v>0.13369917685208282</v>
      </c>
      <c r="J46" s="7">
        <v>0.14584596725288054</v>
      </c>
      <c r="K46" s="7">
        <v>0.17292724196277495</v>
      </c>
      <c r="L46" s="7">
        <v>0.14056739862157397</v>
      </c>
      <c r="M46" s="7">
        <v>0.16194790486976218</v>
      </c>
      <c r="N46" s="7">
        <v>0.21891694997571637</v>
      </c>
      <c r="O46" s="7"/>
      <c r="P46" s="7"/>
      <c r="Q46" s="7"/>
      <c r="R46" s="7"/>
      <c r="S46" s="7"/>
      <c r="T46" s="7"/>
      <c r="U46" s="7"/>
      <c r="V46" s="7">
        <v>0.12546559498137619</v>
      </c>
      <c r="W46" s="7">
        <v>0.13362318840579709</v>
      </c>
      <c r="X46" s="7"/>
      <c r="Y46" s="7">
        <v>0.16265784726398075</v>
      </c>
      <c r="Z46" s="7">
        <v>0.17041095890410959</v>
      </c>
      <c r="AA46" s="7">
        <v>0.21267418712674188</v>
      </c>
      <c r="AB46" s="7">
        <v>0.20378027170702895</v>
      </c>
      <c r="AC46" s="7"/>
      <c r="AD46" s="7">
        <v>0.3758651286601597</v>
      </c>
      <c r="AE46" s="7">
        <v>0.20784164446136277</v>
      </c>
      <c r="AF46" s="7">
        <v>0.16722494202525123</v>
      </c>
      <c r="AG46" s="7"/>
      <c r="AH46" s="7">
        <v>0.16940760389036252</v>
      </c>
      <c r="AI46" s="7">
        <v>0.19149611296208155</v>
      </c>
      <c r="AJ46" s="7">
        <v>0.17017142857142858</v>
      </c>
      <c r="AK46" s="7">
        <v>0.16193595342066958</v>
      </c>
      <c r="AL46" s="7">
        <v>0.14339019189765459</v>
      </c>
      <c r="AM46" s="7"/>
      <c r="AN46" s="7">
        <v>0.11957411957411958</v>
      </c>
      <c r="AO46" s="7">
        <v>0.169949103784023</v>
      </c>
      <c r="AP46" s="7">
        <v>0.20496323529411764</v>
      </c>
      <c r="AQ46" s="7">
        <v>0.27374062165058949</v>
      </c>
      <c r="AR46" s="7">
        <v>0.11576354679802955</v>
      </c>
      <c r="AS46" s="7"/>
      <c r="AT46" s="7">
        <v>0.19062579604313493</v>
      </c>
      <c r="AU46" s="7">
        <v>0.28783382789317508</v>
      </c>
      <c r="AV46" s="7">
        <v>0.24487681326272162</v>
      </c>
      <c r="AW46" s="7">
        <v>0.15098814229249011</v>
      </c>
      <c r="AX46" s="7">
        <v>0.27114123791532391</v>
      </c>
      <c r="AY46" s="7"/>
      <c r="AZ46" s="7"/>
      <c r="BA46" s="7"/>
      <c r="BB46" s="7">
        <v>1.8734643734643733E-2</v>
      </c>
      <c r="BC46" s="7"/>
      <c r="BD46" s="7">
        <v>6.917590381157126</v>
      </c>
      <c r="BE46"/>
      <c r="BF46"/>
      <c r="BG46"/>
      <c r="BH46"/>
      <c r="BI46" s="18"/>
      <c r="BJ46" s="18"/>
      <c r="BK46" s="18"/>
    </row>
    <row r="47" spans="1:248" x14ac:dyDescent="0.35">
      <c r="A47" s="16" t="s">
        <v>140</v>
      </c>
      <c r="B47" s="7">
        <v>0.18686196182867287</v>
      </c>
      <c r="C47" s="7">
        <v>0.22821024617431804</v>
      </c>
      <c r="D47" s="7">
        <v>0.38267507467640227</v>
      </c>
      <c r="E47" s="7">
        <v>0.15011037527593818</v>
      </c>
      <c r="F47" s="7">
        <v>0.2413793103448276</v>
      </c>
      <c r="G47" s="7">
        <v>0.12529550827423167</v>
      </c>
      <c r="H47" s="7"/>
      <c r="I47" s="7">
        <v>0.13245198303816413</v>
      </c>
      <c r="J47" s="7">
        <v>0.14463311097634932</v>
      </c>
      <c r="K47" s="7">
        <v>0.17360406091370559</v>
      </c>
      <c r="L47" s="7">
        <v>0.14136880910402308</v>
      </c>
      <c r="M47" s="7">
        <v>0.16126840317100793</v>
      </c>
      <c r="N47" s="7">
        <v>0.22049538610976202</v>
      </c>
      <c r="O47" s="7"/>
      <c r="P47" s="7"/>
      <c r="Q47" s="7"/>
      <c r="R47" s="7"/>
      <c r="S47" s="7"/>
      <c r="T47" s="7"/>
      <c r="U47" s="7"/>
      <c r="V47" s="7">
        <v>0.1252695549892178</v>
      </c>
      <c r="W47" s="7">
        <v>0.13115942028985508</v>
      </c>
      <c r="X47" s="7"/>
      <c r="Y47" s="7">
        <v>0.15965123271196632</v>
      </c>
      <c r="Z47" s="7">
        <v>0.17041095890410959</v>
      </c>
      <c r="AA47" s="7">
        <v>0.21190002211900022</v>
      </c>
      <c r="AB47" s="7">
        <v>0.20437093916125221</v>
      </c>
      <c r="AC47" s="7"/>
      <c r="AD47" s="7">
        <v>0.37125110913930792</v>
      </c>
      <c r="AE47" s="7">
        <v>0.20867910163684811</v>
      </c>
      <c r="AF47" s="7">
        <v>0.16155629992270035</v>
      </c>
      <c r="AG47" s="7"/>
      <c r="AH47" s="7">
        <v>0.17029177718832891</v>
      </c>
      <c r="AI47" s="7">
        <v>0.19086149452641599</v>
      </c>
      <c r="AJ47" s="7">
        <v>0.1704</v>
      </c>
      <c r="AK47" s="7">
        <v>0.16048034934497818</v>
      </c>
      <c r="AL47" s="7">
        <v>0.14685501066098081</v>
      </c>
      <c r="AM47" s="7"/>
      <c r="AN47" s="7">
        <v>0.12093912093912094</v>
      </c>
      <c r="AO47" s="7">
        <v>0.16961717194069484</v>
      </c>
      <c r="AP47" s="7">
        <v>0.20243566176470587</v>
      </c>
      <c r="AQ47" s="7">
        <v>0.27159699892818862</v>
      </c>
      <c r="AR47" s="7">
        <v>0.11756978653530378</v>
      </c>
      <c r="AS47" s="7"/>
      <c r="AT47" s="7">
        <v>0.1936826016812431</v>
      </c>
      <c r="AU47" s="7">
        <v>0.28713562576365859</v>
      </c>
      <c r="AV47" s="7">
        <v>0.24326502417683629</v>
      </c>
      <c r="AW47" s="7">
        <v>0.15335968379446641</v>
      </c>
      <c r="AX47" s="7">
        <v>0.26702966996332927</v>
      </c>
      <c r="AY47" s="7"/>
      <c r="AZ47" s="7"/>
      <c r="BA47" s="7"/>
      <c r="BB47" s="7">
        <v>2.6105651105651106E-2</v>
      </c>
      <c r="BC47" s="7"/>
      <c r="BD47" s="7">
        <v>6.9242284970755641</v>
      </c>
    </row>
    <row r="48" spans="1:248" s="17" customFormat="1" x14ac:dyDescent="0.35">
      <c r="A48" s="16" t="s">
        <v>150</v>
      </c>
      <c r="B48" s="7">
        <v>0.18797159343098091</v>
      </c>
      <c r="C48" s="7">
        <v>0.22798846750942559</v>
      </c>
      <c r="D48" s="7">
        <v>0.38632592100896118</v>
      </c>
      <c r="E48" s="7">
        <v>0.15011037527593818</v>
      </c>
      <c r="F48" s="7">
        <v>0.22605363984674329</v>
      </c>
      <c r="G48" s="7">
        <v>0.1276595744680851</v>
      </c>
      <c r="H48" s="7"/>
      <c r="I48" s="7">
        <v>0.13120478922424544</v>
      </c>
      <c r="J48" s="7">
        <v>0.14432989690721648</v>
      </c>
      <c r="K48" s="7">
        <v>0.17258883248730963</v>
      </c>
      <c r="L48" s="7">
        <v>0.14425388684083987</v>
      </c>
      <c r="M48" s="7">
        <v>0.16081540203850508</v>
      </c>
      <c r="N48" s="7">
        <v>0.21612433220009714</v>
      </c>
      <c r="O48" s="7"/>
      <c r="P48" s="7"/>
      <c r="Q48" s="7"/>
      <c r="R48" s="7"/>
      <c r="S48" s="7"/>
      <c r="T48" s="7"/>
      <c r="U48" s="7"/>
      <c r="V48" s="7">
        <v>0.1240933150362674</v>
      </c>
      <c r="W48" s="7">
        <v>0.13159420289855073</v>
      </c>
      <c r="X48" s="7"/>
      <c r="Y48" s="7">
        <v>0.15995189416716776</v>
      </c>
      <c r="Z48" s="7">
        <v>0.1695890410958904</v>
      </c>
      <c r="AA48" s="7">
        <v>0.21389073213890733</v>
      </c>
      <c r="AB48" s="7">
        <v>0.20378027170702895</v>
      </c>
      <c r="AC48" s="7"/>
      <c r="AD48" s="7">
        <v>0.36841171251109139</v>
      </c>
      <c r="AE48" s="7">
        <v>0.20852683669585079</v>
      </c>
      <c r="AF48" s="7">
        <v>0.15988147384694668</v>
      </c>
      <c r="AG48" s="7"/>
      <c r="AH48" s="7">
        <v>0.17170645446507515</v>
      </c>
      <c r="AI48" s="7">
        <v>0.19070283991749962</v>
      </c>
      <c r="AJ48" s="7">
        <v>0.16994285714285715</v>
      </c>
      <c r="AK48" s="7">
        <v>0.15756914119359533</v>
      </c>
      <c r="AL48" s="7">
        <v>0.14712153518123666</v>
      </c>
      <c r="AM48" s="7"/>
      <c r="AN48" s="7">
        <v>0.11957411957411958</v>
      </c>
      <c r="AO48" s="7">
        <v>0.16718300508962161</v>
      </c>
      <c r="AP48" s="7">
        <v>0.20381433823529413</v>
      </c>
      <c r="AQ48" s="7">
        <v>0.26623794212218649</v>
      </c>
      <c r="AR48" s="7">
        <v>0.11822660098522167</v>
      </c>
      <c r="AS48" s="7"/>
      <c r="AT48" s="7">
        <v>0.19614502844527468</v>
      </c>
      <c r="AU48" s="7">
        <v>0.28512829464129863</v>
      </c>
      <c r="AV48" s="7">
        <v>0.24268938521759154</v>
      </c>
      <c r="AW48" s="7">
        <v>0.15217391304347827</v>
      </c>
      <c r="AX48" s="7">
        <v>0.26647405267251917</v>
      </c>
      <c r="AY48" s="7"/>
      <c r="AZ48" s="7"/>
      <c r="BA48" s="7"/>
      <c r="BB48" s="7">
        <v>3.3476658476658476E-2</v>
      </c>
      <c r="BC48" s="7"/>
      <c r="BD48" s="7">
        <v>6.9033123577395781</v>
      </c>
      <c r="BE48" s="7"/>
      <c r="BF48" s="7"/>
      <c r="BG48" s="7"/>
      <c r="BH48" s="7"/>
    </row>
    <row r="49" spans="1:64" s="17" customFormat="1" x14ac:dyDescent="0.35">
      <c r="A49" s="16" t="s">
        <v>151</v>
      </c>
      <c r="B49" s="7">
        <v>0.19307589880159787</v>
      </c>
      <c r="C49" s="7">
        <v>0.2304280328232424</v>
      </c>
      <c r="D49" s="7">
        <v>0.39279787587122467</v>
      </c>
      <c r="E49" s="7">
        <v>0.15011037527593818</v>
      </c>
      <c r="F49" s="7">
        <v>0.22988505747126436</v>
      </c>
      <c r="G49" s="7">
        <v>0.12529550827423167</v>
      </c>
      <c r="H49" s="7"/>
      <c r="I49" s="7">
        <v>0.12995759541032675</v>
      </c>
      <c r="J49" s="7">
        <v>0.14766525166767738</v>
      </c>
      <c r="K49" s="7">
        <v>0.17292724196277495</v>
      </c>
      <c r="L49" s="7">
        <v>0.14457445103381952</v>
      </c>
      <c r="M49" s="7">
        <v>0.15809739524348812</v>
      </c>
      <c r="N49" s="7">
        <v>0.21782418649830015</v>
      </c>
      <c r="O49" s="7"/>
      <c r="P49" s="7"/>
      <c r="Q49" s="7"/>
      <c r="R49" s="7"/>
      <c r="S49" s="7"/>
      <c r="T49" s="7"/>
      <c r="U49" s="7"/>
      <c r="V49" s="7">
        <v>0.124877475004901</v>
      </c>
      <c r="W49" s="7">
        <v>0.1310144927536232</v>
      </c>
      <c r="X49" s="7"/>
      <c r="Y49" s="7">
        <v>0.16175586289837643</v>
      </c>
      <c r="Z49" s="7">
        <v>0.17178082191780822</v>
      </c>
      <c r="AA49" s="7">
        <v>0.21488608714886087</v>
      </c>
      <c r="AB49" s="7">
        <v>0.20525694034258712</v>
      </c>
      <c r="AC49" s="7"/>
      <c r="AD49" s="7">
        <v>0.37071872227151731</v>
      </c>
      <c r="AE49" s="7">
        <v>0.20875523410734678</v>
      </c>
      <c r="AF49" s="7">
        <v>0.1627157948982221</v>
      </c>
      <c r="AG49" s="7"/>
      <c r="AH49" s="7">
        <v>0.17807250221043325</v>
      </c>
      <c r="AI49" s="7">
        <v>0.19022687609075042</v>
      </c>
      <c r="AJ49" s="7">
        <v>0.1705142857142857</v>
      </c>
      <c r="AK49" s="7">
        <v>0.15574963609898107</v>
      </c>
      <c r="AL49" s="7">
        <v>0.14818763326226012</v>
      </c>
      <c r="AM49" s="7"/>
      <c r="AN49" s="7">
        <v>0.12093912093912094</v>
      </c>
      <c r="AO49" s="7">
        <v>0.16817880061960611</v>
      </c>
      <c r="AP49" s="7">
        <v>0.20082720588235295</v>
      </c>
      <c r="AQ49" s="7">
        <v>0.26302250803858523</v>
      </c>
      <c r="AR49" s="7">
        <v>0.11707717569786535</v>
      </c>
      <c r="AS49" s="7"/>
      <c r="AT49" s="7">
        <v>0.19886218901248195</v>
      </c>
      <c r="AU49" s="7">
        <v>0.28434281724559257</v>
      </c>
      <c r="AV49" s="7">
        <v>0.24142297950725305</v>
      </c>
      <c r="AW49" s="7">
        <v>0.15256916996047432</v>
      </c>
      <c r="AX49" s="7">
        <v>0.26591843538170906</v>
      </c>
      <c r="AY49" s="7"/>
      <c r="AZ49" s="7"/>
      <c r="BA49" s="7"/>
      <c r="BB49" s="7">
        <v>3.8544226044226047E-2</v>
      </c>
      <c r="BC49" s="7"/>
      <c r="BD49" s="7">
        <v>6.9388558633831074</v>
      </c>
      <c r="BE49" s="7"/>
      <c r="BF49" s="7"/>
      <c r="BG49" s="7"/>
      <c r="BH49" s="7"/>
    </row>
    <row r="50" spans="1:64" s="17" customFormat="1" x14ac:dyDescent="0.35">
      <c r="A50" s="16" t="s">
        <v>152</v>
      </c>
      <c r="B50" s="7">
        <v>0.19174434087882822</v>
      </c>
      <c r="C50" s="7">
        <v>0.23308937680195166</v>
      </c>
      <c r="D50" s="7">
        <v>0.39910388317291734</v>
      </c>
      <c r="E50" s="7">
        <v>0.1545253863134658</v>
      </c>
      <c r="F50" s="7">
        <v>0.22988505747126436</v>
      </c>
      <c r="G50" s="7">
        <v>0.1276595744680851</v>
      </c>
      <c r="H50" s="7"/>
      <c r="I50" s="7">
        <v>0.1309553504614617</v>
      </c>
      <c r="J50" s="7">
        <v>0.1485748938750758</v>
      </c>
      <c r="K50" s="7">
        <v>0.17258883248730963</v>
      </c>
      <c r="L50" s="7">
        <v>0.14521557941977881</v>
      </c>
      <c r="M50" s="7">
        <v>0.15605889014722538</v>
      </c>
      <c r="N50" s="7">
        <v>0.23348712967459931</v>
      </c>
      <c r="O50" s="7"/>
      <c r="P50" s="7"/>
      <c r="Q50" s="7"/>
      <c r="R50" s="7"/>
      <c r="S50" s="7"/>
      <c r="T50" s="7"/>
      <c r="U50" s="7"/>
      <c r="V50" s="7">
        <v>0.12899431484022741</v>
      </c>
      <c r="W50" s="7">
        <v>0.12840579710144928</v>
      </c>
      <c r="X50" s="7"/>
      <c r="Y50" s="7">
        <v>0.16085387853277211</v>
      </c>
      <c r="Z50" s="7">
        <v>0.16986301369863013</v>
      </c>
      <c r="AA50" s="7">
        <v>0.21444370714443708</v>
      </c>
      <c r="AB50" s="7">
        <v>0.20939161252215002</v>
      </c>
      <c r="AC50" s="7"/>
      <c r="AD50" s="7">
        <v>0.37763975155279506</v>
      </c>
      <c r="AE50" s="7">
        <v>0.21180053292729348</v>
      </c>
      <c r="AF50" s="7">
        <v>0.16400412264880185</v>
      </c>
      <c r="AG50" s="7"/>
      <c r="AH50" s="7">
        <v>0.1819628647214854</v>
      </c>
      <c r="AI50" s="7">
        <v>0.19228938600666348</v>
      </c>
      <c r="AJ50" s="7">
        <v>0.17028571428571429</v>
      </c>
      <c r="AK50" s="7">
        <v>0.15738719068413393</v>
      </c>
      <c r="AL50" s="7">
        <v>0.15218550106609807</v>
      </c>
      <c r="AM50" s="7"/>
      <c r="AN50" s="7">
        <v>0.12148512148512149</v>
      </c>
      <c r="AO50" s="7">
        <v>0.1702810356273512</v>
      </c>
      <c r="AP50" s="7">
        <v>0.19921875</v>
      </c>
      <c r="AQ50" s="7">
        <v>0.25530546623794215</v>
      </c>
      <c r="AR50" s="7">
        <v>0.11724137931034483</v>
      </c>
      <c r="AS50" s="7"/>
      <c r="AT50" s="7">
        <v>0.19877727774475673</v>
      </c>
      <c r="AU50" s="7">
        <v>0.2887065805550707</v>
      </c>
      <c r="AV50" s="7">
        <v>0.24188349067464887</v>
      </c>
      <c r="AW50" s="7">
        <v>0.15335968379446641</v>
      </c>
      <c r="AX50" s="7">
        <v>0.26791865762862538</v>
      </c>
      <c r="AY50" s="7"/>
      <c r="AZ50" s="7"/>
      <c r="BA50" s="7"/>
      <c r="BB50" s="7">
        <v>4.6375921375921378E-2</v>
      </c>
      <c r="BC50" s="7"/>
      <c r="BD50" s="7">
        <v>7.0029490473388636</v>
      </c>
      <c r="BE50" s="7"/>
      <c r="BF50" s="7"/>
      <c r="BG50" s="7"/>
      <c r="BH50" s="7"/>
    </row>
    <row r="51" spans="1:64" s="17" customFormat="1" x14ac:dyDescent="0.35">
      <c r="A51" s="1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4" s="17" customFormat="1" x14ac:dyDescent="0.35">
      <c r="A52" s="1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4" s="12" customFormat="1" x14ac:dyDescent="0.35">
      <c r="A53" s="8" t="s">
        <v>127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</row>
    <row r="55" spans="1:64" x14ac:dyDescent="0.35">
      <c r="B55" s="2" t="s">
        <v>62</v>
      </c>
      <c r="BK55" s="17"/>
      <c r="BL55" s="17"/>
    </row>
    <row r="56" spans="1:64" x14ac:dyDescent="0.35">
      <c r="A56" s="2" t="s">
        <v>63</v>
      </c>
      <c r="B56" s="17" t="s">
        <v>64</v>
      </c>
      <c r="C56" s="17" t="s">
        <v>65</v>
      </c>
      <c r="D56" s="17" t="s">
        <v>66</v>
      </c>
      <c r="E56" s="17" t="s">
        <v>67</v>
      </c>
      <c r="F56" s="17" t="s">
        <v>68</v>
      </c>
      <c r="G56" s="17" t="s">
        <v>69</v>
      </c>
      <c r="H56" s="17" t="s">
        <v>141</v>
      </c>
      <c r="I56" s="17" t="s">
        <v>70</v>
      </c>
      <c r="J56" s="17" t="s">
        <v>71</v>
      </c>
      <c r="K56" s="17" t="s">
        <v>72</v>
      </c>
      <c r="L56" s="17" t="s">
        <v>73</v>
      </c>
      <c r="M56" s="17" t="s">
        <v>74</v>
      </c>
      <c r="N56" s="17" t="s">
        <v>75</v>
      </c>
      <c r="O56" s="17" t="s">
        <v>76</v>
      </c>
      <c r="P56" s="17" t="s">
        <v>77</v>
      </c>
      <c r="Q56" s="17" t="s">
        <v>78</v>
      </c>
      <c r="R56" s="17" t="s">
        <v>79</v>
      </c>
      <c r="S56" s="17" t="s">
        <v>80</v>
      </c>
      <c r="T56" s="17" t="s">
        <v>81</v>
      </c>
      <c r="U56" s="17" t="s">
        <v>82</v>
      </c>
      <c r="V56" s="17" t="s">
        <v>142</v>
      </c>
      <c r="W56" s="17" t="s">
        <v>83</v>
      </c>
      <c r="X56" s="17" t="s">
        <v>84</v>
      </c>
      <c r="Y56" s="17" t="s">
        <v>85</v>
      </c>
      <c r="Z56" s="17" t="s">
        <v>86</v>
      </c>
      <c r="AA56" s="17" t="s">
        <v>87</v>
      </c>
      <c r="AB56" s="17" t="s">
        <v>88</v>
      </c>
      <c r="AC56" s="17" t="s">
        <v>89</v>
      </c>
      <c r="AD56" s="17" t="s">
        <v>90</v>
      </c>
      <c r="AE56" s="17" t="s">
        <v>91</v>
      </c>
      <c r="AF56" s="17" t="s">
        <v>92</v>
      </c>
      <c r="AG56" s="17" t="s">
        <v>93</v>
      </c>
      <c r="AH56" s="17" t="s">
        <v>153</v>
      </c>
      <c r="AI56" s="17" t="s">
        <v>125</v>
      </c>
      <c r="AJ56" s="17" t="s">
        <v>94</v>
      </c>
      <c r="AK56" s="17" t="s">
        <v>95</v>
      </c>
      <c r="AL56" s="17" t="s">
        <v>96</v>
      </c>
      <c r="AM56" s="17" t="s">
        <v>97</v>
      </c>
      <c r="AN56" s="17" t="s">
        <v>98</v>
      </c>
      <c r="AO56" s="17" t="s">
        <v>99</v>
      </c>
      <c r="AP56" s="17" t="s">
        <v>100</v>
      </c>
      <c r="AQ56" s="17" t="s">
        <v>101</v>
      </c>
      <c r="AR56" s="17" t="s">
        <v>102</v>
      </c>
      <c r="AS56" s="17" t="s">
        <v>103</v>
      </c>
      <c r="AT56" s="17" t="s">
        <v>104</v>
      </c>
      <c r="AU56" s="17" t="s">
        <v>105</v>
      </c>
      <c r="AV56" s="17" t="s">
        <v>106</v>
      </c>
      <c r="AW56" s="17" t="s">
        <v>154</v>
      </c>
      <c r="AX56" s="17" t="s">
        <v>143</v>
      </c>
      <c r="AY56" s="17" t="s">
        <v>156</v>
      </c>
      <c r="AZ56" s="17" t="s">
        <v>107</v>
      </c>
      <c r="BA56" s="17" t="s">
        <v>128</v>
      </c>
      <c r="BB56" s="17" t="s">
        <v>108</v>
      </c>
      <c r="BC56" s="17" t="s">
        <v>109</v>
      </c>
      <c r="BD56" s="17" t="s">
        <v>155</v>
      </c>
      <c r="BE56" s="17" t="s">
        <v>110</v>
      </c>
      <c r="BF56" s="17" t="s">
        <v>111</v>
      </c>
      <c r="BK56" s="17"/>
      <c r="BL56" s="17"/>
    </row>
    <row r="57" spans="1:64" x14ac:dyDescent="0.35">
      <c r="A57" s="8" t="s">
        <v>112</v>
      </c>
      <c r="B57" s="18">
        <v>120</v>
      </c>
      <c r="C57" s="18">
        <v>134</v>
      </c>
      <c r="D57" s="18">
        <v>186</v>
      </c>
      <c r="E57" s="18">
        <v>21</v>
      </c>
      <c r="F57" s="18">
        <v>7</v>
      </c>
      <c r="G57" s="18">
        <v>2</v>
      </c>
      <c r="H57" s="18">
        <v>5</v>
      </c>
      <c r="I57" s="18">
        <v>53</v>
      </c>
      <c r="J57" s="18">
        <v>63</v>
      </c>
      <c r="K57" s="18">
        <v>84</v>
      </c>
      <c r="L57" s="18">
        <v>73</v>
      </c>
      <c r="M57" s="18">
        <v>99</v>
      </c>
      <c r="N57" s="18">
        <v>83</v>
      </c>
      <c r="O57" s="18">
        <v>238</v>
      </c>
      <c r="P57" s="18">
        <v>26</v>
      </c>
      <c r="Q57" s="18">
        <v>23</v>
      </c>
      <c r="R57" s="18">
        <v>14</v>
      </c>
      <c r="S57" s="18">
        <v>25</v>
      </c>
      <c r="T57" s="18">
        <v>49</v>
      </c>
      <c r="U57" s="18">
        <v>41</v>
      </c>
      <c r="V57" s="18">
        <v>11</v>
      </c>
      <c r="W57" s="18">
        <v>155</v>
      </c>
      <c r="X57" s="18">
        <v>105</v>
      </c>
      <c r="Y57" s="18">
        <v>139</v>
      </c>
      <c r="Z57" s="18">
        <v>0</v>
      </c>
      <c r="AA57" s="18">
        <v>74</v>
      </c>
      <c r="AB57" s="18">
        <v>95</v>
      </c>
      <c r="AC57" s="18">
        <v>356</v>
      </c>
      <c r="AD57" s="18">
        <v>113</v>
      </c>
      <c r="AE57" s="18">
        <v>277</v>
      </c>
      <c r="AF57" s="18">
        <v>208</v>
      </c>
      <c r="AG57" s="18">
        <v>525</v>
      </c>
      <c r="AH57" s="18">
        <v>40</v>
      </c>
      <c r="AI57" s="18">
        <v>208</v>
      </c>
      <c r="AJ57" s="18">
        <v>198</v>
      </c>
      <c r="AK57" s="18">
        <v>164</v>
      </c>
      <c r="AL57" s="18">
        <v>265</v>
      </c>
      <c r="AM57" s="18">
        <v>279</v>
      </c>
      <c r="AN57" s="18">
        <v>117</v>
      </c>
      <c r="AO57" s="18">
        <v>109</v>
      </c>
      <c r="AP57" s="18"/>
      <c r="AQ57" s="18">
        <v>57</v>
      </c>
      <c r="AR57" s="18">
        <v>230</v>
      </c>
      <c r="AS57" s="18">
        <v>140</v>
      </c>
      <c r="AT57" s="18">
        <v>206</v>
      </c>
      <c r="AU57" s="18">
        <v>124</v>
      </c>
      <c r="AV57" s="18">
        <v>1</v>
      </c>
      <c r="AW57" s="18"/>
      <c r="AX57" s="18">
        <v>169</v>
      </c>
      <c r="AY57" s="18"/>
      <c r="AZ57" s="18">
        <v>317</v>
      </c>
      <c r="BA57" s="18">
        <v>458</v>
      </c>
      <c r="BB57" s="18"/>
      <c r="BC57" s="18">
        <v>518</v>
      </c>
      <c r="BD57" s="18">
        <v>10</v>
      </c>
      <c r="BE57" s="18">
        <v>65</v>
      </c>
      <c r="BF57" s="18">
        <v>7079</v>
      </c>
      <c r="BK57" s="17"/>
      <c r="BL57" s="17"/>
    </row>
    <row r="58" spans="1:64" x14ac:dyDescent="0.35">
      <c r="A58" s="8" t="s">
        <v>113</v>
      </c>
      <c r="B58" s="18">
        <v>113</v>
      </c>
      <c r="C58" s="18">
        <v>144</v>
      </c>
      <c r="D58" s="18">
        <v>215</v>
      </c>
      <c r="E58" s="18">
        <v>7</v>
      </c>
      <c r="F58" s="18">
        <v>3</v>
      </c>
      <c r="G58" s="18">
        <v>1</v>
      </c>
      <c r="H58" s="18">
        <v>3</v>
      </c>
      <c r="I58" s="18">
        <v>59</v>
      </c>
      <c r="J58" s="18">
        <v>67</v>
      </c>
      <c r="K58" s="18">
        <v>71</v>
      </c>
      <c r="L58" s="18">
        <v>68</v>
      </c>
      <c r="M58" s="18">
        <v>90</v>
      </c>
      <c r="N58" s="18">
        <v>91</v>
      </c>
      <c r="O58" s="18">
        <v>241</v>
      </c>
      <c r="P58" s="18">
        <v>31</v>
      </c>
      <c r="Q58" s="18">
        <v>16</v>
      </c>
      <c r="R58" s="18">
        <v>15</v>
      </c>
      <c r="S58" s="18">
        <v>25</v>
      </c>
      <c r="T58" s="18">
        <v>55</v>
      </c>
      <c r="U58" s="18">
        <v>46</v>
      </c>
      <c r="V58" s="18">
        <v>15</v>
      </c>
      <c r="W58" s="18">
        <v>161</v>
      </c>
      <c r="X58" s="18">
        <v>99</v>
      </c>
      <c r="Y58" s="18">
        <v>112</v>
      </c>
      <c r="Z58" s="18">
        <v>2</v>
      </c>
      <c r="AA58" s="18">
        <v>134</v>
      </c>
      <c r="AB58" s="18">
        <v>100</v>
      </c>
      <c r="AC58" s="18">
        <v>341</v>
      </c>
      <c r="AD58" s="18">
        <v>125</v>
      </c>
      <c r="AE58" s="18">
        <v>249</v>
      </c>
      <c r="AF58" s="18">
        <v>236</v>
      </c>
      <c r="AG58" s="18">
        <v>486</v>
      </c>
      <c r="AH58" s="18">
        <v>40</v>
      </c>
      <c r="AI58" s="18">
        <v>171</v>
      </c>
      <c r="AJ58" s="18">
        <v>161</v>
      </c>
      <c r="AK58" s="18">
        <v>164</v>
      </c>
      <c r="AL58" s="18">
        <v>251</v>
      </c>
      <c r="AM58" s="18">
        <v>285</v>
      </c>
      <c r="AN58" s="18">
        <v>129</v>
      </c>
      <c r="AO58" s="18">
        <v>118</v>
      </c>
      <c r="AP58" s="18"/>
      <c r="AQ58" s="18">
        <v>65</v>
      </c>
      <c r="AR58" s="18">
        <v>227</v>
      </c>
      <c r="AS58" s="18">
        <v>154</v>
      </c>
      <c r="AT58" s="18">
        <v>225</v>
      </c>
      <c r="AU58" s="18">
        <v>117</v>
      </c>
      <c r="AV58" s="18">
        <v>1</v>
      </c>
      <c r="AW58" s="18"/>
      <c r="AX58" s="18">
        <v>144</v>
      </c>
      <c r="AY58" s="18"/>
      <c r="AZ58" s="18">
        <v>364</v>
      </c>
      <c r="BA58" s="18">
        <v>461</v>
      </c>
      <c r="BB58" s="18"/>
      <c r="BC58" s="18">
        <v>551</v>
      </c>
      <c r="BD58" s="18">
        <v>9</v>
      </c>
      <c r="BE58" s="18">
        <v>69</v>
      </c>
      <c r="BF58" s="18">
        <v>7127</v>
      </c>
      <c r="BK58" s="17"/>
      <c r="BL58" s="17"/>
    </row>
    <row r="59" spans="1:64" x14ac:dyDescent="0.35">
      <c r="A59" s="8" t="s">
        <v>114</v>
      </c>
      <c r="B59" s="18">
        <v>114</v>
      </c>
      <c r="C59" s="18">
        <v>168</v>
      </c>
      <c r="D59" s="18">
        <v>203</v>
      </c>
      <c r="E59" s="18">
        <v>6</v>
      </c>
      <c r="F59" s="18">
        <v>3</v>
      </c>
      <c r="G59" s="18">
        <v>2</v>
      </c>
      <c r="H59" s="18">
        <v>5</v>
      </c>
      <c r="I59" s="18">
        <v>45</v>
      </c>
      <c r="J59" s="18">
        <v>66</v>
      </c>
      <c r="K59" s="18">
        <v>77</v>
      </c>
      <c r="L59" s="18">
        <v>82</v>
      </c>
      <c r="M59" s="18">
        <v>92</v>
      </c>
      <c r="N59" s="18">
        <v>89</v>
      </c>
      <c r="O59" s="18">
        <v>247</v>
      </c>
      <c r="P59" s="18">
        <v>31</v>
      </c>
      <c r="Q59" s="18">
        <v>20</v>
      </c>
      <c r="R59" s="18">
        <v>9</v>
      </c>
      <c r="S59" s="18">
        <v>26</v>
      </c>
      <c r="T59" s="18">
        <v>55</v>
      </c>
      <c r="U59" s="18">
        <v>42</v>
      </c>
      <c r="V59" s="18">
        <v>13</v>
      </c>
      <c r="W59" s="18">
        <v>145</v>
      </c>
      <c r="X59" s="18">
        <v>112</v>
      </c>
      <c r="Y59" s="18">
        <v>139</v>
      </c>
      <c r="Z59" s="18">
        <v>3</v>
      </c>
      <c r="AA59" s="18">
        <v>85</v>
      </c>
      <c r="AB59" s="18">
        <v>109</v>
      </c>
      <c r="AC59" s="18">
        <v>325</v>
      </c>
      <c r="AD59" s="18">
        <v>103</v>
      </c>
      <c r="AE59" s="18">
        <v>251</v>
      </c>
      <c r="AF59" s="18">
        <v>253</v>
      </c>
      <c r="AG59" s="18">
        <v>511</v>
      </c>
      <c r="AH59" s="18">
        <v>31</v>
      </c>
      <c r="AI59" s="18">
        <v>184</v>
      </c>
      <c r="AJ59" s="18">
        <v>129</v>
      </c>
      <c r="AK59" s="18">
        <v>168</v>
      </c>
      <c r="AL59" s="18">
        <v>259</v>
      </c>
      <c r="AM59" s="18">
        <v>290</v>
      </c>
      <c r="AN59" s="18">
        <v>122</v>
      </c>
      <c r="AO59" s="18">
        <v>96</v>
      </c>
      <c r="AP59" s="18"/>
      <c r="AQ59" s="18">
        <v>39</v>
      </c>
      <c r="AR59" s="18">
        <v>244</v>
      </c>
      <c r="AS59" s="18">
        <v>157</v>
      </c>
      <c r="AT59" s="18">
        <v>204</v>
      </c>
      <c r="AU59" s="18">
        <v>134</v>
      </c>
      <c r="AV59" s="18">
        <v>0</v>
      </c>
      <c r="AW59" s="18"/>
      <c r="AX59" s="18">
        <v>164</v>
      </c>
      <c r="AY59" s="18"/>
      <c r="AZ59" s="18">
        <v>328</v>
      </c>
      <c r="BA59" s="18">
        <v>457</v>
      </c>
      <c r="BB59" s="18"/>
      <c r="BC59" s="18">
        <v>522</v>
      </c>
      <c r="BD59" s="18">
        <v>8</v>
      </c>
      <c r="BE59" s="18">
        <v>53</v>
      </c>
      <c r="BF59" s="18">
        <v>7020</v>
      </c>
      <c r="BK59" s="17"/>
      <c r="BL59" s="17"/>
    </row>
    <row r="60" spans="1:64" x14ac:dyDescent="0.35">
      <c r="A60" s="8" t="s">
        <v>115</v>
      </c>
      <c r="B60" s="18">
        <v>110</v>
      </c>
      <c r="C60" s="18">
        <v>131</v>
      </c>
      <c r="D60" s="18">
        <v>239</v>
      </c>
      <c r="E60" s="18">
        <v>7</v>
      </c>
      <c r="F60" s="18">
        <v>10</v>
      </c>
      <c r="G60" s="18">
        <v>6</v>
      </c>
      <c r="H60" s="18">
        <v>3</v>
      </c>
      <c r="I60" s="18">
        <v>60</v>
      </c>
      <c r="J60" s="18">
        <v>70</v>
      </c>
      <c r="K60" s="18">
        <v>93</v>
      </c>
      <c r="L60" s="18">
        <v>73</v>
      </c>
      <c r="M60" s="18">
        <v>88</v>
      </c>
      <c r="N60" s="18">
        <v>39</v>
      </c>
      <c r="O60" s="18">
        <v>334</v>
      </c>
      <c r="P60" s="18">
        <v>19</v>
      </c>
      <c r="Q60" s="18">
        <v>10</v>
      </c>
      <c r="R60" s="18">
        <v>13</v>
      </c>
      <c r="S60" s="18">
        <v>25</v>
      </c>
      <c r="T60" s="18">
        <v>66</v>
      </c>
      <c r="U60" s="18">
        <v>42</v>
      </c>
      <c r="V60" s="18">
        <v>14</v>
      </c>
      <c r="W60" s="18">
        <v>108</v>
      </c>
      <c r="X60" s="18">
        <v>108</v>
      </c>
      <c r="Y60" s="18">
        <v>148</v>
      </c>
      <c r="Z60" s="18">
        <v>1</v>
      </c>
      <c r="AA60" s="18">
        <v>81</v>
      </c>
      <c r="AB60" s="18">
        <v>113</v>
      </c>
      <c r="AC60" s="18">
        <v>361</v>
      </c>
      <c r="AD60" s="18">
        <v>106</v>
      </c>
      <c r="AE60" s="18">
        <v>235</v>
      </c>
      <c r="AF60" s="18">
        <v>215</v>
      </c>
      <c r="AG60" s="18">
        <v>566</v>
      </c>
      <c r="AH60" s="18">
        <v>39</v>
      </c>
      <c r="AI60" s="18">
        <v>218</v>
      </c>
      <c r="AJ60" s="18">
        <v>153</v>
      </c>
      <c r="AK60" s="18">
        <v>159</v>
      </c>
      <c r="AL60" s="18">
        <v>202</v>
      </c>
      <c r="AM60" s="18">
        <v>279</v>
      </c>
      <c r="AN60" s="18">
        <v>118</v>
      </c>
      <c r="AO60" s="18">
        <v>105</v>
      </c>
      <c r="AP60" s="18"/>
      <c r="AQ60" s="18">
        <v>36</v>
      </c>
      <c r="AR60" s="18">
        <v>220</v>
      </c>
      <c r="AS60" s="18">
        <v>95</v>
      </c>
      <c r="AT60" s="18">
        <v>136</v>
      </c>
      <c r="AU60" s="18">
        <v>100</v>
      </c>
      <c r="AV60" s="18">
        <v>1</v>
      </c>
      <c r="AW60" s="18"/>
      <c r="AX60" s="18">
        <v>169</v>
      </c>
      <c r="AY60" s="18"/>
      <c r="AZ60" s="18">
        <v>378</v>
      </c>
      <c r="BA60" s="18">
        <v>443</v>
      </c>
      <c r="BB60" s="18"/>
      <c r="BC60" s="18">
        <v>476</v>
      </c>
      <c r="BD60" s="18">
        <v>3</v>
      </c>
      <c r="BE60" s="18">
        <v>67</v>
      </c>
      <c r="BF60" s="18">
        <v>6891</v>
      </c>
      <c r="BK60" s="17"/>
      <c r="BL60" s="17"/>
    </row>
    <row r="61" spans="1:64" x14ac:dyDescent="0.35">
      <c r="A61" s="8" t="s">
        <v>116</v>
      </c>
      <c r="B61" s="18">
        <v>109</v>
      </c>
      <c r="C61" s="18">
        <v>119</v>
      </c>
      <c r="D61" s="18">
        <v>250</v>
      </c>
      <c r="E61" s="18">
        <v>6</v>
      </c>
      <c r="F61" s="18">
        <v>3</v>
      </c>
      <c r="G61" s="18">
        <v>5</v>
      </c>
      <c r="H61" s="18">
        <v>5</v>
      </c>
      <c r="I61" s="18">
        <v>39</v>
      </c>
      <c r="J61" s="18">
        <v>57</v>
      </c>
      <c r="K61" s="18">
        <v>69</v>
      </c>
      <c r="L61" s="18">
        <v>90</v>
      </c>
      <c r="M61" s="18">
        <v>77</v>
      </c>
      <c r="N61" s="18">
        <v>65</v>
      </c>
      <c r="O61" s="18">
        <v>245</v>
      </c>
      <c r="P61" s="18">
        <v>32</v>
      </c>
      <c r="Q61" s="18">
        <v>19</v>
      </c>
      <c r="R61" s="18">
        <v>19</v>
      </c>
      <c r="S61" s="18">
        <v>32</v>
      </c>
      <c r="T61" s="18">
        <v>53</v>
      </c>
      <c r="U61" s="18">
        <v>55</v>
      </c>
      <c r="V61" s="18">
        <v>8</v>
      </c>
      <c r="W61" s="18">
        <v>134</v>
      </c>
      <c r="X61" s="18">
        <v>90</v>
      </c>
      <c r="Y61" s="18">
        <v>130</v>
      </c>
      <c r="Z61" s="18">
        <v>1</v>
      </c>
      <c r="AA61" s="18">
        <v>73</v>
      </c>
      <c r="AB61" s="18">
        <v>103</v>
      </c>
      <c r="AC61" s="18">
        <v>286</v>
      </c>
      <c r="AD61" s="18">
        <v>108</v>
      </c>
      <c r="AE61" s="18">
        <v>202</v>
      </c>
      <c r="AF61" s="18">
        <v>196</v>
      </c>
      <c r="AG61" s="18">
        <v>469</v>
      </c>
      <c r="AH61" s="18">
        <v>29</v>
      </c>
      <c r="AI61" s="18">
        <v>163</v>
      </c>
      <c r="AJ61" s="18">
        <v>133</v>
      </c>
      <c r="AK61" s="18">
        <v>149</v>
      </c>
      <c r="AL61" s="18">
        <v>232</v>
      </c>
      <c r="AM61" s="18">
        <v>258</v>
      </c>
      <c r="AN61" s="18">
        <v>114</v>
      </c>
      <c r="AO61" s="18">
        <v>91</v>
      </c>
      <c r="AP61" s="18"/>
      <c r="AQ61" s="18">
        <v>61</v>
      </c>
      <c r="AR61" s="18">
        <v>209</v>
      </c>
      <c r="AS61" s="18">
        <v>130</v>
      </c>
      <c r="AT61" s="18">
        <v>108</v>
      </c>
      <c r="AU61" s="18">
        <v>88</v>
      </c>
      <c r="AV61" s="18">
        <v>1</v>
      </c>
      <c r="AW61" s="18"/>
      <c r="AX61" s="18">
        <v>145</v>
      </c>
      <c r="AY61" s="18"/>
      <c r="AZ61" s="18">
        <v>300</v>
      </c>
      <c r="BA61" s="18">
        <v>411</v>
      </c>
      <c r="BB61" s="18"/>
      <c r="BC61" s="18">
        <v>425</v>
      </c>
      <c r="BD61" s="18">
        <v>3</v>
      </c>
      <c r="BE61" s="18">
        <v>57</v>
      </c>
      <c r="BF61" s="18">
        <v>6256</v>
      </c>
      <c r="BK61" s="17"/>
      <c r="BL61" s="17"/>
    </row>
    <row r="62" spans="1:64" x14ac:dyDescent="0.35">
      <c r="A62" s="8" t="s">
        <v>117</v>
      </c>
      <c r="B62" s="18">
        <v>120</v>
      </c>
      <c r="C62" s="18">
        <v>231</v>
      </c>
      <c r="D62" s="18">
        <v>220</v>
      </c>
      <c r="E62" s="18">
        <v>9</v>
      </c>
      <c r="F62" s="18">
        <v>7</v>
      </c>
      <c r="G62" s="18">
        <v>6</v>
      </c>
      <c r="H62" s="18">
        <v>3</v>
      </c>
      <c r="I62" s="18">
        <v>30</v>
      </c>
      <c r="J62" s="18">
        <v>99</v>
      </c>
      <c r="K62" s="18">
        <v>77</v>
      </c>
      <c r="L62" s="18">
        <v>72</v>
      </c>
      <c r="M62" s="18">
        <v>88</v>
      </c>
      <c r="N62" s="18">
        <v>67</v>
      </c>
      <c r="O62" s="18">
        <v>261</v>
      </c>
      <c r="P62" s="18">
        <v>36</v>
      </c>
      <c r="Q62" s="18">
        <v>13</v>
      </c>
      <c r="R62" s="18">
        <v>18</v>
      </c>
      <c r="S62" s="18">
        <v>34</v>
      </c>
      <c r="T62" s="18">
        <v>56</v>
      </c>
      <c r="U62" s="18">
        <v>58</v>
      </c>
      <c r="V62" s="18">
        <v>18</v>
      </c>
      <c r="W62" s="18">
        <v>154</v>
      </c>
      <c r="X62" s="18">
        <v>76</v>
      </c>
      <c r="Y62" s="18">
        <v>118</v>
      </c>
      <c r="Z62" s="18">
        <v>3</v>
      </c>
      <c r="AA62" s="18">
        <v>74</v>
      </c>
      <c r="AB62" s="18">
        <v>102</v>
      </c>
      <c r="AC62" s="18">
        <v>304</v>
      </c>
      <c r="AD62" s="18">
        <v>112</v>
      </c>
      <c r="AE62" s="18">
        <v>310</v>
      </c>
      <c r="AF62" s="18">
        <v>266</v>
      </c>
      <c r="AG62" s="18">
        <v>511</v>
      </c>
      <c r="AH62" s="18">
        <v>50</v>
      </c>
      <c r="AI62" s="18">
        <v>165</v>
      </c>
      <c r="AJ62" s="18">
        <v>274</v>
      </c>
      <c r="AK62" s="18">
        <v>178</v>
      </c>
      <c r="AL62" s="18">
        <v>264</v>
      </c>
      <c r="AM62" s="18">
        <v>276</v>
      </c>
      <c r="AN62" s="18">
        <v>131</v>
      </c>
      <c r="AO62" s="18">
        <v>95</v>
      </c>
      <c r="AP62" s="18">
        <v>19</v>
      </c>
      <c r="AQ62" s="18">
        <v>56</v>
      </c>
      <c r="AR62" s="18">
        <v>238</v>
      </c>
      <c r="AS62" s="18">
        <v>156</v>
      </c>
      <c r="AT62" s="18">
        <v>169</v>
      </c>
      <c r="AU62" s="18">
        <v>101</v>
      </c>
      <c r="AV62" s="18">
        <v>4</v>
      </c>
      <c r="AW62" s="18"/>
      <c r="AX62" s="18">
        <v>144</v>
      </c>
      <c r="AY62" s="18"/>
      <c r="AZ62" s="18">
        <v>329</v>
      </c>
      <c r="BA62" s="18">
        <v>434</v>
      </c>
      <c r="BB62" s="18"/>
      <c r="BC62" s="18">
        <v>500</v>
      </c>
      <c r="BD62" s="18">
        <v>5</v>
      </c>
      <c r="BE62" s="18">
        <v>63</v>
      </c>
      <c r="BF62" s="18">
        <v>7204</v>
      </c>
    </row>
    <row r="63" spans="1:64" x14ac:dyDescent="0.35">
      <c r="A63" s="8" t="s">
        <v>118</v>
      </c>
      <c r="B63" s="18">
        <v>89</v>
      </c>
      <c r="C63" s="18">
        <v>109</v>
      </c>
      <c r="D63" s="18">
        <v>235</v>
      </c>
      <c r="E63" s="18">
        <v>6</v>
      </c>
      <c r="F63" s="18">
        <v>3</v>
      </c>
      <c r="G63" s="18">
        <v>6</v>
      </c>
      <c r="H63" s="18">
        <v>1</v>
      </c>
      <c r="I63" s="18">
        <v>42</v>
      </c>
      <c r="J63" s="18">
        <v>86</v>
      </c>
      <c r="K63" s="18">
        <v>80</v>
      </c>
      <c r="L63" s="18">
        <v>81</v>
      </c>
      <c r="M63" s="18">
        <v>99</v>
      </c>
      <c r="N63" s="18">
        <v>82</v>
      </c>
      <c r="O63" s="18">
        <v>302</v>
      </c>
      <c r="P63" s="18">
        <v>35</v>
      </c>
      <c r="Q63" s="18">
        <v>17</v>
      </c>
      <c r="R63" s="18">
        <v>16</v>
      </c>
      <c r="S63" s="18">
        <v>28</v>
      </c>
      <c r="T63" s="18">
        <v>58</v>
      </c>
      <c r="U63" s="18">
        <v>38</v>
      </c>
      <c r="V63" s="18">
        <v>11</v>
      </c>
      <c r="W63" s="18">
        <v>163</v>
      </c>
      <c r="X63" s="18">
        <v>105</v>
      </c>
      <c r="Y63" s="18">
        <v>144</v>
      </c>
      <c r="Z63" s="18">
        <v>1</v>
      </c>
      <c r="AA63" s="18">
        <v>82</v>
      </c>
      <c r="AB63" s="18">
        <v>110</v>
      </c>
      <c r="AC63" s="18">
        <v>346</v>
      </c>
      <c r="AD63" s="18">
        <v>116</v>
      </c>
      <c r="AE63" s="18">
        <v>254</v>
      </c>
      <c r="AF63" s="18">
        <v>295</v>
      </c>
      <c r="AG63" s="18">
        <v>579</v>
      </c>
      <c r="AH63" s="18">
        <v>41</v>
      </c>
      <c r="AI63" s="18">
        <v>171</v>
      </c>
      <c r="AJ63" s="18">
        <v>221</v>
      </c>
      <c r="AK63" s="18">
        <v>199</v>
      </c>
      <c r="AL63" s="18">
        <v>258</v>
      </c>
      <c r="AM63" s="18">
        <v>267</v>
      </c>
      <c r="AN63" s="18">
        <v>132</v>
      </c>
      <c r="AO63" s="18">
        <v>88</v>
      </c>
      <c r="AP63" s="18">
        <v>31</v>
      </c>
      <c r="AQ63" s="18">
        <v>43</v>
      </c>
      <c r="AR63" s="18">
        <v>227</v>
      </c>
      <c r="AS63" s="18">
        <v>192</v>
      </c>
      <c r="AT63" s="18">
        <v>201</v>
      </c>
      <c r="AU63" s="18">
        <v>106</v>
      </c>
      <c r="AV63" s="18">
        <v>1</v>
      </c>
      <c r="AW63" s="18"/>
      <c r="AX63" s="18">
        <v>161</v>
      </c>
      <c r="AY63" s="18"/>
      <c r="AZ63" s="18">
        <v>370</v>
      </c>
      <c r="BA63" s="18">
        <v>444</v>
      </c>
      <c r="BB63" s="18">
        <v>314</v>
      </c>
      <c r="BC63" s="18">
        <v>557</v>
      </c>
      <c r="BD63" s="18">
        <v>8</v>
      </c>
      <c r="BE63" s="18">
        <v>83</v>
      </c>
      <c r="BF63" s="18">
        <v>7734</v>
      </c>
    </row>
    <row r="64" spans="1:64" s="12" customFormat="1" x14ac:dyDescent="0.35">
      <c r="A64" s="8" t="s">
        <v>119</v>
      </c>
      <c r="B64" s="18">
        <v>112</v>
      </c>
      <c r="C64" s="18">
        <v>159</v>
      </c>
      <c r="D64" s="18">
        <v>234</v>
      </c>
      <c r="E64" s="18">
        <v>6</v>
      </c>
      <c r="F64" s="18">
        <v>6</v>
      </c>
      <c r="G64" s="18">
        <v>5</v>
      </c>
      <c r="H64" s="18">
        <v>5</v>
      </c>
      <c r="I64" s="18">
        <v>40</v>
      </c>
      <c r="J64" s="18">
        <v>69</v>
      </c>
      <c r="K64" s="18">
        <v>73</v>
      </c>
      <c r="L64" s="18">
        <v>94</v>
      </c>
      <c r="M64" s="18">
        <v>90</v>
      </c>
      <c r="N64" s="18">
        <v>85</v>
      </c>
      <c r="O64" s="18">
        <v>290</v>
      </c>
      <c r="P64" s="18">
        <v>31</v>
      </c>
      <c r="Q64" s="18">
        <v>26</v>
      </c>
      <c r="R64" s="18">
        <v>24</v>
      </c>
      <c r="S64" s="18">
        <v>42</v>
      </c>
      <c r="T64" s="18">
        <v>53</v>
      </c>
      <c r="U64" s="18">
        <v>43</v>
      </c>
      <c r="V64" s="18">
        <v>15</v>
      </c>
      <c r="W64" s="18">
        <v>170</v>
      </c>
      <c r="X64" s="18">
        <v>102</v>
      </c>
      <c r="Y64" s="18">
        <v>150</v>
      </c>
      <c r="Z64" s="18">
        <v>0</v>
      </c>
      <c r="AA64" s="18">
        <v>66</v>
      </c>
      <c r="AB64" s="18">
        <v>110</v>
      </c>
      <c r="AC64" s="18">
        <v>351</v>
      </c>
      <c r="AD64" s="18">
        <v>110</v>
      </c>
      <c r="AE64" s="18">
        <v>312</v>
      </c>
      <c r="AF64" s="18">
        <v>287</v>
      </c>
      <c r="AG64" s="18">
        <v>524</v>
      </c>
      <c r="AH64" s="18">
        <v>21</v>
      </c>
      <c r="AI64" s="18">
        <v>172</v>
      </c>
      <c r="AJ64" s="18">
        <v>233</v>
      </c>
      <c r="AK64" s="18">
        <v>196</v>
      </c>
      <c r="AL64" s="18">
        <v>242</v>
      </c>
      <c r="AM64" s="18">
        <v>252</v>
      </c>
      <c r="AN64" s="18">
        <v>148</v>
      </c>
      <c r="AO64" s="18">
        <v>101</v>
      </c>
      <c r="AP64" s="18">
        <v>24</v>
      </c>
      <c r="AQ64" s="18">
        <v>54</v>
      </c>
      <c r="AR64" s="18">
        <v>203</v>
      </c>
      <c r="AS64" s="18">
        <v>167</v>
      </c>
      <c r="AT64" s="18">
        <v>206</v>
      </c>
      <c r="AU64" s="18">
        <v>89</v>
      </c>
      <c r="AV64" s="18">
        <v>4</v>
      </c>
      <c r="AW64" s="18"/>
      <c r="AX64" s="18">
        <v>172</v>
      </c>
      <c r="AY64" s="18"/>
      <c r="AZ64" s="18">
        <v>311</v>
      </c>
      <c r="BA64" s="18">
        <v>413</v>
      </c>
      <c r="BB64" s="18">
        <v>380</v>
      </c>
      <c r="BC64" s="18">
        <v>547</v>
      </c>
      <c r="BD64" s="18">
        <v>14</v>
      </c>
      <c r="BE64" s="18">
        <v>65</v>
      </c>
      <c r="BF64" s="18">
        <v>7698</v>
      </c>
      <c r="BG64"/>
      <c r="BH64"/>
      <c r="BI64"/>
      <c r="BJ64"/>
    </row>
    <row r="65" spans="1:62" s="12" customFormat="1" x14ac:dyDescent="0.35">
      <c r="A65" s="8" t="s">
        <v>120</v>
      </c>
      <c r="B65" s="18">
        <v>99</v>
      </c>
      <c r="C65" s="18">
        <v>180</v>
      </c>
      <c r="D65" s="18">
        <v>176</v>
      </c>
      <c r="E65" s="18">
        <v>11</v>
      </c>
      <c r="F65" s="18">
        <v>15</v>
      </c>
      <c r="G65" s="18">
        <v>6</v>
      </c>
      <c r="H65" s="18">
        <v>6</v>
      </c>
      <c r="I65" s="18">
        <v>37</v>
      </c>
      <c r="J65" s="18">
        <v>54</v>
      </c>
      <c r="K65" s="18">
        <v>66</v>
      </c>
      <c r="L65" s="18">
        <v>76</v>
      </c>
      <c r="M65" s="18">
        <v>94</v>
      </c>
      <c r="N65" s="18">
        <v>82</v>
      </c>
      <c r="O65" s="18">
        <v>250</v>
      </c>
      <c r="P65" s="18">
        <v>39</v>
      </c>
      <c r="Q65" s="18">
        <v>29</v>
      </c>
      <c r="R65" s="18">
        <v>33</v>
      </c>
      <c r="S65" s="18">
        <v>47</v>
      </c>
      <c r="T65" s="18">
        <v>78</v>
      </c>
      <c r="U65" s="18">
        <v>59</v>
      </c>
      <c r="V65" s="18">
        <v>24</v>
      </c>
      <c r="W65" s="18">
        <v>228</v>
      </c>
      <c r="X65" s="18">
        <v>85</v>
      </c>
      <c r="Y65" s="18">
        <v>105</v>
      </c>
      <c r="Z65" s="18">
        <v>1</v>
      </c>
      <c r="AA65" s="18">
        <v>91</v>
      </c>
      <c r="AB65" s="18">
        <v>94</v>
      </c>
      <c r="AC65" s="18">
        <v>289</v>
      </c>
      <c r="AD65" s="18">
        <v>117</v>
      </c>
      <c r="AE65" s="18">
        <v>275</v>
      </c>
      <c r="AF65" s="18">
        <v>245</v>
      </c>
      <c r="AG65" s="18">
        <v>434</v>
      </c>
      <c r="AH65" s="18">
        <v>31</v>
      </c>
      <c r="AI65" s="18">
        <v>168</v>
      </c>
      <c r="AJ65" s="18">
        <v>167</v>
      </c>
      <c r="AK65" s="18">
        <v>191</v>
      </c>
      <c r="AL65" s="18">
        <v>212</v>
      </c>
      <c r="AM65" s="18">
        <v>229</v>
      </c>
      <c r="AN65" s="18">
        <v>113</v>
      </c>
      <c r="AO65" s="18">
        <v>98</v>
      </c>
      <c r="AP65" s="18">
        <v>19</v>
      </c>
      <c r="AQ65" s="18">
        <v>57</v>
      </c>
      <c r="AR65" s="18">
        <v>189</v>
      </c>
      <c r="AS65" s="18">
        <v>181</v>
      </c>
      <c r="AT65" s="18">
        <v>147</v>
      </c>
      <c r="AU65" s="18">
        <v>88</v>
      </c>
      <c r="AV65" s="18">
        <v>10</v>
      </c>
      <c r="AW65" s="18"/>
      <c r="AX65" s="18">
        <v>142</v>
      </c>
      <c r="AY65" s="18"/>
      <c r="AZ65" s="18">
        <v>257</v>
      </c>
      <c r="BA65" s="18">
        <v>354</v>
      </c>
      <c r="BB65" s="18">
        <v>366</v>
      </c>
      <c r="BC65" s="18">
        <v>439</v>
      </c>
      <c r="BD65" s="18">
        <v>9</v>
      </c>
      <c r="BE65" s="18">
        <v>75</v>
      </c>
      <c r="BF65" s="18">
        <v>6967</v>
      </c>
      <c r="BG65"/>
      <c r="BH65"/>
      <c r="BI65"/>
      <c r="BJ65"/>
    </row>
    <row r="66" spans="1:62" s="12" customFormat="1" x14ac:dyDescent="0.35">
      <c r="A66" s="8" t="s">
        <v>121</v>
      </c>
      <c r="B66" s="18">
        <v>117</v>
      </c>
      <c r="C66" s="18">
        <v>166</v>
      </c>
      <c r="D66" s="18">
        <v>195</v>
      </c>
      <c r="E66" s="18">
        <v>13</v>
      </c>
      <c r="F66" s="18">
        <v>15</v>
      </c>
      <c r="G66" s="18">
        <v>5</v>
      </c>
      <c r="H66" s="18">
        <v>5</v>
      </c>
      <c r="I66" s="18">
        <v>52</v>
      </c>
      <c r="J66" s="18">
        <v>80</v>
      </c>
      <c r="K66" s="18">
        <v>81</v>
      </c>
      <c r="L66" s="18">
        <v>79</v>
      </c>
      <c r="M66" s="18">
        <v>95</v>
      </c>
      <c r="N66" s="18">
        <v>99</v>
      </c>
      <c r="O66" s="18">
        <v>270</v>
      </c>
      <c r="P66" s="18">
        <v>41</v>
      </c>
      <c r="Q66" s="18">
        <v>22</v>
      </c>
      <c r="R66" s="18">
        <v>38</v>
      </c>
      <c r="S66" s="18">
        <v>45</v>
      </c>
      <c r="T66" s="18">
        <v>89</v>
      </c>
      <c r="U66" s="18">
        <v>71</v>
      </c>
      <c r="V66" s="18">
        <v>22</v>
      </c>
      <c r="W66" s="18">
        <v>236</v>
      </c>
      <c r="X66" s="18">
        <v>93</v>
      </c>
      <c r="Y66" s="18">
        <v>136</v>
      </c>
      <c r="Z66" s="18">
        <v>2</v>
      </c>
      <c r="AA66" s="18">
        <v>98</v>
      </c>
      <c r="AB66" s="18">
        <v>95</v>
      </c>
      <c r="AC66" s="18">
        <v>307</v>
      </c>
      <c r="AD66" s="18">
        <v>145</v>
      </c>
      <c r="AE66" s="18">
        <v>322</v>
      </c>
      <c r="AF66" s="18">
        <v>272</v>
      </c>
      <c r="AG66" s="18">
        <v>480</v>
      </c>
      <c r="AH66" s="18">
        <v>36</v>
      </c>
      <c r="AI66" s="18">
        <v>210</v>
      </c>
      <c r="AJ66" s="18">
        <v>221</v>
      </c>
      <c r="AK66" s="18">
        <v>180</v>
      </c>
      <c r="AL66" s="18">
        <v>275</v>
      </c>
      <c r="AM66" s="18">
        <v>301</v>
      </c>
      <c r="AN66" s="18">
        <v>133</v>
      </c>
      <c r="AO66" s="18">
        <v>98</v>
      </c>
      <c r="AP66" s="18">
        <v>26</v>
      </c>
      <c r="AQ66" s="18">
        <v>60</v>
      </c>
      <c r="AR66" s="18">
        <v>233</v>
      </c>
      <c r="AS66" s="18">
        <v>204</v>
      </c>
      <c r="AT66" s="18">
        <v>184</v>
      </c>
      <c r="AU66" s="18">
        <v>103</v>
      </c>
      <c r="AV66" s="18">
        <v>4</v>
      </c>
      <c r="AW66" s="18"/>
      <c r="AX66" s="18">
        <v>161</v>
      </c>
      <c r="AY66" s="18"/>
      <c r="AZ66" s="18">
        <v>345</v>
      </c>
      <c r="BA66" s="18">
        <v>394</v>
      </c>
      <c r="BB66" s="18">
        <v>306</v>
      </c>
      <c r="BC66" s="18">
        <v>534</v>
      </c>
      <c r="BD66" s="18">
        <v>14</v>
      </c>
      <c r="BE66" s="18">
        <v>79</v>
      </c>
      <c r="BF66" s="18">
        <v>7887</v>
      </c>
      <c r="BG66"/>
      <c r="BH66"/>
      <c r="BI66"/>
      <c r="BJ66"/>
    </row>
    <row r="67" spans="1:62" s="12" customFormat="1" x14ac:dyDescent="0.35">
      <c r="A67" s="8" t="s">
        <v>122</v>
      </c>
      <c r="B67" s="18">
        <v>110</v>
      </c>
      <c r="C67" s="18">
        <v>196</v>
      </c>
      <c r="D67" s="18">
        <v>218</v>
      </c>
      <c r="E67" s="18">
        <v>8</v>
      </c>
      <c r="F67" s="18">
        <v>11</v>
      </c>
      <c r="G67" s="18">
        <v>12</v>
      </c>
      <c r="H67" s="18">
        <v>7</v>
      </c>
      <c r="I67" s="18">
        <v>54</v>
      </c>
      <c r="J67" s="18">
        <v>64</v>
      </c>
      <c r="K67" s="18">
        <v>85</v>
      </c>
      <c r="L67" s="18">
        <v>86</v>
      </c>
      <c r="M67" s="18">
        <v>95</v>
      </c>
      <c r="N67" s="18">
        <v>82</v>
      </c>
      <c r="O67" s="18">
        <v>301</v>
      </c>
      <c r="P67" s="18">
        <v>44</v>
      </c>
      <c r="Q67" s="18">
        <v>25</v>
      </c>
      <c r="R67" s="18">
        <v>16</v>
      </c>
      <c r="S67" s="18">
        <v>27</v>
      </c>
      <c r="T67" s="18">
        <v>60</v>
      </c>
      <c r="U67" s="18">
        <v>48</v>
      </c>
      <c r="V67" s="18">
        <v>20</v>
      </c>
      <c r="W67" s="18">
        <v>206</v>
      </c>
      <c r="X67" s="18">
        <v>102</v>
      </c>
      <c r="Y67" s="18">
        <v>134</v>
      </c>
      <c r="Z67" s="18">
        <v>4</v>
      </c>
      <c r="AA67" s="18">
        <v>82</v>
      </c>
      <c r="AB67" s="18">
        <v>112</v>
      </c>
      <c r="AC67" s="18">
        <v>329</v>
      </c>
      <c r="AD67" s="18">
        <v>120</v>
      </c>
      <c r="AE67" s="18">
        <v>300</v>
      </c>
      <c r="AF67" s="18">
        <v>276</v>
      </c>
      <c r="AG67" s="18">
        <v>485</v>
      </c>
      <c r="AH67" s="18">
        <v>38</v>
      </c>
      <c r="AI67" s="18">
        <v>221</v>
      </c>
      <c r="AJ67" s="18">
        <v>227</v>
      </c>
      <c r="AK67" s="18">
        <v>188</v>
      </c>
      <c r="AL67" s="18">
        <v>259</v>
      </c>
      <c r="AM67" s="18">
        <v>304</v>
      </c>
      <c r="AN67" s="18">
        <v>146</v>
      </c>
      <c r="AO67" s="18">
        <v>107</v>
      </c>
      <c r="AP67" s="18">
        <v>20</v>
      </c>
      <c r="AQ67" s="18">
        <v>54</v>
      </c>
      <c r="AR67" s="18">
        <v>261</v>
      </c>
      <c r="AS67" s="18">
        <v>195</v>
      </c>
      <c r="AT67" s="18">
        <v>205</v>
      </c>
      <c r="AU67" s="18">
        <v>91</v>
      </c>
      <c r="AV67" s="18">
        <v>6</v>
      </c>
      <c r="AW67" s="18"/>
      <c r="AX67" s="18">
        <v>157</v>
      </c>
      <c r="AY67" s="18"/>
      <c r="AZ67" s="18">
        <v>336</v>
      </c>
      <c r="BA67" s="18">
        <v>576</v>
      </c>
      <c r="BB67" s="18">
        <v>261</v>
      </c>
      <c r="BC67" s="18">
        <v>531</v>
      </c>
      <c r="BD67" s="18">
        <v>15</v>
      </c>
      <c r="BE67" s="18">
        <v>75</v>
      </c>
      <c r="BF67" s="18">
        <v>7992</v>
      </c>
      <c r="BG67"/>
      <c r="BH67"/>
      <c r="BI67"/>
      <c r="BJ67"/>
    </row>
    <row r="68" spans="1:62" x14ac:dyDescent="0.35">
      <c r="A68" s="8" t="s">
        <v>123</v>
      </c>
      <c r="B68" s="18">
        <v>115</v>
      </c>
      <c r="C68" s="18">
        <v>175</v>
      </c>
      <c r="D68" s="18">
        <v>248</v>
      </c>
      <c r="E68" s="18">
        <v>12</v>
      </c>
      <c r="F68" s="18">
        <v>7</v>
      </c>
      <c r="G68" s="18">
        <v>4</v>
      </c>
      <c r="H68" s="18">
        <v>5</v>
      </c>
      <c r="I68" s="18">
        <v>50</v>
      </c>
      <c r="J68" s="18">
        <v>76</v>
      </c>
      <c r="K68" s="18">
        <v>87</v>
      </c>
      <c r="L68" s="18">
        <v>98</v>
      </c>
      <c r="M68" s="18">
        <v>95</v>
      </c>
      <c r="N68" s="18">
        <v>83</v>
      </c>
      <c r="O68" s="18">
        <v>336</v>
      </c>
      <c r="P68" s="18">
        <v>37</v>
      </c>
      <c r="Q68" s="18">
        <v>26</v>
      </c>
      <c r="R68" s="18">
        <v>28</v>
      </c>
      <c r="S68" s="18">
        <v>30</v>
      </c>
      <c r="T68" s="18">
        <v>69</v>
      </c>
      <c r="U68" s="18">
        <v>55</v>
      </c>
      <c r="V68" s="18">
        <v>20</v>
      </c>
      <c r="W68" s="18">
        <v>178</v>
      </c>
      <c r="X68" s="18">
        <v>119</v>
      </c>
      <c r="Y68" s="18">
        <v>158</v>
      </c>
      <c r="Z68" s="18">
        <v>2</v>
      </c>
      <c r="AA68" s="18">
        <v>80</v>
      </c>
      <c r="AB68" s="18">
        <v>126</v>
      </c>
      <c r="AC68" s="18">
        <v>368</v>
      </c>
      <c r="AD68" s="18">
        <v>123</v>
      </c>
      <c r="AE68" s="18">
        <v>308</v>
      </c>
      <c r="AF68" s="18">
        <v>255</v>
      </c>
      <c r="AG68" s="18">
        <v>553</v>
      </c>
      <c r="AH68" s="18">
        <v>31</v>
      </c>
      <c r="AI68" s="18">
        <v>238</v>
      </c>
      <c r="AJ68" s="18">
        <v>194</v>
      </c>
      <c r="AK68" s="18">
        <v>198</v>
      </c>
      <c r="AL68" s="18">
        <v>253</v>
      </c>
      <c r="AM68" s="18">
        <v>271</v>
      </c>
      <c r="AN68" s="18">
        <v>160</v>
      </c>
      <c r="AO68" s="18">
        <v>117</v>
      </c>
      <c r="AP68" s="18">
        <v>23</v>
      </c>
      <c r="AQ68" s="18">
        <v>59</v>
      </c>
      <c r="AR68" s="18">
        <v>252</v>
      </c>
      <c r="AS68" s="18">
        <v>196</v>
      </c>
      <c r="AT68" s="18">
        <v>204</v>
      </c>
      <c r="AU68" s="18">
        <v>95</v>
      </c>
      <c r="AV68" s="18">
        <v>4</v>
      </c>
      <c r="AW68" s="18"/>
      <c r="AX68" s="18">
        <v>190</v>
      </c>
      <c r="AY68" s="18"/>
      <c r="AZ68" s="18">
        <v>343</v>
      </c>
      <c r="BA68" s="18">
        <v>462</v>
      </c>
      <c r="BB68" s="18">
        <v>228</v>
      </c>
      <c r="BC68" s="18">
        <v>541</v>
      </c>
      <c r="BD68" s="18">
        <v>8</v>
      </c>
      <c r="BE68" s="18">
        <v>81</v>
      </c>
      <c r="BF68" s="18">
        <v>8074</v>
      </c>
    </row>
    <row r="69" spans="1:62" x14ac:dyDescent="0.35">
      <c r="A69" s="8" t="s">
        <v>133</v>
      </c>
      <c r="B69" s="18">
        <v>94</v>
      </c>
      <c r="C69" s="18">
        <v>184</v>
      </c>
      <c r="D69" s="18">
        <v>212</v>
      </c>
      <c r="E69" s="18">
        <v>13</v>
      </c>
      <c r="F69" s="18">
        <v>7</v>
      </c>
      <c r="G69" s="18">
        <v>4</v>
      </c>
      <c r="H69" s="18">
        <v>6</v>
      </c>
      <c r="I69" s="18">
        <v>44</v>
      </c>
      <c r="J69" s="18">
        <v>53</v>
      </c>
      <c r="K69" s="18">
        <v>71</v>
      </c>
      <c r="L69" s="18">
        <v>76</v>
      </c>
      <c r="M69" s="18">
        <v>73</v>
      </c>
      <c r="N69" s="18">
        <v>77</v>
      </c>
      <c r="O69" s="18">
        <v>273</v>
      </c>
      <c r="P69" s="18">
        <v>36</v>
      </c>
      <c r="Q69" s="18">
        <v>26</v>
      </c>
      <c r="R69" s="18">
        <v>19</v>
      </c>
      <c r="S69" s="18">
        <v>26</v>
      </c>
      <c r="T69" s="18">
        <v>70</v>
      </c>
      <c r="U69" s="18">
        <v>50</v>
      </c>
      <c r="V69" s="18">
        <v>10</v>
      </c>
      <c r="W69" s="18">
        <v>165</v>
      </c>
      <c r="X69" s="18">
        <v>111</v>
      </c>
      <c r="Y69" s="18">
        <v>136</v>
      </c>
      <c r="Z69" s="18">
        <v>2</v>
      </c>
      <c r="AA69" s="18">
        <v>120</v>
      </c>
      <c r="AB69" s="18">
        <v>102</v>
      </c>
      <c r="AC69" s="18">
        <v>291</v>
      </c>
      <c r="AD69" s="18">
        <v>137</v>
      </c>
      <c r="AE69" s="18">
        <v>268</v>
      </c>
      <c r="AF69" s="18">
        <v>274</v>
      </c>
      <c r="AG69" s="18">
        <v>509</v>
      </c>
      <c r="AH69" s="18">
        <v>36</v>
      </c>
      <c r="AI69" s="18">
        <v>206</v>
      </c>
      <c r="AJ69" s="18">
        <v>162</v>
      </c>
      <c r="AK69" s="18">
        <v>174</v>
      </c>
      <c r="AL69" s="18">
        <v>268</v>
      </c>
      <c r="AM69" s="18">
        <v>274</v>
      </c>
      <c r="AN69" s="18">
        <v>132</v>
      </c>
      <c r="AO69" s="18">
        <v>101</v>
      </c>
      <c r="AP69" s="18">
        <v>25</v>
      </c>
      <c r="AQ69" s="18">
        <v>62</v>
      </c>
      <c r="AR69" s="18">
        <v>221</v>
      </c>
      <c r="AS69" s="18">
        <v>154</v>
      </c>
      <c r="AT69" s="18">
        <v>132</v>
      </c>
      <c r="AU69" s="18">
        <v>93</v>
      </c>
      <c r="AV69" s="18">
        <v>3</v>
      </c>
      <c r="AW69" s="18">
        <v>61</v>
      </c>
      <c r="AX69" s="18">
        <v>126</v>
      </c>
      <c r="AY69" s="18">
        <v>187</v>
      </c>
      <c r="AZ69" s="18">
        <v>328</v>
      </c>
      <c r="BA69" s="18">
        <v>408</v>
      </c>
      <c r="BB69" s="18">
        <v>200</v>
      </c>
      <c r="BC69" s="18">
        <v>476</v>
      </c>
      <c r="BD69" s="18">
        <v>9</v>
      </c>
      <c r="BE69" s="18">
        <v>72</v>
      </c>
      <c r="BF69" s="18">
        <v>7449</v>
      </c>
    </row>
    <row r="70" spans="1:62" x14ac:dyDescent="0.35">
      <c r="A70" s="8" t="s">
        <v>138</v>
      </c>
      <c r="B70" s="18">
        <v>96</v>
      </c>
      <c r="C70" s="18">
        <v>183</v>
      </c>
      <c r="D70" s="18">
        <v>212</v>
      </c>
      <c r="E70" s="18">
        <v>14</v>
      </c>
      <c r="F70" s="18">
        <v>10</v>
      </c>
      <c r="G70" s="18">
        <v>1</v>
      </c>
      <c r="H70" s="18">
        <v>0</v>
      </c>
      <c r="I70" s="18">
        <v>38</v>
      </c>
      <c r="J70" s="18">
        <v>62</v>
      </c>
      <c r="K70" s="18">
        <v>65</v>
      </c>
      <c r="L70" s="18">
        <v>75</v>
      </c>
      <c r="M70" s="18">
        <v>91</v>
      </c>
      <c r="N70" s="18">
        <v>73</v>
      </c>
      <c r="O70" s="18">
        <v>294</v>
      </c>
      <c r="P70" s="18">
        <v>31</v>
      </c>
      <c r="Q70" s="18">
        <v>13</v>
      </c>
      <c r="R70" s="18">
        <v>25</v>
      </c>
      <c r="S70" s="18">
        <v>20</v>
      </c>
      <c r="T70" s="18">
        <v>47</v>
      </c>
      <c r="U70" s="18">
        <v>39</v>
      </c>
      <c r="V70" s="18">
        <v>0</v>
      </c>
      <c r="W70" s="18">
        <v>137</v>
      </c>
      <c r="X70" s="18">
        <v>87</v>
      </c>
      <c r="Y70" s="18">
        <v>126</v>
      </c>
      <c r="Z70" s="18">
        <v>4</v>
      </c>
      <c r="AA70" s="18">
        <v>78</v>
      </c>
      <c r="AB70" s="18">
        <v>92</v>
      </c>
      <c r="AC70" s="18">
        <v>313</v>
      </c>
      <c r="AD70" s="18">
        <v>126</v>
      </c>
      <c r="AE70" s="18">
        <v>238</v>
      </c>
      <c r="AF70" s="18">
        <v>281</v>
      </c>
      <c r="AG70" s="18">
        <v>519</v>
      </c>
      <c r="AH70" s="18">
        <v>47</v>
      </c>
      <c r="AI70" s="18">
        <v>192</v>
      </c>
      <c r="AJ70" s="18">
        <v>175</v>
      </c>
      <c r="AK70" s="18">
        <v>191</v>
      </c>
      <c r="AL70" s="18">
        <v>238</v>
      </c>
      <c r="AM70" s="18">
        <v>266</v>
      </c>
      <c r="AN70" s="18">
        <v>135</v>
      </c>
      <c r="AO70" s="18">
        <v>104</v>
      </c>
      <c r="AP70" s="18">
        <v>18</v>
      </c>
      <c r="AQ70" s="18">
        <v>72</v>
      </c>
      <c r="AR70" s="18">
        <v>218</v>
      </c>
      <c r="AS70" s="18">
        <v>139</v>
      </c>
      <c r="AT70" s="18">
        <v>154</v>
      </c>
      <c r="AU70" s="18">
        <v>85</v>
      </c>
      <c r="AV70" s="18">
        <v>2</v>
      </c>
      <c r="AW70" s="18">
        <v>158</v>
      </c>
      <c r="AX70" s="18">
        <v>44</v>
      </c>
      <c r="AY70" s="18">
        <v>202</v>
      </c>
      <c r="AZ70" s="18">
        <v>329</v>
      </c>
      <c r="BA70" s="18">
        <v>386</v>
      </c>
      <c r="BB70" s="18">
        <v>196</v>
      </c>
      <c r="BC70" s="18">
        <v>551</v>
      </c>
      <c r="BD70" s="18">
        <v>11</v>
      </c>
      <c r="BE70" s="18">
        <v>84</v>
      </c>
      <c r="BF70" s="18">
        <v>7387</v>
      </c>
    </row>
    <row r="71" spans="1:62" s="17" customFormat="1" x14ac:dyDescent="0.35">
      <c r="A71" s="8" t="s">
        <v>139</v>
      </c>
      <c r="B71" s="18">
        <v>87</v>
      </c>
      <c r="C71" s="18">
        <v>192</v>
      </c>
      <c r="D71" s="18">
        <v>198</v>
      </c>
      <c r="E71" s="18">
        <v>14</v>
      </c>
      <c r="F71" s="18">
        <v>1</v>
      </c>
      <c r="G71" s="18">
        <v>8</v>
      </c>
      <c r="H71" s="18">
        <v>0</v>
      </c>
      <c r="I71" s="18">
        <v>44</v>
      </c>
      <c r="J71" s="18">
        <v>49</v>
      </c>
      <c r="K71" s="18">
        <v>59</v>
      </c>
      <c r="L71" s="18">
        <v>87</v>
      </c>
      <c r="M71" s="18">
        <v>79</v>
      </c>
      <c r="N71" s="18">
        <v>67</v>
      </c>
      <c r="O71" s="18">
        <v>258</v>
      </c>
      <c r="P71" s="18">
        <v>25</v>
      </c>
      <c r="Q71" s="18">
        <v>16</v>
      </c>
      <c r="R71" s="18">
        <v>18</v>
      </c>
      <c r="S71" s="18">
        <v>21</v>
      </c>
      <c r="T71" s="18">
        <v>48</v>
      </c>
      <c r="U71" s="18">
        <v>38</v>
      </c>
      <c r="V71" s="18">
        <v>0</v>
      </c>
      <c r="W71" s="18">
        <v>107</v>
      </c>
      <c r="X71" s="18">
        <v>90</v>
      </c>
      <c r="Y71" s="18">
        <v>120</v>
      </c>
      <c r="Z71" s="18">
        <v>5</v>
      </c>
      <c r="AA71" s="18">
        <v>72</v>
      </c>
      <c r="AB71" s="18">
        <v>90</v>
      </c>
      <c r="AC71" s="18">
        <v>279</v>
      </c>
      <c r="AD71" s="18">
        <v>95</v>
      </c>
      <c r="AE71" s="18">
        <v>243</v>
      </c>
      <c r="AF71" s="18">
        <v>243</v>
      </c>
      <c r="AG71" s="18">
        <v>504</v>
      </c>
      <c r="AH71" s="18">
        <v>35</v>
      </c>
      <c r="AI71" s="18">
        <v>179</v>
      </c>
      <c r="AJ71" s="18">
        <v>161</v>
      </c>
      <c r="AK71" s="18">
        <v>171</v>
      </c>
      <c r="AL71" s="18">
        <v>218</v>
      </c>
      <c r="AM71" s="18">
        <v>240</v>
      </c>
      <c r="AN71" s="18">
        <v>113</v>
      </c>
      <c r="AO71" s="18">
        <v>110</v>
      </c>
      <c r="AP71" s="18">
        <v>51</v>
      </c>
      <c r="AQ71" s="18">
        <v>42</v>
      </c>
      <c r="AR71" s="18">
        <v>199</v>
      </c>
      <c r="AS71" s="18">
        <v>132</v>
      </c>
      <c r="AT71" s="18">
        <v>145</v>
      </c>
      <c r="AU71" s="18">
        <v>87</v>
      </c>
      <c r="AV71" s="18">
        <v>4</v>
      </c>
      <c r="AW71" s="18">
        <v>163</v>
      </c>
      <c r="AX71" s="18">
        <v>0</v>
      </c>
      <c r="AY71" s="18"/>
      <c r="AZ71" s="18">
        <v>310</v>
      </c>
      <c r="BA71" s="18">
        <v>398</v>
      </c>
      <c r="BB71" s="18">
        <v>184</v>
      </c>
      <c r="BC71" s="18">
        <v>471</v>
      </c>
      <c r="BD71" s="18">
        <v>20</v>
      </c>
      <c r="BE71" s="18">
        <v>87</v>
      </c>
      <c r="BF71" s="18">
        <v>6677</v>
      </c>
      <c r="BG71"/>
      <c r="BH71"/>
      <c r="BI71"/>
      <c r="BJ71"/>
    </row>
    <row r="72" spans="1:62" s="17" customFormat="1" x14ac:dyDescent="0.35">
      <c r="A72" s="8" t="s">
        <v>140</v>
      </c>
      <c r="B72" s="18">
        <v>95</v>
      </c>
      <c r="C72" s="18">
        <v>174</v>
      </c>
      <c r="D72" s="18">
        <v>201</v>
      </c>
      <c r="E72" s="18">
        <v>9</v>
      </c>
      <c r="F72" s="18">
        <v>4</v>
      </c>
      <c r="G72" s="18">
        <v>3</v>
      </c>
      <c r="H72" s="18">
        <v>0</v>
      </c>
      <c r="I72" s="18">
        <v>38</v>
      </c>
      <c r="J72" s="18">
        <v>48</v>
      </c>
      <c r="K72" s="18">
        <v>76</v>
      </c>
      <c r="L72" s="18">
        <v>76</v>
      </c>
      <c r="M72" s="18">
        <v>107</v>
      </c>
      <c r="N72" s="18">
        <v>59</v>
      </c>
      <c r="O72" s="18">
        <v>235</v>
      </c>
      <c r="P72" s="18">
        <v>21</v>
      </c>
      <c r="Q72" s="18">
        <v>5</v>
      </c>
      <c r="R72" s="18">
        <v>11</v>
      </c>
      <c r="S72" s="18">
        <v>17</v>
      </c>
      <c r="T72" s="18">
        <v>34</v>
      </c>
      <c r="U72" s="18">
        <v>32</v>
      </c>
      <c r="V72" s="18">
        <v>0</v>
      </c>
      <c r="W72" s="18">
        <v>106</v>
      </c>
      <c r="X72" s="18">
        <v>90</v>
      </c>
      <c r="Y72" s="18">
        <v>116</v>
      </c>
      <c r="Z72" s="18">
        <v>7</v>
      </c>
      <c r="AA72" s="18">
        <v>89</v>
      </c>
      <c r="AB72" s="18">
        <v>90</v>
      </c>
      <c r="AC72" s="18">
        <v>259</v>
      </c>
      <c r="AD72" s="18">
        <v>89</v>
      </c>
      <c r="AE72" s="18">
        <v>221</v>
      </c>
      <c r="AF72" s="18">
        <v>247</v>
      </c>
      <c r="AG72" s="18">
        <v>477</v>
      </c>
      <c r="AH72" s="18">
        <v>41</v>
      </c>
      <c r="AI72" s="18">
        <v>170</v>
      </c>
      <c r="AJ72" s="18">
        <v>116</v>
      </c>
      <c r="AK72" s="18">
        <v>173</v>
      </c>
      <c r="AL72" s="18">
        <v>215</v>
      </c>
      <c r="AM72" s="18">
        <v>236</v>
      </c>
      <c r="AN72" s="18">
        <v>99</v>
      </c>
      <c r="AO72" s="18">
        <v>93</v>
      </c>
      <c r="AP72" s="18">
        <v>22</v>
      </c>
      <c r="AQ72" s="18">
        <v>44</v>
      </c>
      <c r="AR72" s="18">
        <v>207</v>
      </c>
      <c r="AS72" s="18">
        <v>116</v>
      </c>
      <c r="AT72" s="18">
        <v>110</v>
      </c>
      <c r="AU72" s="18">
        <v>89</v>
      </c>
      <c r="AV72" s="18">
        <v>1</v>
      </c>
      <c r="AW72" s="18">
        <v>198</v>
      </c>
      <c r="AX72" s="18">
        <v>0</v>
      </c>
      <c r="AY72" s="18"/>
      <c r="AZ72" s="18">
        <v>308</v>
      </c>
      <c r="BA72" s="18">
        <v>327</v>
      </c>
      <c r="BB72" s="18">
        <v>199</v>
      </c>
      <c r="BC72" s="18">
        <v>461</v>
      </c>
      <c r="BD72" s="18">
        <v>11</v>
      </c>
      <c r="BE72" s="18">
        <v>66</v>
      </c>
      <c r="BF72" s="18">
        <v>6338</v>
      </c>
      <c r="BG72" s="18"/>
      <c r="BH72" s="18"/>
      <c r="BI72" s="18"/>
    </row>
    <row r="73" spans="1:62" s="17" customFormat="1" x14ac:dyDescent="0.35">
      <c r="A73" s="8" t="s">
        <v>150</v>
      </c>
      <c r="B73" s="18">
        <v>110</v>
      </c>
      <c r="C73" s="18">
        <v>161</v>
      </c>
      <c r="D73" s="18">
        <v>204</v>
      </c>
      <c r="E73" s="18">
        <v>12</v>
      </c>
      <c r="F73" s="18">
        <v>7</v>
      </c>
      <c r="G73" s="18">
        <v>5</v>
      </c>
      <c r="H73" s="18">
        <v>0</v>
      </c>
      <c r="I73" s="18">
        <v>35</v>
      </c>
      <c r="J73" s="18">
        <v>60</v>
      </c>
      <c r="K73" s="18">
        <v>63</v>
      </c>
      <c r="L73" s="18">
        <v>80</v>
      </c>
      <c r="M73" s="18">
        <v>99</v>
      </c>
      <c r="N73" s="18">
        <v>66</v>
      </c>
      <c r="O73" s="18">
        <v>280</v>
      </c>
      <c r="P73" s="18">
        <v>16</v>
      </c>
      <c r="Q73" s="18">
        <v>6</v>
      </c>
      <c r="R73" s="18">
        <v>23</v>
      </c>
      <c r="S73" s="18">
        <v>13</v>
      </c>
      <c r="T73" s="18">
        <v>35</v>
      </c>
      <c r="U73" s="18">
        <v>34</v>
      </c>
      <c r="V73" s="18">
        <v>0</v>
      </c>
      <c r="W73" s="18">
        <v>94</v>
      </c>
      <c r="X73" s="18">
        <v>105</v>
      </c>
      <c r="Y73" s="18">
        <v>117</v>
      </c>
      <c r="Z73" s="18">
        <v>2</v>
      </c>
      <c r="AA73" s="18">
        <v>73</v>
      </c>
      <c r="AB73" s="18">
        <v>99</v>
      </c>
      <c r="AC73" s="18">
        <v>281</v>
      </c>
      <c r="AD73" s="18">
        <v>111</v>
      </c>
      <c r="AE73" s="18">
        <v>200</v>
      </c>
      <c r="AF73" s="18">
        <v>203</v>
      </c>
      <c r="AG73" s="18">
        <v>439</v>
      </c>
      <c r="AH73" s="18">
        <v>36</v>
      </c>
      <c r="AI73" s="18">
        <v>181</v>
      </c>
      <c r="AJ73" s="18">
        <v>107</v>
      </c>
      <c r="AK73" s="18">
        <v>178</v>
      </c>
      <c r="AL73" s="18">
        <v>226</v>
      </c>
      <c r="AM73" s="18">
        <v>241</v>
      </c>
      <c r="AN73" s="18">
        <v>112</v>
      </c>
      <c r="AO73" s="18">
        <v>93</v>
      </c>
      <c r="AP73" s="18">
        <v>29</v>
      </c>
      <c r="AQ73" s="18">
        <v>49</v>
      </c>
      <c r="AR73" s="18">
        <v>212</v>
      </c>
      <c r="AS73" s="18">
        <v>90</v>
      </c>
      <c r="AT73" s="18">
        <v>113</v>
      </c>
      <c r="AU73" s="18">
        <v>78</v>
      </c>
      <c r="AV73" s="18">
        <v>0</v>
      </c>
      <c r="AW73" s="18">
        <v>152</v>
      </c>
      <c r="AX73" s="18">
        <v>0</v>
      </c>
      <c r="AY73" s="18"/>
      <c r="AZ73" s="18">
        <v>274</v>
      </c>
      <c r="BA73" s="18">
        <v>398</v>
      </c>
      <c r="BB73" s="18">
        <v>214</v>
      </c>
      <c r="BC73" s="18">
        <v>423</v>
      </c>
      <c r="BD73" s="18">
        <v>13</v>
      </c>
      <c r="BE73" s="18">
        <v>55</v>
      </c>
      <c r="BF73" s="18">
        <v>6307</v>
      </c>
      <c r="BG73" s="18"/>
      <c r="BH73" s="18"/>
      <c r="BI73" s="18"/>
    </row>
    <row r="74" spans="1:62" s="17" customFormat="1" x14ac:dyDescent="0.35">
      <c r="A74" s="8" t="s">
        <v>151</v>
      </c>
      <c r="B74" s="18">
        <v>111</v>
      </c>
      <c r="C74" s="18">
        <v>154</v>
      </c>
      <c r="D74" s="18">
        <v>198</v>
      </c>
      <c r="E74" s="18">
        <v>11</v>
      </c>
      <c r="F74" s="18">
        <v>7</v>
      </c>
      <c r="G74" s="18">
        <v>4</v>
      </c>
      <c r="H74" s="18">
        <v>0</v>
      </c>
      <c r="I74" s="18">
        <v>40</v>
      </c>
      <c r="J74" s="18">
        <v>63</v>
      </c>
      <c r="K74" s="18">
        <v>60</v>
      </c>
      <c r="L74" s="18">
        <v>72</v>
      </c>
      <c r="M74" s="18">
        <v>82</v>
      </c>
      <c r="N74" s="18">
        <v>62</v>
      </c>
      <c r="O74" s="18">
        <v>277</v>
      </c>
      <c r="P74" s="18">
        <v>15</v>
      </c>
      <c r="Q74" s="18">
        <v>17</v>
      </c>
      <c r="R74" s="18">
        <v>23</v>
      </c>
      <c r="S74" s="18">
        <v>11</v>
      </c>
      <c r="T74" s="18">
        <v>43</v>
      </c>
      <c r="U74" s="18">
        <v>32</v>
      </c>
      <c r="V74" s="18">
        <v>0</v>
      </c>
      <c r="W74" s="18">
        <v>115</v>
      </c>
      <c r="X74" s="18">
        <v>117</v>
      </c>
      <c r="Y74" s="18">
        <v>124</v>
      </c>
      <c r="Z74" s="18">
        <v>2</v>
      </c>
      <c r="AA74" s="18">
        <v>90</v>
      </c>
      <c r="AB74" s="18">
        <v>99</v>
      </c>
      <c r="AC74" s="18">
        <v>272</v>
      </c>
      <c r="AD74" s="18">
        <v>124</v>
      </c>
      <c r="AE74" s="18">
        <v>230</v>
      </c>
      <c r="AF74" s="18">
        <v>277</v>
      </c>
      <c r="AG74" s="18">
        <v>465</v>
      </c>
      <c r="AH74" s="18">
        <v>43</v>
      </c>
      <c r="AI74" s="18">
        <v>175</v>
      </c>
      <c r="AJ74" s="18">
        <v>136</v>
      </c>
      <c r="AK74" s="18">
        <v>210</v>
      </c>
      <c r="AL74" s="18">
        <v>225</v>
      </c>
      <c r="AM74" s="18">
        <v>268</v>
      </c>
      <c r="AN74" s="18">
        <v>117</v>
      </c>
      <c r="AO74" s="18">
        <v>106</v>
      </c>
      <c r="AP74" s="18">
        <v>27</v>
      </c>
      <c r="AQ74" s="18">
        <v>47</v>
      </c>
      <c r="AR74" s="18">
        <v>201</v>
      </c>
      <c r="AS74" s="18">
        <v>102</v>
      </c>
      <c r="AT74" s="18">
        <v>114</v>
      </c>
      <c r="AU74" s="18">
        <v>82</v>
      </c>
      <c r="AV74" s="18">
        <v>0</v>
      </c>
      <c r="AW74" s="18">
        <v>168</v>
      </c>
      <c r="AX74" s="18">
        <v>0</v>
      </c>
      <c r="AY74" s="18"/>
      <c r="AZ74" s="18">
        <v>319</v>
      </c>
      <c r="BA74" s="18">
        <v>374</v>
      </c>
      <c r="BB74" s="18">
        <v>220</v>
      </c>
      <c r="BC74" s="18">
        <v>505</v>
      </c>
      <c r="BD74" s="18">
        <v>8</v>
      </c>
      <c r="BE74" s="18">
        <v>66</v>
      </c>
      <c r="BF74" s="18">
        <v>6710</v>
      </c>
      <c r="BG74" s="18"/>
      <c r="BH74" s="18"/>
      <c r="BI74" s="18"/>
    </row>
    <row r="75" spans="1:62" s="17" customFormat="1" x14ac:dyDescent="0.35">
      <c r="A75" s="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</row>
    <row r="77" spans="1:62" x14ac:dyDescent="0.35">
      <c r="A77" s="8" t="s">
        <v>129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</row>
    <row r="79" spans="1:62" s="6" customFormat="1" x14ac:dyDescent="0.35">
      <c r="A79"/>
      <c r="B79" s="2" t="s">
        <v>62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 s="17"/>
      <c r="AZ79" s="17"/>
      <c r="BA79" s="17"/>
      <c r="BB79" s="17"/>
      <c r="BC79" s="17"/>
      <c r="BD79" s="17"/>
      <c r="BE79" s="17"/>
      <c r="BF79" s="17"/>
      <c r="BG79" s="17"/>
    </row>
    <row r="80" spans="1:62" s="6" customFormat="1" x14ac:dyDescent="0.35">
      <c r="A80" s="2" t="s">
        <v>63</v>
      </c>
      <c r="B80" s="17" t="s">
        <v>64</v>
      </c>
      <c r="C80" s="17" t="s">
        <v>65</v>
      </c>
      <c r="D80" s="17" t="s">
        <v>66</v>
      </c>
      <c r="E80" s="17" t="s">
        <v>67</v>
      </c>
      <c r="F80" s="17" t="s">
        <v>68</v>
      </c>
      <c r="G80" s="17" t="s">
        <v>69</v>
      </c>
      <c r="H80" s="17" t="s">
        <v>70</v>
      </c>
      <c r="I80" s="17" t="s">
        <v>71</v>
      </c>
      <c r="J80" s="17" t="s">
        <v>72</v>
      </c>
      <c r="K80" s="17" t="s">
        <v>73</v>
      </c>
      <c r="L80" s="17" t="s">
        <v>74</v>
      </c>
      <c r="M80" s="17" t="s">
        <v>76</v>
      </c>
      <c r="N80" s="17" t="s">
        <v>77</v>
      </c>
      <c r="O80" s="17" t="s">
        <v>78</v>
      </c>
      <c r="P80" s="17" t="s">
        <v>79</v>
      </c>
      <c r="Q80" s="17" t="s">
        <v>80</v>
      </c>
      <c r="R80" s="17" t="s">
        <v>81</v>
      </c>
      <c r="S80" s="17" t="s">
        <v>82</v>
      </c>
      <c r="T80" s="17" t="s">
        <v>83</v>
      </c>
      <c r="U80" s="17" t="s">
        <v>84</v>
      </c>
      <c r="V80" s="17" t="s">
        <v>85</v>
      </c>
      <c r="W80" s="17" t="s">
        <v>86</v>
      </c>
      <c r="X80" s="17" t="s">
        <v>87</v>
      </c>
      <c r="Y80" s="17" t="s">
        <v>88</v>
      </c>
      <c r="Z80" s="17" t="s">
        <v>89</v>
      </c>
      <c r="AA80" s="17" t="s">
        <v>90</v>
      </c>
      <c r="AB80" s="17" t="s">
        <v>91</v>
      </c>
      <c r="AC80" s="17" t="s">
        <v>92</v>
      </c>
      <c r="AD80" s="17" t="s">
        <v>93</v>
      </c>
      <c r="AE80" s="17" t="s">
        <v>125</v>
      </c>
      <c r="AF80" s="17" t="s">
        <v>95</v>
      </c>
      <c r="AG80" s="17" t="s">
        <v>96</v>
      </c>
      <c r="AH80" s="17" t="s">
        <v>97</v>
      </c>
      <c r="AI80" s="17" t="s">
        <v>98</v>
      </c>
      <c r="AJ80" s="17" t="s">
        <v>99</v>
      </c>
      <c r="AK80" s="17" t="s">
        <v>101</v>
      </c>
      <c r="AL80" s="17" t="s">
        <v>103</v>
      </c>
      <c r="AM80" s="17" t="s">
        <v>104</v>
      </c>
      <c r="AN80" s="17" t="s">
        <v>105</v>
      </c>
      <c r="AO80" s="17" t="s">
        <v>107</v>
      </c>
      <c r="AP80" s="17" t="s">
        <v>130</v>
      </c>
      <c r="AQ80" s="17" t="s">
        <v>109</v>
      </c>
      <c r="AR80" s="17" t="s">
        <v>110</v>
      </c>
      <c r="AS80" s="17" t="s">
        <v>111</v>
      </c>
      <c r="AT80"/>
      <c r="AU80"/>
      <c r="AV80"/>
      <c r="AW80"/>
      <c r="AX80"/>
      <c r="AY80" s="17"/>
      <c r="AZ80" s="17"/>
      <c r="BA80" s="17"/>
      <c r="BB80" s="17"/>
      <c r="BC80" s="17"/>
      <c r="BD80" s="17"/>
      <c r="BE80" s="17"/>
      <c r="BF80" s="17"/>
      <c r="BG80" s="17"/>
    </row>
    <row r="81" spans="1:55" s="6" customFormat="1" x14ac:dyDescent="0.35">
      <c r="A81" s="8" t="s">
        <v>112</v>
      </c>
      <c r="B81" s="7">
        <v>0.13377926421404682</v>
      </c>
      <c r="C81" s="7">
        <v>0.15727699530516431</v>
      </c>
      <c r="D81" s="7">
        <v>8.1866197183098594E-2</v>
      </c>
      <c r="E81" s="7">
        <v>0.38181818181818183</v>
      </c>
      <c r="F81" s="7">
        <v>0.1111111111111111</v>
      </c>
      <c r="G81" s="7">
        <v>6.25E-2</v>
      </c>
      <c r="H81" s="7">
        <v>0.12072892938496584</v>
      </c>
      <c r="I81" s="7">
        <v>0.11842105263157894</v>
      </c>
      <c r="J81" s="7">
        <v>0.18461538461538463</v>
      </c>
      <c r="K81" s="7">
        <v>0.1524008350730689</v>
      </c>
      <c r="L81" s="7">
        <v>0.1134020618556701</v>
      </c>
      <c r="M81" s="7">
        <v>0.12318840579710146</v>
      </c>
      <c r="N81" s="7">
        <v>0.143646408839779</v>
      </c>
      <c r="O81" s="7">
        <v>0.2</v>
      </c>
      <c r="P81" s="7">
        <v>0.11475409836065574</v>
      </c>
      <c r="Q81" s="7">
        <v>0.18796992481203006</v>
      </c>
      <c r="R81" s="7">
        <v>0.12760416666666666</v>
      </c>
      <c r="S81" s="7">
        <v>0.19248826291079812</v>
      </c>
      <c r="T81" s="7">
        <v>0.1716500553709856</v>
      </c>
      <c r="U81" s="7">
        <v>0.1664025356576862</v>
      </c>
      <c r="V81" s="7">
        <v>0.1463157894736842</v>
      </c>
      <c r="W81" s="7">
        <v>0</v>
      </c>
      <c r="X81" s="7">
        <v>0.12585034013605442</v>
      </c>
      <c r="Y81" s="7">
        <v>0.14264264264264265</v>
      </c>
      <c r="Z81" s="7">
        <v>0.17632491332342745</v>
      </c>
      <c r="AA81" s="7">
        <v>0.17095310136157338</v>
      </c>
      <c r="AB81" s="7">
        <v>0.1255666364460562</v>
      </c>
      <c r="AC81" s="7">
        <v>0.10838978634705576</v>
      </c>
      <c r="AD81" s="7">
        <v>0.1984126984126984</v>
      </c>
      <c r="AE81" s="7">
        <v>0.16124031007751938</v>
      </c>
      <c r="AF81" s="7">
        <v>0.18510158013544017</v>
      </c>
      <c r="AG81" s="7">
        <v>0.21828665568369027</v>
      </c>
      <c r="AH81" s="7">
        <v>0.19162087912087913</v>
      </c>
      <c r="AI81" s="7">
        <v>0.13463751438434982</v>
      </c>
      <c r="AJ81" s="7">
        <v>0.20683111954459202</v>
      </c>
      <c r="AK81" s="7">
        <v>0.16056338028169015</v>
      </c>
      <c r="AL81" s="7">
        <v>0.20231213872832371</v>
      </c>
      <c r="AM81" s="7">
        <v>0.15689261233815691</v>
      </c>
      <c r="AN81" s="7">
        <v>0.16689098250336473</v>
      </c>
      <c r="AO81" s="7">
        <v>0.13646147223417995</v>
      </c>
      <c r="AP81" s="7">
        <v>0.1442065491183879</v>
      </c>
      <c r="AQ81" s="7">
        <v>0.22580645161290322</v>
      </c>
      <c r="AR81" s="7">
        <v>0.17195767195767195</v>
      </c>
      <c r="AS81" s="7">
        <v>6.7028890974723163</v>
      </c>
      <c r="AT81"/>
      <c r="AU81"/>
      <c r="AV81"/>
      <c r="AW81"/>
      <c r="AX81"/>
      <c r="AY81" s="17"/>
      <c r="AZ81" s="17"/>
      <c r="BA81" s="17"/>
      <c r="BB81" s="17"/>
      <c r="BC81" s="17"/>
    </row>
    <row r="82" spans="1:55" s="6" customFormat="1" x14ac:dyDescent="0.35">
      <c r="A82" s="8" t="s">
        <v>113</v>
      </c>
      <c r="B82" s="7">
        <v>0.12527716186252771</v>
      </c>
      <c r="C82" s="7">
        <v>0.1692126909518214</v>
      </c>
      <c r="D82" s="7">
        <v>9.4755398854120765E-2</v>
      </c>
      <c r="E82" s="7">
        <v>0.13461538461538461</v>
      </c>
      <c r="F82" s="7">
        <v>4.8387096774193547E-2</v>
      </c>
      <c r="G82" s="7">
        <v>3.125E-2</v>
      </c>
      <c r="H82" s="7">
        <v>0.1372093023255814</v>
      </c>
      <c r="I82" s="7">
        <v>0.12546816479400749</v>
      </c>
      <c r="J82" s="7">
        <v>0.15777777777777777</v>
      </c>
      <c r="K82" s="7">
        <v>0.14345991561181434</v>
      </c>
      <c r="L82" s="7">
        <v>0.10440835266821345</v>
      </c>
      <c r="M82" s="7">
        <v>0.12798725438130643</v>
      </c>
      <c r="N82" s="7">
        <v>0.15422885572139303</v>
      </c>
      <c r="O82" s="7">
        <v>0.13223140495867769</v>
      </c>
      <c r="P82" s="7">
        <v>0.12605042016806722</v>
      </c>
      <c r="Q82" s="7">
        <v>0.16447368421052633</v>
      </c>
      <c r="R82" s="7">
        <v>0.14397905759162305</v>
      </c>
      <c r="S82" s="7">
        <v>0.20627802690582961</v>
      </c>
      <c r="T82" s="7">
        <v>0.16788321167883211</v>
      </c>
      <c r="U82" s="7">
        <v>0.15664556962025317</v>
      </c>
      <c r="V82" s="7">
        <v>0.12081984897518878</v>
      </c>
      <c r="W82" s="7">
        <v>0.18181818181818182</v>
      </c>
      <c r="X82" s="7">
        <v>0.22945205479452055</v>
      </c>
      <c r="Y82" s="7">
        <v>0.15060240963855423</v>
      </c>
      <c r="Z82" s="7">
        <v>0.17041479260369816</v>
      </c>
      <c r="AA82" s="7">
        <v>0.19025875190258751</v>
      </c>
      <c r="AB82" s="7">
        <v>0.11216216216216217</v>
      </c>
      <c r="AC82" s="7">
        <v>0.12266112266112267</v>
      </c>
      <c r="AD82" s="7">
        <v>0.18353474320241692</v>
      </c>
      <c r="AE82" s="7">
        <v>0.13083397092578425</v>
      </c>
      <c r="AF82" s="7">
        <v>0.18161683277962348</v>
      </c>
      <c r="AG82" s="7">
        <v>0.20726672171758878</v>
      </c>
      <c r="AH82" s="7">
        <v>0.19414168937329701</v>
      </c>
      <c r="AI82" s="7">
        <v>0.14982578397212543</v>
      </c>
      <c r="AJ82" s="7">
        <v>0.22605363984674329</v>
      </c>
      <c r="AK82" s="7">
        <v>0.18005540166204986</v>
      </c>
      <c r="AL82" s="7">
        <v>0.22031473533619456</v>
      </c>
      <c r="AM82" s="7">
        <v>0.17162471395881007</v>
      </c>
      <c r="AN82" s="7">
        <v>0.15662650602409639</v>
      </c>
      <c r="AO82" s="7">
        <v>0.15832970856894302</v>
      </c>
      <c r="AP82" s="7">
        <v>0.14290142591444513</v>
      </c>
      <c r="AQ82" s="7">
        <v>0.24251760563380281</v>
      </c>
      <c r="AR82" s="7">
        <v>0.19008264462809918</v>
      </c>
      <c r="AS82" s="7">
        <v>6.6654941795719873</v>
      </c>
      <c r="AT82"/>
      <c r="AU82"/>
      <c r="AV82"/>
      <c r="AW82"/>
      <c r="AX82"/>
      <c r="AY82" s="17"/>
      <c r="AZ82" s="17"/>
      <c r="BA82" s="17"/>
      <c r="BB82" s="17"/>
      <c r="BC82" s="17"/>
    </row>
    <row r="83" spans="1:55" s="6" customFormat="1" x14ac:dyDescent="0.35">
      <c r="A83" s="8" t="s">
        <v>114</v>
      </c>
      <c r="B83" s="7">
        <v>0.12866817155756208</v>
      </c>
      <c r="C83" s="7">
        <v>0.20071684587813621</v>
      </c>
      <c r="D83" s="7">
        <v>9.0302491103202848E-2</v>
      </c>
      <c r="E83" s="7">
        <v>0.11320754716981132</v>
      </c>
      <c r="F83" s="7">
        <v>4.9180327868852458E-2</v>
      </c>
      <c r="G83" s="7">
        <v>6.4516129032258063E-2</v>
      </c>
      <c r="H83" s="7">
        <v>0.10739856801909307</v>
      </c>
      <c r="I83" s="7">
        <v>0.12359550561797752</v>
      </c>
      <c r="J83" s="7">
        <v>0.16849015317286653</v>
      </c>
      <c r="K83" s="7">
        <v>0.17558886509635974</v>
      </c>
      <c r="L83" s="7">
        <v>0.10722610722610723</v>
      </c>
      <c r="M83" s="7">
        <v>0.1332254584681769</v>
      </c>
      <c r="N83" s="7">
        <v>0.15270935960591134</v>
      </c>
      <c r="O83" s="7">
        <v>0.16393442622950818</v>
      </c>
      <c r="P83" s="7">
        <v>7.5630252100840331E-2</v>
      </c>
      <c r="Q83" s="7">
        <v>0.17105263157894737</v>
      </c>
      <c r="R83" s="7">
        <v>0.14138817480719795</v>
      </c>
      <c r="S83" s="7">
        <v>0.18260869565217391</v>
      </c>
      <c r="T83" s="7">
        <v>0.1481103166496425</v>
      </c>
      <c r="U83" s="7">
        <v>0.17806041335453099</v>
      </c>
      <c r="V83" s="7">
        <v>0.15027027027027026</v>
      </c>
      <c r="W83" s="7">
        <v>0.27272727272727271</v>
      </c>
      <c r="X83" s="7">
        <v>0.14579759862778729</v>
      </c>
      <c r="Y83" s="7">
        <v>0.16341829085457271</v>
      </c>
      <c r="Z83" s="7">
        <v>0.16447368421052633</v>
      </c>
      <c r="AA83" s="7">
        <v>0.15606060606060607</v>
      </c>
      <c r="AB83" s="7">
        <v>0.11235452103849597</v>
      </c>
      <c r="AC83" s="7">
        <v>0.13074935400516796</v>
      </c>
      <c r="AD83" s="7">
        <v>0.19533639143730888</v>
      </c>
      <c r="AE83" s="7">
        <v>0.14088820826952528</v>
      </c>
      <c r="AF83" s="7">
        <v>0.18481848184818481</v>
      </c>
      <c r="AG83" s="7">
        <v>0.21316872427983538</v>
      </c>
      <c r="AH83" s="7">
        <v>0.19554956169925827</v>
      </c>
      <c r="AI83" s="7">
        <v>0.13990825688073394</v>
      </c>
      <c r="AJ83" s="7">
        <v>0.17712177121771217</v>
      </c>
      <c r="AK83" s="7">
        <v>0.10317460317460317</v>
      </c>
      <c r="AL83" s="7">
        <v>0.20794701986754968</v>
      </c>
      <c r="AM83" s="7">
        <v>0.15489749430523919</v>
      </c>
      <c r="AN83" s="7">
        <v>0.18482758620689654</v>
      </c>
      <c r="AO83" s="7">
        <v>0.14223764093668689</v>
      </c>
      <c r="AP83" s="7">
        <v>0.13844289609209331</v>
      </c>
      <c r="AQ83" s="7">
        <v>0.23169107856191745</v>
      </c>
      <c r="AR83" s="7">
        <v>0.14560439560439561</v>
      </c>
      <c r="AS83" s="7">
        <v>6.5270761483657962</v>
      </c>
      <c r="AT83"/>
      <c r="AU83"/>
      <c r="AV83"/>
      <c r="AW83"/>
      <c r="AX83"/>
      <c r="AY83" s="17"/>
      <c r="AZ83" s="17"/>
      <c r="BA83" s="17"/>
      <c r="BB83" s="17"/>
      <c r="BC83" s="17"/>
    </row>
    <row r="84" spans="1:55" s="6" customFormat="1" x14ac:dyDescent="0.35">
      <c r="A84" s="8" t="s">
        <v>115</v>
      </c>
      <c r="B84" s="7">
        <v>0.12629161882893225</v>
      </c>
      <c r="C84" s="7">
        <v>0.15726290516206481</v>
      </c>
      <c r="D84" s="7">
        <v>0.10893345487693711</v>
      </c>
      <c r="E84" s="7">
        <v>0.13725490196078433</v>
      </c>
      <c r="F84" s="7">
        <v>0.16393442622950818</v>
      </c>
      <c r="G84" s="7">
        <v>0.19354838709677419</v>
      </c>
      <c r="H84" s="7">
        <v>0.14962593516209477</v>
      </c>
      <c r="I84" s="7">
        <v>0.13307984790874525</v>
      </c>
      <c r="J84" s="7">
        <v>0.20305676855895197</v>
      </c>
      <c r="K84" s="7">
        <v>0.15732758620689655</v>
      </c>
      <c r="L84" s="7">
        <v>0.10232558139534884</v>
      </c>
      <c r="M84" s="7">
        <v>0.18422504136789852</v>
      </c>
      <c r="N84" s="7">
        <v>9.0476190476190474E-2</v>
      </c>
      <c r="O84" s="7">
        <v>8.1967213114754092E-2</v>
      </c>
      <c r="P84" s="7">
        <v>0.10833333333333334</v>
      </c>
      <c r="Q84" s="7">
        <v>0.16556291390728478</v>
      </c>
      <c r="R84" s="7">
        <v>0.16966580976863754</v>
      </c>
      <c r="S84" s="7">
        <v>0.18025751072961374</v>
      </c>
      <c r="T84" s="7">
        <v>0.11009174311926606</v>
      </c>
      <c r="U84" s="7">
        <v>0.17618270799347471</v>
      </c>
      <c r="V84" s="7">
        <v>0.15948275862068967</v>
      </c>
      <c r="W84" s="7">
        <v>7.1428571428571425E-2</v>
      </c>
      <c r="X84" s="7">
        <v>0.13941480206540446</v>
      </c>
      <c r="Y84" s="7">
        <v>0.17331288343558282</v>
      </c>
      <c r="Z84" s="7">
        <v>0.18399592252803262</v>
      </c>
      <c r="AA84" s="7">
        <v>0.16510903426791276</v>
      </c>
      <c r="AB84" s="7">
        <v>0.10467706013363029</v>
      </c>
      <c r="AC84" s="7">
        <v>0.11053984575835475</v>
      </c>
      <c r="AD84" s="7">
        <v>0.21719109746738297</v>
      </c>
      <c r="AE84" s="7">
        <v>0.1679506933744222</v>
      </c>
      <c r="AF84" s="7">
        <v>0.17434210526315788</v>
      </c>
      <c r="AG84" s="7">
        <v>0.16557377049180327</v>
      </c>
      <c r="AH84" s="7">
        <v>0.18787878787878787</v>
      </c>
      <c r="AI84" s="7">
        <v>0.13318284424379231</v>
      </c>
      <c r="AJ84" s="7">
        <v>0.19266055045871561</v>
      </c>
      <c r="AK84" s="7">
        <v>9.4736842105263161E-2</v>
      </c>
      <c r="AL84" s="7">
        <v>0.12890094979647218</v>
      </c>
      <c r="AM84" s="7">
        <v>0.10318664643399089</v>
      </c>
      <c r="AN84" s="7">
        <v>0.13140604467805519</v>
      </c>
      <c r="AO84" s="7">
        <v>0.16477768090671316</v>
      </c>
      <c r="AP84" s="7">
        <v>0.13235733492680013</v>
      </c>
      <c r="AQ84" s="7">
        <v>0.21297539149888142</v>
      </c>
      <c r="AR84" s="7">
        <v>0.1830601092896175</v>
      </c>
      <c r="AS84" s="7">
        <v>6.3975456042495251</v>
      </c>
      <c r="AT84"/>
      <c r="AU84"/>
      <c r="AV84"/>
      <c r="AW84"/>
      <c r="AX84"/>
      <c r="AY84" s="17"/>
      <c r="AZ84" s="17"/>
      <c r="BA84" s="17"/>
      <c r="BB84" s="17"/>
      <c r="BC84" s="17"/>
    </row>
    <row r="85" spans="1:55" s="6" customFormat="1" x14ac:dyDescent="0.35">
      <c r="A85" s="8" t="s">
        <v>116</v>
      </c>
      <c r="B85" s="7">
        <v>0.12586605080831409</v>
      </c>
      <c r="C85" s="7">
        <v>0.14149821640903687</v>
      </c>
      <c r="D85" s="7">
        <v>0.11384335154826958</v>
      </c>
      <c r="E85" s="7">
        <v>0.12</v>
      </c>
      <c r="F85" s="7">
        <v>4.9180327868852458E-2</v>
      </c>
      <c r="G85" s="7">
        <v>0.17241379310344829</v>
      </c>
      <c r="H85" s="7">
        <v>9.8984771573604066E-2</v>
      </c>
      <c r="I85" s="7">
        <v>0.10714285714285714</v>
      </c>
      <c r="J85" s="7">
        <v>0.15065502183406113</v>
      </c>
      <c r="K85" s="7">
        <v>0.19271948608137046</v>
      </c>
      <c r="L85" s="7">
        <v>9.0481786133960046E-2</v>
      </c>
      <c r="M85" s="7">
        <v>0.13498622589531681</v>
      </c>
      <c r="N85" s="7">
        <v>0.15165876777251186</v>
      </c>
      <c r="O85" s="7">
        <v>0.15447154471544716</v>
      </c>
      <c r="P85" s="7">
        <v>0.15447154471544716</v>
      </c>
      <c r="Q85" s="7">
        <v>0.20125786163522014</v>
      </c>
      <c r="R85" s="7">
        <v>0.13802083333333334</v>
      </c>
      <c r="S85" s="7">
        <v>0.23605150214592274</v>
      </c>
      <c r="T85" s="7">
        <v>0.13886010362694301</v>
      </c>
      <c r="U85" s="7">
        <v>0.14827018121911037</v>
      </c>
      <c r="V85" s="7">
        <v>0.14008620689655171</v>
      </c>
      <c r="W85" s="7">
        <v>7.1428571428571425E-2</v>
      </c>
      <c r="X85" s="7">
        <v>0.12829525483304041</v>
      </c>
      <c r="Y85" s="7">
        <v>0.15870570107858242</v>
      </c>
      <c r="Z85" s="7">
        <v>0.14606741573033707</v>
      </c>
      <c r="AA85" s="7">
        <v>0.16981132075471697</v>
      </c>
      <c r="AB85" s="7">
        <v>8.8791208791208789E-2</v>
      </c>
      <c r="AC85" s="7">
        <v>0.10051282051282051</v>
      </c>
      <c r="AD85" s="7">
        <v>0.17990026850786345</v>
      </c>
      <c r="AE85" s="7">
        <v>0.12567463377023902</v>
      </c>
      <c r="AF85" s="7">
        <v>0.16592427616926503</v>
      </c>
      <c r="AG85" s="7">
        <v>0.19253112033195022</v>
      </c>
      <c r="AH85" s="7">
        <v>0.17234468937875752</v>
      </c>
      <c r="AI85" s="7">
        <v>0.12837837837837837</v>
      </c>
      <c r="AJ85" s="7">
        <v>0.16820702402957485</v>
      </c>
      <c r="AK85" s="7">
        <v>0.15641025641025641</v>
      </c>
      <c r="AL85" s="7">
        <v>0.17496635262449528</v>
      </c>
      <c r="AM85" s="7">
        <v>8.2129277566539927E-2</v>
      </c>
      <c r="AN85" s="7">
        <v>0.11748998664886515</v>
      </c>
      <c r="AO85" s="7">
        <v>0.13181019332161686</v>
      </c>
      <c r="AP85" s="7">
        <v>0.12116745283018868</v>
      </c>
      <c r="AQ85" s="7">
        <v>0.19083969465648856</v>
      </c>
      <c r="AR85" s="7">
        <v>0.15616438356164383</v>
      </c>
      <c r="AS85" s="7">
        <v>6.0884707157749798</v>
      </c>
      <c r="AT85"/>
      <c r="AU85"/>
      <c r="AV85"/>
      <c r="AW85"/>
      <c r="AX85"/>
      <c r="AY85" s="17"/>
      <c r="AZ85" s="17"/>
      <c r="BA85" s="17"/>
      <c r="BB85" s="17"/>
      <c r="BC85" s="17"/>
    </row>
    <row r="86" spans="1:55" s="6" customFormat="1" x14ac:dyDescent="0.35">
      <c r="A86" s="8" t="s">
        <v>117</v>
      </c>
      <c r="B86" s="7">
        <v>0.13714285714285715</v>
      </c>
      <c r="C86" s="7">
        <v>0.27080890973036342</v>
      </c>
      <c r="D86" s="7">
        <v>9.8302055406613048E-2</v>
      </c>
      <c r="E86" s="7">
        <v>0.17307692307692307</v>
      </c>
      <c r="F86" s="7">
        <v>0.11666666666666667</v>
      </c>
      <c r="G86" s="7">
        <v>0.2</v>
      </c>
      <c r="H86" s="7">
        <v>7.7720207253886009E-2</v>
      </c>
      <c r="I86" s="7">
        <v>0.18785578747628084</v>
      </c>
      <c r="J86" s="7">
        <v>0.16849015317286653</v>
      </c>
      <c r="K86" s="7">
        <v>0.14937759336099585</v>
      </c>
      <c r="L86" s="7">
        <v>0.10316529894490035</v>
      </c>
      <c r="M86" s="7">
        <v>0.14396028681742967</v>
      </c>
      <c r="N86" s="7">
        <v>0.16822429906542055</v>
      </c>
      <c r="O86" s="7">
        <v>0.10743801652892562</v>
      </c>
      <c r="P86" s="7">
        <v>0.14285714285714285</v>
      </c>
      <c r="Q86" s="7">
        <v>0.21249999999999999</v>
      </c>
      <c r="R86" s="7">
        <v>0.14775725593667546</v>
      </c>
      <c r="S86" s="7">
        <v>0.23387096774193547</v>
      </c>
      <c r="T86" s="7">
        <v>0.15602836879432624</v>
      </c>
      <c r="U86" s="7">
        <v>0.12199036918138041</v>
      </c>
      <c r="V86" s="7">
        <v>0.12701829924650163</v>
      </c>
      <c r="W86" s="7">
        <v>0.21428571428571427</v>
      </c>
      <c r="X86" s="7">
        <v>0.13214285714285715</v>
      </c>
      <c r="Y86" s="7">
        <v>0.15596330275229359</v>
      </c>
      <c r="Z86" s="7">
        <v>0.15184815184815184</v>
      </c>
      <c r="AA86" s="7">
        <v>0.17472698907956319</v>
      </c>
      <c r="AB86" s="7">
        <v>0.13638363396392433</v>
      </c>
      <c r="AC86" s="7">
        <v>0.1357142857142857</v>
      </c>
      <c r="AD86" s="7">
        <v>0.19503816793893131</v>
      </c>
      <c r="AE86" s="7">
        <v>0.12692307692307692</v>
      </c>
      <c r="AF86" s="7">
        <v>0.19866071428571427</v>
      </c>
      <c r="AG86" s="7">
        <v>0.22110552763819097</v>
      </c>
      <c r="AH86" s="7">
        <v>0.18193803559657218</v>
      </c>
      <c r="AI86" s="7">
        <v>0.14587973273942093</v>
      </c>
      <c r="AJ86" s="7">
        <v>0.1756007393715342</v>
      </c>
      <c r="AK86" s="7">
        <v>0.14432989690721648</v>
      </c>
      <c r="AL86" s="7">
        <v>0.20392156862745098</v>
      </c>
      <c r="AM86" s="7">
        <v>0.1299000768639508</v>
      </c>
      <c r="AN86" s="7">
        <v>0.1377899045020464</v>
      </c>
      <c r="AO86" s="7">
        <v>0.14525386313465782</v>
      </c>
      <c r="AP86" s="7">
        <v>0.12464101091326824</v>
      </c>
      <c r="AQ86" s="7">
        <v>0.22758306781975421</v>
      </c>
      <c r="AR86" s="7">
        <v>0.17355371900826447</v>
      </c>
      <c r="AS86" s="7">
        <v>6.8774354954589318</v>
      </c>
      <c r="AT86"/>
      <c r="AU86"/>
      <c r="AV86"/>
      <c r="AW86"/>
      <c r="AX86"/>
      <c r="AY86" s="17"/>
      <c r="AZ86" s="17"/>
      <c r="BA86" s="17"/>
      <c r="BB86" s="17"/>
      <c r="BC86" s="17"/>
    </row>
    <row r="87" spans="1:55" s="6" customFormat="1" x14ac:dyDescent="0.35">
      <c r="A87" s="8" t="s">
        <v>118</v>
      </c>
      <c r="B87" s="7">
        <v>0.10102156640181612</v>
      </c>
      <c r="C87" s="7">
        <v>0.12044198895027625</v>
      </c>
      <c r="D87" s="7">
        <v>0.10604693140794223</v>
      </c>
      <c r="E87" s="7">
        <v>0.11320754716981132</v>
      </c>
      <c r="F87" s="7">
        <v>5.0847457627118647E-2</v>
      </c>
      <c r="G87" s="7">
        <v>0.17647058823529413</v>
      </c>
      <c r="H87" s="7">
        <v>0.10796915167095116</v>
      </c>
      <c r="I87" s="7">
        <v>0.1560798548094374</v>
      </c>
      <c r="J87" s="7">
        <v>0.17582417582417584</v>
      </c>
      <c r="K87" s="7">
        <v>0.1653061224489796</v>
      </c>
      <c r="L87" s="7">
        <v>0.11619718309859155</v>
      </c>
      <c r="M87" s="7">
        <v>0.16395222584147665</v>
      </c>
      <c r="N87" s="7">
        <v>0.16055045871559634</v>
      </c>
      <c r="O87" s="7">
        <v>0.1440677966101695</v>
      </c>
      <c r="P87" s="7">
        <v>0.12121212121212122</v>
      </c>
      <c r="Q87" s="7">
        <v>0.16969696969696971</v>
      </c>
      <c r="R87" s="7">
        <v>0.15064935064935064</v>
      </c>
      <c r="S87" s="7">
        <v>0.14785992217898833</v>
      </c>
      <c r="T87" s="7">
        <v>0.16027531956735497</v>
      </c>
      <c r="U87" s="7">
        <v>0.16773162939297126</v>
      </c>
      <c r="V87" s="7">
        <v>0.15550755939524838</v>
      </c>
      <c r="W87" s="7">
        <v>6.6666666666666666E-2</v>
      </c>
      <c r="X87" s="7">
        <v>0.14748201438848921</v>
      </c>
      <c r="Y87" s="7">
        <v>0.16691957511380881</v>
      </c>
      <c r="Z87" s="7">
        <v>0.1720537046245649</v>
      </c>
      <c r="AA87" s="7">
        <v>0.18040435458786935</v>
      </c>
      <c r="AB87" s="7">
        <v>0.1095772217428818</v>
      </c>
      <c r="AC87" s="7">
        <v>0.14589515331355093</v>
      </c>
      <c r="AD87" s="7">
        <v>0.21906923950056753</v>
      </c>
      <c r="AE87" s="7">
        <v>0.13123561013046814</v>
      </c>
      <c r="AF87" s="7">
        <v>0.21701199563794984</v>
      </c>
      <c r="AG87" s="7">
        <v>0.21147540983606558</v>
      </c>
      <c r="AH87" s="7">
        <v>0.17405475880052151</v>
      </c>
      <c r="AI87" s="7">
        <v>0.14537444933920704</v>
      </c>
      <c r="AJ87" s="7">
        <v>0.16266173752310537</v>
      </c>
      <c r="AK87" s="7">
        <v>0.10776942355889724</v>
      </c>
      <c r="AL87" s="7">
        <v>0.24967490247074123</v>
      </c>
      <c r="AM87" s="7">
        <v>0.15078769692423105</v>
      </c>
      <c r="AN87" s="7">
        <v>0.14343707713125844</v>
      </c>
      <c r="AO87" s="7">
        <v>0.16349977905435262</v>
      </c>
      <c r="AP87" s="7">
        <v>0.12391850404688809</v>
      </c>
      <c r="AQ87" s="7">
        <v>0.25787037037037036</v>
      </c>
      <c r="AR87" s="7">
        <v>0.22677595628415301</v>
      </c>
      <c r="AS87" s="7">
        <v>6.6045315219512517</v>
      </c>
      <c r="AT87"/>
      <c r="AU87"/>
      <c r="AV87"/>
      <c r="AW87"/>
      <c r="AX87"/>
      <c r="AY87" s="17"/>
      <c r="AZ87" s="17"/>
      <c r="BA87" s="17"/>
      <c r="BB87" s="17"/>
      <c r="BC87" s="17"/>
    </row>
    <row r="88" spans="1:55" s="6" customFormat="1" x14ac:dyDescent="0.35">
      <c r="A88" s="8" t="s">
        <v>119</v>
      </c>
      <c r="B88" s="7">
        <v>0.12584269662921349</v>
      </c>
      <c r="C88" s="7">
        <v>0.17115177610333693</v>
      </c>
      <c r="D88" s="7">
        <v>0.10733944954128441</v>
      </c>
      <c r="E88" s="7">
        <v>0.10909090909090909</v>
      </c>
      <c r="F88" s="7">
        <v>0.10169491525423729</v>
      </c>
      <c r="G88" s="7">
        <v>0.15625</v>
      </c>
      <c r="H88" s="7">
        <v>0.1038961038961039</v>
      </c>
      <c r="I88" s="7">
        <v>0.12945590994371481</v>
      </c>
      <c r="J88" s="7">
        <v>0.15565031982942432</v>
      </c>
      <c r="K88" s="7">
        <v>0.188</v>
      </c>
      <c r="L88" s="7">
        <v>0.10514018691588785</v>
      </c>
      <c r="M88" s="7">
        <v>0.15541264737406216</v>
      </c>
      <c r="N88" s="7">
        <v>0.1409090909090909</v>
      </c>
      <c r="O88" s="7">
        <v>0.21666666666666667</v>
      </c>
      <c r="P88" s="7">
        <v>0.17910447761194029</v>
      </c>
      <c r="Q88" s="7">
        <v>0.25</v>
      </c>
      <c r="R88" s="7">
        <v>0.13984168865435356</v>
      </c>
      <c r="S88" s="7">
        <v>0.16666666666666666</v>
      </c>
      <c r="T88" s="7">
        <v>0.1650485436893204</v>
      </c>
      <c r="U88" s="7">
        <v>0.16666666666666666</v>
      </c>
      <c r="V88" s="7">
        <v>0.16304347826086957</v>
      </c>
      <c r="W88" s="7">
        <v>0</v>
      </c>
      <c r="X88" s="7">
        <v>0.12</v>
      </c>
      <c r="Y88" s="7">
        <v>0.16871165644171779</v>
      </c>
      <c r="Z88" s="7">
        <v>0.17808219178082191</v>
      </c>
      <c r="AA88" s="7">
        <v>0.17027863777089783</v>
      </c>
      <c r="AB88" s="7">
        <v>0.13131313131313133</v>
      </c>
      <c r="AC88" s="7">
        <v>0.14047968673519334</v>
      </c>
      <c r="AD88" s="7">
        <v>0.19848484848484849</v>
      </c>
      <c r="AE88" s="7">
        <v>0.13169984686064318</v>
      </c>
      <c r="AF88" s="7">
        <v>0.21143473570658036</v>
      </c>
      <c r="AG88" s="7">
        <v>0.20166666666666666</v>
      </c>
      <c r="AH88" s="7">
        <v>0.16310679611650486</v>
      </c>
      <c r="AI88" s="7">
        <v>0.16157205240174671</v>
      </c>
      <c r="AJ88" s="7">
        <v>0.18738404452690166</v>
      </c>
      <c r="AK88" s="7">
        <v>0.13670886075949368</v>
      </c>
      <c r="AL88" s="7">
        <v>0.21219822109275729</v>
      </c>
      <c r="AM88" s="7">
        <v>0.15236686390532544</v>
      </c>
      <c r="AN88" s="7">
        <v>0.11994609164420485</v>
      </c>
      <c r="AO88" s="7">
        <v>0.13871543264942016</v>
      </c>
      <c r="AP88" s="7">
        <v>0.11689782054910841</v>
      </c>
      <c r="AQ88" s="7">
        <v>0.2510325837540156</v>
      </c>
      <c r="AR88" s="7">
        <v>0.17195767195767195</v>
      </c>
      <c r="AS88" s="7">
        <v>6.6609100348214012</v>
      </c>
      <c r="AT88"/>
      <c r="AU88"/>
      <c r="AV88"/>
      <c r="AW88"/>
      <c r="AX88"/>
      <c r="AY88" s="17"/>
      <c r="AZ88" s="17"/>
      <c r="BA88" s="17"/>
      <c r="BB88" s="17"/>
      <c r="BC88" s="17"/>
    </row>
    <row r="89" spans="1:55" s="6" customFormat="1" x14ac:dyDescent="0.35">
      <c r="A89" s="8" t="s">
        <v>120</v>
      </c>
      <c r="B89" s="7">
        <v>0.11136107986501688</v>
      </c>
      <c r="C89" s="7">
        <v>0.19088016967126192</v>
      </c>
      <c r="D89" s="7">
        <v>8.0659945004582956E-2</v>
      </c>
      <c r="E89" s="7">
        <v>0.19642857142857142</v>
      </c>
      <c r="F89" s="7">
        <v>0.24590163934426229</v>
      </c>
      <c r="G89" s="7">
        <v>0.16666666666666666</v>
      </c>
      <c r="H89" s="7">
        <v>9.8143236074270557E-2</v>
      </c>
      <c r="I89" s="7">
        <v>0.10112359550561797</v>
      </c>
      <c r="J89" s="7">
        <v>0.14012738853503184</v>
      </c>
      <c r="K89" s="7">
        <v>0.14960629921259844</v>
      </c>
      <c r="L89" s="7">
        <v>0.11007025761124122</v>
      </c>
      <c r="M89" s="7">
        <v>0.13646288209606988</v>
      </c>
      <c r="N89" s="7">
        <v>0.17889908256880735</v>
      </c>
      <c r="O89" s="7">
        <v>0.24369747899159663</v>
      </c>
      <c r="P89" s="7">
        <v>0.24812030075187969</v>
      </c>
      <c r="Q89" s="7">
        <v>0.28143712574850299</v>
      </c>
      <c r="R89" s="7">
        <v>0.20911528150134048</v>
      </c>
      <c r="S89" s="7">
        <v>0.22779922779922779</v>
      </c>
      <c r="T89" s="7">
        <v>0.21818181818181817</v>
      </c>
      <c r="U89" s="7">
        <v>0.13643659711075443</v>
      </c>
      <c r="V89" s="7">
        <v>0.11351351351351352</v>
      </c>
      <c r="W89" s="7">
        <v>7.1428571428571425E-2</v>
      </c>
      <c r="X89" s="7">
        <v>0.16575591985428051</v>
      </c>
      <c r="Y89" s="7">
        <v>0.14506172839506173</v>
      </c>
      <c r="Z89" s="7">
        <v>0.15012987012987014</v>
      </c>
      <c r="AA89" s="7">
        <v>0.17944785276073619</v>
      </c>
      <c r="AB89" s="7">
        <v>0.11270491803278689</v>
      </c>
      <c r="AC89" s="7">
        <v>0.11910549343704424</v>
      </c>
      <c r="AD89" s="7">
        <v>0.16315789473684211</v>
      </c>
      <c r="AE89" s="7">
        <v>0.13207547169811321</v>
      </c>
      <c r="AF89" s="7">
        <v>0.20559741657696448</v>
      </c>
      <c r="AG89" s="7">
        <v>0.17785234899328858</v>
      </c>
      <c r="AH89" s="7">
        <v>0.14957544088830829</v>
      </c>
      <c r="AI89" s="7">
        <v>0.12376779846659365</v>
      </c>
      <c r="AJ89" s="7">
        <v>0.18215613382899629</v>
      </c>
      <c r="AK89" s="7">
        <v>0.1417910447761194</v>
      </c>
      <c r="AL89" s="7">
        <v>0.22767295597484277</v>
      </c>
      <c r="AM89" s="7">
        <v>0.11060948081264109</v>
      </c>
      <c r="AN89" s="7">
        <v>0.11924119241192412</v>
      </c>
      <c r="AO89" s="7">
        <v>0.11545372866127583</v>
      </c>
      <c r="AP89" s="7">
        <v>0.10140360928100831</v>
      </c>
      <c r="AQ89" s="7">
        <v>0.20286506469500923</v>
      </c>
      <c r="AR89" s="7">
        <v>0.19893899204244031</v>
      </c>
      <c r="AS89" s="7">
        <v>6.8804250850653501</v>
      </c>
      <c r="AT89"/>
      <c r="AU89"/>
      <c r="AV89"/>
      <c r="AW89"/>
      <c r="AX89"/>
      <c r="AY89" s="17"/>
      <c r="AZ89" s="17"/>
      <c r="BA89" s="17"/>
      <c r="BB89" s="17"/>
      <c r="BC89" s="17"/>
    </row>
    <row r="90" spans="1:55" s="6" customFormat="1" x14ac:dyDescent="0.35">
      <c r="A90" s="8" t="s">
        <v>121</v>
      </c>
      <c r="B90" s="7">
        <v>0.1351039260969977</v>
      </c>
      <c r="C90" s="7">
        <v>0.17400419287211741</v>
      </c>
      <c r="D90" s="7">
        <v>8.973768982972849E-2</v>
      </c>
      <c r="E90" s="7">
        <v>0.23214285714285715</v>
      </c>
      <c r="F90" s="7">
        <v>0.23809523809523808</v>
      </c>
      <c r="G90" s="7">
        <v>0.14705882352941177</v>
      </c>
      <c r="H90" s="7">
        <v>0.13903743315508021</v>
      </c>
      <c r="I90" s="7">
        <v>0.15065913370998116</v>
      </c>
      <c r="J90" s="7">
        <v>0.17419354838709677</v>
      </c>
      <c r="K90" s="7">
        <v>0.154296875</v>
      </c>
      <c r="L90" s="7">
        <v>0.11202830188679246</v>
      </c>
      <c r="M90" s="7">
        <v>0.15306122448979592</v>
      </c>
      <c r="N90" s="7">
        <v>0.19248826291079812</v>
      </c>
      <c r="O90" s="7">
        <v>0.17886178861788618</v>
      </c>
      <c r="P90" s="7">
        <v>0.2814814814814815</v>
      </c>
      <c r="Q90" s="7">
        <v>0.26946107784431139</v>
      </c>
      <c r="R90" s="7">
        <v>0.23860589812332439</v>
      </c>
      <c r="S90" s="7">
        <v>0.27099236641221375</v>
      </c>
      <c r="T90" s="7">
        <v>0.22056074766355141</v>
      </c>
      <c r="U90" s="7">
        <v>0.15146579804560262</v>
      </c>
      <c r="V90" s="7">
        <v>0.14928649835345773</v>
      </c>
      <c r="W90" s="7">
        <v>0.14285714285714285</v>
      </c>
      <c r="X90" s="7">
        <v>0.18773946360153257</v>
      </c>
      <c r="Y90" s="7">
        <v>0.15055467511885895</v>
      </c>
      <c r="Z90" s="7">
        <v>0.16234796404019036</v>
      </c>
      <c r="AA90" s="7">
        <v>0.22585669781931464</v>
      </c>
      <c r="AB90" s="7">
        <v>0.13164349959116925</v>
      </c>
      <c r="AC90" s="7">
        <v>0.13359528487229863</v>
      </c>
      <c r="AD90" s="7">
        <v>0.18181818181818182</v>
      </c>
      <c r="AE90" s="7">
        <v>0.1644479248238058</v>
      </c>
      <c r="AF90" s="7">
        <v>0.19501625135427952</v>
      </c>
      <c r="AG90" s="7">
        <v>0.23768366464995677</v>
      </c>
      <c r="AH90" s="7">
        <v>0.20283018867924529</v>
      </c>
      <c r="AI90" s="7">
        <v>0.14860335195530727</v>
      </c>
      <c r="AJ90" s="7">
        <v>0.18560606060606061</v>
      </c>
      <c r="AK90" s="7">
        <v>0.15</v>
      </c>
      <c r="AL90" s="7">
        <v>0.24401913875598086</v>
      </c>
      <c r="AM90" s="7">
        <v>0.14045801526717558</v>
      </c>
      <c r="AN90" s="7">
        <v>0.14167812929848694</v>
      </c>
      <c r="AO90" s="7">
        <v>0.1576062128825948</v>
      </c>
      <c r="AP90" s="7">
        <v>0.11708766716196137</v>
      </c>
      <c r="AQ90" s="7">
        <v>0.25093984962406013</v>
      </c>
      <c r="AR90" s="7">
        <v>0.21179624664879357</v>
      </c>
      <c r="AS90" s="7">
        <v>7.7168087750741208</v>
      </c>
      <c r="AT90"/>
      <c r="AU90"/>
      <c r="AV90"/>
      <c r="AW90"/>
      <c r="AX90"/>
      <c r="AY90" s="17"/>
      <c r="AZ90" s="17"/>
      <c r="BA90" s="17"/>
      <c r="BB90" s="17"/>
      <c r="BC90" s="17"/>
    </row>
    <row r="91" spans="1:55" s="6" customFormat="1" x14ac:dyDescent="0.35">
      <c r="A91" s="8" t="s">
        <v>122</v>
      </c>
      <c r="B91" s="7">
        <v>0.12761020881670534</v>
      </c>
      <c r="C91" s="7">
        <v>0.20353063343717551</v>
      </c>
      <c r="D91" s="7">
        <v>9.9771167048054915E-2</v>
      </c>
      <c r="E91" s="7">
        <v>0.13559322033898305</v>
      </c>
      <c r="F91" s="7">
        <v>0.17741935483870969</v>
      </c>
      <c r="G91" s="7">
        <v>0.34285714285714286</v>
      </c>
      <c r="H91" s="7">
        <v>0.14516129032258066</v>
      </c>
      <c r="I91" s="7">
        <v>0.11940298507462686</v>
      </c>
      <c r="J91" s="7">
        <v>0.18279569892473119</v>
      </c>
      <c r="K91" s="7">
        <v>0.17234468937875752</v>
      </c>
      <c r="L91" s="7">
        <v>0.11202830188679246</v>
      </c>
      <c r="M91" s="7">
        <v>0.17180365296803654</v>
      </c>
      <c r="N91" s="7">
        <v>0.20560747663551401</v>
      </c>
      <c r="O91" s="7">
        <v>0.1984126984126984</v>
      </c>
      <c r="P91" s="7">
        <v>0.11428571428571428</v>
      </c>
      <c r="Q91" s="7">
        <v>0.16071428571428573</v>
      </c>
      <c r="R91" s="7">
        <v>0.15306122448979592</v>
      </c>
      <c r="S91" s="7">
        <v>0.17712177121771217</v>
      </c>
      <c r="T91" s="7">
        <v>0.18795620437956204</v>
      </c>
      <c r="U91" s="7">
        <v>0.16721311475409836</v>
      </c>
      <c r="V91" s="7">
        <v>0.14773980154355015</v>
      </c>
      <c r="W91" s="7">
        <v>0.2857142857142857</v>
      </c>
      <c r="X91" s="7">
        <v>0.15891472868217055</v>
      </c>
      <c r="Y91" s="7">
        <v>0.17948717948717949</v>
      </c>
      <c r="Z91" s="7">
        <v>0.17537313432835822</v>
      </c>
      <c r="AA91" s="7">
        <v>0.18320610687022901</v>
      </c>
      <c r="AB91" s="7">
        <v>0.11947431302270012</v>
      </c>
      <c r="AC91" s="7">
        <v>0.13333333333333333</v>
      </c>
      <c r="AD91" s="7">
        <v>0.1833648393194707</v>
      </c>
      <c r="AE91" s="7">
        <v>0.17145073700543056</v>
      </c>
      <c r="AF91" s="7">
        <v>0.20501635768811341</v>
      </c>
      <c r="AG91" s="7">
        <v>0.22042553191489361</v>
      </c>
      <c r="AH91" s="7">
        <v>0.20443846671149965</v>
      </c>
      <c r="AI91" s="7">
        <v>0.16132596685082873</v>
      </c>
      <c r="AJ91" s="7">
        <v>0.20342205323193915</v>
      </c>
      <c r="AK91" s="7">
        <v>0.13043478260869565</v>
      </c>
      <c r="AL91" s="7">
        <v>0.22807017543859648</v>
      </c>
      <c r="AM91" s="7">
        <v>0.15769230769230769</v>
      </c>
      <c r="AN91" s="7">
        <v>0.12397820163487738</v>
      </c>
      <c r="AO91" s="7">
        <v>0.15370539798719121</v>
      </c>
      <c r="AP91" s="7">
        <v>0.17071724955542383</v>
      </c>
      <c r="AQ91" s="7">
        <v>0.24743709226467847</v>
      </c>
      <c r="AR91" s="7">
        <v>0.2</v>
      </c>
      <c r="AS91" s="7">
        <v>7.4994128786674334</v>
      </c>
      <c r="AT91"/>
      <c r="AU91"/>
      <c r="AV91"/>
      <c r="AW91"/>
      <c r="AX91"/>
      <c r="AY91" s="7"/>
      <c r="AZ91" s="17"/>
      <c r="BA91" s="17"/>
      <c r="BB91" s="17"/>
      <c r="BC91" s="17"/>
    </row>
    <row r="92" spans="1:55" s="6" customFormat="1" x14ac:dyDescent="0.35">
      <c r="A92" s="8" t="s">
        <v>123</v>
      </c>
      <c r="B92" s="7">
        <v>0.13387660069848661</v>
      </c>
      <c r="C92" s="7">
        <v>0.1773049645390071</v>
      </c>
      <c r="D92" s="7">
        <v>0.11201445347786811</v>
      </c>
      <c r="E92" s="7">
        <v>0.18461538461538463</v>
      </c>
      <c r="F92" s="7">
        <v>0.1111111111111111</v>
      </c>
      <c r="G92" s="7">
        <v>0.10526315789473684</v>
      </c>
      <c r="H92" s="7">
        <v>0.13550135501355012</v>
      </c>
      <c r="I92" s="7">
        <v>0.14152700186219738</v>
      </c>
      <c r="J92" s="7">
        <v>0.1875</v>
      </c>
      <c r="K92" s="7">
        <v>0.19600000000000001</v>
      </c>
      <c r="L92" s="7">
        <v>0.1093210586881473</v>
      </c>
      <c r="M92" s="7">
        <v>0.19288174512055109</v>
      </c>
      <c r="N92" s="7">
        <v>0.17209302325581396</v>
      </c>
      <c r="O92" s="7">
        <v>0.203125</v>
      </c>
      <c r="P92" s="7">
        <v>0.19718309859154928</v>
      </c>
      <c r="Q92" s="7">
        <v>0.18181818181818182</v>
      </c>
      <c r="R92" s="7">
        <v>0.17336683417085427</v>
      </c>
      <c r="S92" s="7">
        <v>0.20446096654275092</v>
      </c>
      <c r="T92" s="7">
        <v>0.15696649029982362</v>
      </c>
      <c r="U92" s="7">
        <v>0.19162640901771336</v>
      </c>
      <c r="V92" s="7">
        <v>0.17343578485181119</v>
      </c>
      <c r="W92" s="7">
        <v>0.14285714285714285</v>
      </c>
      <c r="X92" s="7">
        <v>0.15594541910331383</v>
      </c>
      <c r="Y92" s="7">
        <v>0.20421393841166938</v>
      </c>
      <c r="Z92" s="7">
        <v>0.19399051133368478</v>
      </c>
      <c r="AA92" s="7">
        <v>0.18552036199095023</v>
      </c>
      <c r="AB92" s="7">
        <v>0.12087912087912088</v>
      </c>
      <c r="AC92" s="7">
        <v>0.12259615384615384</v>
      </c>
      <c r="AD92" s="7">
        <v>0.20758258258258258</v>
      </c>
      <c r="AE92" s="7">
        <v>0.18265541059094398</v>
      </c>
      <c r="AF92" s="7">
        <v>0.21521739130434783</v>
      </c>
      <c r="AG92" s="7">
        <v>0.21189279731993299</v>
      </c>
      <c r="AH92" s="7">
        <v>0.18397827562797012</v>
      </c>
      <c r="AI92" s="7">
        <v>0.17718715393133999</v>
      </c>
      <c r="AJ92" s="7">
        <v>0.22117202268431002</v>
      </c>
      <c r="AK92" s="7">
        <v>0.13947990543735225</v>
      </c>
      <c r="AL92" s="7">
        <v>0.22764227642276422</v>
      </c>
      <c r="AM92" s="7">
        <v>0.15489749430523919</v>
      </c>
      <c r="AN92" s="7">
        <v>0.12925170068027211</v>
      </c>
      <c r="AO92" s="7">
        <v>0.1573394495412844</v>
      </c>
      <c r="AP92" s="7">
        <v>0.13592233009708737</v>
      </c>
      <c r="AQ92" s="7">
        <v>0.25268566090611866</v>
      </c>
      <c r="AR92" s="7">
        <v>0.2125984251968504</v>
      </c>
      <c r="AS92" s="7">
        <v>7.3764981466199702</v>
      </c>
      <c r="AT92"/>
      <c r="AU92"/>
      <c r="AV92"/>
      <c r="AW92"/>
      <c r="AX92"/>
      <c r="AY92" s="17"/>
      <c r="AZ92" s="17"/>
      <c r="BA92" s="17"/>
      <c r="BB92" s="17"/>
      <c r="BC92" s="17"/>
    </row>
    <row r="93" spans="1:55" s="6" customFormat="1" x14ac:dyDescent="0.35">
      <c r="A93" s="8" t="s">
        <v>133</v>
      </c>
      <c r="B93" s="7">
        <v>0.10981308411214953</v>
      </c>
      <c r="C93" s="7">
        <v>0.18492462311557789</v>
      </c>
      <c r="D93" s="7">
        <v>9.5409540954095415E-2</v>
      </c>
      <c r="E93" s="7">
        <v>0.19117647058823528</v>
      </c>
      <c r="F93" s="7">
        <v>0.1111111111111111</v>
      </c>
      <c r="G93" s="7">
        <v>0.10526315789473684</v>
      </c>
      <c r="H93" s="7">
        <v>0.12222222222222222</v>
      </c>
      <c r="I93" s="7">
        <v>9.8513011152416355E-2</v>
      </c>
      <c r="J93" s="7">
        <v>0.1513859275053305</v>
      </c>
      <c r="K93" s="7">
        <v>0.14814814814814814</v>
      </c>
      <c r="L93" s="7">
        <v>8.4883720930232553E-2</v>
      </c>
      <c r="M93" s="7">
        <v>0.15484968803176405</v>
      </c>
      <c r="N93" s="7">
        <v>0.16513761467889909</v>
      </c>
      <c r="O93" s="7">
        <v>0.203125</v>
      </c>
      <c r="P93" s="7">
        <v>0.13194444444444445</v>
      </c>
      <c r="Q93" s="7">
        <v>0.15662650602409639</v>
      </c>
      <c r="R93" s="7">
        <v>0.17369727047146402</v>
      </c>
      <c r="S93" s="7">
        <v>0.18587360594795538</v>
      </c>
      <c r="T93" s="7">
        <v>0.14273356401384082</v>
      </c>
      <c r="U93" s="7">
        <v>0.17647058823529413</v>
      </c>
      <c r="V93" s="7">
        <v>0.145610278372591</v>
      </c>
      <c r="W93" s="7">
        <v>0.13333333333333333</v>
      </c>
      <c r="X93" s="7">
        <v>0.23210831721470018</v>
      </c>
      <c r="Y93" s="7">
        <v>0.16216216216216217</v>
      </c>
      <c r="Z93" s="7">
        <v>0.15054319710294878</v>
      </c>
      <c r="AA93" s="7">
        <v>0.2057057057057057</v>
      </c>
      <c r="AB93" s="7">
        <v>0.1046875</v>
      </c>
      <c r="AC93" s="7">
        <v>0.13173076923076923</v>
      </c>
      <c r="AD93" s="7">
        <v>0.18858836606150425</v>
      </c>
      <c r="AE93" s="7">
        <v>0.15944272445820434</v>
      </c>
      <c r="AF93" s="7">
        <v>0.18510638297872339</v>
      </c>
      <c r="AG93" s="7">
        <v>0.22483221476510068</v>
      </c>
      <c r="AH93" s="7">
        <v>0.18488529014844804</v>
      </c>
      <c r="AI93" s="7">
        <v>0.14521452145214522</v>
      </c>
      <c r="AJ93" s="7">
        <v>0.18808193668528864</v>
      </c>
      <c r="AK93" s="7">
        <v>0.14797136038186157</v>
      </c>
      <c r="AL93" s="7">
        <v>0.17762399077277971</v>
      </c>
      <c r="AM93" s="7">
        <v>9.9848714069591532E-2</v>
      </c>
      <c r="AN93" s="7">
        <v>0.12845303867403315</v>
      </c>
      <c r="AO93" s="7">
        <v>0.15122176118026739</v>
      </c>
      <c r="AP93" s="7">
        <v>0.12168207575305696</v>
      </c>
      <c r="AQ93" s="7">
        <v>0.22274216190921853</v>
      </c>
      <c r="AR93" s="7">
        <v>0.18701298701298702</v>
      </c>
      <c r="AS93" s="7">
        <v>6.6718980890074358</v>
      </c>
      <c r="AT93"/>
      <c r="AU93"/>
      <c r="AV93" s="17"/>
      <c r="AW93" s="17"/>
      <c r="AX93" s="17"/>
      <c r="AY93" s="17"/>
      <c r="AZ93" s="17"/>
      <c r="BA93" s="17"/>
      <c r="BB93" s="17"/>
      <c r="BC93" s="17"/>
    </row>
    <row r="94" spans="1:55" s="6" customFormat="1" x14ac:dyDescent="0.35">
      <c r="A94" s="8" t="s">
        <v>138</v>
      </c>
      <c r="B94" s="7">
        <v>0.11374407582938388</v>
      </c>
      <c r="C94" s="7">
        <v>0.18100890207715134</v>
      </c>
      <c r="D94" s="7">
        <v>9.3929995569339828E-2</v>
      </c>
      <c r="E94" s="7">
        <v>0.20588235294117646</v>
      </c>
      <c r="F94" s="7">
        <v>0.15384615384615385</v>
      </c>
      <c r="G94" s="7">
        <v>2.4390243902439025E-2</v>
      </c>
      <c r="H94" s="7">
        <v>0.10614525139664804</v>
      </c>
      <c r="I94" s="7">
        <v>0.11610486891385768</v>
      </c>
      <c r="J94" s="7">
        <v>0.13598326359832635</v>
      </c>
      <c r="K94" s="7">
        <v>0.14563106796116504</v>
      </c>
      <c r="L94" s="7">
        <v>0.10630841121495327</v>
      </c>
      <c r="M94" s="7">
        <v>0.1657271702367531</v>
      </c>
      <c r="N94" s="7">
        <v>0.14027149321266968</v>
      </c>
      <c r="O94" s="7">
        <v>9.9236641221374045E-2</v>
      </c>
      <c r="P94" s="7">
        <v>0.16891891891891891</v>
      </c>
      <c r="Q94" s="7">
        <v>0.11695906432748537</v>
      </c>
      <c r="R94" s="7">
        <v>0.11691542288557213</v>
      </c>
      <c r="S94" s="7">
        <v>0.14233576642335766</v>
      </c>
      <c r="T94" s="7">
        <v>0.11810344827586207</v>
      </c>
      <c r="U94" s="7">
        <v>0.13722397476340695</v>
      </c>
      <c r="V94" s="7">
        <v>0.13577586206896552</v>
      </c>
      <c r="W94" s="7">
        <v>0.25</v>
      </c>
      <c r="X94" s="7">
        <v>0.14156079854809436</v>
      </c>
      <c r="Y94" s="7">
        <v>0.1472</v>
      </c>
      <c r="Z94" s="7">
        <v>0.16175710594315246</v>
      </c>
      <c r="AA94" s="7">
        <v>0.18234442836468887</v>
      </c>
      <c r="AB94" s="7">
        <v>9.2427184466019413E-2</v>
      </c>
      <c r="AC94" s="7">
        <v>0.13336497389653537</v>
      </c>
      <c r="AD94" s="7">
        <v>0.19200887902330743</v>
      </c>
      <c r="AE94" s="7">
        <v>0.14837712519319937</v>
      </c>
      <c r="AF94" s="7">
        <v>0.20126448893572182</v>
      </c>
      <c r="AG94" s="7">
        <v>0.19849874895746455</v>
      </c>
      <c r="AH94" s="7">
        <v>0.1788836583725622</v>
      </c>
      <c r="AI94" s="7">
        <v>0.15117581187010079</v>
      </c>
      <c r="AJ94" s="7">
        <v>0.19366852886405958</v>
      </c>
      <c r="AK94" s="7">
        <v>0.17183770883054891</v>
      </c>
      <c r="AL94" s="7">
        <v>0.15582959641255606</v>
      </c>
      <c r="AM94" s="7">
        <v>0.11919504643962849</v>
      </c>
      <c r="AN94" s="7">
        <v>0.11821974965229486</v>
      </c>
      <c r="AO94" s="7">
        <v>0.14900362318840579</v>
      </c>
      <c r="AP94" s="7">
        <v>0.11668681983071343</v>
      </c>
      <c r="AQ94" s="7">
        <v>0.25990566037735852</v>
      </c>
      <c r="AR94" s="7">
        <v>0.21932114882506529</v>
      </c>
      <c r="AS94" s="7">
        <v>6.4069734355764405</v>
      </c>
      <c r="AT94"/>
      <c r="AU94"/>
      <c r="AV94" s="17"/>
      <c r="AW94" s="17"/>
      <c r="AX94" s="17"/>
      <c r="AY94" s="17"/>
      <c r="AZ94" s="17"/>
      <c r="BA94" s="17"/>
      <c r="BB94" s="17"/>
      <c r="BC94" s="17"/>
    </row>
    <row r="95" spans="1:55" s="6" customFormat="1" x14ac:dyDescent="0.35">
      <c r="A95" s="8" t="s">
        <v>139</v>
      </c>
      <c r="B95" s="7">
        <v>0.10271546635182999</v>
      </c>
      <c r="C95" s="7">
        <v>0.1893491124260355</v>
      </c>
      <c r="D95" s="7">
        <v>8.6576300830782688E-2</v>
      </c>
      <c r="E95" s="7">
        <v>0.20289855072463769</v>
      </c>
      <c r="F95" s="7">
        <v>1.5873015873015872E-2</v>
      </c>
      <c r="G95" s="7">
        <v>0.16666666666666666</v>
      </c>
      <c r="H95" s="7">
        <v>0.12154696132596685</v>
      </c>
      <c r="I95" s="7">
        <v>9.1417910447761194E-2</v>
      </c>
      <c r="J95" s="7">
        <v>0.12266112266112267</v>
      </c>
      <c r="K95" s="7">
        <v>0.17025440313111545</v>
      </c>
      <c r="L95" s="7">
        <v>9.0079817559863176E-2</v>
      </c>
      <c r="M95" s="7">
        <v>0.14309484193011648</v>
      </c>
      <c r="N95" s="7">
        <v>0.10964912280701754</v>
      </c>
      <c r="O95" s="7">
        <v>0.11428571428571428</v>
      </c>
      <c r="P95" s="7">
        <v>0.12162162162162163</v>
      </c>
      <c r="Q95" s="7">
        <v>0.12209302325581395</v>
      </c>
      <c r="R95" s="7">
        <v>0.12151898734177215</v>
      </c>
      <c r="S95" s="7">
        <v>0.13194444444444445</v>
      </c>
      <c r="T95" s="7">
        <v>9.2400690846286701E-2</v>
      </c>
      <c r="U95" s="7">
        <v>0.140625</v>
      </c>
      <c r="V95" s="7">
        <v>0.13015184381778741</v>
      </c>
      <c r="W95" s="7">
        <v>0.27777777777777779</v>
      </c>
      <c r="X95" s="7">
        <v>0.13308687615526801</v>
      </c>
      <c r="Y95" s="7">
        <v>0.14469453376205788</v>
      </c>
      <c r="Z95" s="7">
        <v>0.14508580343213728</v>
      </c>
      <c r="AA95" s="7">
        <v>0.13768115942028986</v>
      </c>
      <c r="AB95" s="7">
        <v>9.3677717810331532E-2</v>
      </c>
      <c r="AC95" s="7">
        <v>0.11473087818696884</v>
      </c>
      <c r="AD95" s="7">
        <v>0.18461538461538463</v>
      </c>
      <c r="AE95" s="7">
        <v>0.13790446841294299</v>
      </c>
      <c r="AF95" s="7">
        <v>0.17849686847599164</v>
      </c>
      <c r="AG95" s="7">
        <v>0.18061309030654515</v>
      </c>
      <c r="AH95" s="7">
        <v>0.16118200134318333</v>
      </c>
      <c r="AI95" s="7">
        <v>0.12696629213483146</v>
      </c>
      <c r="AJ95" s="7">
        <v>0.20446096654275092</v>
      </c>
      <c r="AK95" s="7">
        <v>9.5890410958904104E-2</v>
      </c>
      <c r="AL95" s="7">
        <v>0.14798206278026907</v>
      </c>
      <c r="AM95" s="7">
        <v>0.11354737666405638</v>
      </c>
      <c r="AN95" s="7">
        <v>0.12340425531914893</v>
      </c>
      <c r="AO95" s="7">
        <v>0.13808463251670378</v>
      </c>
      <c r="AP95" s="7">
        <v>0.12067919951485749</v>
      </c>
      <c r="AQ95" s="7">
        <v>0.22143864598025387</v>
      </c>
      <c r="AR95" s="7">
        <v>0.22774869109947643</v>
      </c>
      <c r="AS95" s="7">
        <v>5.9971737115595039</v>
      </c>
      <c r="AT95"/>
      <c r="AU95"/>
      <c r="AV95" s="17"/>
      <c r="AW95" s="17"/>
      <c r="AX95" s="17"/>
      <c r="AY95" s="17"/>
      <c r="AZ95" s="17"/>
      <c r="BA95" s="17"/>
      <c r="BB95" s="17"/>
      <c r="BC95" s="17"/>
    </row>
    <row r="96" spans="1:55" x14ac:dyDescent="0.35">
      <c r="A96" s="8" t="s">
        <v>140</v>
      </c>
      <c r="B96" s="7">
        <v>0.11282660332541568</v>
      </c>
      <c r="C96" s="7">
        <v>0.16909620991253643</v>
      </c>
      <c r="D96" s="7">
        <v>8.716392020815264E-2</v>
      </c>
      <c r="E96" s="7">
        <v>0.13235294117647059</v>
      </c>
      <c r="F96" s="7">
        <v>6.3492063492063489E-2</v>
      </c>
      <c r="G96" s="7">
        <v>5.6603773584905662E-2</v>
      </c>
      <c r="H96" s="7">
        <v>0.10584958217270195</v>
      </c>
      <c r="I96" s="7">
        <v>9.03954802259887E-2</v>
      </c>
      <c r="J96" s="7">
        <v>0.15932914046121593</v>
      </c>
      <c r="K96" s="7">
        <v>0.14814814814814814</v>
      </c>
      <c r="L96" s="7">
        <v>0.12131519274376418</v>
      </c>
      <c r="M96" s="7">
        <v>0.12940528634361234</v>
      </c>
      <c r="N96" s="7">
        <v>9.2920353982300891E-2</v>
      </c>
      <c r="O96" s="7">
        <v>3.5211267605633804E-2</v>
      </c>
      <c r="P96" s="7">
        <v>7.1895424836601302E-2</v>
      </c>
      <c r="Q96" s="7">
        <v>9.7142857142857142E-2</v>
      </c>
      <c r="R96" s="7">
        <v>8.6513994910941472E-2</v>
      </c>
      <c r="S96" s="7">
        <v>0.11188811188811189</v>
      </c>
      <c r="T96" s="7">
        <v>9.2414995640802092E-2</v>
      </c>
      <c r="U96" s="7">
        <v>0.14084507042253522</v>
      </c>
      <c r="V96" s="7">
        <v>0.1281767955801105</v>
      </c>
      <c r="W96" s="7">
        <v>0.3888888888888889</v>
      </c>
      <c r="X96" s="7">
        <v>0.16760828625235405</v>
      </c>
      <c r="Y96" s="7">
        <v>0.14469453376205788</v>
      </c>
      <c r="Z96" s="7">
        <v>0.13517745302713988</v>
      </c>
      <c r="AA96" s="7">
        <v>0.12861271676300579</v>
      </c>
      <c r="AB96" s="7">
        <v>8.5891954916439958E-2</v>
      </c>
      <c r="AC96" s="7">
        <v>0.11806883365200765</v>
      </c>
      <c r="AD96" s="7">
        <v>0.17402407880335644</v>
      </c>
      <c r="AE96" s="7">
        <v>0.13556618819776714</v>
      </c>
      <c r="AF96" s="7">
        <v>0.17964693665628245</v>
      </c>
      <c r="AG96" s="7">
        <v>0.17871986699916875</v>
      </c>
      <c r="AH96" s="7">
        <v>0.15828303152246814</v>
      </c>
      <c r="AI96" s="7">
        <v>0.11224489795918367</v>
      </c>
      <c r="AJ96" s="7">
        <v>0.16878402903811252</v>
      </c>
      <c r="AK96" s="7">
        <v>9.9322799097065456E-2</v>
      </c>
      <c r="AL96" s="7">
        <v>0.13166855845629966</v>
      </c>
      <c r="AM96" s="7">
        <v>8.6819258089976328E-2</v>
      </c>
      <c r="AN96" s="7">
        <v>0.12430167597765363</v>
      </c>
      <c r="AO96" s="7">
        <v>0.13502849627356422</v>
      </c>
      <c r="AP96" s="7">
        <v>9.9392097264437693E-2</v>
      </c>
      <c r="AQ96" s="7">
        <v>0.21817321344060578</v>
      </c>
      <c r="AR96" s="7">
        <v>0.17010309278350516</v>
      </c>
      <c r="AS96" s="7">
        <v>5.5740081016262115</v>
      </c>
    </row>
    <row r="97" spans="1:55" x14ac:dyDescent="0.35">
      <c r="A97" s="8" t="s">
        <v>150</v>
      </c>
      <c r="B97" s="7">
        <v>0.12987012987012986</v>
      </c>
      <c r="C97" s="7">
        <v>0.1566147859922179</v>
      </c>
      <c r="D97" s="7">
        <v>8.7628865979381437E-2</v>
      </c>
      <c r="E97" s="7">
        <v>0.17647058823529413</v>
      </c>
      <c r="F97" s="7">
        <v>0.11864406779661017</v>
      </c>
      <c r="G97" s="7">
        <v>9.2592592592592587E-2</v>
      </c>
      <c r="H97" s="7">
        <v>9.8870056497175146E-2</v>
      </c>
      <c r="I97" s="7">
        <v>0.11406844106463879</v>
      </c>
      <c r="J97" s="7">
        <v>0.13235294117647059</v>
      </c>
      <c r="K97" s="7">
        <v>0.15686274509803921</v>
      </c>
      <c r="L97" s="7">
        <v>0.11</v>
      </c>
      <c r="M97" s="7">
        <v>0.15730337078651685</v>
      </c>
      <c r="N97" s="7">
        <v>7.0175438596491224E-2</v>
      </c>
      <c r="O97" s="7">
        <v>4.2857142857142858E-2</v>
      </c>
      <c r="P97" s="7">
        <v>0.14935064935064934</v>
      </c>
      <c r="Q97" s="7">
        <v>7.4285714285714288E-2</v>
      </c>
      <c r="R97" s="7">
        <v>9.1145833333333329E-2</v>
      </c>
      <c r="S97" s="7">
        <v>0.12318840579710146</v>
      </c>
      <c r="T97" s="7">
        <v>8.3185840707964601E-2</v>
      </c>
      <c r="U97" s="7">
        <v>0.16587677725118483</v>
      </c>
      <c r="V97" s="7">
        <v>0.1288546255506608</v>
      </c>
      <c r="W97" s="7">
        <v>9.5238095238095233E-2</v>
      </c>
      <c r="X97" s="7">
        <v>0.13721804511278196</v>
      </c>
      <c r="Y97" s="7">
        <v>0.15993537964458804</v>
      </c>
      <c r="Z97" s="7">
        <v>0.1452947259565667</v>
      </c>
      <c r="AA97" s="7">
        <v>0.16086956521739129</v>
      </c>
      <c r="AB97" s="7">
        <v>7.8523753435414206E-2</v>
      </c>
      <c r="AC97" s="7">
        <v>9.7784200385356457E-2</v>
      </c>
      <c r="AD97" s="7">
        <v>0.16027747353048558</v>
      </c>
      <c r="AE97" s="7">
        <v>0.14585012087026591</v>
      </c>
      <c r="AF97" s="7">
        <v>0.18331616889804325</v>
      </c>
      <c r="AG97" s="7">
        <v>0.18801996672212978</v>
      </c>
      <c r="AH97" s="7">
        <v>0.16207128446536651</v>
      </c>
      <c r="AI97" s="7">
        <v>0.12933025404157045</v>
      </c>
      <c r="AJ97" s="7">
        <v>0.16847826086956522</v>
      </c>
      <c r="AK97" s="7">
        <v>0.11187214611872145</v>
      </c>
      <c r="AL97" s="7">
        <v>0.10146561443066517</v>
      </c>
      <c r="AM97" s="7">
        <v>9.0982286634460549E-2</v>
      </c>
      <c r="AN97" s="7">
        <v>0.10833333333333334</v>
      </c>
      <c r="AO97" s="7">
        <v>0.11861471861471862</v>
      </c>
      <c r="AP97" s="7">
        <v>0.12182430364248546</v>
      </c>
      <c r="AQ97" s="7">
        <v>0.20066413662239088</v>
      </c>
      <c r="AR97" s="7">
        <v>0.14285714285714285</v>
      </c>
      <c r="AS97" s="7">
        <v>5.4690199894608496</v>
      </c>
    </row>
    <row r="98" spans="1:55" x14ac:dyDescent="0.35">
      <c r="A98" s="8" t="s">
        <v>151</v>
      </c>
      <c r="B98" s="7">
        <v>0.12758620689655173</v>
      </c>
      <c r="C98" s="7">
        <v>0.1482194417709336</v>
      </c>
      <c r="D98" s="7">
        <v>8.3650190114068435E-2</v>
      </c>
      <c r="E98" s="7">
        <v>0.16176470588235295</v>
      </c>
      <c r="F98" s="7">
        <v>0.11666666666666667</v>
      </c>
      <c r="G98" s="7">
        <v>7.5471698113207544E-2</v>
      </c>
      <c r="H98" s="7">
        <v>0.11299435028248588</v>
      </c>
      <c r="I98" s="7">
        <v>0.12092130518234165</v>
      </c>
      <c r="J98" s="7">
        <v>0.12320328542094455</v>
      </c>
      <c r="K98" s="7">
        <v>0.14090019569471623</v>
      </c>
      <c r="L98" s="7">
        <v>9.0909090909090912E-2</v>
      </c>
      <c r="M98" s="7">
        <v>0.1544035674470457</v>
      </c>
      <c r="N98" s="7">
        <v>6.8493150684931503E-2</v>
      </c>
      <c r="O98" s="7">
        <v>0.12318840579710146</v>
      </c>
      <c r="P98" s="7">
        <v>0.15231788079470199</v>
      </c>
      <c r="Q98" s="7">
        <v>6.2857142857142861E-2</v>
      </c>
      <c r="R98" s="7">
        <v>0.1111111111111111</v>
      </c>
      <c r="S98" s="7">
        <v>0.11764705882352941</v>
      </c>
      <c r="T98" s="7">
        <v>0.10213143872113677</v>
      </c>
      <c r="U98" s="7">
        <v>0.18367346938775511</v>
      </c>
      <c r="V98" s="7">
        <v>0.13716814159292035</v>
      </c>
      <c r="W98" s="7">
        <v>0.1</v>
      </c>
      <c r="X98" s="7">
        <v>0.16728624535315986</v>
      </c>
      <c r="Y98" s="7">
        <v>0.15789473684210525</v>
      </c>
      <c r="Z98" s="7">
        <v>0.1399897066392177</v>
      </c>
      <c r="AA98" s="7">
        <v>0.17841726618705037</v>
      </c>
      <c r="AB98" s="7">
        <v>9.1378625347636078E-2</v>
      </c>
      <c r="AC98" s="7">
        <v>0.13259932982288175</v>
      </c>
      <c r="AD98" s="7">
        <v>0.16958424507658643</v>
      </c>
      <c r="AE98" s="7">
        <v>0.13855898653998416</v>
      </c>
      <c r="AF98" s="7">
        <v>0.20854021847070506</v>
      </c>
      <c r="AG98" s="7">
        <v>0.18765638031693077</v>
      </c>
      <c r="AH98" s="7">
        <v>0.17962466487935658</v>
      </c>
      <c r="AI98" s="7">
        <v>0.13668224299065421</v>
      </c>
      <c r="AJ98" s="7">
        <v>0.1906474820143885</v>
      </c>
      <c r="AK98" s="7">
        <v>0.10609480812641084</v>
      </c>
      <c r="AL98" s="7">
        <v>0.11670480549199085</v>
      </c>
      <c r="AM98" s="7">
        <v>9.2909535452322736E-2</v>
      </c>
      <c r="AN98" s="7">
        <v>0.11500701262272089</v>
      </c>
      <c r="AO98" s="7">
        <v>0.13620836891545687</v>
      </c>
      <c r="AP98" s="7">
        <v>0.11479435236341314</v>
      </c>
      <c r="AQ98" s="7">
        <v>0.24082021936099191</v>
      </c>
      <c r="AR98" s="7">
        <v>0.17098445595854922</v>
      </c>
      <c r="AS98" s="7">
        <v>5.7876621929232499</v>
      </c>
    </row>
    <row r="99" spans="1:55" x14ac:dyDescent="0.35">
      <c r="AV99" s="17"/>
      <c r="AW99" s="17"/>
      <c r="AX99" s="17"/>
      <c r="AY99" s="17"/>
      <c r="AZ99" s="17"/>
      <c r="BA99" s="17"/>
      <c r="BB99" s="17"/>
      <c r="BC99" s="17"/>
    </row>
    <row r="101" spans="1:55" x14ac:dyDescent="0.35">
      <c r="AV101" s="17"/>
      <c r="AW101" s="17"/>
      <c r="AX101" s="17"/>
      <c r="AY101" s="17"/>
      <c r="AZ101" s="17"/>
      <c r="BA101" s="17"/>
      <c r="BB101" s="17"/>
      <c r="BC101" s="17"/>
    </row>
  </sheetData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6FCD6AB8481E4C8750A0D8C4CEC4B9" ma:contentTypeVersion="4" ma:contentTypeDescription="Create a new document." ma:contentTypeScope="" ma:versionID="7dbbc5c2f812f3c375038273111afe08">
  <xsd:schema xmlns:xsd="http://www.w3.org/2001/XMLSchema" xmlns:xs="http://www.w3.org/2001/XMLSchema" xmlns:p="http://schemas.microsoft.com/office/2006/metadata/properties" xmlns:ns2="251374de-757e-428e-9a65-d908c448c31d" targetNamespace="http://schemas.microsoft.com/office/2006/metadata/properties" ma:root="true" ma:fieldsID="34f67ec569d2a5bffb40837fa829dc64" ns2:_="">
    <xsd:import namespace="251374de-757e-428e-9a65-d908c448c3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374de-757e-428e-9a65-d908c448c3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F787E6-5CF0-40FD-BF37-5D50A98681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300E94-2F52-4C58-9347-0FB40E83E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1374de-757e-428e-9a65-d908c448c3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BF2FBD-7292-4883-B3F1-649E0672CC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South region</vt:lpstr>
      <vt:lpstr>Org level pivot charts</vt:lpstr>
      <vt:lpstr>Account totals data</vt:lpstr>
      <vt:lpstr>Successful Authentications</vt:lpstr>
      <vt:lpstr>Account % of headcount</vt:lpstr>
      <vt:lpstr>% of acccounts used</vt:lpstr>
      <vt:lpstr>Pivot tables</vt:lpstr>
    </vt:vector>
  </TitlesOfParts>
  <Manager/>
  <Company>HHFT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Williams, Helen (Library)</dc:creator>
  <cp:keywords/>
  <dc:description/>
  <cp:lastModifiedBy>Jenny Toller</cp:lastModifiedBy>
  <cp:revision/>
  <dcterms:created xsi:type="dcterms:W3CDTF">2019-04-11T12:49:06Z</dcterms:created>
  <dcterms:modified xsi:type="dcterms:W3CDTF">2021-11-08T15:12:17Z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0x010100526FCD6AB8481E4C8750A0D8C4CEC4B9</vt:lpwstr>
  </property>
</Properties>
</file>