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cole Jarvie\Documents\Documents\"/>
    </mc:Choice>
  </mc:AlternateContent>
  <bookViews>
    <workbookView xWindow="0" yWindow="0" windowWidth="11070" windowHeight="7365"/>
  </bookViews>
  <sheets>
    <sheet name="2014" sheetId="6" r:id="rId1"/>
    <sheet name="2015" sheetId="3" r:id="rId2"/>
    <sheet name="2016" sheetId="1" r:id="rId3"/>
    <sheet name="2017" sheetId="7" r:id="rId4"/>
    <sheet name="20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4" i="2"/>
  <c r="H13" i="2"/>
  <c r="H12" i="2"/>
  <c r="H11" i="2"/>
  <c r="H10" i="2"/>
  <c r="H9" i="2"/>
  <c r="H8" i="2"/>
  <c r="H7" i="2"/>
  <c r="H6" i="2"/>
  <c r="H5" i="2"/>
  <c r="H4" i="2"/>
  <c r="H3" i="2"/>
  <c r="H2" i="2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L6" i="3" l="1"/>
  <c r="L5" i="3"/>
  <c r="L4" i="3"/>
  <c r="L14" i="3"/>
  <c r="L13" i="3"/>
  <c r="L12" i="3"/>
  <c r="L11" i="3"/>
  <c r="L8" i="3"/>
  <c r="K18" i="3"/>
  <c r="I18" i="3"/>
  <c r="G18" i="3"/>
  <c r="F18" i="3"/>
  <c r="E18" i="3"/>
  <c r="L15" i="3"/>
  <c r="L10" i="3"/>
  <c r="L9" i="3"/>
  <c r="L7" i="3"/>
  <c r="L3" i="3"/>
  <c r="D18" i="3" l="1"/>
  <c r="J2" i="3"/>
  <c r="C18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C18" i="1"/>
  <c r="D18" i="1"/>
  <c r="G18" i="1"/>
  <c r="F18" i="1"/>
  <c r="H18" i="1"/>
  <c r="H19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18" i="7"/>
  <c r="I18" i="7"/>
  <c r="G18" i="7"/>
  <c r="F18" i="7"/>
  <c r="E18" i="7"/>
  <c r="D18" i="7"/>
  <c r="C18" i="7"/>
  <c r="J15" i="7"/>
  <c r="L14" i="7"/>
  <c r="J13" i="7"/>
  <c r="L12" i="7"/>
  <c r="L11" i="7"/>
  <c r="J10" i="7"/>
  <c r="L9" i="7"/>
  <c r="J8" i="7"/>
  <c r="L7" i="7"/>
  <c r="J6" i="7"/>
  <c r="L5" i="7"/>
  <c r="J4" i="7"/>
  <c r="L3" i="7"/>
  <c r="L2" i="3" l="1"/>
  <c r="H18" i="3"/>
  <c r="L18" i="3" s="1"/>
  <c r="H18" i="7"/>
  <c r="L18" i="7" s="1"/>
  <c r="J3" i="7"/>
  <c r="J5" i="7"/>
  <c r="J7" i="7"/>
  <c r="J9" i="7"/>
  <c r="J11" i="7"/>
  <c r="J12" i="7"/>
  <c r="J14" i="7"/>
  <c r="L2" i="7"/>
  <c r="L4" i="7"/>
  <c r="L6" i="7"/>
  <c r="L8" i="7"/>
  <c r="L10" i="7"/>
  <c r="L13" i="7"/>
  <c r="L15" i="7"/>
  <c r="J2" i="7"/>
  <c r="K18" i="6"/>
  <c r="I18" i="6"/>
  <c r="G18" i="6"/>
  <c r="F18" i="6"/>
  <c r="E18" i="6"/>
  <c r="D18" i="6"/>
  <c r="C18" i="6"/>
  <c r="J15" i="6"/>
  <c r="L14" i="6"/>
  <c r="J13" i="6"/>
  <c r="L12" i="6"/>
  <c r="J11" i="6"/>
  <c r="L10" i="6"/>
  <c r="J9" i="6"/>
  <c r="L8" i="6"/>
  <c r="J7" i="6"/>
  <c r="L6" i="6"/>
  <c r="J5" i="6"/>
  <c r="L4" i="6"/>
  <c r="J3" i="6"/>
  <c r="F18" i="2"/>
  <c r="G18" i="2"/>
  <c r="J18" i="3" l="1"/>
  <c r="J18" i="7"/>
  <c r="H18" i="6"/>
  <c r="L18" i="6" s="1"/>
  <c r="J2" i="6"/>
  <c r="J4" i="6"/>
  <c r="J6" i="6"/>
  <c r="J8" i="6"/>
  <c r="J10" i="6"/>
  <c r="J12" i="6"/>
  <c r="J14" i="6"/>
  <c r="L2" i="6"/>
  <c r="L3" i="6"/>
  <c r="L5" i="6"/>
  <c r="L7" i="6"/>
  <c r="L9" i="6"/>
  <c r="L11" i="6"/>
  <c r="L13" i="6"/>
  <c r="L15" i="6"/>
  <c r="J18" i="6" l="1"/>
  <c r="L3" i="2" l="1"/>
  <c r="C18" i="2"/>
  <c r="D18" i="2"/>
  <c r="K18" i="2"/>
  <c r="I18" i="2"/>
  <c r="E18" i="2"/>
  <c r="J6" i="2"/>
  <c r="L2" i="2"/>
  <c r="L9" i="1"/>
  <c r="L10" i="1"/>
  <c r="L11" i="1"/>
  <c r="L12" i="1"/>
  <c r="L13" i="1"/>
  <c r="L14" i="1"/>
  <c r="L15" i="1"/>
  <c r="L8" i="1"/>
  <c r="L7" i="1"/>
  <c r="L6" i="1"/>
  <c r="L5" i="1"/>
  <c r="L4" i="1"/>
  <c r="L3" i="1"/>
  <c r="L2" i="1"/>
  <c r="K18" i="1"/>
  <c r="I18" i="1"/>
  <c r="J19" i="1" s="1"/>
  <c r="E18" i="1"/>
  <c r="J18" i="1" l="1"/>
  <c r="L18" i="1"/>
  <c r="L7" i="2"/>
  <c r="J7" i="2"/>
  <c r="L4" i="2"/>
  <c r="J4" i="2"/>
  <c r="J15" i="2"/>
  <c r="L15" i="2"/>
  <c r="J3" i="2"/>
  <c r="L11" i="2"/>
  <c r="J11" i="2"/>
  <c r="L10" i="2"/>
  <c r="J10" i="2"/>
  <c r="L14" i="2"/>
  <c r="J14" i="2"/>
  <c r="L13" i="2"/>
  <c r="J13" i="2"/>
  <c r="J12" i="2"/>
  <c r="L12" i="2"/>
  <c r="L9" i="2"/>
  <c r="J9" i="2"/>
  <c r="L8" i="2"/>
  <c r="J8" i="2"/>
  <c r="L5" i="2"/>
  <c r="J5" i="2"/>
  <c r="H18" i="2"/>
  <c r="J18" i="2" s="1"/>
  <c r="J2" i="2"/>
  <c r="L6" i="2"/>
  <c r="L18" i="2" l="1"/>
</calcChain>
</file>

<file path=xl/sharedStrings.xml><?xml version="1.0" encoding="utf-8"?>
<sst xmlns="http://schemas.openxmlformats.org/spreadsheetml/2006/main" count="423" uniqueCount="33">
  <si>
    <t>NHS Board</t>
  </si>
  <si>
    <r>
      <t>Child and Adolescent mental health expenditure</t>
    </r>
    <r>
      <rPr>
        <b/>
        <vertAlign val="superscript"/>
        <sz val="11"/>
        <color rgb="FF000000"/>
        <rFont val="Arial"/>
        <family val="2"/>
      </rPr>
      <t xml:space="preserve">1 </t>
    </r>
    <r>
      <rPr>
        <b/>
        <sz val="11"/>
        <color rgb="FF000000"/>
        <rFont val="Arial"/>
        <family val="2"/>
      </rPr>
      <t xml:space="preserve">                     (£000)</t>
    </r>
  </si>
  <si>
    <r>
      <t>Total NHS expenditure</t>
    </r>
    <r>
      <rPr>
        <b/>
        <vertAlign val="superscript"/>
        <sz val="11"/>
        <color rgb="FF000000"/>
        <rFont val="Arial"/>
        <family val="2"/>
      </rPr>
      <t>2</t>
    </r>
    <r>
      <rPr>
        <b/>
        <sz val="11"/>
        <color rgb="FF000000"/>
        <rFont val="Arial"/>
        <family val="2"/>
      </rPr>
      <t xml:space="preserve"> (£000)</t>
    </r>
  </si>
  <si>
    <t xml:space="preserve">Percentage of Total NHS expenditure </t>
  </si>
  <si>
    <r>
      <t>Mental Health expenditure</t>
    </r>
    <r>
      <rPr>
        <b/>
        <vertAlign val="superscript"/>
        <sz val="11"/>
        <color rgb="FF000000"/>
        <rFont val="Arial"/>
        <family val="2"/>
      </rPr>
      <t>3</t>
    </r>
    <r>
      <rPr>
        <b/>
        <sz val="11"/>
        <color rgb="FF000000"/>
        <rFont val="Arial"/>
        <family val="2"/>
      </rPr>
      <t xml:space="preserve"> (£000)</t>
    </r>
  </si>
  <si>
    <t>Percentage of (CAMHS) on Mental Health expenditure</t>
  </si>
  <si>
    <t>NHS Ayrshire &amp; Arran</t>
  </si>
  <si>
    <t>NHS Borders</t>
  </si>
  <si>
    <t>NHS Fife*</t>
  </si>
  <si>
    <t>NHS Greater Glasgow &amp; Clyde</t>
  </si>
  <si>
    <t>NHS Highland*</t>
  </si>
  <si>
    <t>NHS Lanarkshire</t>
  </si>
  <si>
    <t>NHS Grampian*</t>
  </si>
  <si>
    <t>NHS Orkney</t>
  </si>
  <si>
    <t>NHS Lothian</t>
  </si>
  <si>
    <t>NHS Tayside</t>
  </si>
  <si>
    <t>NHS Forth Valley</t>
  </si>
  <si>
    <t>NHS Western Isles</t>
  </si>
  <si>
    <t>NHS Dumfries &amp; Galloway</t>
  </si>
  <si>
    <t>NHS Shetland</t>
  </si>
  <si>
    <t>State Hospital</t>
  </si>
  <si>
    <t>-</t>
  </si>
  <si>
    <t>Golden Jubilee</t>
  </si>
  <si>
    <t>Scotland</t>
  </si>
  <si>
    <t>NHS Fife</t>
  </si>
  <si>
    <t>NHS Highland</t>
  </si>
  <si>
    <t>NHS Grampian</t>
  </si>
  <si>
    <t>Child Psychiatry R04LSX (£000)</t>
  </si>
  <si>
    <t>Adolescent Psychiatry R04LSX (£000)</t>
  </si>
  <si>
    <t>Community Mental Health Teams: Children &amp; Adolescents SFR8.3 (£000)</t>
  </si>
  <si>
    <t>Child Psychiatry SFR 5.9 (£000)</t>
  </si>
  <si>
    <t>Adolescent Psychiatry 
SFR 5.9 (£000)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</si>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</sst>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1" xfId="1" applyFont="1" applyBorder="1"/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5" fillId="0" borderId="4" xfId="1" applyFont="1" applyBorder="1"/>
    <xf numFmtId="10" fontId="5" fillId="0" borderId="0" xfId="1" applyNumberFormat="1" applyFont="1" applyAlignment="1">
      <alignment horizontal="right"/>
    </xf>
    <xf numFmtId="10" fontId="5" fillId="0" borderId="6" xfId="1" applyNumberFormat="1" applyFont="1" applyBorder="1" applyAlignment="1">
      <alignment horizontal="right"/>
    </xf>
    <xf numFmtId="0" fontId="5" fillId="0" borderId="0" xfId="1" applyFont="1" applyAlignment="1">
      <alignment horizontal="right"/>
    </xf>
    <xf numFmtId="0" fontId="5" fillId="0" borderId="4" xfId="1" applyFont="1" applyFill="1" applyBorder="1"/>
    <xf numFmtId="3" fontId="6" fillId="0" borderId="4" xfId="1" applyNumberFormat="1" applyFont="1" applyFill="1" applyBorder="1" applyAlignment="1">
      <alignment horizontal="right"/>
    </xf>
    <xf numFmtId="0" fontId="5" fillId="0" borderId="6" xfId="1" applyFont="1" applyBorder="1" applyAlignment="1">
      <alignment horizontal="right"/>
    </xf>
    <xf numFmtId="0" fontId="3" fillId="0" borderId="7" xfId="1" applyFont="1" applyBorder="1"/>
    <xf numFmtId="10" fontId="3" fillId="0" borderId="8" xfId="1" applyNumberFormat="1" applyFont="1" applyBorder="1" applyAlignment="1">
      <alignment horizontal="right"/>
    </xf>
    <xf numFmtId="6" fontId="3" fillId="0" borderId="7" xfId="1" applyNumberFormat="1" applyFont="1" applyBorder="1" applyAlignment="1">
      <alignment horizontal="right"/>
    </xf>
    <xf numFmtId="10" fontId="3" fillId="0" borderId="9" xfId="1" applyNumberFormat="1" applyFont="1" applyBorder="1" applyAlignment="1">
      <alignment horizontal="right"/>
    </xf>
    <xf numFmtId="3" fontId="5" fillId="0" borderId="5" xfId="1" applyNumberFormat="1" applyFont="1" applyBorder="1" applyAlignment="1">
      <alignment horizontal="right"/>
    </xf>
    <xf numFmtId="0" fontId="5" fillId="0" borderId="4" xfId="1" applyFont="1" applyFill="1" applyBorder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0" fillId="0" borderId="0" xfId="0" applyNumberFormat="1"/>
    <xf numFmtId="3" fontId="6" fillId="0" borderId="5" xfId="1" applyNumberFormat="1" applyFont="1" applyFill="1" applyBorder="1" applyAlignment="1">
      <alignment horizontal="right"/>
    </xf>
    <xf numFmtId="164" fontId="2" fillId="0" borderId="7" xfId="1" applyNumberFormat="1" applyFont="1" applyFill="1" applyBorder="1" applyAlignment="1">
      <alignment horizontal="right"/>
    </xf>
    <xf numFmtId="0" fontId="6" fillId="0" borderId="0" xfId="1" applyFont="1"/>
    <xf numFmtId="3" fontId="6" fillId="0" borderId="3" xfId="1" applyNumberFormat="1" applyFont="1" applyFill="1" applyBorder="1" applyAlignment="1">
      <alignment horizontal="right"/>
    </xf>
    <xf numFmtId="3" fontId="6" fillId="0" borderId="6" xfId="1" applyNumberFormat="1" applyFont="1" applyFill="1" applyBorder="1" applyAlignment="1">
      <alignment horizontal="right"/>
    </xf>
    <xf numFmtId="3" fontId="5" fillId="0" borderId="0" xfId="1" applyNumberFormat="1" applyFont="1" applyBorder="1" applyAlignment="1">
      <alignment horizontal="right"/>
    </xf>
    <xf numFmtId="164" fontId="2" fillId="0" borderId="9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  <xf numFmtId="6" fontId="3" fillId="0" borderId="7" xfId="1" applyNumberFormat="1" applyFont="1" applyFill="1" applyBorder="1" applyAlignment="1">
      <alignment horizontal="right"/>
    </xf>
    <xf numFmtId="3" fontId="7" fillId="0" borderId="10" xfId="0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5" fillId="0" borderId="11" xfId="1" applyNumberFormat="1" applyFont="1" applyBorder="1" applyAlignment="1">
      <alignment horizontal="right"/>
    </xf>
    <xf numFmtId="3" fontId="5" fillId="0" borderId="10" xfId="1" applyNumberFormat="1" applyFont="1" applyBorder="1" applyAlignment="1">
      <alignment horizontal="right"/>
    </xf>
    <xf numFmtId="3" fontId="5" fillId="0" borderId="12" xfId="1" applyNumberFormat="1" applyFont="1" applyBorder="1" applyAlignment="1">
      <alignment horizontal="right"/>
    </xf>
    <xf numFmtId="3" fontId="5" fillId="0" borderId="12" xfId="1" applyNumberFormat="1" applyFont="1" applyFill="1" applyBorder="1" applyAlignment="1">
      <alignment horizontal="right"/>
    </xf>
    <xf numFmtId="3" fontId="5" fillId="0" borderId="4" xfId="1" applyNumberFormat="1" applyFont="1" applyBorder="1" applyAlignment="1">
      <alignment horizontal="right"/>
    </xf>
    <xf numFmtId="164" fontId="3" fillId="0" borderId="13" xfId="1" applyNumberFormat="1" applyFont="1" applyBorder="1"/>
    <xf numFmtId="164" fontId="3" fillId="0" borderId="8" xfId="1" applyNumberFormat="1" applyFont="1" applyBorder="1"/>
    <xf numFmtId="0" fontId="3" fillId="0" borderId="1" xfId="1" applyFont="1" applyBorder="1" applyAlignment="1">
      <alignment wrapText="1"/>
    </xf>
    <xf numFmtId="10" fontId="0" fillId="0" borderId="0" xfId="0" applyNumberFormat="1"/>
    <xf numFmtId="0" fontId="5" fillId="0" borderId="5" xfId="1" applyFont="1" applyBorder="1"/>
    <xf numFmtId="0" fontId="5" fillId="0" borderId="7" xfId="1" applyFont="1" applyBorder="1"/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/>
    <xf numFmtId="0" fontId="0" fillId="0" borderId="5" xfId="0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B20" sqref="B20"/>
    </sheetView>
  </sheetViews>
  <sheetFormatPr defaultRowHeight="15" x14ac:dyDescent="0.25"/>
  <cols>
    <col min="2" max="2" width="30.140625" bestFit="1" customWidth="1"/>
    <col min="3" max="4" width="17.7109375" customWidth="1"/>
    <col min="5" max="5" width="18.7109375" customWidth="1"/>
    <col min="6" max="12" width="17.7109375" customWidth="1"/>
  </cols>
  <sheetData>
    <row r="1" spans="1:12" ht="78" thickBot="1" x14ac:dyDescent="0.3">
      <c r="A1" s="1" t="s">
        <v>32</v>
      </c>
      <c r="B1" s="1" t="s">
        <v>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</v>
      </c>
      <c r="I1" s="3" t="s">
        <v>2</v>
      </c>
      <c r="J1" s="2" t="s">
        <v>3</v>
      </c>
      <c r="K1" s="3" t="s">
        <v>4</v>
      </c>
      <c r="L1" s="2" t="s">
        <v>5</v>
      </c>
    </row>
    <row r="2" spans="1:12" x14ac:dyDescent="0.25">
      <c r="A2" s="39">
        <v>2014</v>
      </c>
      <c r="B2" s="4" t="s">
        <v>6</v>
      </c>
      <c r="C2" s="30">
        <v>226.607</v>
      </c>
      <c r="D2" s="28">
        <v>354.42099999999999</v>
      </c>
      <c r="E2" s="31">
        <v>2776.2130000000002</v>
      </c>
      <c r="F2" s="31" t="s">
        <v>21</v>
      </c>
      <c r="G2" s="31" t="s">
        <v>21</v>
      </c>
      <c r="H2" s="15">
        <f t="shared" ref="H2:H15" si="0">SUM(C2:G2)</f>
        <v>3357.241</v>
      </c>
      <c r="I2" s="22">
        <v>701841.8330000001</v>
      </c>
      <c r="J2" s="5">
        <f>H2/I2</f>
        <v>4.7834723468243301E-3</v>
      </c>
      <c r="K2" s="19">
        <v>61458.423999999999</v>
      </c>
      <c r="L2" s="6">
        <f t="shared" ref="L2:L8" si="1">H2/K2</f>
        <v>5.4626213649734981E-2</v>
      </c>
    </row>
    <row r="3" spans="1:12" x14ac:dyDescent="0.25">
      <c r="A3" s="4">
        <v>2014</v>
      </c>
      <c r="B3" s="4" t="s">
        <v>7</v>
      </c>
      <c r="C3" s="32" t="s">
        <v>21</v>
      </c>
      <c r="D3" s="24" t="s">
        <v>21</v>
      </c>
      <c r="E3" s="24">
        <v>807.40048999999999</v>
      </c>
      <c r="F3" s="24" t="s">
        <v>21</v>
      </c>
      <c r="G3" s="24" t="s">
        <v>21</v>
      </c>
      <c r="H3" s="34">
        <f t="shared" si="0"/>
        <v>807.40048999999999</v>
      </c>
      <c r="I3" s="23">
        <v>193467.17702999999</v>
      </c>
      <c r="J3" s="5">
        <f>H3/I3</f>
        <v>4.1733202623554094E-3</v>
      </c>
      <c r="K3" s="9">
        <v>17326.29074</v>
      </c>
      <c r="L3" s="6">
        <f t="shared" si="1"/>
        <v>4.6599731132065718E-2</v>
      </c>
    </row>
    <row r="4" spans="1:12" x14ac:dyDescent="0.25">
      <c r="A4" s="8">
        <v>2014</v>
      </c>
      <c r="B4" s="8" t="s">
        <v>8</v>
      </c>
      <c r="C4" s="33">
        <v>109.485</v>
      </c>
      <c r="D4" s="29">
        <v>390.30700000000002</v>
      </c>
      <c r="E4" s="29" t="s">
        <v>21</v>
      </c>
      <c r="F4" s="24" t="s">
        <v>21</v>
      </c>
      <c r="G4" s="24" t="s">
        <v>21</v>
      </c>
      <c r="H4" s="34">
        <f t="shared" si="0"/>
        <v>499.79200000000003</v>
      </c>
      <c r="I4" s="23">
        <v>603626.00400000007</v>
      </c>
      <c r="J4" s="5">
        <f>H4/I4</f>
        <v>8.2798288458096306E-4</v>
      </c>
      <c r="K4" s="9">
        <v>46672.763999999996</v>
      </c>
      <c r="L4" s="6">
        <f t="shared" si="1"/>
        <v>1.0708429438633633E-2</v>
      </c>
    </row>
    <row r="5" spans="1:12" x14ac:dyDescent="0.25">
      <c r="A5" s="4">
        <v>2014</v>
      </c>
      <c r="B5" s="4" t="s">
        <v>9</v>
      </c>
      <c r="C5" s="32">
        <v>2863.6090000000004</v>
      </c>
      <c r="D5" s="24">
        <v>3958.9759999999997</v>
      </c>
      <c r="E5" s="24">
        <v>7299.0129999999999</v>
      </c>
      <c r="F5" s="24">
        <v>668.01499999999999</v>
      </c>
      <c r="G5" s="24" t="s">
        <v>21</v>
      </c>
      <c r="H5" s="34">
        <f t="shared" si="0"/>
        <v>14789.612999999999</v>
      </c>
      <c r="I5" s="23">
        <v>2737826.9277599994</v>
      </c>
      <c r="J5" s="5">
        <f t="shared" ref="J5:J15" si="2">H5/I5</f>
        <v>5.401953224304203E-3</v>
      </c>
      <c r="K5" s="9">
        <v>274361.19275000005</v>
      </c>
      <c r="L5" s="6">
        <f t="shared" si="1"/>
        <v>5.3905630208702308E-2</v>
      </c>
    </row>
    <row r="6" spans="1:12" x14ac:dyDescent="0.25">
      <c r="A6" s="4">
        <v>2014</v>
      </c>
      <c r="B6" s="8" t="s">
        <v>10</v>
      </c>
      <c r="C6" s="33">
        <v>87.432500000000005</v>
      </c>
      <c r="D6" s="29">
        <v>34.922379999999997</v>
      </c>
      <c r="E6" s="29" t="s">
        <v>21</v>
      </c>
      <c r="F6" s="24" t="s">
        <v>21</v>
      </c>
      <c r="G6" s="24" t="s">
        <v>21</v>
      </c>
      <c r="H6" s="34">
        <f t="shared" si="0"/>
        <v>122.35488000000001</v>
      </c>
      <c r="I6" s="23">
        <v>592293.88731999998</v>
      </c>
      <c r="J6" s="5">
        <f t="shared" si="2"/>
        <v>2.065779887643768E-4</v>
      </c>
      <c r="K6" s="9">
        <v>45359.387190000001</v>
      </c>
      <c r="L6" s="6">
        <f t="shared" si="1"/>
        <v>2.6974544318132797E-3</v>
      </c>
    </row>
    <row r="7" spans="1:12" x14ac:dyDescent="0.25">
      <c r="A7" s="4">
        <v>2014</v>
      </c>
      <c r="B7" s="4" t="s">
        <v>11</v>
      </c>
      <c r="C7" s="32" t="s">
        <v>21</v>
      </c>
      <c r="D7" s="24" t="s">
        <v>21</v>
      </c>
      <c r="E7" s="24">
        <v>4435.0039999999999</v>
      </c>
      <c r="F7" s="24" t="s">
        <v>21</v>
      </c>
      <c r="G7" s="24" t="s">
        <v>21</v>
      </c>
      <c r="H7" s="34">
        <f t="shared" si="0"/>
        <v>4435.0039999999999</v>
      </c>
      <c r="I7" s="23">
        <v>1017788.8274300002</v>
      </c>
      <c r="J7" s="5">
        <f t="shared" si="2"/>
        <v>4.357489373506631E-3</v>
      </c>
      <c r="K7" s="9">
        <v>72018.904980000007</v>
      </c>
      <c r="L7" s="6">
        <f t="shared" si="1"/>
        <v>6.1581108477442442E-2</v>
      </c>
    </row>
    <row r="8" spans="1:12" x14ac:dyDescent="0.25">
      <c r="A8" s="8">
        <v>2014</v>
      </c>
      <c r="B8" s="8" t="s">
        <v>12</v>
      </c>
      <c r="C8" s="33">
        <v>125.444</v>
      </c>
      <c r="D8" s="29">
        <v>719.23299999999995</v>
      </c>
      <c r="E8" s="29" t="s">
        <v>21</v>
      </c>
      <c r="F8" s="24">
        <v>1567.672</v>
      </c>
      <c r="G8" s="24" t="s">
        <v>21</v>
      </c>
      <c r="H8" s="34">
        <f t="shared" si="0"/>
        <v>2412.3490000000002</v>
      </c>
      <c r="I8" s="23">
        <v>964050.65182999999</v>
      </c>
      <c r="J8" s="5">
        <f t="shared" si="2"/>
        <v>2.5023052423861565E-3</v>
      </c>
      <c r="K8" s="9">
        <v>70639.051000000007</v>
      </c>
      <c r="L8" s="6">
        <f t="shared" si="1"/>
        <v>3.4150359692686129E-2</v>
      </c>
    </row>
    <row r="9" spans="1:12" x14ac:dyDescent="0.25">
      <c r="A9" s="4">
        <v>2014</v>
      </c>
      <c r="B9" s="4" t="s">
        <v>13</v>
      </c>
      <c r="C9" s="32" t="s">
        <v>21</v>
      </c>
      <c r="D9" s="24">
        <v>2.88611</v>
      </c>
      <c r="E9" s="24">
        <v>41.189769999999996</v>
      </c>
      <c r="F9" s="24" t="s">
        <v>21</v>
      </c>
      <c r="G9" s="24" t="s">
        <v>21</v>
      </c>
      <c r="H9" s="34">
        <f t="shared" si="0"/>
        <v>44.075879999999998</v>
      </c>
      <c r="I9" s="23">
        <v>41442.788289999997</v>
      </c>
      <c r="J9" s="5">
        <f t="shared" si="2"/>
        <v>1.0635355828757149E-3</v>
      </c>
      <c r="K9" s="9">
        <v>1073.1767500000001</v>
      </c>
      <c r="L9" s="6">
        <f t="shared" ref="L9:L15" si="3">H9/K9</f>
        <v>4.1070476042273554E-2</v>
      </c>
    </row>
    <row r="10" spans="1:12" x14ac:dyDescent="0.25">
      <c r="A10" s="4">
        <v>2014</v>
      </c>
      <c r="B10" s="4" t="s">
        <v>14</v>
      </c>
      <c r="C10" s="32" t="s">
        <v>21</v>
      </c>
      <c r="D10" s="24">
        <v>3392.4349999999999</v>
      </c>
      <c r="E10" s="24">
        <v>8453.9110000000001</v>
      </c>
      <c r="F10" s="24" t="s">
        <v>21</v>
      </c>
      <c r="G10" s="24" t="s">
        <v>21</v>
      </c>
      <c r="H10" s="34">
        <f t="shared" si="0"/>
        <v>11846.346</v>
      </c>
      <c r="I10" s="23">
        <v>1578488.9284999999</v>
      </c>
      <c r="J10" s="5">
        <f t="shared" si="2"/>
        <v>7.5048648020973434E-3</v>
      </c>
      <c r="K10" s="9">
        <v>118200.2954</v>
      </c>
      <c r="L10" s="6">
        <f t="shared" si="3"/>
        <v>0.10022264292919864</v>
      </c>
    </row>
    <row r="11" spans="1:12" x14ac:dyDescent="0.25">
      <c r="A11" s="4">
        <v>2014</v>
      </c>
      <c r="B11" s="4" t="s">
        <v>15</v>
      </c>
      <c r="C11" s="32">
        <v>4342.9635899999994</v>
      </c>
      <c r="D11" s="24">
        <v>2764.8437800000002</v>
      </c>
      <c r="E11" s="24">
        <v>582.02381000000003</v>
      </c>
      <c r="F11" s="24" t="s">
        <v>21</v>
      </c>
      <c r="G11" s="24" t="s">
        <v>21</v>
      </c>
      <c r="H11" s="34">
        <f t="shared" si="0"/>
        <v>7689.8311799999992</v>
      </c>
      <c r="I11" s="23">
        <v>871734.88590000011</v>
      </c>
      <c r="J11" s="5">
        <f t="shared" si="2"/>
        <v>8.8212956764496496E-3</v>
      </c>
      <c r="K11" s="9">
        <v>92494.072879999992</v>
      </c>
      <c r="L11" s="6">
        <f t="shared" si="3"/>
        <v>8.3138637326271012E-2</v>
      </c>
    </row>
    <row r="12" spans="1:12" x14ac:dyDescent="0.25">
      <c r="A12" s="8">
        <v>2014</v>
      </c>
      <c r="B12" s="4" t="s">
        <v>16</v>
      </c>
      <c r="C12" s="32">
        <v>229.70184999999998</v>
      </c>
      <c r="D12" s="24">
        <v>436.68538000000001</v>
      </c>
      <c r="E12" s="24">
        <v>1600.9777799999999</v>
      </c>
      <c r="F12" s="24" t="s">
        <v>21</v>
      </c>
      <c r="G12" s="24" t="s">
        <v>21</v>
      </c>
      <c r="H12" s="34">
        <f t="shared" si="0"/>
        <v>2267.36501</v>
      </c>
      <c r="I12" s="23">
        <v>505300.23528999998</v>
      </c>
      <c r="J12" s="5">
        <f t="shared" si="2"/>
        <v>4.4871639703447245E-3</v>
      </c>
      <c r="K12" s="9">
        <v>43658.116240000003</v>
      </c>
      <c r="L12" s="6">
        <f t="shared" si="3"/>
        <v>5.1934558915361938E-2</v>
      </c>
    </row>
    <row r="13" spans="1:12" x14ac:dyDescent="0.25">
      <c r="A13" s="4">
        <v>2014</v>
      </c>
      <c r="B13" s="4" t="s">
        <v>17</v>
      </c>
      <c r="C13" s="32">
        <v>109.79900000000001</v>
      </c>
      <c r="D13" s="24" t="s">
        <v>21</v>
      </c>
      <c r="E13" s="24">
        <v>285.84399999999999</v>
      </c>
      <c r="F13" s="24" t="s">
        <v>21</v>
      </c>
      <c r="G13" s="24" t="s">
        <v>21</v>
      </c>
      <c r="H13" s="34">
        <f t="shared" si="0"/>
        <v>395.64300000000003</v>
      </c>
      <c r="I13" s="23">
        <v>66886.572</v>
      </c>
      <c r="J13" s="5">
        <f t="shared" si="2"/>
        <v>5.9151334590745661E-3</v>
      </c>
      <c r="K13" s="9">
        <v>4153.924</v>
      </c>
      <c r="L13" s="6">
        <f t="shared" si="3"/>
        <v>9.5245603915719221E-2</v>
      </c>
    </row>
    <row r="14" spans="1:12" x14ac:dyDescent="0.25">
      <c r="A14" s="4">
        <v>2014</v>
      </c>
      <c r="B14" s="4" t="s">
        <v>18</v>
      </c>
      <c r="C14" s="32">
        <v>475.81786</v>
      </c>
      <c r="D14" s="24">
        <v>16.811140000000002</v>
      </c>
      <c r="E14" s="24">
        <v>560.89800000000002</v>
      </c>
      <c r="F14" s="24" t="s">
        <v>21</v>
      </c>
      <c r="G14" s="24" t="s">
        <v>21</v>
      </c>
      <c r="H14" s="34">
        <f t="shared" si="0"/>
        <v>1053.527</v>
      </c>
      <c r="I14" s="23">
        <v>284404.85119999998</v>
      </c>
      <c r="J14" s="5">
        <f t="shared" si="2"/>
        <v>3.7043214824037437E-3</v>
      </c>
      <c r="K14" s="9">
        <v>20997.756259999998</v>
      </c>
      <c r="L14" s="6">
        <f t="shared" si="3"/>
        <v>5.0173313136648447E-2</v>
      </c>
    </row>
    <row r="15" spans="1:12" x14ac:dyDescent="0.25">
      <c r="A15" s="4">
        <v>2014</v>
      </c>
      <c r="B15" s="4" t="s">
        <v>19</v>
      </c>
      <c r="C15" s="32" t="s">
        <v>21</v>
      </c>
      <c r="D15" s="24" t="s">
        <v>21</v>
      </c>
      <c r="E15" s="24">
        <v>213.98099999999999</v>
      </c>
      <c r="F15" s="24" t="s">
        <v>21</v>
      </c>
      <c r="G15" s="24" t="s">
        <v>21</v>
      </c>
      <c r="H15" s="34">
        <f t="shared" si="0"/>
        <v>213.98099999999999</v>
      </c>
      <c r="I15" s="23">
        <v>44778.406000000003</v>
      </c>
      <c r="J15" s="5">
        <f t="shared" si="2"/>
        <v>4.7786649663232759E-3</v>
      </c>
      <c r="K15" s="9">
        <v>1141.492</v>
      </c>
      <c r="L15" s="6">
        <f t="shared" si="3"/>
        <v>0.18745729273617337</v>
      </c>
    </row>
    <row r="16" spans="1:12" x14ac:dyDescent="0.25">
      <c r="A16" s="8">
        <v>2014</v>
      </c>
      <c r="B16" s="4" t="s">
        <v>20</v>
      </c>
      <c r="C16" s="32" t="s">
        <v>21</v>
      </c>
      <c r="D16" s="24" t="s">
        <v>21</v>
      </c>
      <c r="E16" s="24" t="s">
        <v>21</v>
      </c>
      <c r="F16" s="24" t="s">
        <v>21</v>
      </c>
      <c r="G16" s="24" t="s">
        <v>21</v>
      </c>
      <c r="H16" s="34" t="s">
        <v>21</v>
      </c>
      <c r="I16" s="23">
        <v>35394.892999999996</v>
      </c>
      <c r="J16" s="7" t="s">
        <v>21</v>
      </c>
      <c r="K16" s="26">
        <v>35394.892999999996</v>
      </c>
      <c r="L16" s="10" t="s">
        <v>21</v>
      </c>
    </row>
    <row r="17" spans="1:12" x14ac:dyDescent="0.25">
      <c r="A17" s="4">
        <v>2014</v>
      </c>
      <c r="B17" s="4" t="s">
        <v>22</v>
      </c>
      <c r="C17" s="32" t="s">
        <v>21</v>
      </c>
      <c r="D17" s="24" t="s">
        <v>21</v>
      </c>
      <c r="E17" s="24" t="s">
        <v>21</v>
      </c>
      <c r="F17" s="24" t="s">
        <v>21</v>
      </c>
      <c r="G17" s="24" t="s">
        <v>21</v>
      </c>
      <c r="H17" s="34" t="s">
        <v>21</v>
      </c>
      <c r="I17" s="23">
        <v>115268.74800000001</v>
      </c>
      <c r="J17" s="7" t="s">
        <v>21</v>
      </c>
      <c r="K17" s="16" t="s">
        <v>21</v>
      </c>
      <c r="L17" s="10" t="s">
        <v>21</v>
      </c>
    </row>
    <row r="18" spans="1:12" ht="15.75" thickBot="1" x14ac:dyDescent="0.3">
      <c r="A18" s="40">
        <v>2014</v>
      </c>
      <c r="B18" s="11" t="s">
        <v>23</v>
      </c>
      <c r="C18" s="35">
        <f t="shared" ref="C18:D18" si="4">SUM(C2:C17)</f>
        <v>8570.8598000000002</v>
      </c>
      <c r="D18" s="36">
        <f t="shared" si="4"/>
        <v>12071.520790000002</v>
      </c>
      <c r="E18" s="36">
        <f>SUM(E2:E17)</f>
        <v>27056.455850000002</v>
      </c>
      <c r="F18" s="36">
        <f t="shared" ref="F18:G18" si="5">SUM(F2:F17)</f>
        <v>2235.6869999999999</v>
      </c>
      <c r="G18" s="36">
        <f t="shared" si="5"/>
        <v>0</v>
      </c>
      <c r="H18" s="13">
        <f>SUM(H2:H17)</f>
        <v>49934.523440000004</v>
      </c>
      <c r="I18" s="25">
        <f>SUM(I2:I17)</f>
        <v>10354595.616549999</v>
      </c>
      <c r="J18" s="12">
        <f>H18/I18</f>
        <v>4.8224503678529424E-3</v>
      </c>
      <c r="K18" s="27">
        <f>SUM(K2:K17)</f>
        <v>904949.74118999997</v>
      </c>
      <c r="L18" s="14">
        <f>H18/K18</f>
        <v>5.5179333356498453E-2</v>
      </c>
    </row>
    <row r="19" spans="1:12" x14ac:dyDescent="0.25">
      <c r="H19" s="18"/>
      <c r="I19" s="18"/>
      <c r="J19" s="18"/>
      <c r="K19" s="18"/>
      <c r="L1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RowHeight="15" x14ac:dyDescent="0.25"/>
  <cols>
    <col min="2" max="2" width="30.140625" bestFit="1" customWidth="1"/>
    <col min="3" max="4" width="17.7109375" customWidth="1"/>
    <col min="5" max="5" width="18.7109375" customWidth="1"/>
    <col min="6" max="12" width="17.7109375" customWidth="1"/>
  </cols>
  <sheetData>
    <row r="1" spans="1:12" ht="78" thickBot="1" x14ac:dyDescent="0.3">
      <c r="A1" s="1" t="s">
        <v>32</v>
      </c>
      <c r="B1" s="1" t="s">
        <v>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</v>
      </c>
      <c r="I1" s="3" t="s">
        <v>2</v>
      </c>
      <c r="J1" s="2" t="s">
        <v>3</v>
      </c>
      <c r="K1" s="3" t="s">
        <v>4</v>
      </c>
      <c r="L1" s="2" t="s">
        <v>5</v>
      </c>
    </row>
    <row r="2" spans="1:12" x14ac:dyDescent="0.25">
      <c r="A2" s="4">
        <v>2015</v>
      </c>
      <c r="B2" s="4" t="s">
        <v>6</v>
      </c>
      <c r="C2" s="30">
        <v>268.98399999999998</v>
      </c>
      <c r="D2" s="28">
        <v>417.75299999999999</v>
      </c>
      <c r="E2" s="31">
        <v>3100.7950000000001</v>
      </c>
      <c r="F2" s="31" t="s">
        <v>21</v>
      </c>
      <c r="G2" s="31" t="s">
        <v>21</v>
      </c>
      <c r="H2" s="15">
        <f t="shared" ref="H2:H15" si="0">SUM(C2:G2)</f>
        <v>3787.5320000000002</v>
      </c>
      <c r="I2" s="22">
        <v>727515.9715199999</v>
      </c>
      <c r="J2" s="5">
        <f>H2/I2</f>
        <v>5.2061152583175669E-3</v>
      </c>
      <c r="K2" s="19">
        <v>61111.800999999999</v>
      </c>
      <c r="L2" s="6">
        <f t="shared" ref="L2:L8" si="1">H2/K2</f>
        <v>6.1977096698557457E-2</v>
      </c>
    </row>
    <row r="3" spans="1:12" x14ac:dyDescent="0.25">
      <c r="A3" s="4">
        <v>2015</v>
      </c>
      <c r="B3" s="4" t="s">
        <v>7</v>
      </c>
      <c r="C3" s="32" t="s">
        <v>21</v>
      </c>
      <c r="D3" s="24" t="s">
        <v>21</v>
      </c>
      <c r="E3" s="24">
        <v>711.68434999999999</v>
      </c>
      <c r="F3" s="24" t="s">
        <v>21</v>
      </c>
      <c r="G3" s="24" t="s">
        <v>21</v>
      </c>
      <c r="H3" s="34">
        <f t="shared" si="0"/>
        <v>711.68434999999999</v>
      </c>
      <c r="I3" s="23">
        <v>199500.10160000002</v>
      </c>
      <c r="J3" s="5">
        <f>H3/I3</f>
        <v>3.5673382835009039E-3</v>
      </c>
      <c r="K3" s="9">
        <v>16310.540369999999</v>
      </c>
      <c r="L3" s="6">
        <f t="shared" si="1"/>
        <v>4.3633401092523096E-2</v>
      </c>
    </row>
    <row r="4" spans="1:12" x14ac:dyDescent="0.25">
      <c r="A4" s="8">
        <v>2015</v>
      </c>
      <c r="B4" s="8" t="s">
        <v>8</v>
      </c>
      <c r="C4" s="33">
        <v>33.408999999999999</v>
      </c>
      <c r="D4" s="29">
        <v>144.619</v>
      </c>
      <c r="E4" s="29" t="s">
        <v>21</v>
      </c>
      <c r="F4" s="24" t="s">
        <v>21</v>
      </c>
      <c r="G4" s="24" t="s">
        <v>21</v>
      </c>
      <c r="H4" s="34">
        <f t="shared" si="0"/>
        <v>178.02799999999999</v>
      </c>
      <c r="I4" s="23">
        <v>624801.36900000006</v>
      </c>
      <c r="J4" s="5">
        <f>H4/I4</f>
        <v>2.8493535519125916E-4</v>
      </c>
      <c r="K4" s="9">
        <v>49016.518000000004</v>
      </c>
      <c r="L4" s="6">
        <f t="shared" si="1"/>
        <v>3.6320001351381175E-3</v>
      </c>
    </row>
    <row r="5" spans="1:12" x14ac:dyDescent="0.25">
      <c r="A5" s="4">
        <v>2015</v>
      </c>
      <c r="B5" s="4" t="s">
        <v>9</v>
      </c>
      <c r="C5" s="32">
        <v>3766.895</v>
      </c>
      <c r="D5" s="24">
        <v>6027.4949999999999</v>
      </c>
      <c r="E5" s="24">
        <v>7658.4307199999994</v>
      </c>
      <c r="F5" s="24" t="s">
        <v>21</v>
      </c>
      <c r="G5" s="24" t="s">
        <v>21</v>
      </c>
      <c r="H5" s="34">
        <f t="shared" si="0"/>
        <v>17452.82072</v>
      </c>
      <c r="I5" s="23">
        <v>2825836.5281099998</v>
      </c>
      <c r="J5" s="5">
        <f t="shared" ref="J5:J15" si="2">H5/I5</f>
        <v>6.1761607744779722E-3</v>
      </c>
      <c r="K5" s="9">
        <v>281109.52967999998</v>
      </c>
      <c r="L5" s="6">
        <f t="shared" si="1"/>
        <v>6.2085482266884921E-2</v>
      </c>
    </row>
    <row r="6" spans="1:12" x14ac:dyDescent="0.25">
      <c r="A6" s="8">
        <v>2015</v>
      </c>
      <c r="B6" s="8" t="s">
        <v>10</v>
      </c>
      <c r="C6" s="33">
        <v>140.26468</v>
      </c>
      <c r="D6" s="29">
        <v>228.44303000000002</v>
      </c>
      <c r="E6" s="29" t="s">
        <v>21</v>
      </c>
      <c r="F6" s="24" t="s">
        <v>21</v>
      </c>
      <c r="G6" s="24" t="s">
        <v>21</v>
      </c>
      <c r="H6" s="34">
        <f t="shared" si="0"/>
        <v>368.70771000000002</v>
      </c>
      <c r="I6" s="23">
        <v>622431.84144999995</v>
      </c>
      <c r="J6" s="5">
        <f t="shared" si="2"/>
        <v>5.9236640134134003E-4</v>
      </c>
      <c r="K6" s="9">
        <v>45772.436079999999</v>
      </c>
      <c r="L6" s="6">
        <f t="shared" si="1"/>
        <v>8.0552345816941283E-3</v>
      </c>
    </row>
    <row r="7" spans="1:12" x14ac:dyDescent="0.25">
      <c r="A7" s="4">
        <v>2015</v>
      </c>
      <c r="B7" s="4" t="s">
        <v>11</v>
      </c>
      <c r="C7" s="32" t="s">
        <v>21</v>
      </c>
      <c r="D7" s="24" t="s">
        <v>21</v>
      </c>
      <c r="E7" s="24">
        <v>4756.5200000000004</v>
      </c>
      <c r="F7" s="24" t="s">
        <v>21</v>
      </c>
      <c r="G7" s="24" t="s">
        <v>21</v>
      </c>
      <c r="H7" s="34">
        <f t="shared" si="0"/>
        <v>4756.5200000000004</v>
      </c>
      <c r="I7" s="23">
        <v>1077007.567</v>
      </c>
      <c r="J7" s="5">
        <f t="shared" si="2"/>
        <v>4.4164220807187699E-3</v>
      </c>
      <c r="K7" s="9">
        <v>74820.262000000002</v>
      </c>
      <c r="L7" s="6">
        <f t="shared" si="1"/>
        <v>6.3572618871609948E-2</v>
      </c>
    </row>
    <row r="8" spans="1:12" x14ac:dyDescent="0.25">
      <c r="A8" s="8">
        <v>2015</v>
      </c>
      <c r="B8" s="8" t="s">
        <v>12</v>
      </c>
      <c r="C8" s="33">
        <v>256.541</v>
      </c>
      <c r="D8" s="29">
        <v>1155.5650000000001</v>
      </c>
      <c r="E8" s="29" t="s">
        <v>21</v>
      </c>
      <c r="F8" s="24">
        <v>3444.5819999999999</v>
      </c>
      <c r="G8" s="24" t="s">
        <v>21</v>
      </c>
      <c r="H8" s="34">
        <f t="shared" si="0"/>
        <v>4856.6880000000001</v>
      </c>
      <c r="I8" s="23">
        <v>1024031.0945999998</v>
      </c>
      <c r="J8" s="5">
        <f t="shared" si="2"/>
        <v>4.7427153585576295E-3</v>
      </c>
      <c r="K8" s="9">
        <v>71580.006550000006</v>
      </c>
      <c r="L8" s="6">
        <f t="shared" si="1"/>
        <v>6.7849784235595317E-2</v>
      </c>
    </row>
    <row r="9" spans="1:12" x14ac:dyDescent="0.25">
      <c r="A9" s="4">
        <v>2015</v>
      </c>
      <c r="B9" s="4" t="s">
        <v>13</v>
      </c>
      <c r="C9" s="32" t="s">
        <v>21</v>
      </c>
      <c r="D9" s="24">
        <v>1.6127499999999999</v>
      </c>
      <c r="E9" s="24">
        <v>82.320329999999998</v>
      </c>
      <c r="F9" s="24" t="s">
        <v>21</v>
      </c>
      <c r="G9" s="24" t="s">
        <v>21</v>
      </c>
      <c r="H9" s="34">
        <f t="shared" si="0"/>
        <v>83.933080000000004</v>
      </c>
      <c r="I9" s="23">
        <v>43318.63852</v>
      </c>
      <c r="J9" s="5">
        <f t="shared" si="2"/>
        <v>1.9375742836711851E-3</v>
      </c>
      <c r="K9" s="9">
        <v>894.09496999999999</v>
      </c>
      <c r="L9" s="6">
        <f t="shared" ref="L9:L15" si="3">H9/K9</f>
        <v>9.3874904586478111E-2</v>
      </c>
    </row>
    <row r="10" spans="1:12" x14ac:dyDescent="0.25">
      <c r="A10" s="4">
        <v>2015</v>
      </c>
      <c r="B10" s="4" t="s">
        <v>14</v>
      </c>
      <c r="C10" s="32" t="s">
        <v>21</v>
      </c>
      <c r="D10" s="24">
        <v>3456.0550000000003</v>
      </c>
      <c r="E10" s="24">
        <v>8277.9249999999993</v>
      </c>
      <c r="F10" s="24" t="s">
        <v>21</v>
      </c>
      <c r="G10" s="24" t="s">
        <v>21</v>
      </c>
      <c r="H10" s="34">
        <f t="shared" si="0"/>
        <v>11733.98</v>
      </c>
      <c r="I10" s="23">
        <v>1644920.1159999999</v>
      </c>
      <c r="J10" s="5">
        <f t="shared" si="2"/>
        <v>7.1334649542336807E-3</v>
      </c>
      <c r="K10" s="9">
        <v>124956.436</v>
      </c>
      <c r="L10" s="6">
        <f t="shared" si="3"/>
        <v>9.3904566868408437E-2</v>
      </c>
    </row>
    <row r="11" spans="1:12" x14ac:dyDescent="0.25">
      <c r="A11" s="4">
        <v>2015</v>
      </c>
      <c r="B11" s="4" t="s">
        <v>15</v>
      </c>
      <c r="C11" s="32">
        <v>3499.7175800000005</v>
      </c>
      <c r="D11" s="24">
        <v>3149.7841100000001</v>
      </c>
      <c r="E11" s="24">
        <v>612.86632999999995</v>
      </c>
      <c r="F11" s="24" t="s">
        <v>21</v>
      </c>
      <c r="G11" s="24" t="s">
        <v>21</v>
      </c>
      <c r="H11" s="34">
        <f t="shared" si="0"/>
        <v>7262.3680200000008</v>
      </c>
      <c r="I11" s="23">
        <v>896278.83305999998</v>
      </c>
      <c r="J11" s="5">
        <f t="shared" si="2"/>
        <v>8.1027998789232059E-3</v>
      </c>
      <c r="K11" s="9">
        <v>95678.504159999997</v>
      </c>
      <c r="L11" s="6">
        <f t="shared" si="3"/>
        <v>7.5903862458545371E-2</v>
      </c>
    </row>
    <row r="12" spans="1:12" x14ac:dyDescent="0.25">
      <c r="A12" s="4">
        <v>2015</v>
      </c>
      <c r="B12" s="4" t="s">
        <v>16</v>
      </c>
      <c r="C12" s="32">
        <v>336.43204999999995</v>
      </c>
      <c r="D12" s="24">
        <v>345.83053999999998</v>
      </c>
      <c r="E12" s="24">
        <v>2005.3754899999999</v>
      </c>
      <c r="F12" s="24" t="s">
        <v>21</v>
      </c>
      <c r="G12" s="24" t="s">
        <v>21</v>
      </c>
      <c r="H12" s="34">
        <f t="shared" si="0"/>
        <v>2687.6380799999997</v>
      </c>
      <c r="I12" s="23">
        <v>527996.16590999998</v>
      </c>
      <c r="J12" s="5">
        <f t="shared" si="2"/>
        <v>5.0902605994645102E-3</v>
      </c>
      <c r="K12" s="9">
        <v>45664.935489999996</v>
      </c>
      <c r="L12" s="6">
        <f t="shared" si="3"/>
        <v>5.8855619769539722E-2</v>
      </c>
    </row>
    <row r="13" spans="1:12" x14ac:dyDescent="0.25">
      <c r="A13" s="4">
        <v>2015</v>
      </c>
      <c r="B13" s="4" t="s">
        <v>17</v>
      </c>
      <c r="C13" s="32">
        <v>12.977</v>
      </c>
      <c r="D13" s="24" t="s">
        <v>21</v>
      </c>
      <c r="E13" s="24">
        <v>261.041</v>
      </c>
      <c r="F13" s="24" t="s">
        <v>21</v>
      </c>
      <c r="G13" s="24" t="s">
        <v>21</v>
      </c>
      <c r="H13" s="34">
        <f t="shared" si="0"/>
        <v>274.01799999999997</v>
      </c>
      <c r="I13" s="23">
        <v>67981.587410000007</v>
      </c>
      <c r="J13" s="5">
        <f t="shared" si="2"/>
        <v>4.0307678952447093E-3</v>
      </c>
      <c r="K13" s="9">
        <v>4590.3810000000003</v>
      </c>
      <c r="L13" s="6">
        <f t="shared" si="3"/>
        <v>5.9693955686902667E-2</v>
      </c>
    </row>
    <row r="14" spans="1:12" x14ac:dyDescent="0.25">
      <c r="A14" s="4">
        <v>2015</v>
      </c>
      <c r="B14" s="4" t="s">
        <v>18</v>
      </c>
      <c r="C14" s="32">
        <v>585.57874000000004</v>
      </c>
      <c r="D14" s="24">
        <v>23.905999999999999</v>
      </c>
      <c r="E14" s="24">
        <v>642.58500000000004</v>
      </c>
      <c r="F14" s="24" t="s">
        <v>21</v>
      </c>
      <c r="G14" s="24" t="s">
        <v>21</v>
      </c>
      <c r="H14" s="34">
        <f t="shared" si="0"/>
        <v>1252.0697399999999</v>
      </c>
      <c r="I14" s="23">
        <v>299585.50543000002</v>
      </c>
      <c r="J14" s="5">
        <f t="shared" si="2"/>
        <v>4.179340179368436E-3</v>
      </c>
      <c r="K14" s="9">
        <v>20982.736770000003</v>
      </c>
      <c r="L14" s="6">
        <f t="shared" si="3"/>
        <v>5.9671421975332713E-2</v>
      </c>
    </row>
    <row r="15" spans="1:12" x14ac:dyDescent="0.25">
      <c r="A15" s="4">
        <v>2015</v>
      </c>
      <c r="B15" s="4" t="s">
        <v>19</v>
      </c>
      <c r="C15" s="32" t="s">
        <v>21</v>
      </c>
      <c r="D15" s="24" t="s">
        <v>21</v>
      </c>
      <c r="E15" s="24">
        <v>268.81700000000001</v>
      </c>
      <c r="F15" s="24" t="s">
        <v>21</v>
      </c>
      <c r="G15" s="24" t="s">
        <v>21</v>
      </c>
      <c r="H15" s="34">
        <f t="shared" si="0"/>
        <v>268.81700000000001</v>
      </c>
      <c r="I15" s="23">
        <v>46876.595000000001</v>
      </c>
      <c r="J15" s="5">
        <f t="shared" si="2"/>
        <v>5.7345675384485586E-3</v>
      </c>
      <c r="K15" s="9">
        <v>1384.915</v>
      </c>
      <c r="L15" s="6">
        <f t="shared" si="3"/>
        <v>0.19410360924677689</v>
      </c>
    </row>
    <row r="16" spans="1:12" x14ac:dyDescent="0.25">
      <c r="A16" s="4">
        <v>2015</v>
      </c>
      <c r="B16" s="4" t="s">
        <v>20</v>
      </c>
      <c r="C16" s="32" t="s">
        <v>21</v>
      </c>
      <c r="D16" s="24" t="s">
        <v>21</v>
      </c>
      <c r="E16" s="24" t="s">
        <v>21</v>
      </c>
      <c r="F16" s="24" t="s">
        <v>21</v>
      </c>
      <c r="G16" s="24" t="s">
        <v>21</v>
      </c>
      <c r="H16" s="34" t="s">
        <v>21</v>
      </c>
      <c r="I16" s="23">
        <v>35072.508000000002</v>
      </c>
      <c r="J16" s="7" t="s">
        <v>21</v>
      </c>
      <c r="K16" s="26">
        <v>35072.508000000002</v>
      </c>
      <c r="L16" s="10" t="s">
        <v>21</v>
      </c>
    </row>
    <row r="17" spans="1:12" x14ac:dyDescent="0.25">
      <c r="A17" s="4">
        <v>2015</v>
      </c>
      <c r="B17" s="4" t="s">
        <v>22</v>
      </c>
      <c r="C17" s="32" t="s">
        <v>21</v>
      </c>
      <c r="D17" s="24" t="s">
        <v>21</v>
      </c>
      <c r="E17" s="24" t="s">
        <v>21</v>
      </c>
      <c r="F17" s="24" t="s">
        <v>21</v>
      </c>
      <c r="G17" s="24" t="s">
        <v>21</v>
      </c>
      <c r="H17" s="34" t="s">
        <v>21</v>
      </c>
      <c r="I17" s="23">
        <v>121325.531</v>
      </c>
      <c r="J17" s="7" t="s">
        <v>21</v>
      </c>
      <c r="K17" s="16" t="s">
        <v>21</v>
      </c>
      <c r="L17" s="10" t="s">
        <v>21</v>
      </c>
    </row>
    <row r="18" spans="1:12" ht="15.75" thickBot="1" x14ac:dyDescent="0.3">
      <c r="A18" s="11">
        <v>2015</v>
      </c>
      <c r="B18" s="11" t="s">
        <v>23</v>
      </c>
      <c r="C18" s="35">
        <f t="shared" ref="C18:D18" si="4">SUM(C2:C17)</f>
        <v>8900.7990500000014</v>
      </c>
      <c r="D18" s="36">
        <f t="shared" si="4"/>
        <v>14951.063430000004</v>
      </c>
      <c r="E18" s="36">
        <f>SUM(E2:E17)</f>
        <v>28378.360219999999</v>
      </c>
      <c r="F18" s="36">
        <f t="shared" ref="F18:G18" si="5">SUM(F2:F17)</f>
        <v>3444.5819999999999</v>
      </c>
      <c r="G18" s="36">
        <f t="shared" si="5"/>
        <v>0</v>
      </c>
      <c r="H18" s="13">
        <f>SUM(H2:H17)</f>
        <v>55674.804699999993</v>
      </c>
      <c r="I18" s="25">
        <f>SUM(I2:I17)</f>
        <v>10784479.953609997</v>
      </c>
      <c r="J18" s="12">
        <f>H18/I18</f>
        <v>5.1624932254024361E-3</v>
      </c>
      <c r="K18" s="27">
        <f>SUM(K2:K17)</f>
        <v>928945.60507000005</v>
      </c>
      <c r="L18" s="14">
        <f>H18/K18</f>
        <v>5.9933331291022858E-2</v>
      </c>
    </row>
    <row r="19" spans="1:12" x14ac:dyDescent="0.25">
      <c r="B19" s="21"/>
      <c r="C19" s="21"/>
      <c r="D19" s="21"/>
      <c r="E19" s="21"/>
      <c r="F19" s="21"/>
      <c r="G19" s="21"/>
      <c r="H1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2" max="2" width="30.140625" bestFit="1" customWidth="1"/>
    <col min="3" max="4" width="17.7109375" customWidth="1"/>
    <col min="5" max="5" width="18.7109375" customWidth="1"/>
    <col min="6" max="12" width="17.7109375" customWidth="1"/>
  </cols>
  <sheetData>
    <row r="1" spans="1:12" ht="78" thickBot="1" x14ac:dyDescent="0.3">
      <c r="A1" s="43" t="s">
        <v>32</v>
      </c>
      <c r="B1" s="1" t="s">
        <v>0</v>
      </c>
      <c r="C1" s="37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</v>
      </c>
      <c r="I1" s="3" t="s">
        <v>2</v>
      </c>
      <c r="J1" s="2" t="s">
        <v>3</v>
      </c>
      <c r="K1" s="3" t="s">
        <v>4</v>
      </c>
      <c r="L1" s="2" t="s">
        <v>5</v>
      </c>
    </row>
    <row r="2" spans="1:12" x14ac:dyDescent="0.25">
      <c r="A2" s="41">
        <v>2016</v>
      </c>
      <c r="B2" s="4" t="s">
        <v>6</v>
      </c>
      <c r="C2" s="24">
        <v>333.25699999999995</v>
      </c>
      <c r="D2" s="17">
        <v>261.15800000000002</v>
      </c>
      <c r="E2" s="24">
        <v>2971.0219999999999</v>
      </c>
      <c r="F2" s="24" t="s">
        <v>21</v>
      </c>
      <c r="G2" s="24" t="s">
        <v>21</v>
      </c>
      <c r="H2" s="15">
        <f t="shared" ref="H2:H15" si="0">SUM(C2:G2)</f>
        <v>3565.4369999999999</v>
      </c>
      <c r="I2" s="22">
        <v>761572.87700000009</v>
      </c>
      <c r="J2" s="5">
        <f>H2/I2</f>
        <v>4.6816753953279238E-3</v>
      </c>
      <c r="K2" s="19">
        <v>65127.455999999998</v>
      </c>
      <c r="L2" s="6">
        <f t="shared" ref="L2:L8" si="1">H2/K2</f>
        <v>5.4745528521795782E-2</v>
      </c>
    </row>
    <row r="3" spans="1:12" x14ac:dyDescent="0.25">
      <c r="A3" s="41">
        <v>2016</v>
      </c>
      <c r="B3" s="4" t="s">
        <v>7</v>
      </c>
      <c r="C3" s="24" t="s">
        <v>21</v>
      </c>
      <c r="D3" s="24" t="s">
        <v>21</v>
      </c>
      <c r="E3" s="24">
        <v>549.93799999999999</v>
      </c>
      <c r="F3" s="24" t="s">
        <v>21</v>
      </c>
      <c r="G3" s="24" t="s">
        <v>21</v>
      </c>
      <c r="H3" s="34">
        <f t="shared" si="0"/>
        <v>549.93799999999999</v>
      </c>
      <c r="I3" s="23">
        <v>209828.73522000003</v>
      </c>
      <c r="J3" s="5">
        <f>H3/I3</f>
        <v>2.6208898386744033E-3</v>
      </c>
      <c r="K3" s="9">
        <v>15580.232739999998</v>
      </c>
      <c r="L3" s="6">
        <f t="shared" si="1"/>
        <v>3.5297162062804976E-2</v>
      </c>
    </row>
    <row r="4" spans="1:12" x14ac:dyDescent="0.25">
      <c r="A4" s="41">
        <v>2016</v>
      </c>
      <c r="B4" s="8" t="s">
        <v>8</v>
      </c>
      <c r="C4" s="29">
        <v>208.47399999999999</v>
      </c>
      <c r="D4" s="29">
        <v>36.266000000000005</v>
      </c>
      <c r="E4" s="29" t="s">
        <v>21</v>
      </c>
      <c r="F4" s="24" t="s">
        <v>21</v>
      </c>
      <c r="G4" s="24" t="s">
        <v>21</v>
      </c>
      <c r="H4" s="34">
        <f t="shared" si="0"/>
        <v>244.74</v>
      </c>
      <c r="I4" s="23">
        <v>658131.03599999985</v>
      </c>
      <c r="J4" s="5">
        <f>H4/I4</f>
        <v>3.7187123325392005E-4</v>
      </c>
      <c r="K4" s="9">
        <v>50867.375000000007</v>
      </c>
      <c r="L4" s="6">
        <f t="shared" si="1"/>
        <v>4.8113353598450868E-3</v>
      </c>
    </row>
    <row r="5" spans="1:12" x14ac:dyDescent="0.25">
      <c r="A5" s="41">
        <v>2016</v>
      </c>
      <c r="B5" s="4" t="s">
        <v>9</v>
      </c>
      <c r="C5" s="24">
        <v>3912.9190000000003</v>
      </c>
      <c r="D5" s="24">
        <v>7383.7820000000002</v>
      </c>
      <c r="E5" s="24">
        <v>7657.2474499999998</v>
      </c>
      <c r="F5" s="24" t="s">
        <v>21</v>
      </c>
      <c r="G5" s="24" t="s">
        <v>21</v>
      </c>
      <c r="H5" s="34">
        <f t="shared" si="0"/>
        <v>18953.94845</v>
      </c>
      <c r="I5" s="23">
        <v>2981949.9309499995</v>
      </c>
      <c r="J5" s="5">
        <f t="shared" ref="J5:J15" si="2">H5/I5</f>
        <v>6.3562262576157972E-3</v>
      </c>
      <c r="K5" s="9">
        <v>283371.63742000004</v>
      </c>
      <c r="L5" s="6">
        <f t="shared" si="1"/>
        <v>6.6887246100453421E-2</v>
      </c>
    </row>
    <row r="6" spans="1:12" x14ac:dyDescent="0.25">
      <c r="A6" s="41">
        <v>2016</v>
      </c>
      <c r="B6" s="8" t="s">
        <v>10</v>
      </c>
      <c r="C6" s="29">
        <v>85.217530000000011</v>
      </c>
      <c r="D6" s="29" t="s">
        <v>21</v>
      </c>
      <c r="E6" s="29" t="s">
        <v>21</v>
      </c>
      <c r="F6" s="24" t="s">
        <v>21</v>
      </c>
      <c r="G6" s="24" t="s">
        <v>21</v>
      </c>
      <c r="H6" s="34">
        <f t="shared" si="0"/>
        <v>85.217530000000011</v>
      </c>
      <c r="I6" s="23">
        <v>630777.93258999998</v>
      </c>
      <c r="J6" s="5">
        <f t="shared" si="2"/>
        <v>1.3509909842611859E-4</v>
      </c>
      <c r="K6" s="9">
        <v>45693.988709999998</v>
      </c>
      <c r="L6" s="6">
        <f t="shared" si="1"/>
        <v>1.8649615060055023E-3</v>
      </c>
    </row>
    <row r="7" spans="1:12" x14ac:dyDescent="0.25">
      <c r="A7" s="41">
        <v>2016</v>
      </c>
      <c r="B7" s="4" t="s">
        <v>11</v>
      </c>
      <c r="C7" s="24" t="s">
        <v>21</v>
      </c>
      <c r="D7" s="24" t="s">
        <v>21</v>
      </c>
      <c r="E7" s="24">
        <v>5854.0110000000004</v>
      </c>
      <c r="F7" s="24" t="s">
        <v>21</v>
      </c>
      <c r="G7" s="24" t="s">
        <v>21</v>
      </c>
      <c r="H7" s="34">
        <f t="shared" si="0"/>
        <v>5854.0110000000004</v>
      </c>
      <c r="I7" s="23">
        <v>1109302.4154199997</v>
      </c>
      <c r="J7" s="5">
        <f t="shared" si="2"/>
        <v>5.2772002644414845E-3</v>
      </c>
      <c r="K7" s="9">
        <v>72974.846989999991</v>
      </c>
      <c r="L7" s="6">
        <f t="shared" si="1"/>
        <v>8.021957210547076E-2</v>
      </c>
    </row>
    <row r="8" spans="1:12" x14ac:dyDescent="0.25">
      <c r="A8" s="41">
        <v>2016</v>
      </c>
      <c r="B8" s="8" t="s">
        <v>12</v>
      </c>
      <c r="C8" s="29">
        <v>148.417</v>
      </c>
      <c r="D8" s="29">
        <v>387.15899999999999</v>
      </c>
      <c r="E8" s="29" t="s">
        <v>21</v>
      </c>
      <c r="F8" s="24">
        <v>2504.8589999999999</v>
      </c>
      <c r="G8" s="24" t="s">
        <v>21</v>
      </c>
      <c r="H8" s="34">
        <f t="shared" si="0"/>
        <v>3040.4349999999999</v>
      </c>
      <c r="I8" s="23">
        <v>1070758.0490000001</v>
      </c>
      <c r="J8" s="5">
        <f t="shared" si="2"/>
        <v>2.8395163621132858E-3</v>
      </c>
      <c r="K8" s="9">
        <v>68947.341</v>
      </c>
      <c r="L8" s="6">
        <f t="shared" si="1"/>
        <v>4.4097929751924732E-2</v>
      </c>
    </row>
    <row r="9" spans="1:12" x14ac:dyDescent="0.25">
      <c r="A9" s="41">
        <v>2016</v>
      </c>
      <c r="B9" s="4" t="s">
        <v>13</v>
      </c>
      <c r="C9" s="24" t="s">
        <v>21</v>
      </c>
      <c r="D9" s="24">
        <v>1.3494999999999999</v>
      </c>
      <c r="E9" s="24">
        <v>25.14188</v>
      </c>
      <c r="F9" s="24" t="s">
        <v>21</v>
      </c>
      <c r="G9" s="24" t="s">
        <v>21</v>
      </c>
      <c r="H9" s="34">
        <f t="shared" si="0"/>
        <v>26.491379999999999</v>
      </c>
      <c r="I9" s="23">
        <v>47013.217629999999</v>
      </c>
      <c r="J9" s="5">
        <f t="shared" si="2"/>
        <v>5.6348791543030577E-4</v>
      </c>
      <c r="K9" s="9">
        <v>1038.3218899999999</v>
      </c>
      <c r="L9" s="6">
        <f t="shared" ref="L9:L15" si="3">H9/K9</f>
        <v>2.5513648758767861E-2</v>
      </c>
    </row>
    <row r="10" spans="1:12" x14ac:dyDescent="0.25">
      <c r="A10" s="41">
        <v>2016</v>
      </c>
      <c r="B10" s="4" t="s">
        <v>14</v>
      </c>
      <c r="C10" s="24" t="s">
        <v>21</v>
      </c>
      <c r="D10" s="24">
        <v>3005.7550000000001</v>
      </c>
      <c r="E10" s="24">
        <v>9472.9860000000008</v>
      </c>
      <c r="F10" s="24" t="s">
        <v>21</v>
      </c>
      <c r="G10" s="24" t="s">
        <v>21</v>
      </c>
      <c r="H10" s="34">
        <f t="shared" si="0"/>
        <v>12478.741000000002</v>
      </c>
      <c r="I10" s="23">
        <v>1724913.0969999998</v>
      </c>
      <c r="J10" s="5">
        <f t="shared" si="2"/>
        <v>7.2344172130777221E-3</v>
      </c>
      <c r="K10" s="9">
        <v>132576.83100000001</v>
      </c>
      <c r="L10" s="6">
        <f t="shared" si="3"/>
        <v>9.4124598588421537E-2</v>
      </c>
    </row>
    <row r="11" spans="1:12" x14ac:dyDescent="0.25">
      <c r="A11" s="41">
        <v>2016</v>
      </c>
      <c r="B11" s="4" t="s">
        <v>15</v>
      </c>
      <c r="C11" s="24">
        <v>3098.4944999999998</v>
      </c>
      <c r="D11" s="24">
        <v>2730.7286300000001</v>
      </c>
      <c r="E11" s="24">
        <v>831.24062000000004</v>
      </c>
      <c r="F11" s="24" t="s">
        <v>21</v>
      </c>
      <c r="G11" s="24" t="s">
        <v>21</v>
      </c>
      <c r="H11" s="34">
        <f t="shared" si="0"/>
        <v>6660.4637500000008</v>
      </c>
      <c r="I11" s="23">
        <v>919030.20800999994</v>
      </c>
      <c r="J11" s="5">
        <f t="shared" si="2"/>
        <v>7.2472740198845876E-3</v>
      </c>
      <c r="K11" s="9">
        <v>94126.307460000011</v>
      </c>
      <c r="L11" s="6">
        <f t="shared" si="3"/>
        <v>7.0760916153334033E-2</v>
      </c>
    </row>
    <row r="12" spans="1:12" x14ac:dyDescent="0.25">
      <c r="A12" s="41">
        <v>2016</v>
      </c>
      <c r="B12" s="4" t="s">
        <v>16</v>
      </c>
      <c r="C12" s="24">
        <v>254.07674</v>
      </c>
      <c r="D12" s="24">
        <v>234.97305999999998</v>
      </c>
      <c r="E12" s="24">
        <v>2412.2993099999999</v>
      </c>
      <c r="F12" s="24" t="s">
        <v>21</v>
      </c>
      <c r="G12" s="24" t="s">
        <v>21</v>
      </c>
      <c r="H12" s="34">
        <f t="shared" si="0"/>
        <v>2901.3491100000001</v>
      </c>
      <c r="I12" s="23">
        <v>542069.98331000004</v>
      </c>
      <c r="J12" s="5">
        <f t="shared" si="2"/>
        <v>5.3523515400792279E-3</v>
      </c>
      <c r="K12" s="9">
        <v>46687.077539999998</v>
      </c>
      <c r="L12" s="6">
        <f t="shared" si="3"/>
        <v>6.2144586101244327E-2</v>
      </c>
    </row>
    <row r="13" spans="1:12" x14ac:dyDescent="0.25">
      <c r="A13" s="41">
        <v>2016</v>
      </c>
      <c r="B13" s="4" t="s">
        <v>17</v>
      </c>
      <c r="C13" s="24" t="s">
        <v>21</v>
      </c>
      <c r="D13" s="24" t="s">
        <v>21</v>
      </c>
      <c r="E13" s="24">
        <v>293.09899999999999</v>
      </c>
      <c r="F13" s="24" t="s">
        <v>21</v>
      </c>
      <c r="G13" s="24" t="s">
        <v>21</v>
      </c>
      <c r="H13" s="34">
        <f t="shared" si="0"/>
        <v>293.09899999999999</v>
      </c>
      <c r="I13" s="23">
        <v>70417.859000000011</v>
      </c>
      <c r="J13" s="5">
        <f t="shared" si="2"/>
        <v>4.1622821846940836E-3</v>
      </c>
      <c r="K13" s="9">
        <v>3294.4630000000006</v>
      </c>
      <c r="L13" s="6">
        <f t="shared" si="3"/>
        <v>8.8967154889886435E-2</v>
      </c>
    </row>
    <row r="14" spans="1:12" x14ac:dyDescent="0.25">
      <c r="A14" s="41">
        <v>2016</v>
      </c>
      <c r="B14" s="4" t="s">
        <v>18</v>
      </c>
      <c r="C14" s="24">
        <v>343.14633999999995</v>
      </c>
      <c r="D14" s="24">
        <v>19.270979999999998</v>
      </c>
      <c r="E14" s="24">
        <v>1246.5977600000001</v>
      </c>
      <c r="F14" s="24" t="s">
        <v>21</v>
      </c>
      <c r="G14" s="24" t="s">
        <v>21</v>
      </c>
      <c r="H14" s="34">
        <f t="shared" si="0"/>
        <v>1609.0150800000001</v>
      </c>
      <c r="I14" s="23">
        <v>304542.97906999994</v>
      </c>
      <c r="J14" s="5">
        <f t="shared" si="2"/>
        <v>5.2833760440432424E-3</v>
      </c>
      <c r="K14" s="9">
        <v>21718.723580000002</v>
      </c>
      <c r="L14" s="6">
        <f t="shared" si="3"/>
        <v>7.4084237688889082E-2</v>
      </c>
    </row>
    <row r="15" spans="1:12" x14ac:dyDescent="0.25">
      <c r="A15" s="41">
        <v>2016</v>
      </c>
      <c r="B15" s="4" t="s">
        <v>19</v>
      </c>
      <c r="C15" s="24" t="s">
        <v>21</v>
      </c>
      <c r="D15" s="24" t="s">
        <v>21</v>
      </c>
      <c r="E15" s="24">
        <v>317.23399999999998</v>
      </c>
      <c r="F15" s="24" t="s">
        <v>21</v>
      </c>
      <c r="G15" s="24" t="s">
        <v>21</v>
      </c>
      <c r="H15" s="34">
        <f t="shared" si="0"/>
        <v>317.23399999999998</v>
      </c>
      <c r="I15" s="23">
        <v>48635.864999999998</v>
      </c>
      <c r="J15" s="5">
        <f t="shared" si="2"/>
        <v>6.5226350965486065E-3</v>
      </c>
      <c r="K15" s="9">
        <v>1549.0559999999998</v>
      </c>
      <c r="L15" s="6">
        <f t="shared" si="3"/>
        <v>0.20479182159973558</v>
      </c>
    </row>
    <row r="16" spans="1:12" x14ac:dyDescent="0.25">
      <c r="A16" s="41">
        <v>2016</v>
      </c>
      <c r="B16" s="4" t="s">
        <v>20</v>
      </c>
      <c r="C16" s="24" t="s">
        <v>21</v>
      </c>
      <c r="D16" s="24" t="s">
        <v>21</v>
      </c>
      <c r="E16" s="24" t="s">
        <v>21</v>
      </c>
      <c r="F16" s="24" t="s">
        <v>21</v>
      </c>
      <c r="G16" s="24" t="s">
        <v>21</v>
      </c>
      <c r="H16" s="34" t="s">
        <v>21</v>
      </c>
      <c r="I16" s="23">
        <v>33052.750999999997</v>
      </c>
      <c r="J16" s="7" t="s">
        <v>21</v>
      </c>
      <c r="K16" s="26">
        <v>33052.750999999997</v>
      </c>
      <c r="L16" s="10" t="s">
        <v>21</v>
      </c>
    </row>
    <row r="17" spans="1:12" x14ac:dyDescent="0.25">
      <c r="A17" s="41">
        <v>2016</v>
      </c>
      <c r="B17" s="4" t="s">
        <v>22</v>
      </c>
      <c r="C17" s="24" t="s">
        <v>21</v>
      </c>
      <c r="D17" s="24" t="s">
        <v>21</v>
      </c>
      <c r="E17" s="24" t="s">
        <v>21</v>
      </c>
      <c r="F17" s="24" t="s">
        <v>21</v>
      </c>
      <c r="G17" s="24" t="s">
        <v>21</v>
      </c>
      <c r="H17" s="34" t="s">
        <v>21</v>
      </c>
      <c r="I17" s="23">
        <v>126044.87</v>
      </c>
      <c r="J17" s="7" t="s">
        <v>21</v>
      </c>
      <c r="K17" s="26" t="s">
        <v>21</v>
      </c>
      <c r="L17" s="10" t="s">
        <v>21</v>
      </c>
    </row>
    <row r="18" spans="1:12" ht="15.75" thickBot="1" x14ac:dyDescent="0.3">
      <c r="A18" s="42">
        <v>2016</v>
      </c>
      <c r="B18" s="11" t="s">
        <v>23</v>
      </c>
      <c r="C18" s="36">
        <f>SUM(C2:C17)</f>
        <v>8384.0021100000013</v>
      </c>
      <c r="D18" s="36">
        <f>SUM(D2:D17)</f>
        <v>14060.442169999998</v>
      </c>
      <c r="E18" s="36">
        <f>SUM(E2:E17)</f>
        <v>31630.817019999999</v>
      </c>
      <c r="F18" s="36">
        <f t="shared" ref="F18:G18" si="4">SUM(F2:F17)</f>
        <v>2504.8589999999999</v>
      </c>
      <c r="G18" s="36">
        <f t="shared" si="4"/>
        <v>0</v>
      </c>
      <c r="H18" s="13">
        <f>SUM(H2:H17)</f>
        <v>56580.12030000001</v>
      </c>
      <c r="I18" s="20">
        <f>SUM(I2:I17)</f>
        <v>11238041.806199998</v>
      </c>
      <c r="J18" s="12">
        <f>H18/I18</f>
        <v>5.0346956592370838E-3</v>
      </c>
      <c r="K18" s="13">
        <f>SUM(K2:K17)</f>
        <v>936606.40933000017</v>
      </c>
      <c r="L18" s="14">
        <f>H18/K18</f>
        <v>6.0409708642154718E-2</v>
      </c>
    </row>
    <row r="19" spans="1:12" x14ac:dyDescent="0.25">
      <c r="G19" s="18"/>
      <c r="H19" s="18">
        <f>H18-F8</f>
        <v>54075.261300000013</v>
      </c>
      <c r="I19" s="18"/>
      <c r="J19" s="38">
        <f>H19/I18</f>
        <v>4.8118046037314826E-3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2" ySplit="1" topLeftCell="C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2" max="2" width="30.140625" bestFit="1" customWidth="1"/>
    <col min="3" max="4" width="17.7109375" customWidth="1"/>
    <col min="5" max="5" width="18.7109375" customWidth="1"/>
    <col min="6" max="12" width="17.7109375" customWidth="1"/>
  </cols>
  <sheetData>
    <row r="1" spans="1:12" ht="78" thickBot="1" x14ac:dyDescent="0.3">
      <c r="A1" s="1" t="s">
        <v>32</v>
      </c>
      <c r="B1" s="1" t="s">
        <v>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</v>
      </c>
      <c r="I1" s="3" t="s">
        <v>2</v>
      </c>
      <c r="J1" s="2" t="s">
        <v>3</v>
      </c>
      <c r="K1" s="3" t="s">
        <v>4</v>
      </c>
      <c r="L1" s="2" t="s">
        <v>5</v>
      </c>
    </row>
    <row r="2" spans="1:12" x14ac:dyDescent="0.25">
      <c r="A2" s="41">
        <v>2017</v>
      </c>
      <c r="B2" s="4" t="s">
        <v>6</v>
      </c>
      <c r="C2" s="30">
        <v>314.67899999999997</v>
      </c>
      <c r="D2" s="28">
        <v>182.17599999999999</v>
      </c>
      <c r="E2" s="31">
        <v>3460.4630000000002</v>
      </c>
      <c r="F2" s="31" t="s">
        <v>21</v>
      </c>
      <c r="G2" s="31" t="s">
        <v>21</v>
      </c>
      <c r="H2" s="15">
        <f t="shared" ref="H2:H15" si="0">SUM(C2:G2)</f>
        <v>3957.3180000000002</v>
      </c>
      <c r="I2" s="22">
        <v>800788.72399999993</v>
      </c>
      <c r="J2" s="5">
        <f>H2/I2</f>
        <v>4.9417753789450219E-3</v>
      </c>
      <c r="K2" s="19">
        <v>67241.237999999998</v>
      </c>
      <c r="L2" s="6">
        <f t="shared" ref="L2:L8" si="1">H2/K2</f>
        <v>5.8852545219348879E-2</v>
      </c>
    </row>
    <row r="3" spans="1:12" x14ac:dyDescent="0.25">
      <c r="A3" s="41">
        <v>2017</v>
      </c>
      <c r="B3" s="4" t="s">
        <v>7</v>
      </c>
      <c r="C3" s="32" t="s">
        <v>21</v>
      </c>
      <c r="D3" s="24" t="s">
        <v>21</v>
      </c>
      <c r="E3" s="24">
        <v>993.83799999999997</v>
      </c>
      <c r="F3" s="24" t="s">
        <v>21</v>
      </c>
      <c r="G3" s="24" t="s">
        <v>21</v>
      </c>
      <c r="H3" s="34">
        <f t="shared" si="0"/>
        <v>993.83799999999997</v>
      </c>
      <c r="I3" s="23">
        <v>215890.26617000002</v>
      </c>
      <c r="J3" s="5">
        <f>H3/I3</f>
        <v>4.603440523888256E-3</v>
      </c>
      <c r="K3" s="9">
        <v>18545.261000000002</v>
      </c>
      <c r="L3" s="6">
        <f t="shared" si="1"/>
        <v>5.3589863200091917E-2</v>
      </c>
    </row>
    <row r="4" spans="1:12" x14ac:dyDescent="0.25">
      <c r="A4" s="41">
        <v>2017</v>
      </c>
      <c r="B4" s="8" t="s">
        <v>24</v>
      </c>
      <c r="C4" s="33">
        <v>214.142</v>
      </c>
      <c r="D4" s="29" t="s">
        <v>21</v>
      </c>
      <c r="E4" s="29">
        <v>2703.2579999999998</v>
      </c>
      <c r="F4" s="24" t="s">
        <v>21</v>
      </c>
      <c r="G4" s="24" t="s">
        <v>21</v>
      </c>
      <c r="H4" s="34">
        <f t="shared" si="0"/>
        <v>2917.3999999999996</v>
      </c>
      <c r="I4" s="23">
        <v>676778.80500000005</v>
      </c>
      <c r="J4" s="5">
        <f>H4/I4</f>
        <v>4.3107141926526484E-3</v>
      </c>
      <c r="K4" s="9">
        <v>54526.817999999999</v>
      </c>
      <c r="L4" s="6">
        <f t="shared" si="1"/>
        <v>5.3503947360361279E-2</v>
      </c>
    </row>
    <row r="5" spans="1:12" x14ac:dyDescent="0.25">
      <c r="A5" s="41">
        <v>2017</v>
      </c>
      <c r="B5" s="4" t="s">
        <v>9</v>
      </c>
      <c r="C5" s="32">
        <v>2719.35</v>
      </c>
      <c r="D5" s="24">
        <v>6643.63</v>
      </c>
      <c r="E5" s="24">
        <v>8767.7275900000004</v>
      </c>
      <c r="F5" s="24" t="s">
        <v>21</v>
      </c>
      <c r="G5" s="24" t="s">
        <v>21</v>
      </c>
      <c r="H5" s="34">
        <f t="shared" si="0"/>
        <v>18130.707589999998</v>
      </c>
      <c r="I5" s="23">
        <v>3048544.1893100003</v>
      </c>
      <c r="J5" s="5">
        <f t="shared" ref="J5:J15" si="2">H5/I5</f>
        <v>5.9473330429576799E-3</v>
      </c>
      <c r="K5" s="9">
        <v>286150.33553000004</v>
      </c>
      <c r="L5" s="6">
        <f t="shared" si="1"/>
        <v>6.3360776972072333E-2</v>
      </c>
    </row>
    <row r="6" spans="1:12" x14ac:dyDescent="0.25">
      <c r="A6" s="41">
        <v>2017</v>
      </c>
      <c r="B6" s="8" t="s">
        <v>25</v>
      </c>
      <c r="C6" s="33">
        <v>87.435909999999993</v>
      </c>
      <c r="D6" s="29">
        <v>28.37857</v>
      </c>
      <c r="E6" s="29">
        <v>2503.7299900000003</v>
      </c>
      <c r="F6" s="24" t="s">
        <v>21</v>
      </c>
      <c r="G6" s="24" t="s">
        <v>21</v>
      </c>
      <c r="H6" s="34">
        <f t="shared" si="0"/>
        <v>2619.5444700000003</v>
      </c>
      <c r="I6" s="23">
        <v>661923.11228999996</v>
      </c>
      <c r="J6" s="5">
        <f t="shared" si="2"/>
        <v>3.9574754550228373E-3</v>
      </c>
      <c r="K6" s="9">
        <v>50450.945010000003</v>
      </c>
      <c r="L6" s="6">
        <f t="shared" si="1"/>
        <v>5.1922604610890322E-2</v>
      </c>
    </row>
    <row r="7" spans="1:12" x14ac:dyDescent="0.25">
      <c r="A7" s="41">
        <v>2017</v>
      </c>
      <c r="B7" s="4" t="s">
        <v>11</v>
      </c>
      <c r="C7" s="32" t="s">
        <v>21</v>
      </c>
      <c r="D7" s="24" t="s">
        <v>21</v>
      </c>
      <c r="E7" s="24">
        <v>5938.69</v>
      </c>
      <c r="F7" s="24" t="s">
        <v>21</v>
      </c>
      <c r="G7" s="24" t="s">
        <v>21</v>
      </c>
      <c r="H7" s="34">
        <f t="shared" si="0"/>
        <v>5938.69</v>
      </c>
      <c r="I7" s="23">
        <v>1147804.4371100001</v>
      </c>
      <c r="J7" s="5">
        <f t="shared" si="2"/>
        <v>5.1739563012604597E-3</v>
      </c>
      <c r="K7" s="9">
        <v>74984.039010000008</v>
      </c>
      <c r="L7" s="6">
        <f t="shared" si="1"/>
        <v>7.9199388008533461E-2</v>
      </c>
    </row>
    <row r="8" spans="1:12" x14ac:dyDescent="0.25">
      <c r="A8" s="41">
        <v>2017</v>
      </c>
      <c r="B8" s="8" t="s">
        <v>12</v>
      </c>
      <c r="C8" s="33">
        <v>205.00299999999999</v>
      </c>
      <c r="D8" s="29">
        <v>87.945999999999998</v>
      </c>
      <c r="E8" s="29" t="s">
        <v>21</v>
      </c>
      <c r="F8" s="24">
        <v>3496.239</v>
      </c>
      <c r="G8" s="24" t="s">
        <v>21</v>
      </c>
      <c r="H8" s="34">
        <f t="shared" si="0"/>
        <v>3789.1880000000001</v>
      </c>
      <c r="I8" s="23">
        <v>1099506.375</v>
      </c>
      <c r="J8" s="5">
        <f t="shared" si="2"/>
        <v>3.4462628741011164E-3</v>
      </c>
      <c r="K8" s="9">
        <v>73442.222999999998</v>
      </c>
      <c r="L8" s="6">
        <f t="shared" si="1"/>
        <v>5.1594135433509415E-2</v>
      </c>
    </row>
    <row r="9" spans="1:12" x14ac:dyDescent="0.25">
      <c r="A9" s="41">
        <v>2017</v>
      </c>
      <c r="B9" s="4" t="s">
        <v>13</v>
      </c>
      <c r="C9" s="32">
        <v>13.30012</v>
      </c>
      <c r="D9" s="24">
        <v>2.0003099999999998</v>
      </c>
      <c r="E9" s="24">
        <v>63.946179999999998</v>
      </c>
      <c r="F9" s="24" t="s">
        <v>21</v>
      </c>
      <c r="G9" s="24" t="s">
        <v>21</v>
      </c>
      <c r="H9" s="34">
        <f t="shared" si="0"/>
        <v>79.246610000000004</v>
      </c>
      <c r="I9" s="23">
        <v>49874.351439999999</v>
      </c>
      <c r="J9" s="5">
        <f t="shared" si="2"/>
        <v>1.5889251230732397E-3</v>
      </c>
      <c r="K9" s="9">
        <v>1425.49675</v>
      </c>
      <c r="L9" s="6">
        <f t="shared" ref="L9:L15" si="3">H9/K9</f>
        <v>5.5592276867695418E-2</v>
      </c>
    </row>
    <row r="10" spans="1:12" x14ac:dyDescent="0.25">
      <c r="A10" s="41">
        <v>2017</v>
      </c>
      <c r="B10" s="4" t="s">
        <v>14</v>
      </c>
      <c r="C10" s="32" t="s">
        <v>21</v>
      </c>
      <c r="D10" s="24">
        <v>4295.1220000000003</v>
      </c>
      <c r="E10" s="24">
        <v>9465.7489999999998</v>
      </c>
      <c r="F10" s="24" t="s">
        <v>21</v>
      </c>
      <c r="G10" s="24" t="s">
        <v>21</v>
      </c>
      <c r="H10" s="34">
        <f t="shared" si="0"/>
        <v>13760.870999999999</v>
      </c>
      <c r="I10" s="23">
        <v>1779313.5330000001</v>
      </c>
      <c r="J10" s="5">
        <f t="shared" si="2"/>
        <v>7.7338089913802721E-3</v>
      </c>
      <c r="K10" s="9">
        <v>136449.30499999999</v>
      </c>
      <c r="L10" s="6">
        <f t="shared" si="3"/>
        <v>0.10084969652282216</v>
      </c>
    </row>
    <row r="11" spans="1:12" x14ac:dyDescent="0.25">
      <c r="A11" s="41">
        <v>2017</v>
      </c>
      <c r="B11" s="4" t="s">
        <v>15</v>
      </c>
      <c r="C11" s="32">
        <v>3546.6811800000005</v>
      </c>
      <c r="D11" s="24">
        <v>2897.2438800000004</v>
      </c>
      <c r="E11" s="24">
        <v>722.28297999999995</v>
      </c>
      <c r="F11" s="24" t="s">
        <v>21</v>
      </c>
      <c r="G11" s="24" t="s">
        <v>21</v>
      </c>
      <c r="H11" s="34">
        <f t="shared" si="0"/>
        <v>7166.2080400000013</v>
      </c>
      <c r="I11" s="23">
        <v>932862.85581999994</v>
      </c>
      <c r="J11" s="5">
        <f t="shared" si="2"/>
        <v>7.6819523848452526E-3</v>
      </c>
      <c r="K11" s="9">
        <v>94292.295379999996</v>
      </c>
      <c r="L11" s="6">
        <f t="shared" si="3"/>
        <v>7.5999932031774464E-2</v>
      </c>
    </row>
    <row r="12" spans="1:12" x14ac:dyDescent="0.25">
      <c r="A12" s="41">
        <v>2017</v>
      </c>
      <c r="B12" s="4" t="s">
        <v>16</v>
      </c>
      <c r="C12" s="32">
        <v>155.49708000000001</v>
      </c>
      <c r="D12" s="24">
        <v>121.76743999999999</v>
      </c>
      <c r="E12" s="24">
        <v>2776.22235</v>
      </c>
      <c r="F12" s="24" t="s">
        <v>21</v>
      </c>
      <c r="G12" s="24" t="s">
        <v>21</v>
      </c>
      <c r="H12" s="34">
        <f t="shared" si="0"/>
        <v>3053.4868700000002</v>
      </c>
      <c r="I12" s="23">
        <v>560084.26972999994</v>
      </c>
      <c r="J12" s="5">
        <f t="shared" si="2"/>
        <v>5.4518347238568148E-3</v>
      </c>
      <c r="K12" s="9">
        <v>48343.58122</v>
      </c>
      <c r="L12" s="6">
        <f t="shared" si="3"/>
        <v>6.3162198433424216E-2</v>
      </c>
    </row>
    <row r="13" spans="1:12" x14ac:dyDescent="0.25">
      <c r="A13" s="41">
        <v>2017</v>
      </c>
      <c r="B13" s="4" t="s">
        <v>17</v>
      </c>
      <c r="C13" s="32">
        <v>54.756360000000001</v>
      </c>
      <c r="D13" s="24" t="s">
        <v>21</v>
      </c>
      <c r="E13" s="24">
        <v>215.42167999999998</v>
      </c>
      <c r="F13" s="24" t="s">
        <v>21</v>
      </c>
      <c r="G13" s="24" t="s">
        <v>21</v>
      </c>
      <c r="H13" s="34">
        <f t="shared" si="0"/>
        <v>270.17804000000001</v>
      </c>
      <c r="I13" s="23">
        <v>70746.235759999996</v>
      </c>
      <c r="J13" s="5">
        <f t="shared" si="2"/>
        <v>3.8189740711654795E-3</v>
      </c>
      <c r="K13" s="9">
        <v>1989.5668900000001</v>
      </c>
      <c r="L13" s="6">
        <f t="shared" si="3"/>
        <v>0.13579741468254933</v>
      </c>
    </row>
    <row r="14" spans="1:12" x14ac:dyDescent="0.25">
      <c r="A14" s="41">
        <v>2017</v>
      </c>
      <c r="B14" s="4" t="s">
        <v>18</v>
      </c>
      <c r="C14" s="32">
        <v>416.07161000000002</v>
      </c>
      <c r="D14" s="24">
        <v>35.39799</v>
      </c>
      <c r="E14" s="24">
        <v>1128.07566</v>
      </c>
      <c r="F14" s="24" t="s">
        <v>21</v>
      </c>
      <c r="G14" s="24" t="s">
        <v>21</v>
      </c>
      <c r="H14" s="34">
        <f t="shared" si="0"/>
        <v>1579.5452599999999</v>
      </c>
      <c r="I14" s="23">
        <v>315599.11343000003</v>
      </c>
      <c r="J14" s="5">
        <f t="shared" si="2"/>
        <v>5.0049103206696536E-3</v>
      </c>
      <c r="K14" s="9">
        <v>22554.73746</v>
      </c>
      <c r="L14" s="6">
        <f t="shared" si="3"/>
        <v>7.0031640261885797E-2</v>
      </c>
    </row>
    <row r="15" spans="1:12" x14ac:dyDescent="0.25">
      <c r="A15" s="41">
        <v>2017</v>
      </c>
      <c r="B15" s="4" t="s">
        <v>19</v>
      </c>
      <c r="C15" s="32" t="s">
        <v>21</v>
      </c>
      <c r="D15" s="24" t="s">
        <v>21</v>
      </c>
      <c r="E15" s="24">
        <v>314.20400000000001</v>
      </c>
      <c r="F15" s="24" t="s">
        <v>21</v>
      </c>
      <c r="G15" s="24" t="s">
        <v>21</v>
      </c>
      <c r="H15" s="34">
        <f t="shared" si="0"/>
        <v>314.20400000000001</v>
      </c>
      <c r="I15" s="23">
        <v>50412.863000000005</v>
      </c>
      <c r="J15" s="5">
        <f t="shared" si="2"/>
        <v>6.232615671916907E-3</v>
      </c>
      <c r="K15" s="9">
        <v>1719.0989999999999</v>
      </c>
      <c r="L15" s="6">
        <f t="shared" si="3"/>
        <v>0.18277248721568684</v>
      </c>
    </row>
    <row r="16" spans="1:12" x14ac:dyDescent="0.25">
      <c r="A16" s="41">
        <v>2017</v>
      </c>
      <c r="B16" s="4" t="s">
        <v>20</v>
      </c>
      <c r="C16" s="32" t="s">
        <v>21</v>
      </c>
      <c r="D16" s="24" t="s">
        <v>21</v>
      </c>
      <c r="E16" s="24" t="s">
        <v>21</v>
      </c>
      <c r="F16" s="24" t="s">
        <v>21</v>
      </c>
      <c r="G16" s="24" t="s">
        <v>21</v>
      </c>
      <c r="H16" s="34" t="s">
        <v>21</v>
      </c>
      <c r="I16" s="23">
        <v>34922.930999999997</v>
      </c>
      <c r="J16" s="7" t="s">
        <v>21</v>
      </c>
      <c r="K16" s="26">
        <v>34922.930999999997</v>
      </c>
      <c r="L16" s="10" t="s">
        <v>21</v>
      </c>
    </row>
    <row r="17" spans="1:12" x14ac:dyDescent="0.25">
      <c r="A17" s="41">
        <v>2017</v>
      </c>
      <c r="B17" s="4" t="s">
        <v>22</v>
      </c>
      <c r="C17" s="32" t="s">
        <v>21</v>
      </c>
      <c r="D17" s="24" t="s">
        <v>21</v>
      </c>
      <c r="E17" s="24" t="s">
        <v>21</v>
      </c>
      <c r="F17" s="24" t="s">
        <v>21</v>
      </c>
      <c r="G17" s="24" t="s">
        <v>21</v>
      </c>
      <c r="H17" s="34" t="s">
        <v>21</v>
      </c>
      <c r="I17" s="23">
        <v>123565.90000000001</v>
      </c>
      <c r="J17" s="7" t="s">
        <v>21</v>
      </c>
      <c r="K17" s="26" t="s">
        <v>21</v>
      </c>
      <c r="L17" s="10" t="s">
        <v>21</v>
      </c>
    </row>
    <row r="18" spans="1:12" ht="15.75" thickBot="1" x14ac:dyDescent="0.3">
      <c r="A18" s="42">
        <v>2017</v>
      </c>
      <c r="B18" s="11" t="s">
        <v>23</v>
      </c>
      <c r="C18" s="35">
        <f t="shared" ref="C18:D18" si="4">SUM(C2:C17)</f>
        <v>7726.9162600000009</v>
      </c>
      <c r="D18" s="36">
        <f t="shared" si="4"/>
        <v>14293.662189999999</v>
      </c>
      <c r="E18" s="36">
        <f>SUM(E2:E17)</f>
        <v>39053.608429999993</v>
      </c>
      <c r="F18" s="36">
        <f t="shared" ref="F18:G18" si="5">SUM(F2:F17)</f>
        <v>3496.239</v>
      </c>
      <c r="G18" s="36">
        <f t="shared" si="5"/>
        <v>0</v>
      </c>
      <c r="H18" s="13">
        <f>SUM(H2:H17)</f>
        <v>64570.425880000003</v>
      </c>
      <c r="I18" s="25">
        <f>SUM(I2:I17)</f>
        <v>11568617.962060001</v>
      </c>
      <c r="J18" s="12">
        <f>H18/I18</f>
        <v>5.5815159677467712E-3</v>
      </c>
      <c r="K18" s="27">
        <f>SUM(K2:K17)</f>
        <v>967037.87225000013</v>
      </c>
      <c r="L18" s="14">
        <f>H18/K18</f>
        <v>6.677135170493835E-2</v>
      </c>
    </row>
    <row r="19" spans="1:12" x14ac:dyDescent="0.25">
      <c r="H19" s="18"/>
      <c r="I19" s="18"/>
      <c r="J19" s="18"/>
      <c r="K19" s="18"/>
      <c r="L19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25"/>
  <cols>
    <col min="2" max="2" width="30.140625" bestFit="1" customWidth="1"/>
    <col min="3" max="4" width="17.7109375" customWidth="1"/>
    <col min="5" max="5" width="18.7109375" customWidth="1"/>
    <col min="6" max="12" width="17.7109375" customWidth="1"/>
  </cols>
  <sheetData>
    <row r="1" spans="1:12" ht="78" thickBot="1" x14ac:dyDescent="0.3">
      <c r="A1" s="1" t="s">
        <v>32</v>
      </c>
      <c r="B1" s="1" t="s">
        <v>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</v>
      </c>
      <c r="I1" s="3" t="s">
        <v>2</v>
      </c>
      <c r="J1" s="2" t="s">
        <v>3</v>
      </c>
      <c r="K1" s="3" t="s">
        <v>4</v>
      </c>
      <c r="L1" s="2" t="s">
        <v>5</v>
      </c>
    </row>
    <row r="2" spans="1:12" x14ac:dyDescent="0.25">
      <c r="A2" s="44">
        <v>2018</v>
      </c>
      <c r="B2" s="4" t="s">
        <v>6</v>
      </c>
      <c r="C2" s="30">
        <v>281.52600000000001</v>
      </c>
      <c r="D2" s="28">
        <v>166.006</v>
      </c>
      <c r="E2" s="31">
        <v>3286.498</v>
      </c>
      <c r="F2" s="31" t="s">
        <v>21</v>
      </c>
      <c r="G2" s="31" t="s">
        <v>21</v>
      </c>
      <c r="H2" s="15">
        <f t="shared" ref="H2:H15" si="0">SUM(C2:G2)</f>
        <v>3734.03</v>
      </c>
      <c r="I2" s="22">
        <v>816825.17499999993</v>
      </c>
      <c r="J2" s="5">
        <f>H2/I2</f>
        <v>4.5713943623248397E-3</v>
      </c>
      <c r="K2" s="19">
        <v>66006.631999999998</v>
      </c>
      <c r="L2" s="6">
        <f t="shared" ref="L2:L8" si="1">H2/K2</f>
        <v>5.6570527640313478E-2</v>
      </c>
    </row>
    <row r="3" spans="1:12" x14ac:dyDescent="0.25">
      <c r="A3" s="41">
        <v>2018</v>
      </c>
      <c r="B3" s="4" t="s">
        <v>7</v>
      </c>
      <c r="C3" s="32" t="s">
        <v>21</v>
      </c>
      <c r="D3" s="24" t="s">
        <v>21</v>
      </c>
      <c r="E3" s="24">
        <v>1066.3869999999999</v>
      </c>
      <c r="F3" s="24" t="s">
        <v>21</v>
      </c>
      <c r="G3" s="24" t="s">
        <v>21</v>
      </c>
      <c r="H3" s="34">
        <f t="shared" si="0"/>
        <v>1066.3869999999999</v>
      </c>
      <c r="I3" s="23">
        <v>232594.587</v>
      </c>
      <c r="J3" s="5">
        <f>H3/I3</f>
        <v>4.5847455598783992E-3</v>
      </c>
      <c r="K3" s="9">
        <v>19975.418000000001</v>
      </c>
      <c r="L3" s="6">
        <f t="shared" si="1"/>
        <v>5.3384965461048164E-2</v>
      </c>
    </row>
    <row r="4" spans="1:12" x14ac:dyDescent="0.25">
      <c r="A4" s="41">
        <v>2018</v>
      </c>
      <c r="B4" s="8" t="s">
        <v>24</v>
      </c>
      <c r="C4" s="33">
        <v>376.84199999999998</v>
      </c>
      <c r="D4" s="29" t="s">
        <v>21</v>
      </c>
      <c r="E4" s="29">
        <v>2835.511</v>
      </c>
      <c r="F4" s="24" t="s">
        <v>21</v>
      </c>
      <c r="G4" s="24" t="s">
        <v>21</v>
      </c>
      <c r="H4" s="34">
        <f t="shared" si="0"/>
        <v>3212.3530000000001</v>
      </c>
      <c r="I4" s="23">
        <v>688496.18099999998</v>
      </c>
      <c r="J4" s="5">
        <f>H4/I4</f>
        <v>4.665752822817764E-3</v>
      </c>
      <c r="K4" s="9">
        <v>53191.575000000004</v>
      </c>
      <c r="L4" s="6">
        <f t="shared" si="1"/>
        <v>6.0392139168655934E-2</v>
      </c>
    </row>
    <row r="5" spans="1:12" x14ac:dyDescent="0.25">
      <c r="A5" s="41">
        <v>2018</v>
      </c>
      <c r="B5" s="4" t="s">
        <v>9</v>
      </c>
      <c r="C5" s="32">
        <v>2855</v>
      </c>
      <c r="D5" s="24">
        <v>5052.59</v>
      </c>
      <c r="E5" s="24">
        <v>9768.3281300000017</v>
      </c>
      <c r="F5" s="24" t="s">
        <v>21</v>
      </c>
      <c r="G5" s="24" t="s">
        <v>21</v>
      </c>
      <c r="H5" s="34">
        <f t="shared" si="0"/>
        <v>17675.918130000002</v>
      </c>
      <c r="I5" s="23">
        <v>3126965.1212800001</v>
      </c>
      <c r="J5" s="5">
        <f t="shared" ref="J5:J15" si="2">H5/I5</f>
        <v>5.6527391398483191E-3</v>
      </c>
      <c r="K5" s="9">
        <v>298899.05404999998</v>
      </c>
      <c r="L5" s="6">
        <f t="shared" si="1"/>
        <v>5.9136748311833617E-2</v>
      </c>
    </row>
    <row r="6" spans="1:12" x14ac:dyDescent="0.25">
      <c r="A6" s="41">
        <v>2018</v>
      </c>
      <c r="B6" s="8" t="s">
        <v>25</v>
      </c>
      <c r="C6" s="33">
        <v>6.547600000000001</v>
      </c>
      <c r="D6" s="29">
        <v>138.62333999999998</v>
      </c>
      <c r="E6" s="29">
        <v>2796.9025999999999</v>
      </c>
      <c r="F6" s="24" t="s">
        <v>21</v>
      </c>
      <c r="G6" s="24" t="s">
        <v>21</v>
      </c>
      <c r="H6" s="34">
        <f t="shared" si="0"/>
        <v>2942.0735399999999</v>
      </c>
      <c r="I6" s="23">
        <v>686105.47664000001</v>
      </c>
      <c r="J6" s="5">
        <f t="shared" si="2"/>
        <v>4.2880776209628007E-3</v>
      </c>
      <c r="K6" s="9">
        <v>66401.530809999997</v>
      </c>
      <c r="L6" s="6">
        <f t="shared" si="1"/>
        <v>4.4307314968662241E-2</v>
      </c>
    </row>
    <row r="7" spans="1:12" x14ac:dyDescent="0.25">
      <c r="A7" s="41">
        <v>2018</v>
      </c>
      <c r="B7" s="4" t="s">
        <v>11</v>
      </c>
      <c r="C7" s="32" t="s">
        <v>21</v>
      </c>
      <c r="D7" s="24" t="s">
        <v>21</v>
      </c>
      <c r="E7" s="24">
        <v>6120.5540000000001</v>
      </c>
      <c r="F7" s="24" t="s">
        <v>21</v>
      </c>
      <c r="G7" s="24" t="s">
        <v>21</v>
      </c>
      <c r="H7" s="34">
        <f t="shared" si="0"/>
        <v>6120.5540000000001</v>
      </c>
      <c r="I7" s="23">
        <v>1175126.3570000001</v>
      </c>
      <c r="J7" s="5">
        <f t="shared" si="2"/>
        <v>5.2084220250367503E-3</v>
      </c>
      <c r="K7" s="9">
        <v>81234.623999999996</v>
      </c>
      <c r="L7" s="6">
        <f t="shared" si="1"/>
        <v>7.5344153744098086E-2</v>
      </c>
    </row>
    <row r="8" spans="1:12" x14ac:dyDescent="0.25">
      <c r="A8" s="41">
        <v>2018</v>
      </c>
      <c r="B8" s="8" t="s">
        <v>26</v>
      </c>
      <c r="C8" s="33">
        <v>204.16300000000001</v>
      </c>
      <c r="D8" s="29">
        <v>192.16300000000001</v>
      </c>
      <c r="E8" s="29">
        <v>5440.4570000000003</v>
      </c>
      <c r="F8" s="24" t="s">
        <v>21</v>
      </c>
      <c r="G8" s="24" t="s">
        <v>21</v>
      </c>
      <c r="H8" s="34">
        <f t="shared" si="0"/>
        <v>5836.7830000000004</v>
      </c>
      <c r="I8" s="23">
        <v>1126425.9020000002</v>
      </c>
      <c r="J8" s="5">
        <f t="shared" si="2"/>
        <v>5.181683934679264E-3</v>
      </c>
      <c r="K8" s="9">
        <v>79074.407000000007</v>
      </c>
      <c r="L8" s="6">
        <f t="shared" si="1"/>
        <v>7.3813806785803654E-2</v>
      </c>
    </row>
    <row r="9" spans="1:12" x14ac:dyDescent="0.25">
      <c r="A9" s="41">
        <v>2018</v>
      </c>
      <c r="B9" s="4" t="s">
        <v>13</v>
      </c>
      <c r="C9" s="32">
        <v>27.028599999999997</v>
      </c>
      <c r="D9" s="24" t="s">
        <v>21</v>
      </c>
      <c r="E9" s="24">
        <v>17.088830000000002</v>
      </c>
      <c r="F9" s="24" t="s">
        <v>21</v>
      </c>
      <c r="G9" s="24" t="s">
        <v>21</v>
      </c>
      <c r="H9" s="34">
        <f t="shared" si="0"/>
        <v>44.117429999999999</v>
      </c>
      <c r="I9" s="23">
        <v>52615.300890000006</v>
      </c>
      <c r="J9" s="5">
        <f t="shared" si="2"/>
        <v>8.3849050093306413E-4</v>
      </c>
      <c r="K9" s="9">
        <v>1511.1457199999998</v>
      </c>
      <c r="L9" s="6">
        <f t="shared" ref="L9:L15" si="3">H9/K9</f>
        <v>2.9194689443980296E-2</v>
      </c>
    </row>
    <row r="10" spans="1:12" x14ac:dyDescent="0.25">
      <c r="A10" s="41">
        <v>2018</v>
      </c>
      <c r="B10" s="4" t="s">
        <v>14</v>
      </c>
      <c r="C10" s="32" t="s">
        <v>21</v>
      </c>
      <c r="D10" s="24">
        <v>3733.9363600000001</v>
      </c>
      <c r="E10" s="24">
        <v>9909.3050999999996</v>
      </c>
      <c r="F10" s="24" t="s">
        <v>21</v>
      </c>
      <c r="G10" s="24" t="s">
        <v>21</v>
      </c>
      <c r="H10" s="34">
        <f t="shared" si="0"/>
        <v>13643.241459999999</v>
      </c>
      <c r="I10" s="23">
        <v>1845479.22835</v>
      </c>
      <c r="J10" s="5">
        <f t="shared" si="2"/>
        <v>7.3927905827464143E-3</v>
      </c>
      <c r="K10" s="9">
        <v>142561.45879999999</v>
      </c>
      <c r="L10" s="6">
        <f t="shared" si="3"/>
        <v>9.5700770564786056E-2</v>
      </c>
    </row>
    <row r="11" spans="1:12" x14ac:dyDescent="0.25">
      <c r="A11" s="41">
        <v>2018</v>
      </c>
      <c r="B11" s="4" t="s">
        <v>15</v>
      </c>
      <c r="C11" s="32">
        <v>3425.3646800000001</v>
      </c>
      <c r="D11" s="24">
        <v>3177.5023999999999</v>
      </c>
      <c r="E11" s="24">
        <v>581.42333999999994</v>
      </c>
      <c r="F11" s="24" t="s">
        <v>21</v>
      </c>
      <c r="G11" s="24" t="s">
        <v>21</v>
      </c>
      <c r="H11" s="34">
        <f t="shared" si="0"/>
        <v>7184.2904200000003</v>
      </c>
      <c r="I11" s="23">
        <v>954423.11603999999</v>
      </c>
      <c r="J11" s="5">
        <f t="shared" si="2"/>
        <v>7.5273642258460406E-3</v>
      </c>
      <c r="K11" s="9">
        <v>96617.868519999975</v>
      </c>
      <c r="L11" s="6">
        <f t="shared" si="3"/>
        <v>7.4357782158202407E-2</v>
      </c>
    </row>
    <row r="12" spans="1:12" x14ac:dyDescent="0.25">
      <c r="A12" s="41">
        <v>2018</v>
      </c>
      <c r="B12" s="4" t="s">
        <v>16</v>
      </c>
      <c r="C12" s="32">
        <v>297.71598</v>
      </c>
      <c r="D12" s="24">
        <v>138.05951999999999</v>
      </c>
      <c r="E12" s="24">
        <v>2883.7439900000004</v>
      </c>
      <c r="F12" s="24" t="s">
        <v>21</v>
      </c>
      <c r="G12" s="24" t="s">
        <v>21</v>
      </c>
      <c r="H12" s="34">
        <f t="shared" si="0"/>
        <v>3319.5194900000006</v>
      </c>
      <c r="I12" s="23">
        <v>576821.19998000003</v>
      </c>
      <c r="J12" s="5">
        <f t="shared" si="2"/>
        <v>5.7548500126470689E-3</v>
      </c>
      <c r="K12" s="9">
        <v>49050.19629</v>
      </c>
      <c r="L12" s="6">
        <f t="shared" si="3"/>
        <v>6.767596750019042E-2</v>
      </c>
    </row>
    <row r="13" spans="1:12" x14ac:dyDescent="0.25">
      <c r="A13" s="41">
        <v>2018</v>
      </c>
      <c r="B13" s="4" t="s">
        <v>17</v>
      </c>
      <c r="C13" s="32">
        <v>210.03472999999997</v>
      </c>
      <c r="D13" s="24" t="s">
        <v>21</v>
      </c>
      <c r="E13" s="24">
        <v>214.83770000000001</v>
      </c>
      <c r="F13" s="24" t="s">
        <v>21</v>
      </c>
      <c r="G13" s="24" t="s">
        <v>21</v>
      </c>
      <c r="H13" s="34">
        <f t="shared" si="0"/>
        <v>424.87243000000001</v>
      </c>
      <c r="I13" s="23">
        <v>72669.091130000001</v>
      </c>
      <c r="J13" s="5">
        <f t="shared" si="2"/>
        <v>5.8466732333273923E-3</v>
      </c>
      <c r="K13" s="9">
        <v>2190.9925699999999</v>
      </c>
      <c r="L13" s="6">
        <f t="shared" si="3"/>
        <v>0.19391778676821347</v>
      </c>
    </row>
    <row r="14" spans="1:12" x14ac:dyDescent="0.25">
      <c r="A14" s="41">
        <v>2018</v>
      </c>
      <c r="B14" s="4" t="s">
        <v>18</v>
      </c>
      <c r="C14" s="32">
        <v>396.61632000000003</v>
      </c>
      <c r="D14" s="24">
        <v>55.184959999999997</v>
      </c>
      <c r="E14" s="24">
        <v>1282.56682</v>
      </c>
      <c r="F14" s="24" t="s">
        <v>21</v>
      </c>
      <c r="G14" s="24" t="s">
        <v>21</v>
      </c>
      <c r="H14" s="34">
        <f t="shared" si="0"/>
        <v>1734.3681000000001</v>
      </c>
      <c r="I14" s="23">
        <v>340288.59126000002</v>
      </c>
      <c r="J14" s="5">
        <f t="shared" si="2"/>
        <v>5.096756531208075E-3</v>
      </c>
      <c r="K14" s="9">
        <v>22655.671750000001</v>
      </c>
      <c r="L14" s="6">
        <f t="shared" si="3"/>
        <v>7.6553373439478795E-2</v>
      </c>
    </row>
    <row r="15" spans="1:12" x14ac:dyDescent="0.25">
      <c r="A15" s="41">
        <v>2018</v>
      </c>
      <c r="B15" s="4" t="s">
        <v>19</v>
      </c>
      <c r="C15" s="32" t="s">
        <v>21</v>
      </c>
      <c r="D15" s="24" t="s">
        <v>21</v>
      </c>
      <c r="E15" s="24">
        <v>309.12700000000001</v>
      </c>
      <c r="F15" s="24" t="s">
        <v>21</v>
      </c>
      <c r="G15" s="24" t="s">
        <v>21</v>
      </c>
      <c r="H15" s="34">
        <f t="shared" si="0"/>
        <v>309.12700000000001</v>
      </c>
      <c r="I15" s="23">
        <v>52392.34</v>
      </c>
      <c r="J15" s="5">
        <f t="shared" si="2"/>
        <v>5.9002327439469215E-3</v>
      </c>
      <c r="K15" s="9">
        <v>2179.5709999999999</v>
      </c>
      <c r="L15" s="6">
        <f t="shared" si="3"/>
        <v>0.14182928658896637</v>
      </c>
    </row>
    <row r="16" spans="1:12" x14ac:dyDescent="0.25">
      <c r="A16" s="41">
        <v>2018</v>
      </c>
      <c r="B16" s="4" t="s">
        <v>20</v>
      </c>
      <c r="C16" s="32" t="s">
        <v>21</v>
      </c>
      <c r="D16" s="24" t="s">
        <v>21</v>
      </c>
      <c r="E16" s="24" t="s">
        <v>21</v>
      </c>
      <c r="F16" s="24" t="s">
        <v>21</v>
      </c>
      <c r="G16" s="24" t="s">
        <v>21</v>
      </c>
      <c r="H16" s="34" t="s">
        <v>21</v>
      </c>
      <c r="I16" s="23">
        <v>35651.042999999998</v>
      </c>
      <c r="J16" s="7" t="s">
        <v>21</v>
      </c>
      <c r="K16" s="26">
        <v>35651.042999999998</v>
      </c>
      <c r="L16" s="10" t="s">
        <v>21</v>
      </c>
    </row>
    <row r="17" spans="1:12" x14ac:dyDescent="0.25">
      <c r="A17" s="41">
        <v>2018</v>
      </c>
      <c r="B17" s="4" t="s">
        <v>22</v>
      </c>
      <c r="C17" s="32" t="s">
        <v>21</v>
      </c>
      <c r="D17" s="24" t="s">
        <v>21</v>
      </c>
      <c r="E17" s="24" t="s">
        <v>21</v>
      </c>
      <c r="F17" s="24" t="s">
        <v>21</v>
      </c>
      <c r="G17" s="24" t="s">
        <v>21</v>
      </c>
      <c r="H17" s="34" t="s">
        <v>21</v>
      </c>
      <c r="I17" s="23">
        <v>131701.655</v>
      </c>
      <c r="J17" s="7" t="s">
        <v>21</v>
      </c>
      <c r="K17" s="26" t="s">
        <v>21</v>
      </c>
      <c r="L17" s="10" t="s">
        <v>21</v>
      </c>
    </row>
    <row r="18" spans="1:12" ht="15.75" thickBot="1" x14ac:dyDescent="0.3">
      <c r="A18" s="42">
        <v>2018</v>
      </c>
      <c r="B18" s="11" t="s">
        <v>23</v>
      </c>
      <c r="C18" s="35">
        <f t="shared" ref="C18:D18" si="4">SUM(C2:C17)</f>
        <v>8080.8389100000004</v>
      </c>
      <c r="D18" s="36">
        <f t="shared" si="4"/>
        <v>12654.06558</v>
      </c>
      <c r="E18" s="36">
        <f>SUM(E2:E17)</f>
        <v>46512.730510000001</v>
      </c>
      <c r="F18" s="36">
        <f t="shared" ref="F18:G18" si="5">SUM(F2:F17)</f>
        <v>0</v>
      </c>
      <c r="G18" s="36">
        <f t="shared" si="5"/>
        <v>0</v>
      </c>
      <c r="H18" s="13">
        <f>SUM(H2:H17)</f>
        <v>67247.634999999995</v>
      </c>
      <c r="I18" s="25">
        <f>SUM(I2:I17)</f>
        <v>11914580.365569998</v>
      </c>
      <c r="J18" s="12">
        <f>H18/I18</f>
        <v>5.6441463263219886E-3</v>
      </c>
      <c r="K18" s="27">
        <f>SUM(K2:K17)</f>
        <v>1017201.1885099999</v>
      </c>
      <c r="L18" s="14">
        <f>H18/K18</f>
        <v>6.611045657398866E-2</v>
      </c>
    </row>
    <row r="19" spans="1:12" x14ac:dyDescent="0.25">
      <c r="H19" s="18"/>
      <c r="I19" s="18"/>
      <c r="J19" s="18"/>
      <c r="K19" s="18"/>
      <c r="L1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Ryan</dc:creator>
  <cp:lastModifiedBy>nicolj03</cp:lastModifiedBy>
  <dcterms:created xsi:type="dcterms:W3CDTF">2019-11-26T11:25:19Z</dcterms:created>
  <dcterms:modified xsi:type="dcterms:W3CDTF">2020-02-06T10:20:29Z</dcterms:modified>
</cp:coreProperties>
</file>