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heather_deel_usda_gov/Documents/microbial_indicators/microbial_indicators/microbial_indicators/manuscript/R/Input/"/>
    </mc:Choice>
  </mc:AlternateContent>
  <xr:revisionPtr revIDLastSave="89" documentId="8_{25B00221-7DCE-4FE8-A058-0FAADFA47E83}" xr6:coauthVersionLast="47" xr6:coauthVersionMax="47" xr10:uidLastSave="{9A1D2512-4824-446B-9E31-EBDBECC495BE}"/>
  <bookViews>
    <workbookView xWindow="39330" yWindow="840" windowWidth="25305" windowHeight="14205" xr2:uid="{8127E8E7-9928-4D93-870D-438CFE62A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8" i="1"/>
  <c r="AE8" i="1"/>
  <c r="AF7" i="1"/>
  <c r="AE7" i="1"/>
  <c r="AF6" i="1"/>
  <c r="AE6" i="1"/>
  <c r="AF5" i="1"/>
  <c r="AE5" i="1"/>
  <c r="AJ13" i="1"/>
  <c r="AJ12" i="1"/>
  <c r="AJ11" i="1"/>
  <c r="AJ10" i="1"/>
  <c r="AJ9" i="1"/>
  <c r="AJ8" i="1"/>
  <c r="AJ7" i="1"/>
  <c r="AJ6" i="1"/>
  <c r="AJ5" i="1"/>
  <c r="AJ4" i="1"/>
  <c r="AI13" i="1"/>
  <c r="AI12" i="1"/>
  <c r="AI11" i="1"/>
  <c r="AI10" i="1"/>
  <c r="AI9" i="1"/>
  <c r="AI8" i="1"/>
  <c r="AI7" i="1"/>
  <c r="AI6" i="1"/>
  <c r="AI5" i="1"/>
  <c r="AI4" i="1"/>
  <c r="AF13" i="1"/>
  <c r="AF12" i="1"/>
  <c r="AF11" i="1"/>
  <c r="AF10" i="1"/>
  <c r="AF9" i="1"/>
  <c r="AE13" i="1"/>
  <c r="AE12" i="1"/>
  <c r="AE11" i="1"/>
  <c r="AE10" i="1"/>
  <c r="AE9" i="1"/>
  <c r="AE4" i="1"/>
  <c r="AH13" i="1"/>
  <c r="AH12" i="1"/>
  <c r="AH11" i="1"/>
  <c r="AH10" i="1"/>
  <c r="AH9" i="1"/>
  <c r="AH8" i="1"/>
  <c r="AH7" i="1"/>
  <c r="AH6" i="1"/>
  <c r="AH5" i="1"/>
  <c r="AH4" i="1"/>
  <c r="AD13" i="1"/>
  <c r="AD12" i="1"/>
  <c r="AD11" i="1"/>
  <c r="AD10" i="1"/>
  <c r="AD9" i="1"/>
  <c r="AD8" i="1"/>
  <c r="AD7" i="1"/>
  <c r="AD6" i="1"/>
  <c r="AD5" i="1"/>
  <c r="AD4" i="1"/>
</calcChain>
</file>

<file path=xl/sharedStrings.xml><?xml version="1.0" encoding="utf-8"?>
<sst xmlns="http://schemas.openxmlformats.org/spreadsheetml/2006/main" count="87" uniqueCount="25">
  <si>
    <t>ACE</t>
  </si>
  <si>
    <t>ActiveC</t>
  </si>
  <si>
    <t>AggStab</t>
  </si>
  <si>
    <t>Resp</t>
  </si>
  <si>
    <t>SOM</t>
  </si>
  <si>
    <t>WaterCap</t>
  </si>
  <si>
    <t>Gain Cutoffs</t>
  </si>
  <si>
    <t>All</t>
  </si>
  <si>
    <t>n=10</t>
  </si>
  <si>
    <t>n=20</t>
  </si>
  <si>
    <t>Indicator</t>
  </si>
  <si>
    <t># NZ</t>
  </si>
  <si>
    <t>Pearson r</t>
  </si>
  <si>
    <t>n=30</t>
  </si>
  <si>
    <t>n=40</t>
  </si>
  <si>
    <t>n=50</t>
  </si>
  <si>
    <t>Max NZ</t>
  </si>
  <si>
    <t>present in 13+ models</t>
  </si>
  <si>
    <t>n=60</t>
  </si>
  <si>
    <t>n=70</t>
  </si>
  <si>
    <t>n=90</t>
  </si>
  <si>
    <t>n=80</t>
  </si>
  <si>
    <t>Adj. R2</t>
  </si>
  <si>
    <t>AIC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</si>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</sst>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0.17799999999999999</c:v>
                </c:pt>
                <c:pt idx="1">
                  <c:v>0.17699999999999999</c:v>
                </c:pt>
                <c:pt idx="2">
                  <c:v>0.17399999999999999</c:v>
                </c:pt>
                <c:pt idx="3">
                  <c:v>0.17399999999999999</c:v>
                </c:pt>
                <c:pt idx="4">
                  <c:v>0.16900000000000001</c:v>
                </c:pt>
                <c:pt idx="5">
                  <c:v>0.16500000000000001</c:v>
                </c:pt>
                <c:pt idx="6">
                  <c:v>0.161</c:v>
                </c:pt>
                <c:pt idx="7">
                  <c:v>0.156</c:v>
                </c:pt>
                <c:pt idx="8">
                  <c:v>0.158</c:v>
                </c:pt>
                <c:pt idx="9">
                  <c:v>0.14399999999999999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2-41FD-AB69-C9C2CFCE9F4B}"/>
            </c:ext>
          </c:extLst>
        </c:ser>
        <c:ser>
          <c:idx val="1"/>
          <c:order val="1"/>
          <c:tx>
            <c:v>ActiveC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Sheet1!$G$13:$G$22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Sheet1!$I$13:$I$22</c:f>
              <c:numCache>
                <c:formatCode>General</c:formatCode>
                <c:ptCount val="10"/>
                <c:pt idx="0">
                  <c:v>0.216</c:v>
                </c:pt>
                <c:pt idx="1">
                  <c:v>0.216</c:v>
                </c:pt>
                <c:pt idx="2">
                  <c:v>0.216</c:v>
                </c:pt>
                <c:pt idx="3">
                  <c:v>0.216</c:v>
                </c:pt>
                <c:pt idx="4">
                  <c:v>0.21299999999999999</c:v>
                </c:pt>
                <c:pt idx="5">
                  <c:v>0.215</c:v>
                </c:pt>
                <c:pt idx="6">
                  <c:v>0.21099999999999999</c:v>
                </c:pt>
                <c:pt idx="7">
                  <c:v>0.20399999999999999</c:v>
                </c:pt>
                <c:pt idx="8">
                  <c:v>0.19500000000000001</c:v>
                </c:pt>
                <c:pt idx="9">
                  <c:v>0.192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2-41FD-AB69-C9C2CFCE9F4B}"/>
            </c:ext>
          </c:extLst>
        </c:ser>
        <c:ser>
          <c:idx val="2"/>
          <c:order val="2"/>
          <c:tx>
            <c:v>AggStab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Sheet1!$G$23:$G$32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Sheet1!$I$23:$I$32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0.25900000000000001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0.25700000000000001</c:v>
                </c:pt>
                <c:pt idx="5">
                  <c:v>0.254</c:v>
                </c:pt>
                <c:pt idx="6">
                  <c:v>0.251</c:v>
                </c:pt>
                <c:pt idx="7">
                  <c:v>0.23799999999999999</c:v>
                </c:pt>
                <c:pt idx="8">
                  <c:v>0.21199999999999999</c:v>
                </c:pt>
                <c:pt idx="9">
                  <c:v>0.187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D2-41FD-AB69-C9C2CFCE9F4B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Resp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Sheet1!$G$33:$G$42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Sheet1!$I$33:$I$42</c:f>
              <c:numCache>
                <c:formatCode>General</c:formatCode>
                <c:ptCount val="10"/>
                <c:pt idx="0">
                  <c:v>0.185</c:v>
                </c:pt>
                <c:pt idx="1">
                  <c:v>0.185</c:v>
                </c:pt>
                <c:pt idx="2">
                  <c:v>0.185</c:v>
                </c:pt>
                <c:pt idx="3">
                  <c:v>0.185</c:v>
                </c:pt>
                <c:pt idx="4">
                  <c:v>0.183</c:v>
                </c:pt>
                <c:pt idx="5">
                  <c:v>0.186</c:v>
                </c:pt>
                <c:pt idx="6">
                  <c:v>0.183</c:v>
                </c:pt>
                <c:pt idx="7">
                  <c:v>0.18</c:v>
                </c:pt>
                <c:pt idx="8">
                  <c:v>0.187</c:v>
                </c:pt>
                <c:pt idx="9">
                  <c:v>0.16900000000000001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D2-41FD-AB69-C9C2CFCE9F4B}"/>
            </c:ext>
          </c:extLst>
        </c:ser>
        <c:ser>
          <c:idx val="4"/>
          <c:order val="4"/>
          <c:tx>
            <c:strRef>
              <c:f>Sheet1!$E$43</c:f>
              <c:strCache>
                <c:ptCount val="1"/>
                <c:pt idx="0">
                  <c:v>SOM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Sheet1!$G$43:$G$52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Sheet1!$I$43:$I$52</c:f>
              <c:numCache>
                <c:formatCode>General</c:formatCode>
                <c:ptCount val="10"/>
                <c:pt idx="0">
                  <c:v>0.23899999999999999</c:v>
                </c:pt>
                <c:pt idx="1">
                  <c:v>0.23899999999999999</c:v>
                </c:pt>
                <c:pt idx="2">
                  <c:v>0.23899999999999999</c:v>
                </c:pt>
                <c:pt idx="3">
                  <c:v>0.23699999999999999</c:v>
                </c:pt>
                <c:pt idx="4">
                  <c:v>0.24099999999999999</c:v>
                </c:pt>
                <c:pt idx="5">
                  <c:v>0.24199999999999999</c:v>
                </c:pt>
                <c:pt idx="6">
                  <c:v>0.246</c:v>
                </c:pt>
                <c:pt idx="7">
                  <c:v>0.254</c:v>
                </c:pt>
                <c:pt idx="8">
                  <c:v>0.248</c:v>
                </c:pt>
                <c:pt idx="9">
                  <c:v>0.216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D2-41FD-AB69-C9C2CFCE9F4B}"/>
            </c:ext>
          </c:extLst>
        </c:ser>
        <c:ser>
          <c:idx val="5"/>
          <c:order val="5"/>
          <c:tx>
            <c:strRef>
              <c:f>Sheet1!$E$53</c:f>
              <c:strCache>
                <c:ptCount val="1"/>
                <c:pt idx="0">
                  <c:v>WaterCap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Sheet1!$G$53:$G$62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Sheet1!$I$53:$I$62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0.1</c:v>
                </c:pt>
                <c:pt idx="2">
                  <c:v>9.9000000000000005E-2</c:v>
                </c:pt>
                <c:pt idx="3">
                  <c:v>9.9000000000000005E-2</c:v>
                </c:pt>
                <c:pt idx="4">
                  <c:v>9.9000000000000005E-2</c:v>
                </c:pt>
                <c:pt idx="5">
                  <c:v>0.10199999999999999</c:v>
                </c:pt>
                <c:pt idx="6">
                  <c:v>9.6000000000000002E-2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9.7000000000000003E-2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D2-41FD-AB69-C9C2CFCE9F4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Sheet1!$T$27:$T$28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Sheet1!$U$27:$U$28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D2-41FD-AB69-C9C2CFCE9F4B}"/>
            </c:ext>
          </c:extLst>
        </c:ser>
        <c:ser>
          <c:idx val="8"/>
          <c:order val="7"/>
          <c:tx>
            <c:v>Average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Sheet1!$AI$4:$AI$13</c:f>
                <c:numCache>
                  <c:formatCode>General</c:formatCode>
                  <c:ptCount val="10"/>
                  <c:pt idx="0">
                    <c:v>2.2867249749611608E-2</c:v>
                  </c:pt>
                  <c:pt idx="1">
                    <c:v>2.3033309213687295E-2</c:v>
                  </c:pt>
                  <c:pt idx="2">
                    <c:v>2.3258928990342164E-2</c:v>
                  </c:pt>
                  <c:pt idx="3">
                    <c:v>2.3135830796983812E-2</c:v>
                  </c:pt>
                  <c:pt idx="4">
                    <c:v>2.3316184174183414E-2</c:v>
                  </c:pt>
                  <c:pt idx="5">
                    <c:v>2.2886677347312749E-2</c:v>
                  </c:pt>
                  <c:pt idx="6">
                    <c:v>2.3814094799322276E-2</c:v>
                  </c:pt>
                  <c:pt idx="7">
                    <c:v>2.516081609699225E-2</c:v>
                  </c:pt>
                  <c:pt idx="8">
                    <c:v>2.281763450589136E-2</c:v>
                  </c:pt>
                  <c:pt idx="9">
                    <c:v>1.7182840277439628E-2</c:v>
                  </c:pt>
                </c:numCache>
              </c:numRef>
            </c:plus>
            <c:minus>
              <c:numRef>
                <c:f>Sheet1!$AI$4:$AI$13</c:f>
                <c:numCache>
                  <c:formatCode>General</c:formatCode>
                  <c:ptCount val="10"/>
                  <c:pt idx="0">
                    <c:v>2.2867249749611608E-2</c:v>
                  </c:pt>
                  <c:pt idx="1">
                    <c:v>2.3033309213687295E-2</c:v>
                  </c:pt>
                  <c:pt idx="2">
                    <c:v>2.3258928990342164E-2</c:v>
                  </c:pt>
                  <c:pt idx="3">
                    <c:v>2.3135830796983812E-2</c:v>
                  </c:pt>
                  <c:pt idx="4">
                    <c:v>2.3316184174183414E-2</c:v>
                  </c:pt>
                  <c:pt idx="5">
                    <c:v>2.2886677347312749E-2</c:v>
                  </c:pt>
                  <c:pt idx="6">
                    <c:v>2.3814094799322276E-2</c:v>
                  </c:pt>
                  <c:pt idx="7">
                    <c:v>2.516081609699225E-2</c:v>
                  </c:pt>
                  <c:pt idx="8">
                    <c:v>2.281763450589136E-2</c:v>
                  </c:pt>
                  <c:pt idx="9">
                    <c:v>1.7182840277439628E-2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Sheet1!$AC$4:$AC$13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Sheet1!$AE$4:$AE$13</c:f>
              <c:numCache>
                <c:formatCode>0.000</c:formatCode>
                <c:ptCount val="10"/>
                <c:pt idx="0">
                  <c:v>0.19633333333333333</c:v>
                </c:pt>
                <c:pt idx="1">
                  <c:v>0.19600000000000004</c:v>
                </c:pt>
                <c:pt idx="2">
                  <c:v>0.19533333333333333</c:v>
                </c:pt>
                <c:pt idx="3">
                  <c:v>0.19500000000000003</c:v>
                </c:pt>
                <c:pt idx="4">
                  <c:v>0.19366666666666668</c:v>
                </c:pt>
                <c:pt idx="5">
                  <c:v>0.19400000000000003</c:v>
                </c:pt>
                <c:pt idx="6">
                  <c:v>0.19133333333333336</c:v>
                </c:pt>
                <c:pt idx="7">
                  <c:v>0.18600000000000003</c:v>
                </c:pt>
                <c:pt idx="8">
                  <c:v>0.18066666666666667</c:v>
                </c:pt>
                <c:pt idx="9">
                  <c:v>0.16749999999999998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6-4C13-8B68-0EC808EA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38368"/>
        <c:axId val="871015328"/>
      </c:scatterChart>
      <c:valAx>
        <c:axId val="871038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No. of Enzymes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15328"/>
        <c:crosses val="autoZero"/>
        <c:crossBetween val="midCat"/>
      </c:valAx>
      <c:valAx>
        <c:axId val="87101532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Adjusted R</a:t>
                </a:r>
                <a:r>
                  <a:rPr lang="en-US" sz="1200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Adj.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Sheet1!$AI$4:$AI$13</c:f>
                <c:numCache>
                  <c:formatCode>General</c:formatCode>
                  <c:ptCount val="10"/>
                  <c:pt idx="0">
                    <c:v>2.2867249749611608E-2</c:v>
                  </c:pt>
                  <c:pt idx="1">
                    <c:v>2.3033309213687295E-2</c:v>
                  </c:pt>
                  <c:pt idx="2">
                    <c:v>2.3258928990342164E-2</c:v>
                  </c:pt>
                  <c:pt idx="3">
                    <c:v>2.3135830796983812E-2</c:v>
                  </c:pt>
                  <c:pt idx="4">
                    <c:v>2.3316184174183414E-2</c:v>
                  </c:pt>
                  <c:pt idx="5">
                    <c:v>2.2886677347312749E-2</c:v>
                  </c:pt>
                  <c:pt idx="6">
                    <c:v>2.3814094799322276E-2</c:v>
                  </c:pt>
                  <c:pt idx="7">
                    <c:v>2.516081609699225E-2</c:v>
                  </c:pt>
                  <c:pt idx="8">
                    <c:v>2.281763450589136E-2</c:v>
                  </c:pt>
                  <c:pt idx="9">
                    <c:v>1.7182840277439628E-2</c:v>
                  </c:pt>
                </c:numCache>
              </c:numRef>
            </c:plus>
            <c:minus>
              <c:numRef>
                <c:f>Sheet1!$AI$4:$AI$13</c:f>
                <c:numCache>
                  <c:formatCode>General</c:formatCode>
                  <c:ptCount val="10"/>
                  <c:pt idx="0">
                    <c:v>2.2867249749611608E-2</c:v>
                  </c:pt>
                  <c:pt idx="1">
                    <c:v>2.3033309213687295E-2</c:v>
                  </c:pt>
                  <c:pt idx="2">
                    <c:v>2.3258928990342164E-2</c:v>
                  </c:pt>
                  <c:pt idx="3">
                    <c:v>2.3135830796983812E-2</c:v>
                  </c:pt>
                  <c:pt idx="4">
                    <c:v>2.3316184174183414E-2</c:v>
                  </c:pt>
                  <c:pt idx="5">
                    <c:v>2.2886677347312749E-2</c:v>
                  </c:pt>
                  <c:pt idx="6">
                    <c:v>2.3814094799322276E-2</c:v>
                  </c:pt>
                  <c:pt idx="7">
                    <c:v>2.516081609699225E-2</c:v>
                  </c:pt>
                  <c:pt idx="8">
                    <c:v>2.281763450589136E-2</c:v>
                  </c:pt>
                  <c:pt idx="9">
                    <c:v>1.7182840277439628E-2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Sheet1!$AC$4:$AC$13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Sheet1!$AE$4:$AE$13</c:f>
              <c:numCache>
                <c:formatCode>0.000</c:formatCode>
                <c:ptCount val="10"/>
                <c:pt idx="0">
                  <c:v>0.19633333333333333</c:v>
                </c:pt>
                <c:pt idx="1">
                  <c:v>0.19600000000000004</c:v>
                </c:pt>
                <c:pt idx="2">
                  <c:v>0.19533333333333333</c:v>
                </c:pt>
                <c:pt idx="3">
                  <c:v>0.19500000000000003</c:v>
                </c:pt>
                <c:pt idx="4">
                  <c:v>0.19366666666666668</c:v>
                </c:pt>
                <c:pt idx="5">
                  <c:v>0.19400000000000003</c:v>
                </c:pt>
                <c:pt idx="6">
                  <c:v>0.19133333333333336</c:v>
                </c:pt>
                <c:pt idx="7">
                  <c:v>0.18600000000000003</c:v>
                </c:pt>
                <c:pt idx="8">
                  <c:v>0.18066666666666667</c:v>
                </c:pt>
                <c:pt idx="9">
                  <c:v>0.16749999999999998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C-4530-B174-CC20D087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71919"/>
        <c:axId val="1792687279"/>
      </c:scatterChart>
      <c:valAx>
        <c:axId val="17926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87279"/>
        <c:crosses val="autoZero"/>
        <c:crossBetween val="midCat"/>
      </c:valAx>
      <c:valAx>
        <c:axId val="17926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Sheet1!$AF$3</c:f>
              <c:strCache>
                <c:ptCount val="1"/>
                <c:pt idx="0">
                  <c:v>AIC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Sheet1!$AI$4:$AI$13</c:f>
                <c:numCache>
                  <c:formatCode>General</c:formatCode>
                  <c:ptCount val="10"/>
                  <c:pt idx="0">
                    <c:v>2.2867249749611608E-2</c:v>
                  </c:pt>
                  <c:pt idx="1">
                    <c:v>2.3033309213687295E-2</c:v>
                  </c:pt>
                  <c:pt idx="2">
                    <c:v>2.3258928990342164E-2</c:v>
                  </c:pt>
                  <c:pt idx="3">
                    <c:v>2.3135830796983812E-2</c:v>
                  </c:pt>
                  <c:pt idx="4">
                    <c:v>2.3316184174183414E-2</c:v>
                  </c:pt>
                  <c:pt idx="5">
                    <c:v>2.2886677347312749E-2</c:v>
                  </c:pt>
                  <c:pt idx="6">
                    <c:v>2.3814094799322276E-2</c:v>
                  </c:pt>
                  <c:pt idx="7">
                    <c:v>2.516081609699225E-2</c:v>
                  </c:pt>
                  <c:pt idx="8">
                    <c:v>2.281763450589136E-2</c:v>
                  </c:pt>
                  <c:pt idx="9">
                    <c:v>1.7182840277439628E-2</c:v>
                  </c:pt>
                </c:numCache>
              </c:numRef>
            </c:plus>
            <c:minus>
              <c:numRef>
                <c:f>Sheet1!$AI$4:$AI$13</c:f>
                <c:numCache>
                  <c:formatCode>General</c:formatCode>
                  <c:ptCount val="10"/>
                  <c:pt idx="0">
                    <c:v>2.2867249749611608E-2</c:v>
                  </c:pt>
                  <c:pt idx="1">
                    <c:v>2.3033309213687295E-2</c:v>
                  </c:pt>
                  <c:pt idx="2">
                    <c:v>2.3258928990342164E-2</c:v>
                  </c:pt>
                  <c:pt idx="3">
                    <c:v>2.3135830796983812E-2</c:v>
                  </c:pt>
                  <c:pt idx="4">
                    <c:v>2.3316184174183414E-2</c:v>
                  </c:pt>
                  <c:pt idx="5">
                    <c:v>2.2886677347312749E-2</c:v>
                  </c:pt>
                  <c:pt idx="6">
                    <c:v>2.3814094799322276E-2</c:v>
                  </c:pt>
                  <c:pt idx="7">
                    <c:v>2.516081609699225E-2</c:v>
                  </c:pt>
                  <c:pt idx="8">
                    <c:v>2.281763450589136E-2</c:v>
                  </c:pt>
                  <c:pt idx="9">
                    <c:v>1.7182840277439628E-2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Sheet1!$AC$4:$AC$13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Sheet1!$AF$4:$AF$13</c:f>
              <c:numCache>
                <c:formatCode>0.000</c:formatCode>
                <c:ptCount val="10"/>
                <c:pt idx="0">
                  <c:v>76</c:v>
                </c:pt>
                <c:pt idx="1">
                  <c:v>76.2</c:v>
                </c:pt>
                <c:pt idx="2">
                  <c:v>76.600000000000009</c:v>
                </c:pt>
                <c:pt idx="3">
                  <c:v>76.849999999999994</c:v>
                </c:pt>
                <c:pt idx="4">
                  <c:v>77.716666666666654</c:v>
                </c:pt>
                <c:pt idx="5">
                  <c:v>78.683333333333337</c:v>
                </c:pt>
                <c:pt idx="6">
                  <c:v>80.233333333333334</c:v>
                </c:pt>
                <c:pt idx="7">
                  <c:v>82.45</c:v>
                </c:pt>
                <c:pt idx="8">
                  <c:v>88.433333333333337</c:v>
                </c:pt>
                <c:pt idx="9">
                  <c:v>95.416666666666671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9C2-83E0-0075EB88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71919"/>
        <c:axId val="1792687279"/>
      </c:scatterChart>
      <c:valAx>
        <c:axId val="17926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87279"/>
        <c:crosses val="autoZero"/>
        <c:crossBetween val="midCat"/>
      </c:valAx>
      <c:valAx>
        <c:axId val="17926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89</c:v>
                </c:pt>
                <c:pt idx="1">
                  <c:v>90</c:v>
                </c:pt>
                <c:pt idx="2">
                  <c:v>91.4</c:v>
                </c:pt>
                <c:pt idx="3">
                  <c:v>91.6</c:v>
                </c:pt>
                <c:pt idx="4">
                  <c:v>94.9</c:v>
                </c:pt>
                <c:pt idx="5">
                  <c:v>97.4</c:v>
                </c:pt>
                <c:pt idx="6">
                  <c:v>101.2</c:v>
                </c:pt>
                <c:pt idx="7">
                  <c:v>103.2</c:v>
                </c:pt>
                <c:pt idx="8">
                  <c:v>109.3</c:v>
                </c:pt>
                <c:pt idx="9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E-4DCC-90D5-C238F391FA9A}"/>
            </c:ext>
          </c:extLst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ActiveC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Sheet1!$G$13:$G$22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Sheet1!$J$13:$J$22</c:f>
              <c:numCache>
                <c:formatCode>General</c:formatCode>
                <c:ptCount val="10"/>
                <c:pt idx="0">
                  <c:v>63.9</c:v>
                </c:pt>
                <c:pt idx="1">
                  <c:v>63.8</c:v>
                </c:pt>
                <c:pt idx="2">
                  <c:v>63.7</c:v>
                </c:pt>
                <c:pt idx="3">
                  <c:v>63.8</c:v>
                </c:pt>
                <c:pt idx="4">
                  <c:v>65.8</c:v>
                </c:pt>
                <c:pt idx="5">
                  <c:v>65.8</c:v>
                </c:pt>
                <c:pt idx="6">
                  <c:v>68</c:v>
                </c:pt>
                <c:pt idx="7">
                  <c:v>72.2</c:v>
                </c:pt>
                <c:pt idx="8">
                  <c:v>79.2</c:v>
                </c:pt>
                <c:pt idx="9">
                  <c:v>80.8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E-4DCC-90D5-C238F391FA9A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AggStab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Sheet1!$G$23:$G$32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Sheet1!$J$23:$J$32</c:f>
              <c:numCache>
                <c:formatCode>General</c:formatCode>
                <c:ptCount val="10"/>
                <c:pt idx="0">
                  <c:v>33.6</c:v>
                </c:pt>
                <c:pt idx="1">
                  <c:v>33.6</c:v>
                </c:pt>
                <c:pt idx="2">
                  <c:v>33.6</c:v>
                </c:pt>
                <c:pt idx="3">
                  <c:v>33.700000000000003</c:v>
                </c:pt>
                <c:pt idx="4">
                  <c:v>35.1</c:v>
                </c:pt>
                <c:pt idx="5">
                  <c:v>38.4</c:v>
                </c:pt>
                <c:pt idx="6">
                  <c:v>40.6</c:v>
                </c:pt>
                <c:pt idx="7">
                  <c:v>48.4</c:v>
                </c:pt>
                <c:pt idx="8">
                  <c:v>67.3</c:v>
                </c:pt>
                <c:pt idx="9">
                  <c:v>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FE-4DCC-90D5-C238F391FA9A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Resp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Sheet1!$G$33:$G$42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Sheet1!$J$33:$J$42</c:f>
              <c:numCache>
                <c:formatCode>General</c:formatCode>
                <c:ptCount val="10"/>
                <c:pt idx="0">
                  <c:v>84.8</c:v>
                </c:pt>
                <c:pt idx="1">
                  <c:v>84.8</c:v>
                </c:pt>
                <c:pt idx="2">
                  <c:v>84.8</c:v>
                </c:pt>
                <c:pt idx="3">
                  <c:v>84.8</c:v>
                </c:pt>
                <c:pt idx="4">
                  <c:v>85.5</c:v>
                </c:pt>
                <c:pt idx="5">
                  <c:v>84.6</c:v>
                </c:pt>
                <c:pt idx="6">
                  <c:v>86.9</c:v>
                </c:pt>
                <c:pt idx="7">
                  <c:v>87.7</c:v>
                </c:pt>
                <c:pt idx="8">
                  <c:v>84.2</c:v>
                </c:pt>
                <c:pt idx="9">
                  <c:v>94.8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FE-4DCC-90D5-C238F391FA9A}"/>
            </c:ext>
          </c:extLst>
        </c:ser>
        <c:ser>
          <c:idx val="4"/>
          <c:order val="4"/>
          <c:tx>
            <c:strRef>
              <c:f>Sheet1!$E$43</c:f>
              <c:strCache>
                <c:ptCount val="1"/>
                <c:pt idx="0">
                  <c:v>SOM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Sheet1!$G$43:$G$52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Sheet1!$J$43:$J$52</c:f>
              <c:numCache>
                <c:formatCode>General</c:formatCode>
                <c:ptCount val="10"/>
                <c:pt idx="0">
                  <c:v>47.5</c:v>
                </c:pt>
                <c:pt idx="1">
                  <c:v>47.5</c:v>
                </c:pt>
                <c:pt idx="2">
                  <c:v>48</c:v>
                </c:pt>
                <c:pt idx="3">
                  <c:v>49.2</c:v>
                </c:pt>
                <c:pt idx="4">
                  <c:v>46.6</c:v>
                </c:pt>
                <c:pt idx="5">
                  <c:v>48.6</c:v>
                </c:pt>
                <c:pt idx="6">
                  <c:v>43.8</c:v>
                </c:pt>
                <c:pt idx="7">
                  <c:v>37.200000000000003</c:v>
                </c:pt>
                <c:pt idx="8">
                  <c:v>42.5</c:v>
                </c:pt>
                <c:pt idx="9">
                  <c:v>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FE-4DCC-90D5-C238F391FA9A}"/>
            </c:ext>
          </c:extLst>
        </c:ser>
        <c:ser>
          <c:idx val="5"/>
          <c:order val="5"/>
          <c:tx>
            <c:strRef>
              <c:f>Sheet1!$E$53</c:f>
              <c:strCache>
                <c:ptCount val="1"/>
                <c:pt idx="0">
                  <c:v>WaterCap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Sheet1!$G$53:$G$62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Sheet1!$J$53:$J$62</c:f>
              <c:numCache>
                <c:formatCode>General</c:formatCode>
                <c:ptCount val="10"/>
                <c:pt idx="0">
                  <c:v>137.19999999999999</c:v>
                </c:pt>
                <c:pt idx="1">
                  <c:v>137.5</c:v>
                </c:pt>
                <c:pt idx="2">
                  <c:v>138.1</c:v>
                </c:pt>
                <c:pt idx="3">
                  <c:v>138</c:v>
                </c:pt>
                <c:pt idx="4">
                  <c:v>138.4</c:v>
                </c:pt>
                <c:pt idx="5">
                  <c:v>137.30000000000001</c:v>
                </c:pt>
                <c:pt idx="6">
                  <c:v>140.9</c:v>
                </c:pt>
                <c:pt idx="7">
                  <c:v>146</c:v>
                </c:pt>
                <c:pt idx="8">
                  <c:v>148.1</c:v>
                </c:pt>
                <c:pt idx="9">
                  <c:v>139.30000000000001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FE-4DCC-90D5-C238F391FA9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Sheet1!$T$29:$T$30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Sheet1!$U$29:$U$30</c:f>
              <c:numCache>
                <c:formatCode>General</c:formatCode>
                <c:ptCount val="2"/>
                <c:pt idx="0">
                  <c:v>0</c:v>
                </c:pt>
                <c:pt idx="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FE-4DCC-90D5-C238F391FA9A}"/>
            </c:ext>
          </c:extLst>
        </c:ser>
        <c:ser>
          <c:idx val="8"/>
          <c:order val="7"/>
          <c:tx>
            <c:v>Average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Sheet1!$AJ$4:$AJ$13</c:f>
                <c:numCache>
                  <c:formatCode>General</c:formatCode>
                  <c:ptCount val="10"/>
                  <c:pt idx="0">
                    <c:v>14.998110992166088</c:v>
                  </c:pt>
                  <c:pt idx="1">
                    <c:v>15.071275106417954</c:v>
                  </c:pt>
                  <c:pt idx="2">
                    <c:v>15.16783878254687</c:v>
                  </c:pt>
                  <c:pt idx="3">
                    <c:v>15.074078191827629</c:v>
                  </c:pt>
                  <c:pt idx="4">
                    <c:v>15.236741048458432</c:v>
                  </c:pt>
                  <c:pt idx="5">
                    <c:v>14.736539997947652</c:v>
                  </c:pt>
                  <c:pt idx="6">
                    <c:v>15.505196261612145</c:v>
                  </c:pt>
                  <c:pt idx="7">
                    <c:v>16.133562326198561</c:v>
                  </c:pt>
                  <c:pt idx="8">
                    <c:v>14.894286749548545</c:v>
                  </c:pt>
                  <c:pt idx="9">
                    <c:v>10.824829996099004</c:v>
                  </c:pt>
                </c:numCache>
              </c:numRef>
            </c:plus>
            <c:minus>
              <c:numRef>
                <c:f>Sheet1!$AJ$4:$AJ$13</c:f>
                <c:numCache>
                  <c:formatCode>General</c:formatCode>
                  <c:ptCount val="10"/>
                  <c:pt idx="0">
                    <c:v>14.998110992166088</c:v>
                  </c:pt>
                  <c:pt idx="1">
                    <c:v>15.071275106417954</c:v>
                  </c:pt>
                  <c:pt idx="2">
                    <c:v>15.16783878254687</c:v>
                  </c:pt>
                  <c:pt idx="3">
                    <c:v>15.074078191827629</c:v>
                  </c:pt>
                  <c:pt idx="4">
                    <c:v>15.236741048458432</c:v>
                  </c:pt>
                  <c:pt idx="5">
                    <c:v>14.736539997947652</c:v>
                  </c:pt>
                  <c:pt idx="6">
                    <c:v>15.505196261612145</c:v>
                  </c:pt>
                  <c:pt idx="7">
                    <c:v>16.133562326198561</c:v>
                  </c:pt>
                  <c:pt idx="8">
                    <c:v>14.894286749548545</c:v>
                  </c:pt>
                  <c:pt idx="9">
                    <c:v>10.824829996099004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Sheet1!$AC$4:$AC$13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Sheet1!$AF$4:$AF$13</c:f>
              <c:numCache>
                <c:formatCode>0.000</c:formatCode>
                <c:ptCount val="10"/>
                <c:pt idx="0">
                  <c:v>76</c:v>
                </c:pt>
                <c:pt idx="1">
                  <c:v>76.2</c:v>
                </c:pt>
                <c:pt idx="2">
                  <c:v>76.600000000000009</c:v>
                </c:pt>
                <c:pt idx="3">
                  <c:v>76.849999999999994</c:v>
                </c:pt>
                <c:pt idx="4">
                  <c:v>77.716666666666654</c:v>
                </c:pt>
                <c:pt idx="5">
                  <c:v>78.683333333333337</c:v>
                </c:pt>
                <c:pt idx="6">
                  <c:v>80.233333333333334</c:v>
                </c:pt>
                <c:pt idx="7">
                  <c:v>82.45</c:v>
                </c:pt>
                <c:pt idx="8">
                  <c:v>88.433333333333337</c:v>
                </c:pt>
                <c:pt idx="9">
                  <c:v>95.416666666666671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FE-4DCC-90D5-C238F391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38368"/>
        <c:axId val="871015328"/>
      </c:scatterChart>
      <c:valAx>
        <c:axId val="871038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No. of Enzymes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15328"/>
        <c:crosses val="autoZero"/>
        <c:crossBetween val="midCat"/>
      </c:valAx>
      <c:valAx>
        <c:axId val="8710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Akaike Informat Criteria</a:t>
                </a:r>
                <a:endParaRPr lang="en-US" sz="12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</xdr:row>
      <xdr:rowOff>4762</xdr:rowOff>
    </xdr:from>
    <xdr:to>
      <xdr:col>25</xdr:col>
      <xdr:colOff>542925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BD2B3-B7BA-D524-5B2C-47958A3BA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366712</xdr:colOff>
      <xdr:row>13</xdr:row>
      <xdr:rowOff>138112</xdr:rowOff>
    </xdr:from>
    <xdr:to>
      <xdr:col>35</xdr:col>
      <xdr:colOff>61912</xdr:colOff>
      <xdr:row>28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AFA373-ECE7-EFF9-1677-98BD1FF2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333375</xdr:colOff>
      <xdr:row>28</xdr:row>
      <xdr:rowOff>47625</xdr:rowOff>
    </xdr:from>
    <xdr:to>
      <xdr:col>35</xdr:col>
      <xdr:colOff>28575</xdr:colOff>
      <xdr:row>42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366D53-B118-4351-B9AD-CD34F4CC7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515471</xdr:colOff>
      <xdr:row>31</xdr:row>
      <xdr:rowOff>22412</xdr:rowOff>
    </xdr:from>
    <xdr:to>
      <xdr:col>25</xdr:col>
      <xdr:colOff>534521</xdr:colOff>
      <xdr:row>53</xdr:row>
      <xdr:rowOff>55750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ADBA5-EDF2-42C8-A5D0-22E064F20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4DC6-214E-4A12-9CE6-621D191AC02C}">
  <dimension ref="A2:AJ62"/>
  <sheetViews>
    <sheetView tabSelected="1" zoomScale="85" zoomScaleNormal="85" workbookViewId="0">
      <selection activeCell="K2" sqref="K2"/>
    </sheetView>
  </sheetViews>
  <sheetFormatPr defaultRowHeight="14.4" x14ac:dyDescent="0.3"/>
  <cols>
    <col min="6" max="6" width="11.6640625" bestFit="1" customWidth="1"/>
  </cols>
  <sheetData>
    <row r="2" spans="1:36" x14ac:dyDescent="0.3">
      <c r="E2" t="s">
        <v>10</v>
      </c>
      <c r="F2" t="s">
        <v>6</v>
      </c>
      <c r="G2" t="s">
        <v>11</v>
      </c>
      <c r="H2" t="s">
        <v>12</v>
      </c>
      <c r="I2" t="s">
        <v>22</v>
      </c>
      <c r="J2" t="s">
        <v>23</v>
      </c>
    </row>
    <row r="3" spans="1:36" x14ac:dyDescent="0.3">
      <c r="B3" t="s">
        <v>16</v>
      </c>
      <c r="E3" t="s">
        <v>0</v>
      </c>
      <c r="F3" t="s">
        <v>7</v>
      </c>
      <c r="G3">
        <v>100</v>
      </c>
      <c r="H3" s="1">
        <v>0.42399999999999999</v>
      </c>
      <c r="I3">
        <v>0.17799999999999999</v>
      </c>
      <c r="J3">
        <v>89</v>
      </c>
      <c r="AC3" t="s">
        <v>11</v>
      </c>
      <c r="AD3" t="s">
        <v>12</v>
      </c>
      <c r="AE3" t="s">
        <v>22</v>
      </c>
      <c r="AF3" t="s">
        <v>23</v>
      </c>
      <c r="AH3" t="s">
        <v>24</v>
      </c>
      <c r="AI3" t="s">
        <v>24</v>
      </c>
      <c r="AJ3" t="s">
        <v>24</v>
      </c>
    </row>
    <row r="4" spans="1:36" x14ac:dyDescent="0.3">
      <c r="A4" t="s">
        <v>0</v>
      </c>
      <c r="B4">
        <v>136</v>
      </c>
      <c r="F4" t="s">
        <v>20</v>
      </c>
      <c r="G4">
        <v>90</v>
      </c>
      <c r="H4" s="1">
        <v>0.42199999999999999</v>
      </c>
      <c r="I4">
        <v>0.17699999999999999</v>
      </c>
      <c r="J4">
        <v>90</v>
      </c>
      <c r="AC4">
        <v>100</v>
      </c>
      <c r="AD4" s="1">
        <f t="shared" ref="AD4:AD13" si="0">AVERAGE(H3,H13,H23,H33,H43,H53)</f>
        <v>0.44116666666666665</v>
      </c>
      <c r="AE4" s="1">
        <f t="shared" ref="AE4:AE13" si="1">AVERAGE(I3,I13,I23,I33,I43,I53)</f>
        <v>0.19633333333333333</v>
      </c>
      <c r="AF4" s="1">
        <f t="shared" ref="AF4:AF13" si="2">AVERAGE(J3,J13,J23,J33,J43,J53)</f>
        <v>76</v>
      </c>
      <c r="AH4" s="1">
        <f t="shared" ref="AH4:AH13" si="3">STDEV(H3,H13,H23,H33,H43,H53)/SQRT(6)</f>
        <v>2.7952837264061621E-2</v>
      </c>
      <c r="AI4" s="1">
        <f t="shared" ref="AI4:AI13" si="4">STDEV(I3,I13,I23,I33,I43,I53)/SQRT(6)</f>
        <v>2.2867249749611608E-2</v>
      </c>
      <c r="AJ4" s="1">
        <f t="shared" ref="AJ4:AJ13" si="5">STDEV(J3,J13,J23,J33,J43,J53)/SQRT(6)</f>
        <v>14.998110992166088</v>
      </c>
    </row>
    <row r="5" spans="1:36" x14ac:dyDescent="0.3">
      <c r="A5" t="s">
        <v>1</v>
      </c>
      <c r="B5">
        <v>131</v>
      </c>
      <c r="F5" t="s">
        <v>21</v>
      </c>
      <c r="G5">
        <v>80</v>
      </c>
      <c r="H5" s="1">
        <v>0.41899999999999998</v>
      </c>
      <c r="I5">
        <v>0.17399999999999999</v>
      </c>
      <c r="J5">
        <v>91.4</v>
      </c>
      <c r="AC5">
        <v>90</v>
      </c>
      <c r="AD5" s="1">
        <f t="shared" si="0"/>
        <v>0.43983333333333335</v>
      </c>
      <c r="AE5" s="1">
        <f t="shared" si="1"/>
        <v>0.19600000000000004</v>
      </c>
      <c r="AF5" s="1">
        <f t="shared" si="2"/>
        <v>76.2</v>
      </c>
      <c r="AH5" s="1">
        <f t="shared" si="3"/>
        <v>2.7822552802437742E-2</v>
      </c>
      <c r="AI5" s="1">
        <f t="shared" si="4"/>
        <v>2.3033309213687295E-2</v>
      </c>
      <c r="AJ5" s="1">
        <f t="shared" si="5"/>
        <v>15.071275106417954</v>
      </c>
    </row>
    <row r="6" spans="1:36" x14ac:dyDescent="0.3">
      <c r="A6" t="s">
        <v>2</v>
      </c>
      <c r="B6">
        <v>78</v>
      </c>
      <c r="F6" t="s">
        <v>19</v>
      </c>
      <c r="G6">
        <v>70</v>
      </c>
      <c r="H6" s="1">
        <v>0.41899999999999998</v>
      </c>
      <c r="I6">
        <v>0.17399999999999999</v>
      </c>
      <c r="J6">
        <v>91.6</v>
      </c>
      <c r="AC6">
        <v>80</v>
      </c>
      <c r="AD6" s="1">
        <f t="shared" si="0"/>
        <v>0.439</v>
      </c>
      <c r="AE6" s="1">
        <f t="shared" si="1"/>
        <v>0.19533333333333333</v>
      </c>
      <c r="AF6" s="1">
        <f t="shared" si="2"/>
        <v>76.600000000000009</v>
      </c>
      <c r="AH6" s="1">
        <f t="shared" si="3"/>
        <v>2.7973797263391598E-2</v>
      </c>
      <c r="AI6" s="1">
        <f t="shared" si="4"/>
        <v>2.3258928990342164E-2</v>
      </c>
      <c r="AJ6" s="1">
        <f t="shared" si="5"/>
        <v>15.16783878254687</v>
      </c>
    </row>
    <row r="7" spans="1:36" x14ac:dyDescent="0.3">
      <c r="A7" t="s">
        <v>3</v>
      </c>
      <c r="B7">
        <v>70</v>
      </c>
      <c r="F7" t="s">
        <v>18</v>
      </c>
      <c r="G7">
        <v>60</v>
      </c>
      <c r="H7" s="1">
        <v>0.41299999999999998</v>
      </c>
      <c r="I7">
        <v>0.16900000000000001</v>
      </c>
      <c r="J7">
        <v>94.9</v>
      </c>
      <c r="AC7">
        <v>70</v>
      </c>
      <c r="AD7" s="1">
        <f t="shared" si="0"/>
        <v>0.4386666666666667</v>
      </c>
      <c r="AE7" s="1">
        <f t="shared" si="1"/>
        <v>0.19500000000000003</v>
      </c>
      <c r="AF7" s="1">
        <f t="shared" si="2"/>
        <v>76.849999999999994</v>
      </c>
      <c r="AH7" s="1">
        <f t="shared" si="3"/>
        <v>2.785398435492567E-2</v>
      </c>
      <c r="AI7" s="1">
        <f t="shared" si="4"/>
        <v>2.3135830796983812E-2</v>
      </c>
      <c r="AJ7" s="1">
        <f t="shared" si="5"/>
        <v>15.074078191827629</v>
      </c>
    </row>
    <row r="8" spans="1:36" x14ac:dyDescent="0.3">
      <c r="A8" t="s">
        <v>4</v>
      </c>
      <c r="B8">
        <v>346</v>
      </c>
      <c r="F8" t="s">
        <v>15</v>
      </c>
      <c r="G8">
        <v>50</v>
      </c>
      <c r="H8" s="1">
        <v>0.40799999999999997</v>
      </c>
      <c r="I8">
        <v>0.16500000000000001</v>
      </c>
      <c r="J8">
        <v>97.4</v>
      </c>
      <c r="AC8">
        <v>60</v>
      </c>
      <c r="AD8" s="1">
        <f t="shared" si="0"/>
        <v>0.4371666666666667</v>
      </c>
      <c r="AE8" s="1">
        <f t="shared" si="1"/>
        <v>0.19366666666666668</v>
      </c>
      <c r="AF8" s="1">
        <f t="shared" si="2"/>
        <v>77.716666666666654</v>
      </c>
      <c r="AH8" s="1">
        <f t="shared" si="3"/>
        <v>2.8146541133463855E-2</v>
      </c>
      <c r="AI8" s="1">
        <f t="shared" si="4"/>
        <v>2.3316184174183414E-2</v>
      </c>
      <c r="AJ8" s="1">
        <f t="shared" si="5"/>
        <v>15.236741048458432</v>
      </c>
    </row>
    <row r="9" spans="1:36" x14ac:dyDescent="0.3">
      <c r="A9" t="s">
        <v>5</v>
      </c>
      <c r="B9">
        <v>127</v>
      </c>
      <c r="F9" t="s">
        <v>14</v>
      </c>
      <c r="G9">
        <v>40</v>
      </c>
      <c r="H9" s="1">
        <v>0.40100000000000002</v>
      </c>
      <c r="I9">
        <v>0.161</v>
      </c>
      <c r="J9">
        <v>101.2</v>
      </c>
      <c r="AC9">
        <v>50</v>
      </c>
      <c r="AD9" s="1">
        <f t="shared" si="0"/>
        <v>0.43649999999999994</v>
      </c>
      <c r="AE9" s="1">
        <f t="shared" si="1"/>
        <v>0.19400000000000003</v>
      </c>
      <c r="AF9" s="1">
        <f t="shared" si="2"/>
        <v>78.683333333333337</v>
      </c>
      <c r="AH9" s="1">
        <f t="shared" si="3"/>
        <v>2.7533918476429668E-2</v>
      </c>
      <c r="AI9" s="1">
        <f t="shared" si="4"/>
        <v>2.2886677347312749E-2</v>
      </c>
      <c r="AJ9" s="1">
        <f t="shared" si="5"/>
        <v>14.736539997947652</v>
      </c>
    </row>
    <row r="10" spans="1:36" x14ac:dyDescent="0.3">
      <c r="F10" t="s">
        <v>13</v>
      </c>
      <c r="G10">
        <v>30</v>
      </c>
      <c r="H10" s="1">
        <v>0.39700000000000002</v>
      </c>
      <c r="I10">
        <v>0.156</v>
      </c>
      <c r="J10">
        <v>103.2</v>
      </c>
      <c r="AC10">
        <v>40</v>
      </c>
      <c r="AD10" s="1">
        <f t="shared" si="0"/>
        <v>0.4326666666666667</v>
      </c>
      <c r="AE10" s="1">
        <f t="shared" si="1"/>
        <v>0.19133333333333336</v>
      </c>
      <c r="AF10" s="1">
        <f t="shared" si="2"/>
        <v>80.233333333333334</v>
      </c>
      <c r="AH10" s="1">
        <f t="shared" si="3"/>
        <v>2.9154378363768576E-2</v>
      </c>
      <c r="AI10" s="1">
        <f t="shared" si="4"/>
        <v>2.3814094799322276E-2</v>
      </c>
      <c r="AJ10" s="1">
        <f t="shared" si="5"/>
        <v>15.505196261612145</v>
      </c>
    </row>
    <row r="11" spans="1:36" x14ac:dyDescent="0.3">
      <c r="A11" t="s">
        <v>17</v>
      </c>
      <c r="F11" t="s">
        <v>9</v>
      </c>
      <c r="G11">
        <v>20</v>
      </c>
      <c r="H11" s="1">
        <v>0.38500000000000001</v>
      </c>
      <c r="I11">
        <v>0.158</v>
      </c>
      <c r="J11">
        <v>109.3</v>
      </c>
      <c r="AC11">
        <v>30</v>
      </c>
      <c r="AD11" s="1">
        <f t="shared" si="0"/>
        <v>0.42766666666666664</v>
      </c>
      <c r="AE11" s="1">
        <f t="shared" si="1"/>
        <v>0.18600000000000003</v>
      </c>
      <c r="AF11" s="1">
        <f t="shared" si="2"/>
        <v>82.45</v>
      </c>
      <c r="AH11" s="1">
        <f t="shared" si="3"/>
        <v>3.0910264386518106E-2</v>
      </c>
      <c r="AI11" s="1">
        <f t="shared" si="4"/>
        <v>2.516081609699225E-2</v>
      </c>
      <c r="AJ11" s="1">
        <f t="shared" si="5"/>
        <v>16.133562326198561</v>
      </c>
    </row>
    <row r="12" spans="1:36" x14ac:dyDescent="0.3">
      <c r="F12" t="s">
        <v>8</v>
      </c>
      <c r="G12">
        <v>10</v>
      </c>
      <c r="H12" s="1">
        <v>0.38100000000000001</v>
      </c>
      <c r="I12">
        <v>0.14399999999999999</v>
      </c>
      <c r="J12">
        <v>110.6</v>
      </c>
      <c r="AC12">
        <v>20</v>
      </c>
      <c r="AD12" s="1">
        <f t="shared" si="0"/>
        <v>0.41783333333333333</v>
      </c>
      <c r="AE12" s="1">
        <f t="shared" si="1"/>
        <v>0.18066666666666667</v>
      </c>
      <c r="AF12" s="1">
        <f t="shared" si="2"/>
        <v>88.433333333333337</v>
      </c>
      <c r="AH12" s="1">
        <f t="shared" si="3"/>
        <v>2.969109481159472E-2</v>
      </c>
      <c r="AI12" s="1">
        <f t="shared" si="4"/>
        <v>2.281763450589136E-2</v>
      </c>
      <c r="AJ12" s="1">
        <f t="shared" si="5"/>
        <v>14.894286749548545</v>
      </c>
    </row>
    <row r="13" spans="1:36" x14ac:dyDescent="0.3">
      <c r="E13" t="s">
        <v>1</v>
      </c>
      <c r="F13" t="s">
        <v>7</v>
      </c>
      <c r="G13">
        <v>100</v>
      </c>
      <c r="H13" s="1">
        <v>0.46600000000000003</v>
      </c>
      <c r="I13">
        <v>0.216</v>
      </c>
      <c r="J13">
        <v>63.9</v>
      </c>
      <c r="AC13">
        <v>10</v>
      </c>
      <c r="AD13" s="1">
        <f t="shared" si="0"/>
        <v>0.40783333333333333</v>
      </c>
      <c r="AE13" s="1">
        <f t="shared" si="1"/>
        <v>0.16749999999999998</v>
      </c>
      <c r="AF13" s="1">
        <f t="shared" si="2"/>
        <v>95.416666666666671</v>
      </c>
      <c r="AH13" s="1">
        <f t="shared" si="3"/>
        <v>2.1865370896567014E-2</v>
      </c>
      <c r="AI13" s="1">
        <f t="shared" si="4"/>
        <v>1.7182840277439628E-2</v>
      </c>
      <c r="AJ13" s="1">
        <f t="shared" si="5"/>
        <v>10.824829996099004</v>
      </c>
    </row>
    <row r="14" spans="1:36" x14ac:dyDescent="0.3">
      <c r="F14" t="s">
        <v>20</v>
      </c>
      <c r="G14">
        <v>90</v>
      </c>
      <c r="H14" s="1">
        <v>0.46600000000000003</v>
      </c>
      <c r="I14">
        <v>0.216</v>
      </c>
      <c r="J14">
        <v>63.8</v>
      </c>
    </row>
    <row r="15" spans="1:36" x14ac:dyDescent="0.3">
      <c r="F15" t="s">
        <v>21</v>
      </c>
      <c r="G15">
        <v>80</v>
      </c>
      <c r="H15" s="1">
        <v>0.46600000000000003</v>
      </c>
      <c r="I15">
        <v>0.216</v>
      </c>
      <c r="J15">
        <v>63.7</v>
      </c>
    </row>
    <row r="16" spans="1:36" x14ac:dyDescent="0.3">
      <c r="F16" t="s">
        <v>19</v>
      </c>
      <c r="G16">
        <v>70</v>
      </c>
      <c r="H16" s="1">
        <v>0.46600000000000003</v>
      </c>
      <c r="I16">
        <v>0.216</v>
      </c>
      <c r="J16">
        <v>63.8</v>
      </c>
    </row>
    <row r="17" spans="5:21" x14ac:dyDescent="0.3">
      <c r="F17" t="s">
        <v>18</v>
      </c>
      <c r="G17">
        <v>60</v>
      </c>
      <c r="H17" s="1">
        <v>0.46300000000000002</v>
      </c>
      <c r="I17">
        <v>0.21299999999999999</v>
      </c>
      <c r="J17">
        <v>65.8</v>
      </c>
    </row>
    <row r="18" spans="5:21" x14ac:dyDescent="0.3">
      <c r="F18" t="s">
        <v>15</v>
      </c>
      <c r="G18">
        <v>50</v>
      </c>
      <c r="H18" s="1">
        <v>0.46300000000000002</v>
      </c>
      <c r="I18">
        <v>0.215</v>
      </c>
      <c r="J18">
        <v>65.8</v>
      </c>
    </row>
    <row r="19" spans="5:21" x14ac:dyDescent="0.3">
      <c r="F19" t="s">
        <v>14</v>
      </c>
      <c r="G19">
        <v>40</v>
      </c>
      <c r="H19" s="1">
        <v>0.46</v>
      </c>
      <c r="I19">
        <v>0.21099999999999999</v>
      </c>
      <c r="J19">
        <v>68</v>
      </c>
    </row>
    <row r="20" spans="5:21" x14ac:dyDescent="0.3">
      <c r="F20" t="s">
        <v>13</v>
      </c>
      <c r="G20">
        <v>30</v>
      </c>
      <c r="H20" s="1">
        <v>0.45300000000000001</v>
      </c>
      <c r="I20">
        <v>0.20399999999999999</v>
      </c>
      <c r="J20">
        <v>72.2</v>
      </c>
    </row>
    <row r="21" spans="5:21" x14ac:dyDescent="0.3">
      <c r="F21" t="s">
        <v>9</v>
      </c>
      <c r="G21">
        <v>20</v>
      </c>
      <c r="H21" s="1">
        <v>0.441</v>
      </c>
      <c r="I21">
        <v>0.19500000000000001</v>
      </c>
      <c r="J21">
        <v>79.2</v>
      </c>
    </row>
    <row r="22" spans="5:21" x14ac:dyDescent="0.3">
      <c r="F22" t="s">
        <v>8</v>
      </c>
      <c r="G22">
        <v>10</v>
      </c>
      <c r="H22" s="1">
        <v>0.438</v>
      </c>
      <c r="I22">
        <v>0.192</v>
      </c>
      <c r="J22">
        <v>80.8</v>
      </c>
    </row>
    <row r="23" spans="5:21" x14ac:dyDescent="0.3">
      <c r="E23" t="s">
        <v>2</v>
      </c>
      <c r="F23" t="s">
        <v>7</v>
      </c>
      <c r="G23">
        <v>100</v>
      </c>
      <c r="H23" s="1">
        <v>0.51</v>
      </c>
      <c r="I23">
        <v>0.25900000000000001</v>
      </c>
      <c r="J23">
        <v>33.6</v>
      </c>
    </row>
    <row r="24" spans="5:21" x14ac:dyDescent="0.3">
      <c r="F24" t="s">
        <v>20</v>
      </c>
      <c r="G24">
        <v>90</v>
      </c>
      <c r="H24" s="1">
        <v>0.51</v>
      </c>
      <c r="I24">
        <v>0.25900000000000001</v>
      </c>
      <c r="J24">
        <v>33.6</v>
      </c>
    </row>
    <row r="25" spans="5:21" x14ac:dyDescent="0.3">
      <c r="F25" t="s">
        <v>21</v>
      </c>
      <c r="G25">
        <v>80</v>
      </c>
      <c r="H25" s="1">
        <v>0.51</v>
      </c>
      <c r="I25">
        <v>0.25900000000000001</v>
      </c>
      <c r="J25">
        <v>33.6</v>
      </c>
    </row>
    <row r="26" spans="5:21" x14ac:dyDescent="0.3">
      <c r="F26" t="s">
        <v>19</v>
      </c>
      <c r="G26">
        <v>70</v>
      </c>
      <c r="H26" s="1">
        <v>0.51</v>
      </c>
      <c r="I26">
        <v>0.25900000000000001</v>
      </c>
      <c r="J26">
        <v>33.700000000000003</v>
      </c>
    </row>
    <row r="27" spans="5:21" x14ac:dyDescent="0.3">
      <c r="F27" t="s">
        <v>18</v>
      </c>
      <c r="G27">
        <v>60</v>
      </c>
      <c r="H27" s="1">
        <v>0.50800000000000001</v>
      </c>
      <c r="I27">
        <v>0.25700000000000001</v>
      </c>
      <c r="J27">
        <v>35.1</v>
      </c>
      <c r="T27">
        <v>50</v>
      </c>
      <c r="U27">
        <v>0</v>
      </c>
    </row>
    <row r="28" spans="5:21" x14ac:dyDescent="0.3">
      <c r="F28" t="s">
        <v>15</v>
      </c>
      <c r="G28">
        <v>50</v>
      </c>
      <c r="H28" s="1">
        <v>0.504</v>
      </c>
      <c r="I28">
        <v>0.254</v>
      </c>
      <c r="J28">
        <v>38.4</v>
      </c>
      <c r="T28">
        <v>50</v>
      </c>
      <c r="U28">
        <v>0.3</v>
      </c>
    </row>
    <row r="29" spans="5:21" x14ac:dyDescent="0.3">
      <c r="F29" t="s">
        <v>14</v>
      </c>
      <c r="G29">
        <v>40</v>
      </c>
      <c r="H29" s="1">
        <v>0.501</v>
      </c>
      <c r="I29">
        <v>0.251</v>
      </c>
      <c r="J29">
        <v>40.6</v>
      </c>
      <c r="T29">
        <v>50</v>
      </c>
      <c r="U29">
        <v>0</v>
      </c>
    </row>
    <row r="30" spans="5:21" x14ac:dyDescent="0.3">
      <c r="F30" t="s">
        <v>13</v>
      </c>
      <c r="G30">
        <v>30</v>
      </c>
      <c r="H30" s="1">
        <v>0.48899999999999999</v>
      </c>
      <c r="I30">
        <v>0.23799999999999999</v>
      </c>
      <c r="J30">
        <v>48.4</v>
      </c>
      <c r="T30">
        <v>50</v>
      </c>
      <c r="U30">
        <v>160</v>
      </c>
    </row>
    <row r="31" spans="5:21" x14ac:dyDescent="0.3">
      <c r="F31" t="s">
        <v>9</v>
      </c>
      <c r="G31">
        <v>20</v>
      </c>
      <c r="H31" s="1">
        <v>0.46100000000000002</v>
      </c>
      <c r="I31">
        <v>0.21199999999999999</v>
      </c>
      <c r="J31">
        <v>67.3</v>
      </c>
    </row>
    <row r="32" spans="5:21" x14ac:dyDescent="0.3">
      <c r="F32" t="s">
        <v>8</v>
      </c>
      <c r="G32">
        <v>10</v>
      </c>
      <c r="H32" s="1">
        <v>0.434</v>
      </c>
      <c r="I32">
        <v>0.187</v>
      </c>
      <c r="J32">
        <v>83.1</v>
      </c>
    </row>
    <row r="33" spans="5:10" x14ac:dyDescent="0.3">
      <c r="E33" t="s">
        <v>3</v>
      </c>
      <c r="F33" t="s">
        <v>7</v>
      </c>
      <c r="G33">
        <v>100</v>
      </c>
      <c r="H33" s="1">
        <v>0.43099999999999999</v>
      </c>
      <c r="I33">
        <v>0.185</v>
      </c>
      <c r="J33">
        <v>84.8</v>
      </c>
    </row>
    <row r="34" spans="5:10" x14ac:dyDescent="0.3">
      <c r="F34" t="s">
        <v>20</v>
      </c>
      <c r="G34">
        <v>90</v>
      </c>
      <c r="H34" s="1">
        <v>0.43099999999999999</v>
      </c>
      <c r="I34">
        <v>0.185</v>
      </c>
      <c r="J34">
        <v>84.8</v>
      </c>
    </row>
    <row r="35" spans="5:10" x14ac:dyDescent="0.3">
      <c r="F35" t="s">
        <v>21</v>
      </c>
      <c r="G35">
        <v>80</v>
      </c>
      <c r="H35" s="1">
        <v>0.43099999999999999</v>
      </c>
      <c r="I35">
        <v>0.185</v>
      </c>
      <c r="J35">
        <v>84.8</v>
      </c>
    </row>
    <row r="36" spans="5:10" x14ac:dyDescent="0.3">
      <c r="F36" t="s">
        <v>19</v>
      </c>
      <c r="G36">
        <v>70</v>
      </c>
      <c r="H36" s="1">
        <v>0.43099999999999999</v>
      </c>
      <c r="I36">
        <v>0.185</v>
      </c>
      <c r="J36">
        <v>84.8</v>
      </c>
    </row>
    <row r="37" spans="5:10" x14ac:dyDescent="0.3">
      <c r="F37" t="s">
        <v>18</v>
      </c>
      <c r="G37">
        <v>60</v>
      </c>
      <c r="H37" s="1">
        <v>0.43</v>
      </c>
      <c r="I37">
        <v>0.183</v>
      </c>
      <c r="J37">
        <v>85.5</v>
      </c>
    </row>
    <row r="38" spans="5:10" x14ac:dyDescent="0.3">
      <c r="F38" t="s">
        <v>15</v>
      </c>
      <c r="G38">
        <v>50</v>
      </c>
      <c r="H38" s="1">
        <v>0.432</v>
      </c>
      <c r="I38">
        <v>0.186</v>
      </c>
      <c r="J38">
        <v>84.6</v>
      </c>
    </row>
    <row r="39" spans="5:10" x14ac:dyDescent="0.3">
      <c r="F39" t="s">
        <v>14</v>
      </c>
      <c r="G39">
        <v>40</v>
      </c>
      <c r="H39" s="1">
        <v>0.42799999999999999</v>
      </c>
      <c r="I39">
        <v>0.183</v>
      </c>
      <c r="J39">
        <v>86.9</v>
      </c>
    </row>
    <row r="40" spans="5:10" x14ac:dyDescent="0.3">
      <c r="F40" t="s">
        <v>13</v>
      </c>
      <c r="G40">
        <v>30</v>
      </c>
      <c r="H40" s="1">
        <v>0.42599999999999999</v>
      </c>
      <c r="I40">
        <v>0.18</v>
      </c>
      <c r="J40">
        <v>87.7</v>
      </c>
    </row>
    <row r="41" spans="5:10" x14ac:dyDescent="0.3">
      <c r="F41" t="s">
        <v>9</v>
      </c>
      <c r="G41">
        <v>20</v>
      </c>
      <c r="H41" s="1">
        <v>0.432</v>
      </c>
      <c r="I41">
        <v>0.187</v>
      </c>
      <c r="J41">
        <v>84.2</v>
      </c>
    </row>
    <row r="42" spans="5:10" x14ac:dyDescent="0.3">
      <c r="F42" t="s">
        <v>8</v>
      </c>
      <c r="G42">
        <v>10</v>
      </c>
      <c r="H42" s="1">
        <v>0.41299999999999998</v>
      </c>
      <c r="I42">
        <v>0.16900000000000001</v>
      </c>
      <c r="J42">
        <v>94.8</v>
      </c>
    </row>
    <row r="43" spans="5:10" x14ac:dyDescent="0.3">
      <c r="E43" t="s">
        <v>4</v>
      </c>
      <c r="F43" t="s">
        <v>7</v>
      </c>
      <c r="G43">
        <v>100</v>
      </c>
      <c r="H43" s="1">
        <v>0.496</v>
      </c>
      <c r="I43">
        <v>0.23899999999999999</v>
      </c>
      <c r="J43">
        <v>47.5</v>
      </c>
    </row>
    <row r="44" spans="5:10" x14ac:dyDescent="0.3">
      <c r="F44" t="s">
        <v>20</v>
      </c>
      <c r="G44">
        <v>90</v>
      </c>
      <c r="H44" s="1">
        <v>0.49099999999999999</v>
      </c>
      <c r="I44">
        <v>0.23899999999999999</v>
      </c>
      <c r="J44">
        <v>47.5</v>
      </c>
    </row>
    <row r="45" spans="5:10" x14ac:dyDescent="0.3">
      <c r="F45" t="s">
        <v>21</v>
      </c>
      <c r="G45">
        <v>80</v>
      </c>
      <c r="H45" s="1">
        <v>0.49</v>
      </c>
      <c r="I45">
        <v>0.23899999999999999</v>
      </c>
      <c r="J45">
        <v>48</v>
      </c>
    </row>
    <row r="46" spans="5:10" x14ac:dyDescent="0.3">
      <c r="F46" t="s">
        <v>19</v>
      </c>
      <c r="G46">
        <v>70</v>
      </c>
      <c r="H46" s="1">
        <v>0.48799999999999999</v>
      </c>
      <c r="I46">
        <v>0.23699999999999999</v>
      </c>
      <c r="J46">
        <v>49.2</v>
      </c>
    </row>
    <row r="47" spans="5:10" x14ac:dyDescent="0.3">
      <c r="F47" t="s">
        <v>18</v>
      </c>
      <c r="G47">
        <v>60</v>
      </c>
      <c r="H47" s="1">
        <v>0.49199999999999999</v>
      </c>
      <c r="I47">
        <v>0.24099999999999999</v>
      </c>
      <c r="J47">
        <v>46.6</v>
      </c>
    </row>
    <row r="48" spans="5:10" x14ac:dyDescent="0.3">
      <c r="F48" t="s">
        <v>15</v>
      </c>
      <c r="G48">
        <v>50</v>
      </c>
      <c r="H48" s="1">
        <v>0.49199999999999999</v>
      </c>
      <c r="I48">
        <v>0.24199999999999999</v>
      </c>
      <c r="J48">
        <v>48.6</v>
      </c>
    </row>
    <row r="49" spans="5:10" x14ac:dyDescent="0.3">
      <c r="F49" t="s">
        <v>14</v>
      </c>
      <c r="G49">
        <v>40</v>
      </c>
      <c r="H49" s="1">
        <v>0.496</v>
      </c>
      <c r="I49">
        <v>0.246</v>
      </c>
      <c r="J49">
        <v>43.8</v>
      </c>
    </row>
    <row r="50" spans="5:10" x14ac:dyDescent="0.3">
      <c r="F50" t="s">
        <v>13</v>
      </c>
      <c r="G50">
        <v>30</v>
      </c>
      <c r="H50" s="1">
        <v>0.505</v>
      </c>
      <c r="I50">
        <v>0.254</v>
      </c>
      <c r="J50">
        <v>37.200000000000003</v>
      </c>
    </row>
    <row r="51" spans="5:10" x14ac:dyDescent="0.3">
      <c r="F51" t="s">
        <v>9</v>
      </c>
      <c r="G51">
        <v>20</v>
      </c>
      <c r="H51" s="1">
        <v>0.498</v>
      </c>
      <c r="I51">
        <v>0.248</v>
      </c>
      <c r="J51">
        <v>42.5</v>
      </c>
    </row>
    <row r="52" spans="5:10" x14ac:dyDescent="0.3">
      <c r="F52" t="s">
        <v>8</v>
      </c>
      <c r="G52">
        <v>10</v>
      </c>
      <c r="H52" s="1">
        <v>0.46600000000000003</v>
      </c>
      <c r="I52">
        <v>0.216</v>
      </c>
      <c r="J52">
        <v>63.9</v>
      </c>
    </row>
    <row r="53" spans="5:10" x14ac:dyDescent="0.3">
      <c r="E53" t="s">
        <v>5</v>
      </c>
      <c r="F53" t="s">
        <v>7</v>
      </c>
      <c r="G53">
        <v>100</v>
      </c>
      <c r="H53" s="1">
        <v>0.32</v>
      </c>
      <c r="I53">
        <v>0.10100000000000001</v>
      </c>
      <c r="J53">
        <v>137.19999999999999</v>
      </c>
    </row>
    <row r="54" spans="5:10" x14ac:dyDescent="0.3">
      <c r="F54" t="s">
        <v>20</v>
      </c>
      <c r="G54">
        <v>90</v>
      </c>
      <c r="H54" s="1">
        <v>0.31900000000000001</v>
      </c>
      <c r="I54">
        <v>0.1</v>
      </c>
      <c r="J54">
        <v>137.5</v>
      </c>
    </row>
    <row r="55" spans="5:10" x14ac:dyDescent="0.3">
      <c r="F55" t="s">
        <v>21</v>
      </c>
      <c r="G55">
        <v>80</v>
      </c>
      <c r="H55" s="1">
        <v>0.318</v>
      </c>
      <c r="I55">
        <v>9.9000000000000005E-2</v>
      </c>
      <c r="J55">
        <v>138.1</v>
      </c>
    </row>
    <row r="56" spans="5:10" x14ac:dyDescent="0.3">
      <c r="F56" t="s">
        <v>19</v>
      </c>
      <c r="G56">
        <v>70</v>
      </c>
      <c r="H56" s="1">
        <v>0.318</v>
      </c>
      <c r="I56">
        <v>9.9000000000000005E-2</v>
      </c>
      <c r="J56">
        <v>138</v>
      </c>
    </row>
    <row r="57" spans="5:10" x14ac:dyDescent="0.3">
      <c r="F57" t="s">
        <v>18</v>
      </c>
      <c r="G57">
        <v>60</v>
      </c>
      <c r="H57" s="1">
        <v>0.317</v>
      </c>
      <c r="I57">
        <v>9.9000000000000005E-2</v>
      </c>
      <c r="J57">
        <v>138.4</v>
      </c>
    </row>
    <row r="58" spans="5:10" x14ac:dyDescent="0.3">
      <c r="F58" t="s">
        <v>15</v>
      </c>
      <c r="G58">
        <v>50</v>
      </c>
      <c r="H58" s="1">
        <v>0.32</v>
      </c>
      <c r="I58">
        <v>0.10199999999999999</v>
      </c>
      <c r="J58">
        <v>137.30000000000001</v>
      </c>
    </row>
    <row r="59" spans="5:10" x14ac:dyDescent="0.3">
      <c r="F59" t="s">
        <v>14</v>
      </c>
      <c r="G59">
        <v>40</v>
      </c>
      <c r="H59" s="1">
        <v>0.31</v>
      </c>
      <c r="I59">
        <v>9.6000000000000002E-2</v>
      </c>
      <c r="J59">
        <v>140.9</v>
      </c>
    </row>
    <row r="60" spans="5:10" x14ac:dyDescent="0.3">
      <c r="F60" t="s">
        <v>13</v>
      </c>
      <c r="G60">
        <v>30</v>
      </c>
      <c r="H60" s="1">
        <v>0.29599999999999999</v>
      </c>
      <c r="I60">
        <v>8.4000000000000005E-2</v>
      </c>
      <c r="J60">
        <v>146</v>
      </c>
    </row>
    <row r="61" spans="5:10" x14ac:dyDescent="0.3">
      <c r="F61" t="s">
        <v>9</v>
      </c>
      <c r="G61">
        <v>20</v>
      </c>
      <c r="H61" s="1">
        <v>0.28999999999999998</v>
      </c>
      <c r="I61">
        <v>8.4000000000000005E-2</v>
      </c>
      <c r="J61">
        <v>148.1</v>
      </c>
    </row>
    <row r="62" spans="5:10" x14ac:dyDescent="0.3">
      <c r="F62" t="s">
        <v>8</v>
      </c>
      <c r="G62">
        <v>10</v>
      </c>
      <c r="H62" s="1">
        <v>0.315</v>
      </c>
      <c r="I62">
        <v>9.7000000000000003E-2</v>
      </c>
      <c r="J62">
        <v>139.30000000000001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Manter, Daniel - REE-ARS</dc:creator>
  <cp:lastModifiedBy>Deel, Heather - REE-ARS</cp:lastModifiedBy>
  <dcterms:created xsi:type="dcterms:W3CDTF">2024-08-13T07:15:36Z</dcterms:created>
  <dcterms:modified xsi:type="dcterms:W3CDTF">2024-09-12T19:21:01Z</dcterms:modified>
</cp:coreProperties>
</file>