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atherkates/Desktop/"/>
    </mc:Choice>
  </mc:AlternateContent>
  <xr:revisionPtr revIDLastSave="0" documentId="13_ncr:1_{2A10D361-79C4-B348-BD3B-C209CF79DDFD}" xr6:coauthVersionLast="47" xr6:coauthVersionMax="47" xr10:uidLastSave="{00000000-0000-0000-0000-000000000000}"/>
  <bookViews>
    <workbookView xWindow="0" yWindow="500" windowWidth="18520" windowHeight="14560" xr2:uid="{B3452BF6-DFEF-4F23-B6CA-4DEF93E96EAC}"/>
  </bookViews>
  <sheets>
    <sheet name="Annot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1" l="1"/>
  <c r="G86" i="1"/>
  <c r="G70" i="1"/>
  <c r="G53" i="1"/>
  <c r="G85" i="1"/>
  <c r="G69" i="1"/>
  <c r="G52" i="1"/>
  <c r="G84" i="1"/>
  <c r="G68" i="1"/>
  <c r="G51" i="1"/>
  <c r="G83" i="1"/>
  <c r="G67" i="1"/>
  <c r="G38" i="1"/>
  <c r="G37" i="1"/>
  <c r="G36" i="1"/>
  <c r="G35" i="1"/>
  <c r="G34" i="1"/>
  <c r="G33" i="1"/>
  <c r="G32" i="1"/>
  <c r="G50" i="1"/>
  <c r="G82" i="1"/>
  <c r="G66" i="1"/>
  <c r="G49" i="1"/>
  <c r="G81" i="1"/>
  <c r="G65" i="1"/>
  <c r="G48" i="1"/>
  <c r="G80" i="1"/>
  <c r="G64" i="1"/>
  <c r="G47" i="1"/>
  <c r="G79" i="1"/>
  <c r="G63" i="1"/>
  <c r="G31" i="1"/>
  <c r="G30" i="1"/>
  <c r="G29" i="1"/>
  <c r="G28" i="1"/>
  <c r="G27" i="1"/>
  <c r="G26" i="1"/>
  <c r="G25" i="1"/>
  <c r="G24" i="1"/>
  <c r="G23" i="1"/>
  <c r="G22" i="1"/>
  <c r="G46" i="1"/>
  <c r="G78" i="1"/>
  <c r="G62" i="1"/>
  <c r="G45" i="1"/>
  <c r="G77" i="1"/>
  <c r="G61" i="1"/>
  <c r="G44" i="1"/>
  <c r="G76" i="1"/>
  <c r="G60" i="1"/>
  <c r="G43" i="1"/>
  <c r="G75" i="1"/>
  <c r="G59" i="1"/>
  <c r="G21" i="1"/>
  <c r="G20" i="1"/>
  <c r="G19" i="1"/>
  <c r="G18" i="1"/>
  <c r="G17" i="1"/>
  <c r="G16" i="1"/>
  <c r="G15" i="1"/>
  <c r="G14" i="1"/>
  <c r="G13" i="1"/>
  <c r="G12" i="1"/>
  <c r="G42" i="1"/>
  <c r="G74" i="1"/>
  <c r="G58" i="1"/>
  <c r="G41" i="1"/>
  <c r="G73" i="1"/>
  <c r="G57" i="1"/>
  <c r="G40" i="1"/>
  <c r="G72" i="1"/>
  <c r="G56" i="1"/>
  <c r="G39" i="1"/>
  <c r="G71" i="1"/>
  <c r="G55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<sst xmlns="http://schemas.openxmlformats.org/spreadsheetml/2006/main" count="1122" uniqueCount="134">
  <si>
    <t>P1</t>
  </si>
  <si>
    <t>21A</t>
  </si>
  <si>
    <t>PanCK-</t>
  </si>
  <si>
    <t>tail</t>
  </si>
  <si>
    <t>PanCK+</t>
  </si>
  <si>
    <t>9A</t>
  </si>
  <si>
    <t>neck</t>
  </si>
  <si>
    <t>14A</t>
  </si>
  <si>
    <t>body</t>
  </si>
  <si>
    <t>4A</t>
  </si>
  <si>
    <t>head</t>
  </si>
  <si>
    <t>Sample_ID</t>
  </si>
  <si>
    <t>Case</t>
  </si>
  <si>
    <t>Slice</t>
  </si>
  <si>
    <t>panel</t>
  </si>
  <si>
    <t>roi</t>
  </si>
  <si>
    <t>segment</t>
  </si>
  <si>
    <t>aoi</t>
  </si>
  <si>
    <t>area</t>
  </si>
  <si>
    <t>organ_region</t>
  </si>
  <si>
    <t>slice_region</t>
  </si>
  <si>
    <t>compartment</t>
  </si>
  <si>
    <t>endocrine</t>
  </si>
  <si>
    <t>exocrine</t>
  </si>
  <si>
    <t>islet</t>
  </si>
  <si>
    <t>DSP_1001660006002_A_A02</t>
  </si>
  <si>
    <t>endo_all_CD31</t>
  </si>
  <si>
    <t>DSP_1001660006002_A_A03</t>
  </si>
  <si>
    <t>DSP_1001660006002_A_A04</t>
  </si>
  <si>
    <t>DSP_1001660006002_A_A05</t>
  </si>
  <si>
    <t>DSP_1001660006002_A_A06</t>
  </si>
  <si>
    <t>DSP_1001660006002_A_A07</t>
  </si>
  <si>
    <t>DSP_1001660006002_A_A08</t>
  </si>
  <si>
    <t>DSP_1001660006002_A_A09</t>
  </si>
  <si>
    <t>DSP_1001660006002_A_A10</t>
  </si>
  <si>
    <t>DSP_1001660006002_A_A11</t>
  </si>
  <si>
    <t>DSP_1001660006002_A_B12</t>
  </si>
  <si>
    <t>DSP_1001660006002_A_C01</t>
  </si>
  <si>
    <t>DSP_1001660006002_A_C02</t>
  </si>
  <si>
    <t>DSP_1001660006002_A_C03</t>
  </si>
  <si>
    <t>DSP_1001660006002_A_C04</t>
  </si>
  <si>
    <t>DSP_1001660006002_A_C05</t>
  </si>
  <si>
    <t>DSP_1001660006002_A_C06</t>
  </si>
  <si>
    <t>DSP_1001660006002_A_C07</t>
  </si>
  <si>
    <t>DSP_1001660006002_A_C08</t>
  </si>
  <si>
    <t>DSP_1001660006002_A_C09</t>
  </si>
  <si>
    <t>DSP_1001660006002_A_D10</t>
  </si>
  <si>
    <t>DSP_1001660006002_A_D11</t>
  </si>
  <si>
    <t>DSP_1001660006002_A_D12</t>
  </si>
  <si>
    <t>DSP_1001660006002_A_E01</t>
  </si>
  <si>
    <t>DSP_1001660006002_A_E02</t>
  </si>
  <si>
    <t>DSP_1001660006002_A_E03</t>
  </si>
  <si>
    <t>DSP_1001660006002_A_E04</t>
  </si>
  <si>
    <t>DSP_1001660006002_A_E05</t>
  </si>
  <si>
    <t>DSP_1001660006002_A_E06</t>
  </si>
  <si>
    <t>DSP_1001660006002_A_E07</t>
  </si>
  <si>
    <t>DSP_1001660006002_A_F08</t>
  </si>
  <si>
    <t>DSP_1001660006002_A_F09</t>
  </si>
  <si>
    <t>DSP_1001660006002_A_F10</t>
  </si>
  <si>
    <t>DSP_1001660006002_A_F11</t>
  </si>
  <si>
    <t>DSP_1001660006002_A_F12</t>
  </si>
  <si>
    <t>DSP_1001660006002_A_G01</t>
  </si>
  <si>
    <t>DSP_1001660006002_A_G02</t>
  </si>
  <si>
    <t>DSP_1001660006002_A_B02</t>
  </si>
  <si>
    <t>DSP_1001660006002_A_B05</t>
  </si>
  <si>
    <t>DSP_1001660006002_A_B08</t>
  </si>
  <si>
    <t>DSP_1001660006002_A_B11</t>
  </si>
  <si>
    <t>DSP_1001660006002_A_C12</t>
  </si>
  <si>
    <t>DSP_1001660006002_A_D03</t>
  </si>
  <si>
    <t>DSP_1001660006002_A_D06</t>
  </si>
  <si>
    <t>DSP_1001660006002_A_D09</t>
  </si>
  <si>
    <t>DSP_1001660006002_A_E10</t>
  </si>
  <si>
    <t>DSP_1001660006002_A_F01</t>
  </si>
  <si>
    <t>DSP_1001660006002_A_F04</t>
  </si>
  <si>
    <t>DSP_1001660006002_A_F07</t>
  </si>
  <si>
    <t>DSP_1001660006002_A_G05</t>
  </si>
  <si>
    <t>DSP_1001660006002_A_G08</t>
  </si>
  <si>
    <t>DSP_1001660006002_A_G11</t>
  </si>
  <si>
    <t>DSP_1001660006002_A_H02</t>
  </si>
  <si>
    <t>DSP_1001660006002_A_A12</t>
  </si>
  <si>
    <t>CD31_Islet</t>
  </si>
  <si>
    <t>CD31_Islet_aoi_001</t>
  </si>
  <si>
    <t>exo_CD31+</t>
  </si>
  <si>
    <t>DSP_1001660006002_A_B03</t>
  </si>
  <si>
    <t>DSP_1001660006002_A_B06</t>
  </si>
  <si>
    <t>DSP_1001660006002_A_B09</t>
  </si>
  <si>
    <t>DSP_1001660006002_A_C10</t>
  </si>
  <si>
    <t>DSP_1001660006002_A_D01</t>
  </si>
  <si>
    <t>DSP_1001660006002_A_D04</t>
  </si>
  <si>
    <t>DSP_1001660006002_A_D07</t>
  </si>
  <si>
    <t>DSP_1001660006002_A_E08</t>
  </si>
  <si>
    <t>DSP_1001660006002_A_E11</t>
  </si>
  <si>
    <t>DSP_1001660006002_A_F02</t>
  </si>
  <si>
    <t>DSP_1001660006002_A_F05</t>
  </si>
  <si>
    <t>DSP_1001660006002_A_G03</t>
  </si>
  <si>
    <t>DSP_1001660006002_A_G06</t>
  </si>
  <si>
    <t>DSP_1001660006002_A_G09</t>
  </si>
  <si>
    <t>DSP_1001660006002_A_G12</t>
  </si>
  <si>
    <t>DSP_1001660006002_A_B01</t>
  </si>
  <si>
    <t>PanCK+_aoi_001</t>
  </si>
  <si>
    <t>exo_CK+</t>
  </si>
  <si>
    <t>DSP_1001660006002_A_B04</t>
  </si>
  <si>
    <t>DSP_1001660006002_A_B07</t>
  </si>
  <si>
    <t>DSP_1001660006002_A_B10</t>
  </si>
  <si>
    <t>DSP_1001660006002_A_C11</t>
  </si>
  <si>
    <t>DSP_1001660006002_A_D02</t>
  </si>
  <si>
    <t>DSP_1001660006002_A_D05</t>
  </si>
  <si>
    <t>DSP_1001660006002_A_D08</t>
  </si>
  <si>
    <t>DSP_1001660006002_A_E09</t>
  </si>
  <si>
    <t>DSP_1001660006002_A_E12</t>
  </si>
  <si>
    <t>DSP_1001660006002_A_F03</t>
  </si>
  <si>
    <t>DSP_1001660006002_A_F06</t>
  </si>
  <si>
    <t>DSP_1001660006002_A_G04</t>
  </si>
  <si>
    <t>DSP_1001660006002_A_G07</t>
  </si>
  <si>
    <t>DSP_1001660006002_A_G10</t>
  </si>
  <si>
    <t>DSP_1001660006002_A_H01</t>
  </si>
  <si>
    <t>DSP_1001660006002_A_A01</t>
  </si>
  <si>
    <t>PanCK-_aoi_001</t>
  </si>
  <si>
    <t>slide_name</t>
  </si>
  <si>
    <t>scan_name</t>
  </si>
  <si>
    <t>1_21_WTA_12_15_21</t>
  </si>
  <si>
    <t>(v1.0)_Human_NGS_Whole_Transcriptome_Atlas_RNA</t>
  </si>
  <si>
    <t>1_9_WTA_12_15_21</t>
  </si>
  <si>
    <t>1_14A_WTA_12_15_21</t>
  </si>
  <si>
    <t>1_4A_WTA_12_15_21</t>
  </si>
  <si>
    <t>No_Template_Control</t>
  </si>
  <si>
    <t>ROI_type</t>
  </si>
  <si>
    <t>islet_present</t>
  </si>
  <si>
    <t>islet_absent</t>
  </si>
  <si>
    <t>exo_CD31-_CK-</t>
  </si>
  <si>
    <t>acinar_other</t>
  </si>
  <si>
    <t>duct</t>
  </si>
  <si>
    <t>endothelial</t>
  </si>
  <si>
    <t>aoi_enrichment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</si>
</sst>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19F8-EE05-4DE9-B651-646685EC7A8D}">
  <dimension ref="A1:O87"/>
  <sheetViews>
    <sheetView tabSelected="1" topLeftCell="H1" workbookViewId="0">
      <selection activeCell="N2" sqref="N2"/>
    </sheetView>
  </sheetViews>
  <sheetFormatPr baseColWidth="10" defaultColWidth="8.83203125" defaultRowHeight="15" x14ac:dyDescent="0.2"/>
  <cols>
    <col min="2" max="2" width="25" style="1" customWidth="1"/>
    <col min="5" max="5" width="37.83203125" customWidth="1"/>
    <col min="8" max="8" width="15.6640625" customWidth="1"/>
    <col min="9" max="9" width="22.1640625" customWidth="1"/>
    <col min="12" max="12" width="17" customWidth="1"/>
    <col min="14" max="14" width="13.1640625" customWidth="1"/>
  </cols>
  <sheetData>
    <row r="1" spans="1:15" x14ac:dyDescent="0.2">
      <c r="A1" t="s">
        <v>11</v>
      </c>
      <c r="B1" s="1" t="s">
        <v>118</v>
      </c>
      <c r="C1" t="s">
        <v>12</v>
      </c>
      <c r="D1" t="s">
        <v>13</v>
      </c>
      <c r="E1" t="s">
        <v>119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133</v>
      </c>
      <c r="O1" t="s">
        <v>126</v>
      </c>
    </row>
    <row r="2" spans="1:15" x14ac:dyDescent="0.2">
      <c r="A2" t="s">
        <v>25</v>
      </c>
      <c r="B2" s="1" t="s">
        <v>120</v>
      </c>
      <c r="C2" t="s">
        <v>0</v>
      </c>
      <c r="D2" t="s">
        <v>1</v>
      </c>
      <c r="E2" t="s">
        <v>120</v>
      </c>
      <c r="F2" t="s">
        <v>121</v>
      </c>
      <c r="G2" t="str">
        <f>"001"</f>
        <v>001</v>
      </c>
      <c r="H2" t="s">
        <v>2</v>
      </c>
      <c r="I2" t="s">
        <v>117</v>
      </c>
      <c r="J2">
        <v>58293.15</v>
      </c>
      <c r="K2" t="s">
        <v>3</v>
      </c>
      <c r="L2" t="s">
        <v>26</v>
      </c>
      <c r="M2" t="s">
        <v>22</v>
      </c>
      <c r="N2" t="s">
        <v>24</v>
      </c>
      <c r="O2" t="s">
        <v>127</v>
      </c>
    </row>
    <row r="3" spans="1:15" x14ac:dyDescent="0.2">
      <c r="A3" t="s">
        <v>27</v>
      </c>
      <c r="B3" s="1" t="s">
        <v>120</v>
      </c>
      <c r="C3" t="s">
        <v>0</v>
      </c>
      <c r="D3" t="s">
        <v>1</v>
      </c>
      <c r="E3" t="s">
        <v>120</v>
      </c>
      <c r="F3" t="s">
        <v>121</v>
      </c>
      <c r="G3" t="str">
        <f>"002"</f>
        <v>002</v>
      </c>
      <c r="H3" t="s">
        <v>2</v>
      </c>
      <c r="I3" t="s">
        <v>117</v>
      </c>
      <c r="J3">
        <v>38549.230000000003</v>
      </c>
      <c r="K3" t="s">
        <v>3</v>
      </c>
      <c r="L3" t="s">
        <v>26</v>
      </c>
      <c r="M3" t="s">
        <v>22</v>
      </c>
      <c r="N3" t="s">
        <v>24</v>
      </c>
      <c r="O3" t="s">
        <v>127</v>
      </c>
    </row>
    <row r="4" spans="1:15" x14ac:dyDescent="0.2">
      <c r="A4" t="s">
        <v>28</v>
      </c>
      <c r="B4" s="1" t="s">
        <v>120</v>
      </c>
      <c r="C4" t="s">
        <v>0</v>
      </c>
      <c r="D4" t="s">
        <v>1</v>
      </c>
      <c r="E4" t="s">
        <v>120</v>
      </c>
      <c r="F4" t="s">
        <v>121</v>
      </c>
      <c r="G4" t="str">
        <f>"003"</f>
        <v>003</v>
      </c>
      <c r="H4" t="s">
        <v>2</v>
      </c>
      <c r="I4" t="s">
        <v>117</v>
      </c>
      <c r="J4">
        <v>68386.399999999994</v>
      </c>
      <c r="K4" t="s">
        <v>3</v>
      </c>
      <c r="L4" t="s">
        <v>26</v>
      </c>
      <c r="M4" t="s">
        <v>22</v>
      </c>
      <c r="N4" t="s">
        <v>24</v>
      </c>
      <c r="O4" t="s">
        <v>127</v>
      </c>
    </row>
    <row r="5" spans="1:15" x14ac:dyDescent="0.2">
      <c r="A5" t="s">
        <v>29</v>
      </c>
      <c r="B5" s="1" t="s">
        <v>120</v>
      </c>
      <c r="C5" t="s">
        <v>0</v>
      </c>
      <c r="D5" t="s">
        <v>1</v>
      </c>
      <c r="E5" t="s">
        <v>120</v>
      </c>
      <c r="F5" t="s">
        <v>121</v>
      </c>
      <c r="G5" t="str">
        <f>"004"</f>
        <v>004</v>
      </c>
      <c r="H5" t="s">
        <v>2</v>
      </c>
      <c r="I5" t="s">
        <v>117</v>
      </c>
      <c r="J5">
        <v>17509.28</v>
      </c>
      <c r="K5" t="s">
        <v>3</v>
      </c>
      <c r="L5" t="s">
        <v>26</v>
      </c>
      <c r="M5" t="s">
        <v>22</v>
      </c>
      <c r="N5" t="s">
        <v>24</v>
      </c>
      <c r="O5" t="s">
        <v>127</v>
      </c>
    </row>
    <row r="6" spans="1:15" x14ac:dyDescent="0.2">
      <c r="A6" t="s">
        <v>30</v>
      </c>
      <c r="B6" s="1" t="s">
        <v>120</v>
      </c>
      <c r="C6" t="s">
        <v>0</v>
      </c>
      <c r="D6" t="s">
        <v>1</v>
      </c>
      <c r="E6" t="s">
        <v>120</v>
      </c>
      <c r="F6" t="s">
        <v>121</v>
      </c>
      <c r="G6" t="str">
        <f>"005"</f>
        <v>005</v>
      </c>
      <c r="H6" t="s">
        <v>2</v>
      </c>
      <c r="I6" t="s">
        <v>117</v>
      </c>
      <c r="J6">
        <v>61274.2</v>
      </c>
      <c r="K6" t="s">
        <v>3</v>
      </c>
      <c r="L6" t="s">
        <v>26</v>
      </c>
      <c r="M6" t="s">
        <v>22</v>
      </c>
      <c r="N6" t="s">
        <v>24</v>
      </c>
      <c r="O6" t="s">
        <v>127</v>
      </c>
    </row>
    <row r="7" spans="1:15" x14ac:dyDescent="0.2">
      <c r="A7" t="s">
        <v>31</v>
      </c>
      <c r="B7" s="1" t="s">
        <v>120</v>
      </c>
      <c r="C7" t="s">
        <v>0</v>
      </c>
      <c r="D7" t="s">
        <v>1</v>
      </c>
      <c r="E7" t="s">
        <v>120</v>
      </c>
      <c r="F7" t="s">
        <v>121</v>
      </c>
      <c r="G7" t="str">
        <f>"006"</f>
        <v>006</v>
      </c>
      <c r="H7" t="s">
        <v>2</v>
      </c>
      <c r="I7" t="s">
        <v>117</v>
      </c>
      <c r="J7">
        <v>13551.82</v>
      </c>
      <c r="K7" t="s">
        <v>3</v>
      </c>
      <c r="L7" t="s">
        <v>26</v>
      </c>
      <c r="M7" t="s">
        <v>22</v>
      </c>
      <c r="N7" t="s">
        <v>24</v>
      </c>
      <c r="O7" t="s">
        <v>127</v>
      </c>
    </row>
    <row r="8" spans="1:15" x14ac:dyDescent="0.2">
      <c r="A8" t="s">
        <v>32</v>
      </c>
      <c r="B8" s="1" t="s">
        <v>120</v>
      </c>
      <c r="C8" t="s">
        <v>0</v>
      </c>
      <c r="D8" t="s">
        <v>1</v>
      </c>
      <c r="E8" t="s">
        <v>120</v>
      </c>
      <c r="F8" t="s">
        <v>121</v>
      </c>
      <c r="G8" t="str">
        <f>"007"</f>
        <v>007</v>
      </c>
      <c r="H8" t="s">
        <v>2</v>
      </c>
      <c r="I8" t="s">
        <v>117</v>
      </c>
      <c r="J8">
        <v>26587.53</v>
      </c>
      <c r="K8" t="s">
        <v>3</v>
      </c>
      <c r="L8" t="s">
        <v>26</v>
      </c>
      <c r="M8" t="s">
        <v>22</v>
      </c>
      <c r="N8" t="s">
        <v>24</v>
      </c>
      <c r="O8" t="s">
        <v>127</v>
      </c>
    </row>
    <row r="9" spans="1:15" x14ac:dyDescent="0.2">
      <c r="A9" t="s">
        <v>33</v>
      </c>
      <c r="B9" s="1" t="s">
        <v>120</v>
      </c>
      <c r="C9" t="s">
        <v>0</v>
      </c>
      <c r="D9" t="s">
        <v>1</v>
      </c>
      <c r="E9" t="s">
        <v>120</v>
      </c>
      <c r="F9" t="s">
        <v>121</v>
      </c>
      <c r="G9" t="str">
        <f>"008"</f>
        <v>008</v>
      </c>
      <c r="H9" t="s">
        <v>2</v>
      </c>
      <c r="I9" t="s">
        <v>117</v>
      </c>
      <c r="J9">
        <v>18083.61</v>
      </c>
      <c r="K9" t="s">
        <v>3</v>
      </c>
      <c r="L9" t="s">
        <v>26</v>
      </c>
      <c r="M9" t="s">
        <v>22</v>
      </c>
      <c r="N9" t="s">
        <v>24</v>
      </c>
      <c r="O9" t="s">
        <v>127</v>
      </c>
    </row>
    <row r="10" spans="1:15" x14ac:dyDescent="0.2">
      <c r="A10" t="s">
        <v>34</v>
      </c>
      <c r="B10" s="1" t="s">
        <v>120</v>
      </c>
      <c r="C10" t="s">
        <v>0</v>
      </c>
      <c r="D10" t="s">
        <v>1</v>
      </c>
      <c r="E10" t="s">
        <v>120</v>
      </c>
      <c r="F10" t="s">
        <v>121</v>
      </c>
      <c r="G10" t="str">
        <f>"009"</f>
        <v>009</v>
      </c>
      <c r="H10" t="s">
        <v>2</v>
      </c>
      <c r="I10" t="s">
        <v>117</v>
      </c>
      <c r="J10">
        <v>33301.32</v>
      </c>
      <c r="K10" t="s">
        <v>3</v>
      </c>
      <c r="L10" t="s">
        <v>26</v>
      </c>
      <c r="M10" t="s">
        <v>22</v>
      </c>
      <c r="N10" t="s">
        <v>24</v>
      </c>
      <c r="O10" t="s">
        <v>127</v>
      </c>
    </row>
    <row r="11" spans="1:15" x14ac:dyDescent="0.2">
      <c r="A11" t="s">
        <v>35</v>
      </c>
      <c r="B11" s="1" t="s">
        <v>120</v>
      </c>
      <c r="C11" t="s">
        <v>0</v>
      </c>
      <c r="D11" t="s">
        <v>1</v>
      </c>
      <c r="E11" t="s">
        <v>120</v>
      </c>
      <c r="F11" t="s">
        <v>121</v>
      </c>
      <c r="G11" t="str">
        <f>"010"</f>
        <v>010</v>
      </c>
      <c r="H11" t="s">
        <v>2</v>
      </c>
      <c r="I11" t="s">
        <v>117</v>
      </c>
      <c r="J11">
        <v>31083.119999999999</v>
      </c>
      <c r="K11" t="s">
        <v>3</v>
      </c>
      <c r="L11" t="s">
        <v>26</v>
      </c>
      <c r="M11" t="s">
        <v>22</v>
      </c>
      <c r="N11" t="s">
        <v>24</v>
      </c>
      <c r="O11" t="s">
        <v>127</v>
      </c>
    </row>
    <row r="12" spans="1:15" x14ac:dyDescent="0.2">
      <c r="A12" t="s">
        <v>36</v>
      </c>
      <c r="B12" s="1" t="s">
        <v>122</v>
      </c>
      <c r="C12" t="s">
        <v>0</v>
      </c>
      <c r="D12" t="s">
        <v>5</v>
      </c>
      <c r="E12" t="s">
        <v>122</v>
      </c>
      <c r="F12" t="s">
        <v>121</v>
      </c>
      <c r="G12" t="str">
        <f>"001"</f>
        <v>001</v>
      </c>
      <c r="H12" t="s">
        <v>2</v>
      </c>
      <c r="I12" t="s">
        <v>117</v>
      </c>
      <c r="J12">
        <v>9731.5300000000007</v>
      </c>
      <c r="K12" t="s">
        <v>6</v>
      </c>
      <c r="L12" t="s">
        <v>26</v>
      </c>
      <c r="M12" t="s">
        <v>22</v>
      </c>
      <c r="N12" t="s">
        <v>24</v>
      </c>
      <c r="O12" t="s">
        <v>127</v>
      </c>
    </row>
    <row r="13" spans="1:15" x14ac:dyDescent="0.2">
      <c r="A13" t="s">
        <v>37</v>
      </c>
      <c r="B13" s="1" t="s">
        <v>122</v>
      </c>
      <c r="C13" t="s">
        <v>0</v>
      </c>
      <c r="D13" t="s">
        <v>5</v>
      </c>
      <c r="E13" t="s">
        <v>122</v>
      </c>
      <c r="F13" t="s">
        <v>121</v>
      </c>
      <c r="G13" t="str">
        <f>"002"</f>
        <v>002</v>
      </c>
      <c r="H13" t="s">
        <v>2</v>
      </c>
      <c r="I13" t="s">
        <v>117</v>
      </c>
      <c r="J13">
        <v>15353.28</v>
      </c>
      <c r="K13" t="s">
        <v>6</v>
      </c>
      <c r="L13" t="s">
        <v>26</v>
      </c>
      <c r="M13" t="s">
        <v>22</v>
      </c>
      <c r="N13" t="s">
        <v>24</v>
      </c>
      <c r="O13" t="s">
        <v>127</v>
      </c>
    </row>
    <row r="14" spans="1:15" x14ac:dyDescent="0.2">
      <c r="A14" t="s">
        <v>38</v>
      </c>
      <c r="B14" s="1" t="s">
        <v>122</v>
      </c>
      <c r="C14" t="s">
        <v>0</v>
      </c>
      <c r="D14" t="s">
        <v>5</v>
      </c>
      <c r="E14" t="s">
        <v>122</v>
      </c>
      <c r="F14" t="s">
        <v>121</v>
      </c>
      <c r="G14" t="str">
        <f>"003"</f>
        <v>003</v>
      </c>
      <c r="H14" t="s">
        <v>2</v>
      </c>
      <c r="I14" t="s">
        <v>117</v>
      </c>
      <c r="J14">
        <v>14889.16</v>
      </c>
      <c r="K14" t="s">
        <v>6</v>
      </c>
      <c r="L14" t="s">
        <v>26</v>
      </c>
      <c r="M14" t="s">
        <v>22</v>
      </c>
      <c r="N14" t="s">
        <v>24</v>
      </c>
      <c r="O14" t="s">
        <v>127</v>
      </c>
    </row>
    <row r="15" spans="1:15" x14ac:dyDescent="0.2">
      <c r="A15" t="s">
        <v>39</v>
      </c>
      <c r="B15" s="1" t="s">
        <v>122</v>
      </c>
      <c r="C15" t="s">
        <v>0</v>
      </c>
      <c r="D15" t="s">
        <v>5</v>
      </c>
      <c r="E15" t="s">
        <v>122</v>
      </c>
      <c r="F15" t="s">
        <v>121</v>
      </c>
      <c r="G15" t="str">
        <f>"004"</f>
        <v>004</v>
      </c>
      <c r="H15" t="s">
        <v>2</v>
      </c>
      <c r="I15" t="s">
        <v>117</v>
      </c>
      <c r="J15">
        <v>10144.77</v>
      </c>
      <c r="K15" t="s">
        <v>6</v>
      </c>
      <c r="L15" t="s">
        <v>26</v>
      </c>
      <c r="M15" t="s">
        <v>22</v>
      </c>
      <c r="N15" t="s">
        <v>24</v>
      </c>
      <c r="O15" t="s">
        <v>127</v>
      </c>
    </row>
    <row r="16" spans="1:15" x14ac:dyDescent="0.2">
      <c r="A16" t="s">
        <v>40</v>
      </c>
      <c r="B16" s="1" t="s">
        <v>122</v>
      </c>
      <c r="C16" t="s">
        <v>0</v>
      </c>
      <c r="D16" t="s">
        <v>5</v>
      </c>
      <c r="E16" t="s">
        <v>122</v>
      </c>
      <c r="F16" t="s">
        <v>121</v>
      </c>
      <c r="G16" t="str">
        <f>"005"</f>
        <v>005</v>
      </c>
      <c r="H16" t="s">
        <v>2</v>
      </c>
      <c r="I16" t="s">
        <v>117</v>
      </c>
      <c r="J16">
        <v>9736.4699999999993</v>
      </c>
      <c r="K16" t="s">
        <v>6</v>
      </c>
      <c r="L16" t="s">
        <v>26</v>
      </c>
      <c r="M16" t="s">
        <v>22</v>
      </c>
      <c r="N16" t="s">
        <v>24</v>
      </c>
      <c r="O16" t="s">
        <v>127</v>
      </c>
    </row>
    <row r="17" spans="1:15" x14ac:dyDescent="0.2">
      <c r="A17" t="s">
        <v>41</v>
      </c>
      <c r="B17" s="1" t="s">
        <v>122</v>
      </c>
      <c r="C17" t="s">
        <v>0</v>
      </c>
      <c r="D17" t="s">
        <v>5</v>
      </c>
      <c r="E17" t="s">
        <v>122</v>
      </c>
      <c r="F17" t="s">
        <v>121</v>
      </c>
      <c r="G17" t="str">
        <f>"006"</f>
        <v>006</v>
      </c>
      <c r="H17" t="s">
        <v>2</v>
      </c>
      <c r="I17" t="s">
        <v>117</v>
      </c>
      <c r="J17">
        <v>20081.88</v>
      </c>
      <c r="K17" t="s">
        <v>6</v>
      </c>
      <c r="L17" t="s">
        <v>26</v>
      </c>
      <c r="M17" t="s">
        <v>22</v>
      </c>
      <c r="N17" t="s">
        <v>24</v>
      </c>
      <c r="O17" t="s">
        <v>127</v>
      </c>
    </row>
    <row r="18" spans="1:15" x14ac:dyDescent="0.2">
      <c r="A18" t="s">
        <v>42</v>
      </c>
      <c r="B18" s="1" t="s">
        <v>122</v>
      </c>
      <c r="C18" t="s">
        <v>0</v>
      </c>
      <c r="D18" t="s">
        <v>5</v>
      </c>
      <c r="E18" t="s">
        <v>122</v>
      </c>
      <c r="F18" t="s">
        <v>121</v>
      </c>
      <c r="G18" t="str">
        <f>"007"</f>
        <v>007</v>
      </c>
      <c r="H18" t="s">
        <v>2</v>
      </c>
      <c r="I18" t="s">
        <v>117</v>
      </c>
      <c r="J18">
        <v>9848.27</v>
      </c>
      <c r="K18" t="s">
        <v>6</v>
      </c>
      <c r="L18" t="s">
        <v>26</v>
      </c>
      <c r="M18" t="s">
        <v>22</v>
      </c>
      <c r="N18" t="s">
        <v>24</v>
      </c>
      <c r="O18" t="s">
        <v>127</v>
      </c>
    </row>
    <row r="19" spans="1:15" x14ac:dyDescent="0.2">
      <c r="A19" t="s">
        <v>43</v>
      </c>
      <c r="B19" s="1" t="s">
        <v>122</v>
      </c>
      <c r="C19" t="s">
        <v>0</v>
      </c>
      <c r="D19" t="s">
        <v>5</v>
      </c>
      <c r="E19" t="s">
        <v>122</v>
      </c>
      <c r="F19" t="s">
        <v>121</v>
      </c>
      <c r="G19" t="str">
        <f>"008"</f>
        <v>008</v>
      </c>
      <c r="H19" t="s">
        <v>2</v>
      </c>
      <c r="I19" t="s">
        <v>117</v>
      </c>
      <c r="J19">
        <v>11625.01</v>
      </c>
      <c r="K19" t="s">
        <v>6</v>
      </c>
      <c r="L19" t="s">
        <v>26</v>
      </c>
      <c r="M19" t="s">
        <v>22</v>
      </c>
      <c r="N19" t="s">
        <v>24</v>
      </c>
      <c r="O19" t="s">
        <v>127</v>
      </c>
    </row>
    <row r="20" spans="1:15" x14ac:dyDescent="0.2">
      <c r="A20" t="s">
        <v>44</v>
      </c>
      <c r="B20" s="1" t="s">
        <v>122</v>
      </c>
      <c r="C20" t="s">
        <v>0</v>
      </c>
      <c r="D20" t="s">
        <v>5</v>
      </c>
      <c r="E20" t="s">
        <v>122</v>
      </c>
      <c r="F20" t="s">
        <v>121</v>
      </c>
      <c r="G20" t="str">
        <f>"009"</f>
        <v>009</v>
      </c>
      <c r="H20" t="s">
        <v>2</v>
      </c>
      <c r="I20" t="s">
        <v>117</v>
      </c>
      <c r="J20">
        <v>12158.51</v>
      </c>
      <c r="K20" t="s">
        <v>6</v>
      </c>
      <c r="L20" t="s">
        <v>26</v>
      </c>
      <c r="M20" t="s">
        <v>22</v>
      </c>
      <c r="N20" t="s">
        <v>24</v>
      </c>
      <c r="O20" t="s">
        <v>127</v>
      </c>
    </row>
    <row r="21" spans="1:15" x14ac:dyDescent="0.2">
      <c r="A21" t="s">
        <v>45</v>
      </c>
      <c r="B21" s="1" t="s">
        <v>122</v>
      </c>
      <c r="C21" t="s">
        <v>0</v>
      </c>
      <c r="D21" t="s">
        <v>5</v>
      </c>
      <c r="E21" t="s">
        <v>122</v>
      </c>
      <c r="F21" t="s">
        <v>121</v>
      </c>
      <c r="G21" t="str">
        <f>"010"</f>
        <v>010</v>
      </c>
      <c r="H21" t="s">
        <v>2</v>
      </c>
      <c r="I21" t="s">
        <v>117</v>
      </c>
      <c r="J21">
        <v>9257.2000000000007</v>
      </c>
      <c r="K21" t="s">
        <v>6</v>
      </c>
      <c r="L21" t="s">
        <v>26</v>
      </c>
      <c r="M21" t="s">
        <v>22</v>
      </c>
      <c r="N21" t="s">
        <v>24</v>
      </c>
      <c r="O21" t="s">
        <v>127</v>
      </c>
    </row>
    <row r="22" spans="1:15" x14ac:dyDescent="0.2">
      <c r="A22" t="s">
        <v>46</v>
      </c>
      <c r="B22" s="1" t="s">
        <v>123</v>
      </c>
      <c r="C22" t="s">
        <v>0</v>
      </c>
      <c r="D22" t="s">
        <v>7</v>
      </c>
      <c r="E22" t="s">
        <v>123</v>
      </c>
      <c r="F22" t="s">
        <v>121</v>
      </c>
      <c r="G22" t="str">
        <f>"001"</f>
        <v>001</v>
      </c>
      <c r="H22" t="s">
        <v>2</v>
      </c>
      <c r="I22" t="s">
        <v>117</v>
      </c>
      <c r="J22">
        <v>19200.21</v>
      </c>
      <c r="K22" t="s">
        <v>8</v>
      </c>
      <c r="L22" t="s">
        <v>26</v>
      </c>
      <c r="M22" t="s">
        <v>22</v>
      </c>
      <c r="N22" t="s">
        <v>24</v>
      </c>
      <c r="O22" t="s">
        <v>127</v>
      </c>
    </row>
    <row r="23" spans="1:15" x14ac:dyDescent="0.2">
      <c r="A23" t="s">
        <v>47</v>
      </c>
      <c r="B23" s="1" t="s">
        <v>123</v>
      </c>
      <c r="C23" t="s">
        <v>0</v>
      </c>
      <c r="D23" t="s">
        <v>7</v>
      </c>
      <c r="E23" t="s">
        <v>123</v>
      </c>
      <c r="F23" t="s">
        <v>121</v>
      </c>
      <c r="G23" t="str">
        <f>"002"</f>
        <v>002</v>
      </c>
      <c r="H23" t="s">
        <v>2</v>
      </c>
      <c r="I23" t="s">
        <v>117</v>
      </c>
      <c r="J23">
        <v>15300.17</v>
      </c>
      <c r="K23" t="s">
        <v>8</v>
      </c>
      <c r="L23" t="s">
        <v>26</v>
      </c>
      <c r="M23" t="s">
        <v>22</v>
      </c>
      <c r="N23" t="s">
        <v>24</v>
      </c>
      <c r="O23" t="s">
        <v>127</v>
      </c>
    </row>
    <row r="24" spans="1:15" x14ac:dyDescent="0.2">
      <c r="A24" t="s">
        <v>48</v>
      </c>
      <c r="B24" s="1" t="s">
        <v>123</v>
      </c>
      <c r="C24" t="s">
        <v>0</v>
      </c>
      <c r="D24" t="s">
        <v>7</v>
      </c>
      <c r="E24" t="s">
        <v>123</v>
      </c>
      <c r="F24" t="s">
        <v>121</v>
      </c>
      <c r="G24" t="str">
        <f>"003"</f>
        <v>003</v>
      </c>
      <c r="H24" t="s">
        <v>2</v>
      </c>
      <c r="I24" t="s">
        <v>117</v>
      </c>
      <c r="J24">
        <v>27720.400000000001</v>
      </c>
      <c r="K24" t="s">
        <v>8</v>
      </c>
      <c r="L24" t="s">
        <v>26</v>
      </c>
      <c r="M24" t="s">
        <v>22</v>
      </c>
      <c r="N24" t="s">
        <v>24</v>
      </c>
      <c r="O24" t="s">
        <v>127</v>
      </c>
    </row>
    <row r="25" spans="1:15" x14ac:dyDescent="0.2">
      <c r="A25" t="s">
        <v>49</v>
      </c>
      <c r="B25" s="1" t="s">
        <v>123</v>
      </c>
      <c r="C25" t="s">
        <v>0</v>
      </c>
      <c r="D25" t="s">
        <v>7</v>
      </c>
      <c r="E25" t="s">
        <v>123</v>
      </c>
      <c r="F25" t="s">
        <v>121</v>
      </c>
      <c r="G25" t="str">
        <f>"004"</f>
        <v>004</v>
      </c>
      <c r="H25" t="s">
        <v>2</v>
      </c>
      <c r="I25" t="s">
        <v>117</v>
      </c>
      <c r="J25">
        <v>28036.67</v>
      </c>
      <c r="K25" t="s">
        <v>8</v>
      </c>
      <c r="L25" t="s">
        <v>26</v>
      </c>
      <c r="M25" t="s">
        <v>22</v>
      </c>
      <c r="N25" t="s">
        <v>24</v>
      </c>
      <c r="O25" t="s">
        <v>127</v>
      </c>
    </row>
    <row r="26" spans="1:15" x14ac:dyDescent="0.2">
      <c r="A26" t="s">
        <v>50</v>
      </c>
      <c r="B26" s="1" t="s">
        <v>123</v>
      </c>
      <c r="C26" t="s">
        <v>0</v>
      </c>
      <c r="D26" t="s">
        <v>7</v>
      </c>
      <c r="E26" t="s">
        <v>123</v>
      </c>
      <c r="F26" t="s">
        <v>121</v>
      </c>
      <c r="G26" t="str">
        <f>"005"</f>
        <v>005</v>
      </c>
      <c r="H26" t="s">
        <v>2</v>
      </c>
      <c r="I26" t="s">
        <v>117</v>
      </c>
      <c r="J26">
        <v>8945.23</v>
      </c>
      <c r="K26" t="s">
        <v>8</v>
      </c>
      <c r="L26" t="s">
        <v>26</v>
      </c>
      <c r="M26" t="s">
        <v>22</v>
      </c>
      <c r="N26" t="s">
        <v>24</v>
      </c>
      <c r="O26" t="s">
        <v>127</v>
      </c>
    </row>
    <row r="27" spans="1:15" x14ac:dyDescent="0.2">
      <c r="A27" t="s">
        <v>51</v>
      </c>
      <c r="B27" s="1" t="s">
        <v>123</v>
      </c>
      <c r="C27" t="s">
        <v>0</v>
      </c>
      <c r="D27" t="s">
        <v>7</v>
      </c>
      <c r="E27" t="s">
        <v>123</v>
      </c>
      <c r="F27" t="s">
        <v>121</v>
      </c>
      <c r="G27" t="str">
        <f>"006"</f>
        <v>006</v>
      </c>
      <c r="H27" t="s">
        <v>2</v>
      </c>
      <c r="I27" t="s">
        <v>117</v>
      </c>
      <c r="J27">
        <v>14047.05</v>
      </c>
      <c r="K27" t="s">
        <v>8</v>
      </c>
      <c r="L27" t="s">
        <v>26</v>
      </c>
      <c r="M27" t="s">
        <v>22</v>
      </c>
      <c r="N27" t="s">
        <v>24</v>
      </c>
      <c r="O27" t="s">
        <v>127</v>
      </c>
    </row>
    <row r="28" spans="1:15" x14ac:dyDescent="0.2">
      <c r="A28" t="s">
        <v>52</v>
      </c>
      <c r="B28" s="1" t="s">
        <v>123</v>
      </c>
      <c r="C28" t="s">
        <v>0</v>
      </c>
      <c r="D28" t="s">
        <v>7</v>
      </c>
      <c r="E28" t="s">
        <v>123</v>
      </c>
      <c r="F28" t="s">
        <v>121</v>
      </c>
      <c r="G28" t="str">
        <f>"007"</f>
        <v>007</v>
      </c>
      <c r="H28" t="s">
        <v>2</v>
      </c>
      <c r="I28" t="s">
        <v>117</v>
      </c>
      <c r="J28">
        <v>32210.240000000002</v>
      </c>
      <c r="K28" t="s">
        <v>8</v>
      </c>
      <c r="L28" t="s">
        <v>26</v>
      </c>
      <c r="M28" t="s">
        <v>22</v>
      </c>
      <c r="N28" t="s">
        <v>24</v>
      </c>
      <c r="O28" t="s">
        <v>127</v>
      </c>
    </row>
    <row r="29" spans="1:15" x14ac:dyDescent="0.2">
      <c r="A29" t="s">
        <v>53</v>
      </c>
      <c r="B29" s="1" t="s">
        <v>123</v>
      </c>
      <c r="C29" t="s">
        <v>0</v>
      </c>
      <c r="D29" t="s">
        <v>7</v>
      </c>
      <c r="E29" t="s">
        <v>123</v>
      </c>
      <c r="F29" t="s">
        <v>121</v>
      </c>
      <c r="G29" t="str">
        <f>"008"</f>
        <v>008</v>
      </c>
      <c r="H29" t="s">
        <v>2</v>
      </c>
      <c r="I29" t="s">
        <v>117</v>
      </c>
      <c r="J29">
        <v>14404.47</v>
      </c>
      <c r="K29" t="s">
        <v>8</v>
      </c>
      <c r="L29" t="s">
        <v>26</v>
      </c>
      <c r="M29" t="s">
        <v>22</v>
      </c>
      <c r="N29" t="s">
        <v>24</v>
      </c>
      <c r="O29" t="s">
        <v>127</v>
      </c>
    </row>
    <row r="30" spans="1:15" x14ac:dyDescent="0.2">
      <c r="A30" t="s">
        <v>54</v>
      </c>
      <c r="B30" s="1" t="s">
        <v>123</v>
      </c>
      <c r="C30" t="s">
        <v>0</v>
      </c>
      <c r="D30" t="s">
        <v>7</v>
      </c>
      <c r="E30" t="s">
        <v>123</v>
      </c>
      <c r="F30" t="s">
        <v>121</v>
      </c>
      <c r="G30" t="str">
        <f>"009"</f>
        <v>009</v>
      </c>
      <c r="H30" t="s">
        <v>2</v>
      </c>
      <c r="I30" t="s">
        <v>117</v>
      </c>
      <c r="J30">
        <v>13262.03</v>
      </c>
      <c r="K30" t="s">
        <v>8</v>
      </c>
      <c r="L30" t="s">
        <v>26</v>
      </c>
      <c r="M30" t="s">
        <v>22</v>
      </c>
      <c r="N30" t="s">
        <v>24</v>
      </c>
      <c r="O30" t="s">
        <v>127</v>
      </c>
    </row>
    <row r="31" spans="1:15" x14ac:dyDescent="0.2">
      <c r="A31" t="s">
        <v>55</v>
      </c>
      <c r="B31" s="1" t="s">
        <v>123</v>
      </c>
      <c r="C31" t="s">
        <v>0</v>
      </c>
      <c r="D31" t="s">
        <v>7</v>
      </c>
      <c r="E31" t="s">
        <v>123</v>
      </c>
      <c r="F31" t="s">
        <v>121</v>
      </c>
      <c r="G31" t="str">
        <f>"010"</f>
        <v>010</v>
      </c>
      <c r="H31" t="s">
        <v>2</v>
      </c>
      <c r="I31" t="s">
        <v>117</v>
      </c>
      <c r="J31">
        <v>11014.48</v>
      </c>
      <c r="K31" t="s">
        <v>8</v>
      </c>
      <c r="L31" t="s">
        <v>26</v>
      </c>
      <c r="M31" t="s">
        <v>22</v>
      </c>
      <c r="N31" t="s">
        <v>24</v>
      </c>
      <c r="O31" t="s">
        <v>127</v>
      </c>
    </row>
    <row r="32" spans="1:15" x14ac:dyDescent="0.2">
      <c r="A32" t="s">
        <v>56</v>
      </c>
      <c r="B32" s="1" t="s">
        <v>124</v>
      </c>
      <c r="C32" t="s">
        <v>0</v>
      </c>
      <c r="D32" t="s">
        <v>9</v>
      </c>
      <c r="E32" t="s">
        <v>124</v>
      </c>
      <c r="F32" t="s">
        <v>121</v>
      </c>
      <c r="G32" t="str">
        <f>"001"</f>
        <v>001</v>
      </c>
      <c r="H32" t="s">
        <v>2</v>
      </c>
      <c r="I32" t="s">
        <v>117</v>
      </c>
      <c r="J32">
        <v>15093.63</v>
      </c>
      <c r="K32" t="s">
        <v>10</v>
      </c>
      <c r="L32" t="s">
        <v>26</v>
      </c>
      <c r="M32" t="s">
        <v>22</v>
      </c>
      <c r="N32" t="s">
        <v>24</v>
      </c>
      <c r="O32" t="s">
        <v>127</v>
      </c>
    </row>
    <row r="33" spans="1:15" x14ac:dyDescent="0.2">
      <c r="A33" t="s">
        <v>57</v>
      </c>
      <c r="B33" s="1" t="s">
        <v>124</v>
      </c>
      <c r="C33" t="s">
        <v>0</v>
      </c>
      <c r="D33" t="s">
        <v>9</v>
      </c>
      <c r="E33" t="s">
        <v>124</v>
      </c>
      <c r="F33" t="s">
        <v>121</v>
      </c>
      <c r="G33" t="str">
        <f>"002"</f>
        <v>002</v>
      </c>
      <c r="H33" t="s">
        <v>2</v>
      </c>
      <c r="I33" t="s">
        <v>117</v>
      </c>
      <c r="J33">
        <v>15877.21</v>
      </c>
      <c r="K33" t="s">
        <v>10</v>
      </c>
      <c r="L33" t="s">
        <v>26</v>
      </c>
      <c r="M33" t="s">
        <v>22</v>
      </c>
      <c r="N33" t="s">
        <v>24</v>
      </c>
      <c r="O33" t="s">
        <v>127</v>
      </c>
    </row>
    <row r="34" spans="1:15" x14ac:dyDescent="0.2">
      <c r="A34" t="s">
        <v>58</v>
      </c>
      <c r="B34" s="1" t="s">
        <v>124</v>
      </c>
      <c r="C34" t="s">
        <v>0</v>
      </c>
      <c r="D34" t="s">
        <v>9</v>
      </c>
      <c r="E34" t="s">
        <v>124</v>
      </c>
      <c r="F34" t="s">
        <v>121</v>
      </c>
      <c r="G34" t="str">
        <f>"003"</f>
        <v>003</v>
      </c>
      <c r="H34" t="s">
        <v>2</v>
      </c>
      <c r="I34" t="s">
        <v>117</v>
      </c>
      <c r="J34">
        <v>7900.73</v>
      </c>
      <c r="K34" t="s">
        <v>10</v>
      </c>
      <c r="L34" t="s">
        <v>26</v>
      </c>
      <c r="M34" t="s">
        <v>22</v>
      </c>
      <c r="N34" t="s">
        <v>24</v>
      </c>
      <c r="O34" t="s">
        <v>127</v>
      </c>
    </row>
    <row r="35" spans="1:15" x14ac:dyDescent="0.2">
      <c r="A35" t="s">
        <v>59</v>
      </c>
      <c r="B35" s="1" t="s">
        <v>124</v>
      </c>
      <c r="C35" t="s">
        <v>0</v>
      </c>
      <c r="D35" t="s">
        <v>9</v>
      </c>
      <c r="E35" t="s">
        <v>124</v>
      </c>
      <c r="F35" t="s">
        <v>121</v>
      </c>
      <c r="G35" t="str">
        <f>"004"</f>
        <v>004</v>
      </c>
      <c r="H35" t="s">
        <v>2</v>
      </c>
      <c r="I35" t="s">
        <v>117</v>
      </c>
      <c r="J35">
        <v>30516.13</v>
      </c>
      <c r="K35" t="s">
        <v>10</v>
      </c>
      <c r="L35" t="s">
        <v>26</v>
      </c>
      <c r="M35" t="s">
        <v>22</v>
      </c>
      <c r="N35" t="s">
        <v>24</v>
      </c>
      <c r="O35" t="s">
        <v>127</v>
      </c>
    </row>
    <row r="36" spans="1:15" x14ac:dyDescent="0.2">
      <c r="A36" t="s">
        <v>60</v>
      </c>
      <c r="B36" s="1" t="s">
        <v>124</v>
      </c>
      <c r="C36" t="s">
        <v>0</v>
      </c>
      <c r="D36" t="s">
        <v>9</v>
      </c>
      <c r="E36" t="s">
        <v>124</v>
      </c>
      <c r="F36" t="s">
        <v>121</v>
      </c>
      <c r="G36" t="str">
        <f>"005"</f>
        <v>005</v>
      </c>
      <c r="H36" t="s">
        <v>2</v>
      </c>
      <c r="I36" t="s">
        <v>117</v>
      </c>
      <c r="J36">
        <v>13871.92</v>
      </c>
      <c r="K36" t="s">
        <v>10</v>
      </c>
      <c r="L36" t="s">
        <v>26</v>
      </c>
      <c r="M36" t="s">
        <v>22</v>
      </c>
      <c r="N36" t="s">
        <v>24</v>
      </c>
      <c r="O36" t="s">
        <v>127</v>
      </c>
    </row>
    <row r="37" spans="1:15" x14ac:dyDescent="0.2">
      <c r="A37" t="s">
        <v>61</v>
      </c>
      <c r="B37" s="1" t="s">
        <v>124</v>
      </c>
      <c r="C37" t="s">
        <v>0</v>
      </c>
      <c r="D37" t="s">
        <v>9</v>
      </c>
      <c r="E37" t="s">
        <v>124</v>
      </c>
      <c r="F37" t="s">
        <v>121</v>
      </c>
      <c r="G37" t="str">
        <f>"006"</f>
        <v>006</v>
      </c>
      <c r="H37" t="s">
        <v>2</v>
      </c>
      <c r="I37" t="s">
        <v>117</v>
      </c>
      <c r="J37">
        <v>7695.94</v>
      </c>
      <c r="K37" t="s">
        <v>10</v>
      </c>
      <c r="L37" t="s">
        <v>26</v>
      </c>
      <c r="M37" t="s">
        <v>22</v>
      </c>
      <c r="N37" t="s">
        <v>24</v>
      </c>
      <c r="O37" t="s">
        <v>127</v>
      </c>
    </row>
    <row r="38" spans="1:15" x14ac:dyDescent="0.2">
      <c r="A38" t="s">
        <v>62</v>
      </c>
      <c r="B38" s="1" t="s">
        <v>124</v>
      </c>
      <c r="C38" t="s">
        <v>0</v>
      </c>
      <c r="D38" t="s">
        <v>9</v>
      </c>
      <c r="E38" t="s">
        <v>124</v>
      </c>
      <c r="F38" t="s">
        <v>121</v>
      </c>
      <c r="G38" t="str">
        <f>"007"</f>
        <v>007</v>
      </c>
      <c r="H38" t="s">
        <v>2</v>
      </c>
      <c r="I38" t="s">
        <v>117</v>
      </c>
      <c r="J38">
        <v>16682</v>
      </c>
      <c r="K38" t="s">
        <v>10</v>
      </c>
      <c r="L38" t="s">
        <v>26</v>
      </c>
      <c r="M38" t="s">
        <v>22</v>
      </c>
      <c r="N38" t="s">
        <v>24</v>
      </c>
      <c r="O38" t="s">
        <v>127</v>
      </c>
    </row>
    <row r="39" spans="1:15" x14ac:dyDescent="0.2">
      <c r="A39" t="s">
        <v>63</v>
      </c>
      <c r="B39" s="1" t="s">
        <v>120</v>
      </c>
      <c r="C39" t="s">
        <v>0</v>
      </c>
      <c r="D39" t="s">
        <v>1</v>
      </c>
      <c r="E39" t="s">
        <v>120</v>
      </c>
      <c r="F39" t="s">
        <v>121</v>
      </c>
      <c r="G39" t="str">
        <f>"011"</f>
        <v>011</v>
      </c>
      <c r="H39" t="s">
        <v>2</v>
      </c>
      <c r="I39" t="s">
        <v>117</v>
      </c>
      <c r="J39">
        <v>271491.99</v>
      </c>
      <c r="K39" t="s">
        <v>3</v>
      </c>
      <c r="L39" t="s">
        <v>129</v>
      </c>
      <c r="M39" t="s">
        <v>23</v>
      </c>
      <c r="N39" t="s">
        <v>130</v>
      </c>
      <c r="O39" t="s">
        <v>128</v>
      </c>
    </row>
    <row r="40" spans="1:15" x14ac:dyDescent="0.2">
      <c r="A40" t="s">
        <v>64</v>
      </c>
      <c r="B40" s="1" t="s">
        <v>120</v>
      </c>
      <c r="C40" t="s">
        <v>0</v>
      </c>
      <c r="D40" t="s">
        <v>1</v>
      </c>
      <c r="E40" t="s">
        <v>120</v>
      </c>
      <c r="F40" t="s">
        <v>121</v>
      </c>
      <c r="G40" t="str">
        <f>"012"</f>
        <v>012</v>
      </c>
      <c r="H40" t="s">
        <v>2</v>
      </c>
      <c r="I40" t="s">
        <v>117</v>
      </c>
      <c r="J40">
        <v>175714.86</v>
      </c>
      <c r="K40" t="s">
        <v>3</v>
      </c>
      <c r="L40" t="s">
        <v>129</v>
      </c>
      <c r="M40" t="s">
        <v>23</v>
      </c>
      <c r="N40" t="s">
        <v>130</v>
      </c>
      <c r="O40" t="s">
        <v>128</v>
      </c>
    </row>
    <row r="41" spans="1:15" x14ac:dyDescent="0.2">
      <c r="A41" t="s">
        <v>65</v>
      </c>
      <c r="B41" s="1" t="s">
        <v>120</v>
      </c>
      <c r="C41" t="s">
        <v>0</v>
      </c>
      <c r="D41" t="s">
        <v>1</v>
      </c>
      <c r="E41" t="s">
        <v>120</v>
      </c>
      <c r="F41" t="s">
        <v>121</v>
      </c>
      <c r="G41" t="str">
        <f>"013"</f>
        <v>013</v>
      </c>
      <c r="H41" t="s">
        <v>2</v>
      </c>
      <c r="I41" t="s">
        <v>117</v>
      </c>
      <c r="J41">
        <v>115718.82</v>
      </c>
      <c r="K41" t="s">
        <v>3</v>
      </c>
      <c r="L41" t="s">
        <v>129</v>
      </c>
      <c r="M41" t="s">
        <v>23</v>
      </c>
      <c r="N41" t="s">
        <v>130</v>
      </c>
      <c r="O41" t="s">
        <v>128</v>
      </c>
    </row>
    <row r="42" spans="1:15" x14ac:dyDescent="0.2">
      <c r="A42" t="s">
        <v>66</v>
      </c>
      <c r="B42" s="1" t="s">
        <v>120</v>
      </c>
      <c r="C42" t="s">
        <v>0</v>
      </c>
      <c r="D42" t="s">
        <v>1</v>
      </c>
      <c r="E42" t="s">
        <v>120</v>
      </c>
      <c r="F42" t="s">
        <v>121</v>
      </c>
      <c r="G42" t="str">
        <f>"014"</f>
        <v>014</v>
      </c>
      <c r="H42" t="s">
        <v>2</v>
      </c>
      <c r="I42" t="s">
        <v>117</v>
      </c>
      <c r="J42">
        <v>116356.79</v>
      </c>
      <c r="K42" t="s">
        <v>3</v>
      </c>
      <c r="L42" t="s">
        <v>129</v>
      </c>
      <c r="M42" t="s">
        <v>23</v>
      </c>
      <c r="N42" t="s">
        <v>130</v>
      </c>
      <c r="O42" t="s">
        <v>128</v>
      </c>
    </row>
    <row r="43" spans="1:15" x14ac:dyDescent="0.2">
      <c r="A43" t="s">
        <v>67</v>
      </c>
      <c r="B43" s="1" t="s">
        <v>122</v>
      </c>
      <c r="C43" t="s">
        <v>0</v>
      </c>
      <c r="D43" t="s">
        <v>5</v>
      </c>
      <c r="E43" t="s">
        <v>122</v>
      </c>
      <c r="F43" t="s">
        <v>121</v>
      </c>
      <c r="G43" t="str">
        <f>"011"</f>
        <v>011</v>
      </c>
      <c r="H43" t="s">
        <v>2</v>
      </c>
      <c r="I43" t="s">
        <v>117</v>
      </c>
      <c r="J43">
        <v>70940.97</v>
      </c>
      <c r="K43" t="s">
        <v>6</v>
      </c>
      <c r="L43" t="s">
        <v>129</v>
      </c>
      <c r="M43" t="s">
        <v>23</v>
      </c>
      <c r="N43" t="s">
        <v>130</v>
      </c>
      <c r="O43" t="s">
        <v>128</v>
      </c>
    </row>
    <row r="44" spans="1:15" x14ac:dyDescent="0.2">
      <c r="A44" t="s">
        <v>68</v>
      </c>
      <c r="B44" s="1" t="s">
        <v>122</v>
      </c>
      <c r="C44" t="s">
        <v>0</v>
      </c>
      <c r="D44" t="s">
        <v>5</v>
      </c>
      <c r="E44" t="s">
        <v>122</v>
      </c>
      <c r="F44" t="s">
        <v>121</v>
      </c>
      <c r="G44" t="str">
        <f>"012"</f>
        <v>012</v>
      </c>
      <c r="H44" t="s">
        <v>2</v>
      </c>
      <c r="I44" t="s">
        <v>117</v>
      </c>
      <c r="J44">
        <v>108652.71</v>
      </c>
      <c r="K44" t="s">
        <v>6</v>
      </c>
      <c r="L44" t="s">
        <v>129</v>
      </c>
      <c r="M44" t="s">
        <v>23</v>
      </c>
      <c r="N44" t="s">
        <v>130</v>
      </c>
      <c r="O44" t="s">
        <v>128</v>
      </c>
    </row>
    <row r="45" spans="1:15" x14ac:dyDescent="0.2">
      <c r="A45" t="s">
        <v>69</v>
      </c>
      <c r="B45" s="1" t="s">
        <v>122</v>
      </c>
      <c r="C45" t="s">
        <v>0</v>
      </c>
      <c r="D45" t="s">
        <v>5</v>
      </c>
      <c r="E45" t="s">
        <v>122</v>
      </c>
      <c r="F45" t="s">
        <v>121</v>
      </c>
      <c r="G45" t="str">
        <f>"013"</f>
        <v>013</v>
      </c>
      <c r="H45" t="s">
        <v>2</v>
      </c>
      <c r="I45" t="s">
        <v>117</v>
      </c>
      <c r="J45">
        <v>68353.86</v>
      </c>
      <c r="K45" t="s">
        <v>6</v>
      </c>
      <c r="L45" t="s">
        <v>129</v>
      </c>
      <c r="M45" t="s">
        <v>23</v>
      </c>
      <c r="N45" t="s">
        <v>130</v>
      </c>
      <c r="O45" t="s">
        <v>128</v>
      </c>
    </row>
    <row r="46" spans="1:15" x14ac:dyDescent="0.2">
      <c r="A46" t="s">
        <v>70</v>
      </c>
      <c r="B46" s="1" t="s">
        <v>122</v>
      </c>
      <c r="C46" t="s">
        <v>0</v>
      </c>
      <c r="D46" t="s">
        <v>5</v>
      </c>
      <c r="E46" t="s">
        <v>122</v>
      </c>
      <c r="F46" t="s">
        <v>121</v>
      </c>
      <c r="G46" t="str">
        <f>"014"</f>
        <v>014</v>
      </c>
      <c r="H46" t="s">
        <v>2</v>
      </c>
      <c r="I46" t="s">
        <v>117</v>
      </c>
      <c r="J46">
        <v>31042.29</v>
      </c>
      <c r="K46" t="s">
        <v>6</v>
      </c>
      <c r="L46" t="s">
        <v>129</v>
      </c>
      <c r="M46" t="s">
        <v>23</v>
      </c>
      <c r="N46" t="s">
        <v>130</v>
      </c>
      <c r="O46" t="s">
        <v>128</v>
      </c>
    </row>
    <row r="47" spans="1:15" x14ac:dyDescent="0.2">
      <c r="A47" t="s">
        <v>71</v>
      </c>
      <c r="B47" s="1" t="s">
        <v>123</v>
      </c>
      <c r="C47" t="s">
        <v>0</v>
      </c>
      <c r="D47" t="s">
        <v>7</v>
      </c>
      <c r="E47" t="s">
        <v>123</v>
      </c>
      <c r="F47" t="s">
        <v>121</v>
      </c>
      <c r="G47" t="str">
        <f>"011"</f>
        <v>011</v>
      </c>
      <c r="H47" t="s">
        <v>2</v>
      </c>
      <c r="I47" t="s">
        <v>117</v>
      </c>
      <c r="J47">
        <v>242867.91</v>
      </c>
      <c r="K47" t="s">
        <v>8</v>
      </c>
      <c r="L47" t="s">
        <v>129</v>
      </c>
      <c r="M47" t="s">
        <v>23</v>
      </c>
      <c r="N47" t="s">
        <v>130</v>
      </c>
      <c r="O47" t="s">
        <v>128</v>
      </c>
    </row>
    <row r="48" spans="1:15" x14ac:dyDescent="0.2">
      <c r="A48" t="s">
        <v>72</v>
      </c>
      <c r="B48" s="1" t="s">
        <v>123</v>
      </c>
      <c r="C48" t="s">
        <v>0</v>
      </c>
      <c r="D48" t="s">
        <v>7</v>
      </c>
      <c r="E48" t="s">
        <v>123</v>
      </c>
      <c r="F48" t="s">
        <v>121</v>
      </c>
      <c r="G48" t="str">
        <f>"012"</f>
        <v>012</v>
      </c>
      <c r="H48" t="s">
        <v>2</v>
      </c>
      <c r="I48" t="s">
        <v>117</v>
      </c>
      <c r="J48">
        <v>262722.03999999998</v>
      </c>
      <c r="K48" t="s">
        <v>8</v>
      </c>
      <c r="L48" t="s">
        <v>129</v>
      </c>
      <c r="M48" t="s">
        <v>23</v>
      </c>
      <c r="N48" t="s">
        <v>130</v>
      </c>
      <c r="O48" t="s">
        <v>128</v>
      </c>
    </row>
    <row r="49" spans="1:15" x14ac:dyDescent="0.2">
      <c r="A49" t="s">
        <v>73</v>
      </c>
      <c r="B49" s="1" t="s">
        <v>123</v>
      </c>
      <c r="C49" t="s">
        <v>0</v>
      </c>
      <c r="D49" t="s">
        <v>7</v>
      </c>
      <c r="E49" t="s">
        <v>123</v>
      </c>
      <c r="F49" t="s">
        <v>121</v>
      </c>
      <c r="G49" t="str">
        <f>"013"</f>
        <v>013</v>
      </c>
      <c r="H49" t="s">
        <v>2</v>
      </c>
      <c r="I49" t="s">
        <v>117</v>
      </c>
      <c r="J49">
        <v>233818.21</v>
      </c>
      <c r="K49" t="s">
        <v>8</v>
      </c>
      <c r="L49" t="s">
        <v>129</v>
      </c>
      <c r="M49" t="s">
        <v>23</v>
      </c>
      <c r="N49" t="s">
        <v>130</v>
      </c>
      <c r="O49" t="s">
        <v>128</v>
      </c>
    </row>
    <row r="50" spans="1:15" x14ac:dyDescent="0.2">
      <c r="A50" t="s">
        <v>74</v>
      </c>
      <c r="B50" s="1" t="s">
        <v>123</v>
      </c>
      <c r="C50" t="s">
        <v>0</v>
      </c>
      <c r="D50" t="s">
        <v>7</v>
      </c>
      <c r="E50" t="s">
        <v>123</v>
      </c>
      <c r="F50" t="s">
        <v>121</v>
      </c>
      <c r="G50" t="str">
        <f>"014"</f>
        <v>014</v>
      </c>
      <c r="H50" t="s">
        <v>2</v>
      </c>
      <c r="I50" t="s">
        <v>117</v>
      </c>
      <c r="J50">
        <v>199196.46</v>
      </c>
      <c r="K50" t="s">
        <v>8</v>
      </c>
      <c r="L50" t="s">
        <v>129</v>
      </c>
      <c r="M50" t="s">
        <v>23</v>
      </c>
      <c r="N50" t="s">
        <v>130</v>
      </c>
      <c r="O50" t="s">
        <v>128</v>
      </c>
    </row>
    <row r="51" spans="1:15" x14ac:dyDescent="0.2">
      <c r="A51" t="s">
        <v>75</v>
      </c>
      <c r="B51" s="1" t="s">
        <v>124</v>
      </c>
      <c r="C51" t="s">
        <v>0</v>
      </c>
      <c r="D51" t="s">
        <v>9</v>
      </c>
      <c r="E51" t="s">
        <v>124</v>
      </c>
      <c r="F51" t="s">
        <v>121</v>
      </c>
      <c r="G51" t="str">
        <f>"008"</f>
        <v>008</v>
      </c>
      <c r="H51" t="s">
        <v>2</v>
      </c>
      <c r="I51" t="s">
        <v>117</v>
      </c>
      <c r="J51">
        <v>154427.54</v>
      </c>
      <c r="K51" t="s">
        <v>10</v>
      </c>
      <c r="L51" t="s">
        <v>129</v>
      </c>
      <c r="M51" t="s">
        <v>23</v>
      </c>
      <c r="N51" t="s">
        <v>130</v>
      </c>
      <c r="O51" t="s">
        <v>128</v>
      </c>
    </row>
    <row r="52" spans="1:15" x14ac:dyDescent="0.2">
      <c r="A52" t="s">
        <v>76</v>
      </c>
      <c r="B52" s="1" t="s">
        <v>124</v>
      </c>
      <c r="C52" t="s">
        <v>0</v>
      </c>
      <c r="D52" t="s">
        <v>9</v>
      </c>
      <c r="E52" t="s">
        <v>124</v>
      </c>
      <c r="F52" t="s">
        <v>121</v>
      </c>
      <c r="G52" t="str">
        <f>"009"</f>
        <v>009</v>
      </c>
      <c r="H52" t="s">
        <v>2</v>
      </c>
      <c r="I52" t="s">
        <v>117</v>
      </c>
      <c r="J52">
        <v>153995.48000000001</v>
      </c>
      <c r="K52" t="s">
        <v>10</v>
      </c>
      <c r="L52" t="s">
        <v>129</v>
      </c>
      <c r="M52" t="s">
        <v>23</v>
      </c>
      <c r="N52" t="s">
        <v>130</v>
      </c>
      <c r="O52" t="s">
        <v>128</v>
      </c>
    </row>
    <row r="53" spans="1:15" x14ac:dyDescent="0.2">
      <c r="A53" t="s">
        <v>77</v>
      </c>
      <c r="B53" s="1" t="s">
        <v>124</v>
      </c>
      <c r="C53" t="s">
        <v>0</v>
      </c>
      <c r="D53" t="s">
        <v>9</v>
      </c>
      <c r="E53" t="s">
        <v>124</v>
      </c>
      <c r="F53" t="s">
        <v>121</v>
      </c>
      <c r="G53" t="str">
        <f>"010"</f>
        <v>010</v>
      </c>
      <c r="H53" t="s">
        <v>2</v>
      </c>
      <c r="I53" t="s">
        <v>117</v>
      </c>
      <c r="J53">
        <v>194389.55</v>
      </c>
      <c r="K53" t="s">
        <v>10</v>
      </c>
      <c r="L53" t="s">
        <v>129</v>
      </c>
      <c r="M53" t="s">
        <v>23</v>
      </c>
      <c r="N53" t="s">
        <v>130</v>
      </c>
      <c r="O53" t="s">
        <v>128</v>
      </c>
    </row>
    <row r="54" spans="1:15" x14ac:dyDescent="0.2">
      <c r="A54" t="s">
        <v>78</v>
      </c>
      <c r="B54" s="1" t="s">
        <v>124</v>
      </c>
      <c r="C54" t="s">
        <v>0</v>
      </c>
      <c r="D54" t="s">
        <v>9</v>
      </c>
      <c r="E54" t="s">
        <v>124</v>
      </c>
      <c r="F54" t="s">
        <v>121</v>
      </c>
      <c r="G54" t="str">
        <f>"011"</f>
        <v>011</v>
      </c>
      <c r="H54" t="s">
        <v>2</v>
      </c>
      <c r="I54" t="s">
        <v>117</v>
      </c>
      <c r="J54">
        <v>168548.27</v>
      </c>
      <c r="K54" t="s">
        <v>10</v>
      </c>
      <c r="L54" t="s">
        <v>129</v>
      </c>
      <c r="M54" t="s">
        <v>23</v>
      </c>
      <c r="N54" t="s">
        <v>130</v>
      </c>
      <c r="O54" t="s">
        <v>128</v>
      </c>
    </row>
    <row r="55" spans="1:15" x14ac:dyDescent="0.2">
      <c r="A55" t="s">
        <v>79</v>
      </c>
      <c r="B55" s="1" t="s">
        <v>120</v>
      </c>
      <c r="C55" t="s">
        <v>0</v>
      </c>
      <c r="D55" t="s">
        <v>1</v>
      </c>
      <c r="E55" t="s">
        <v>120</v>
      </c>
      <c r="F55" t="s">
        <v>121</v>
      </c>
      <c r="G55" t="str">
        <f>"011"</f>
        <v>011</v>
      </c>
      <c r="H55" t="s">
        <v>80</v>
      </c>
      <c r="I55" t="s">
        <v>81</v>
      </c>
      <c r="J55">
        <v>18170.849999999999</v>
      </c>
      <c r="K55" t="s">
        <v>3</v>
      </c>
      <c r="L55" t="s">
        <v>82</v>
      </c>
      <c r="M55" t="s">
        <v>23</v>
      </c>
      <c r="N55" t="s">
        <v>132</v>
      </c>
      <c r="O55" t="s">
        <v>128</v>
      </c>
    </row>
    <row r="56" spans="1:15" x14ac:dyDescent="0.2">
      <c r="A56" t="s">
        <v>83</v>
      </c>
      <c r="B56" s="1" t="s">
        <v>120</v>
      </c>
      <c r="C56" t="s">
        <v>0</v>
      </c>
      <c r="D56" t="s">
        <v>1</v>
      </c>
      <c r="E56" t="s">
        <v>120</v>
      </c>
      <c r="F56" t="s">
        <v>121</v>
      </c>
      <c r="G56" t="str">
        <f>"012"</f>
        <v>012</v>
      </c>
      <c r="H56" t="s">
        <v>80</v>
      </c>
      <c r="I56" t="s">
        <v>81</v>
      </c>
      <c r="J56">
        <v>6694.49</v>
      </c>
      <c r="K56" t="s">
        <v>3</v>
      </c>
      <c r="L56" t="s">
        <v>82</v>
      </c>
      <c r="M56" t="s">
        <v>23</v>
      </c>
      <c r="N56" t="s">
        <v>132</v>
      </c>
      <c r="O56" t="s">
        <v>128</v>
      </c>
    </row>
    <row r="57" spans="1:15" x14ac:dyDescent="0.2">
      <c r="A57" t="s">
        <v>84</v>
      </c>
      <c r="B57" s="1" t="s">
        <v>120</v>
      </c>
      <c r="C57" t="s">
        <v>0</v>
      </c>
      <c r="D57" t="s">
        <v>1</v>
      </c>
      <c r="E57" t="s">
        <v>120</v>
      </c>
      <c r="F57" t="s">
        <v>121</v>
      </c>
      <c r="G57" t="str">
        <f>"013"</f>
        <v>013</v>
      </c>
      <c r="H57" t="s">
        <v>80</v>
      </c>
      <c r="I57" t="s">
        <v>81</v>
      </c>
      <c r="J57">
        <v>8216.2000000000007</v>
      </c>
      <c r="K57" t="s">
        <v>3</v>
      </c>
      <c r="L57" t="s">
        <v>82</v>
      </c>
      <c r="M57" t="s">
        <v>23</v>
      </c>
      <c r="N57" t="s">
        <v>132</v>
      </c>
      <c r="O57" t="s">
        <v>128</v>
      </c>
    </row>
    <row r="58" spans="1:15" x14ac:dyDescent="0.2">
      <c r="A58" t="s">
        <v>85</v>
      </c>
      <c r="B58" s="1" t="s">
        <v>120</v>
      </c>
      <c r="C58" t="s">
        <v>0</v>
      </c>
      <c r="D58" t="s">
        <v>1</v>
      </c>
      <c r="E58" t="s">
        <v>120</v>
      </c>
      <c r="F58" t="s">
        <v>121</v>
      </c>
      <c r="G58" t="str">
        <f>"014"</f>
        <v>014</v>
      </c>
      <c r="H58" t="s">
        <v>80</v>
      </c>
      <c r="I58" t="s">
        <v>81</v>
      </c>
      <c r="J58">
        <v>11233.62</v>
      </c>
      <c r="K58" t="s">
        <v>3</v>
      </c>
      <c r="L58" t="s">
        <v>82</v>
      </c>
      <c r="M58" t="s">
        <v>23</v>
      </c>
      <c r="N58" t="s">
        <v>132</v>
      </c>
      <c r="O58" t="s">
        <v>128</v>
      </c>
    </row>
    <row r="59" spans="1:15" x14ac:dyDescent="0.2">
      <c r="A59" t="s">
        <v>86</v>
      </c>
      <c r="B59" s="1" t="s">
        <v>122</v>
      </c>
      <c r="C59" t="s">
        <v>0</v>
      </c>
      <c r="D59" t="s">
        <v>5</v>
      </c>
      <c r="E59" t="s">
        <v>122</v>
      </c>
      <c r="F59" t="s">
        <v>121</v>
      </c>
      <c r="G59" t="str">
        <f>"011"</f>
        <v>011</v>
      </c>
      <c r="H59" t="s">
        <v>80</v>
      </c>
      <c r="I59" t="s">
        <v>81</v>
      </c>
      <c r="J59">
        <v>6911.72</v>
      </c>
      <c r="K59" t="s">
        <v>6</v>
      </c>
      <c r="L59" t="s">
        <v>82</v>
      </c>
      <c r="M59" t="s">
        <v>23</v>
      </c>
      <c r="N59" t="s">
        <v>132</v>
      </c>
      <c r="O59" t="s">
        <v>128</v>
      </c>
    </row>
    <row r="60" spans="1:15" x14ac:dyDescent="0.2">
      <c r="A60" t="s">
        <v>87</v>
      </c>
      <c r="B60" s="1" t="s">
        <v>122</v>
      </c>
      <c r="C60" t="s">
        <v>0</v>
      </c>
      <c r="D60" t="s">
        <v>5</v>
      </c>
      <c r="E60" t="s">
        <v>122</v>
      </c>
      <c r="F60" t="s">
        <v>121</v>
      </c>
      <c r="G60" t="str">
        <f>"012"</f>
        <v>012</v>
      </c>
      <c r="H60" t="s">
        <v>80</v>
      </c>
      <c r="I60" t="s">
        <v>81</v>
      </c>
      <c r="J60">
        <v>8473.6200000000008</v>
      </c>
      <c r="K60" t="s">
        <v>6</v>
      </c>
      <c r="L60" t="s">
        <v>82</v>
      </c>
      <c r="M60" t="s">
        <v>23</v>
      </c>
      <c r="N60" t="s">
        <v>132</v>
      </c>
      <c r="O60" t="s">
        <v>128</v>
      </c>
    </row>
    <row r="61" spans="1:15" x14ac:dyDescent="0.2">
      <c r="A61" t="s">
        <v>88</v>
      </c>
      <c r="B61" s="1" t="s">
        <v>122</v>
      </c>
      <c r="C61" t="s">
        <v>0</v>
      </c>
      <c r="D61" t="s">
        <v>5</v>
      </c>
      <c r="E61" t="s">
        <v>122</v>
      </c>
      <c r="F61" t="s">
        <v>121</v>
      </c>
      <c r="G61" t="str">
        <f>"013"</f>
        <v>013</v>
      </c>
      <c r="H61" t="s">
        <v>80</v>
      </c>
      <c r="I61" t="s">
        <v>81</v>
      </c>
      <c r="J61">
        <v>7543.46</v>
      </c>
      <c r="K61" t="s">
        <v>6</v>
      </c>
      <c r="L61" t="s">
        <v>82</v>
      </c>
      <c r="M61" t="s">
        <v>23</v>
      </c>
      <c r="N61" t="s">
        <v>132</v>
      </c>
      <c r="O61" t="s">
        <v>128</v>
      </c>
    </row>
    <row r="62" spans="1:15" x14ac:dyDescent="0.2">
      <c r="A62" t="s">
        <v>89</v>
      </c>
      <c r="B62" s="1" t="s">
        <v>122</v>
      </c>
      <c r="C62" t="s">
        <v>0</v>
      </c>
      <c r="D62" t="s">
        <v>5</v>
      </c>
      <c r="E62" t="s">
        <v>122</v>
      </c>
      <c r="F62" t="s">
        <v>121</v>
      </c>
      <c r="G62" t="str">
        <f>"014"</f>
        <v>014</v>
      </c>
      <c r="H62" t="s">
        <v>80</v>
      </c>
      <c r="I62" t="s">
        <v>81</v>
      </c>
      <c r="J62">
        <v>7711.09</v>
      </c>
      <c r="K62" t="s">
        <v>6</v>
      </c>
      <c r="L62" t="s">
        <v>82</v>
      </c>
      <c r="M62" t="s">
        <v>23</v>
      </c>
      <c r="N62" t="s">
        <v>132</v>
      </c>
      <c r="O62" t="s">
        <v>128</v>
      </c>
    </row>
    <row r="63" spans="1:15" x14ac:dyDescent="0.2">
      <c r="A63" t="s">
        <v>90</v>
      </c>
      <c r="B63" s="1" t="s">
        <v>123</v>
      </c>
      <c r="C63" t="s">
        <v>0</v>
      </c>
      <c r="D63" t="s">
        <v>7</v>
      </c>
      <c r="E63" t="s">
        <v>123</v>
      </c>
      <c r="F63" t="s">
        <v>121</v>
      </c>
      <c r="G63" t="str">
        <f>"011"</f>
        <v>011</v>
      </c>
      <c r="H63" t="s">
        <v>80</v>
      </c>
      <c r="I63" t="s">
        <v>81</v>
      </c>
      <c r="J63">
        <v>23661.51</v>
      </c>
      <c r="K63" t="s">
        <v>8</v>
      </c>
      <c r="L63" t="s">
        <v>82</v>
      </c>
      <c r="M63" t="s">
        <v>23</v>
      </c>
      <c r="N63" t="s">
        <v>132</v>
      </c>
      <c r="O63" t="s">
        <v>128</v>
      </c>
    </row>
    <row r="64" spans="1:15" x14ac:dyDescent="0.2">
      <c r="A64" t="s">
        <v>91</v>
      </c>
      <c r="B64" s="1" t="s">
        <v>123</v>
      </c>
      <c r="C64" t="s">
        <v>0</v>
      </c>
      <c r="D64" t="s">
        <v>7</v>
      </c>
      <c r="E64" t="s">
        <v>123</v>
      </c>
      <c r="F64" t="s">
        <v>121</v>
      </c>
      <c r="G64" t="str">
        <f>"012"</f>
        <v>012</v>
      </c>
      <c r="H64" t="s">
        <v>80</v>
      </c>
      <c r="I64" t="s">
        <v>81</v>
      </c>
      <c r="J64">
        <v>16047.39</v>
      </c>
      <c r="K64" t="s">
        <v>8</v>
      </c>
      <c r="L64" t="s">
        <v>82</v>
      </c>
      <c r="M64" t="s">
        <v>23</v>
      </c>
      <c r="N64" t="s">
        <v>132</v>
      </c>
      <c r="O64" t="s">
        <v>128</v>
      </c>
    </row>
    <row r="65" spans="1:15" x14ac:dyDescent="0.2">
      <c r="A65" t="s">
        <v>92</v>
      </c>
      <c r="B65" s="1" t="s">
        <v>123</v>
      </c>
      <c r="C65" t="s">
        <v>0</v>
      </c>
      <c r="D65" t="s">
        <v>7</v>
      </c>
      <c r="E65" t="s">
        <v>123</v>
      </c>
      <c r="F65" t="s">
        <v>121</v>
      </c>
      <c r="G65" t="str">
        <f>"013"</f>
        <v>013</v>
      </c>
      <c r="H65" t="s">
        <v>80</v>
      </c>
      <c r="I65" t="s">
        <v>81</v>
      </c>
      <c r="J65">
        <v>11947.02</v>
      </c>
      <c r="K65" t="s">
        <v>8</v>
      </c>
      <c r="L65" t="s">
        <v>82</v>
      </c>
      <c r="M65" t="s">
        <v>23</v>
      </c>
      <c r="N65" t="s">
        <v>132</v>
      </c>
      <c r="O65" t="s">
        <v>128</v>
      </c>
    </row>
    <row r="66" spans="1:15" x14ac:dyDescent="0.2">
      <c r="A66" t="s">
        <v>93</v>
      </c>
      <c r="B66" s="1" t="s">
        <v>123</v>
      </c>
      <c r="C66" t="s">
        <v>0</v>
      </c>
      <c r="D66" t="s">
        <v>7</v>
      </c>
      <c r="E66" t="s">
        <v>123</v>
      </c>
      <c r="F66" t="s">
        <v>121</v>
      </c>
      <c r="G66" t="str">
        <f>"014"</f>
        <v>014</v>
      </c>
      <c r="H66" t="s">
        <v>80</v>
      </c>
      <c r="I66" t="s">
        <v>81</v>
      </c>
      <c r="J66">
        <v>8851.77</v>
      </c>
      <c r="K66" t="s">
        <v>8</v>
      </c>
      <c r="L66" t="s">
        <v>82</v>
      </c>
      <c r="M66" t="s">
        <v>23</v>
      </c>
      <c r="N66" t="s">
        <v>132</v>
      </c>
      <c r="O66" t="s">
        <v>128</v>
      </c>
    </row>
    <row r="67" spans="1:15" x14ac:dyDescent="0.2">
      <c r="A67" t="s">
        <v>94</v>
      </c>
      <c r="B67" s="1" t="s">
        <v>124</v>
      </c>
      <c r="C67" t="s">
        <v>0</v>
      </c>
      <c r="D67" t="s">
        <v>9</v>
      </c>
      <c r="E67" t="s">
        <v>124</v>
      </c>
      <c r="F67" t="s">
        <v>121</v>
      </c>
      <c r="G67" t="str">
        <f>"008"</f>
        <v>008</v>
      </c>
      <c r="H67" t="s">
        <v>80</v>
      </c>
      <c r="I67" t="s">
        <v>81</v>
      </c>
      <c r="J67">
        <v>13649.91</v>
      </c>
      <c r="K67" t="s">
        <v>10</v>
      </c>
      <c r="L67" t="s">
        <v>82</v>
      </c>
      <c r="M67" t="s">
        <v>23</v>
      </c>
      <c r="N67" t="s">
        <v>132</v>
      </c>
      <c r="O67" t="s">
        <v>128</v>
      </c>
    </row>
    <row r="68" spans="1:15" x14ac:dyDescent="0.2">
      <c r="A68" t="s">
        <v>95</v>
      </c>
      <c r="B68" s="1" t="s">
        <v>124</v>
      </c>
      <c r="C68" t="s">
        <v>0</v>
      </c>
      <c r="D68" t="s">
        <v>9</v>
      </c>
      <c r="E68" t="s">
        <v>124</v>
      </c>
      <c r="F68" t="s">
        <v>121</v>
      </c>
      <c r="G68" t="str">
        <f>"009"</f>
        <v>009</v>
      </c>
      <c r="H68" t="s">
        <v>80</v>
      </c>
      <c r="I68" t="s">
        <v>81</v>
      </c>
      <c r="J68">
        <v>10667.26</v>
      </c>
      <c r="K68" t="s">
        <v>10</v>
      </c>
      <c r="L68" t="s">
        <v>82</v>
      </c>
      <c r="M68" t="s">
        <v>23</v>
      </c>
      <c r="N68" t="s">
        <v>132</v>
      </c>
      <c r="O68" t="s">
        <v>128</v>
      </c>
    </row>
    <row r="69" spans="1:15" x14ac:dyDescent="0.2">
      <c r="A69" t="s">
        <v>96</v>
      </c>
      <c r="B69" s="1" t="s">
        <v>124</v>
      </c>
      <c r="C69" t="s">
        <v>0</v>
      </c>
      <c r="D69" t="s">
        <v>9</v>
      </c>
      <c r="E69" t="s">
        <v>124</v>
      </c>
      <c r="F69" t="s">
        <v>121</v>
      </c>
      <c r="G69" t="str">
        <f>"010"</f>
        <v>010</v>
      </c>
      <c r="H69" t="s">
        <v>80</v>
      </c>
      <c r="I69" t="s">
        <v>81</v>
      </c>
      <c r="J69">
        <v>12800.14</v>
      </c>
      <c r="K69" t="s">
        <v>10</v>
      </c>
      <c r="L69" t="s">
        <v>82</v>
      </c>
      <c r="M69" t="s">
        <v>23</v>
      </c>
      <c r="N69" t="s">
        <v>132</v>
      </c>
      <c r="O69" t="s">
        <v>128</v>
      </c>
    </row>
    <row r="70" spans="1:15" x14ac:dyDescent="0.2">
      <c r="A70" t="s">
        <v>97</v>
      </c>
      <c r="B70" s="1" t="s">
        <v>124</v>
      </c>
      <c r="C70" t="s">
        <v>0</v>
      </c>
      <c r="D70" t="s">
        <v>9</v>
      </c>
      <c r="E70" t="s">
        <v>124</v>
      </c>
      <c r="F70" t="s">
        <v>121</v>
      </c>
      <c r="G70" t="str">
        <f>"011"</f>
        <v>011</v>
      </c>
      <c r="H70" t="s">
        <v>80</v>
      </c>
      <c r="I70" t="s">
        <v>81</v>
      </c>
      <c r="J70">
        <v>10901.87</v>
      </c>
      <c r="K70" t="s">
        <v>10</v>
      </c>
      <c r="L70" t="s">
        <v>82</v>
      </c>
      <c r="M70" t="s">
        <v>23</v>
      </c>
      <c r="N70" t="s">
        <v>132</v>
      </c>
      <c r="O70" t="s">
        <v>128</v>
      </c>
    </row>
    <row r="71" spans="1:15" x14ac:dyDescent="0.2">
      <c r="A71" t="s">
        <v>98</v>
      </c>
      <c r="B71" s="1" t="s">
        <v>120</v>
      </c>
      <c r="C71" t="s">
        <v>0</v>
      </c>
      <c r="D71" t="s">
        <v>1</v>
      </c>
      <c r="E71" t="s">
        <v>120</v>
      </c>
      <c r="F71" t="s">
        <v>121</v>
      </c>
      <c r="G71" t="str">
        <f>"011"</f>
        <v>011</v>
      </c>
      <c r="H71" t="s">
        <v>4</v>
      </c>
      <c r="I71" t="s">
        <v>99</v>
      </c>
      <c r="J71">
        <v>40222.61</v>
      </c>
      <c r="K71" t="s">
        <v>3</v>
      </c>
      <c r="L71" t="s">
        <v>100</v>
      </c>
      <c r="M71" t="s">
        <v>23</v>
      </c>
      <c r="N71" t="s">
        <v>131</v>
      </c>
      <c r="O71" t="s">
        <v>128</v>
      </c>
    </row>
    <row r="72" spans="1:15" x14ac:dyDescent="0.2">
      <c r="A72" t="s">
        <v>101</v>
      </c>
      <c r="B72" s="1" t="s">
        <v>120</v>
      </c>
      <c r="C72" t="s">
        <v>0</v>
      </c>
      <c r="D72" t="s">
        <v>1</v>
      </c>
      <c r="E72" t="s">
        <v>120</v>
      </c>
      <c r="F72" t="s">
        <v>121</v>
      </c>
      <c r="G72" t="str">
        <f>"012"</f>
        <v>012</v>
      </c>
      <c r="H72" t="s">
        <v>4</v>
      </c>
      <c r="I72" t="s">
        <v>99</v>
      </c>
      <c r="J72">
        <v>15972.27</v>
      </c>
      <c r="K72" t="s">
        <v>3</v>
      </c>
      <c r="L72" t="s">
        <v>100</v>
      </c>
      <c r="M72" t="s">
        <v>23</v>
      </c>
      <c r="N72" t="s">
        <v>131</v>
      </c>
      <c r="O72" t="s">
        <v>128</v>
      </c>
    </row>
    <row r="73" spans="1:15" x14ac:dyDescent="0.2">
      <c r="A73" t="s">
        <v>102</v>
      </c>
      <c r="B73" s="1" t="s">
        <v>120</v>
      </c>
      <c r="C73" t="s">
        <v>0</v>
      </c>
      <c r="D73" t="s">
        <v>1</v>
      </c>
      <c r="E73" t="s">
        <v>120</v>
      </c>
      <c r="F73" t="s">
        <v>121</v>
      </c>
      <c r="G73" t="str">
        <f>"013"</f>
        <v>013</v>
      </c>
      <c r="H73" t="s">
        <v>4</v>
      </c>
      <c r="I73" t="s">
        <v>99</v>
      </c>
      <c r="J73">
        <v>9900.75</v>
      </c>
      <c r="K73" t="s">
        <v>3</v>
      </c>
      <c r="L73" t="s">
        <v>100</v>
      </c>
      <c r="M73" t="s">
        <v>23</v>
      </c>
      <c r="N73" t="s">
        <v>131</v>
      </c>
      <c r="O73" t="s">
        <v>128</v>
      </c>
    </row>
    <row r="74" spans="1:15" x14ac:dyDescent="0.2">
      <c r="A74" t="s">
        <v>103</v>
      </c>
      <c r="B74" s="1" t="s">
        <v>120</v>
      </c>
      <c r="C74" t="s">
        <v>0</v>
      </c>
      <c r="D74" t="s">
        <v>1</v>
      </c>
      <c r="E74" t="s">
        <v>120</v>
      </c>
      <c r="F74" t="s">
        <v>121</v>
      </c>
      <c r="G74" t="str">
        <f>"014"</f>
        <v>014</v>
      </c>
      <c r="H74" t="s">
        <v>4</v>
      </c>
      <c r="I74" t="s">
        <v>99</v>
      </c>
      <c r="J74">
        <v>18252.669999999998</v>
      </c>
      <c r="K74" t="s">
        <v>3</v>
      </c>
      <c r="L74" t="s">
        <v>100</v>
      </c>
      <c r="M74" t="s">
        <v>23</v>
      </c>
      <c r="N74" t="s">
        <v>131</v>
      </c>
      <c r="O74" t="s">
        <v>128</v>
      </c>
    </row>
    <row r="75" spans="1:15" x14ac:dyDescent="0.2">
      <c r="A75" t="s">
        <v>104</v>
      </c>
      <c r="B75" s="1" t="s">
        <v>122</v>
      </c>
      <c r="C75" t="s">
        <v>0</v>
      </c>
      <c r="D75" t="s">
        <v>5</v>
      </c>
      <c r="E75" t="s">
        <v>122</v>
      </c>
      <c r="F75" t="s">
        <v>121</v>
      </c>
      <c r="G75" t="str">
        <f>"011"</f>
        <v>011</v>
      </c>
      <c r="H75" t="s">
        <v>4</v>
      </c>
      <c r="I75" t="s">
        <v>99</v>
      </c>
      <c r="J75">
        <v>17195.09</v>
      </c>
      <c r="K75" t="s">
        <v>6</v>
      </c>
      <c r="L75" t="s">
        <v>100</v>
      </c>
      <c r="M75" t="s">
        <v>23</v>
      </c>
      <c r="N75" t="s">
        <v>131</v>
      </c>
      <c r="O75" t="s">
        <v>128</v>
      </c>
    </row>
    <row r="76" spans="1:15" x14ac:dyDescent="0.2">
      <c r="A76" t="s">
        <v>105</v>
      </c>
      <c r="B76" s="1" t="s">
        <v>122</v>
      </c>
      <c r="C76" t="s">
        <v>0</v>
      </c>
      <c r="D76" t="s">
        <v>5</v>
      </c>
      <c r="E76" t="s">
        <v>122</v>
      </c>
      <c r="F76" t="s">
        <v>121</v>
      </c>
      <c r="G76" t="str">
        <f>"012"</f>
        <v>012</v>
      </c>
      <c r="H76" t="s">
        <v>4</v>
      </c>
      <c r="I76" t="s">
        <v>99</v>
      </c>
      <c r="J76">
        <v>13760.12</v>
      </c>
      <c r="K76" t="s">
        <v>6</v>
      </c>
      <c r="L76" t="s">
        <v>100</v>
      </c>
      <c r="M76" t="s">
        <v>23</v>
      </c>
      <c r="N76" t="s">
        <v>131</v>
      </c>
      <c r="O76" t="s">
        <v>128</v>
      </c>
    </row>
    <row r="77" spans="1:15" x14ac:dyDescent="0.2">
      <c r="A77" t="s">
        <v>106</v>
      </c>
      <c r="B77" s="1" t="s">
        <v>122</v>
      </c>
      <c r="C77" t="s">
        <v>0</v>
      </c>
      <c r="D77" t="s">
        <v>5</v>
      </c>
      <c r="E77" t="s">
        <v>122</v>
      </c>
      <c r="F77" t="s">
        <v>121</v>
      </c>
      <c r="G77" t="str">
        <f>"013"</f>
        <v>013</v>
      </c>
      <c r="H77" t="s">
        <v>4</v>
      </c>
      <c r="I77" t="s">
        <v>99</v>
      </c>
      <c r="J77">
        <v>11026.28</v>
      </c>
      <c r="K77" t="s">
        <v>6</v>
      </c>
      <c r="L77" t="s">
        <v>100</v>
      </c>
      <c r="M77" t="s">
        <v>23</v>
      </c>
      <c r="N77" t="s">
        <v>131</v>
      </c>
      <c r="O77" t="s">
        <v>128</v>
      </c>
    </row>
    <row r="78" spans="1:15" x14ac:dyDescent="0.2">
      <c r="A78" t="s">
        <v>107</v>
      </c>
      <c r="B78" s="1" t="s">
        <v>122</v>
      </c>
      <c r="C78" t="s">
        <v>0</v>
      </c>
      <c r="D78" t="s">
        <v>5</v>
      </c>
      <c r="E78" t="s">
        <v>122</v>
      </c>
      <c r="F78" t="s">
        <v>121</v>
      </c>
      <c r="G78" t="str">
        <f>"014"</f>
        <v>014</v>
      </c>
      <c r="H78" t="s">
        <v>4</v>
      </c>
      <c r="I78" t="s">
        <v>99</v>
      </c>
      <c r="J78">
        <v>15291.24</v>
      </c>
      <c r="K78" t="s">
        <v>6</v>
      </c>
      <c r="L78" t="s">
        <v>100</v>
      </c>
      <c r="M78" t="s">
        <v>23</v>
      </c>
      <c r="N78" t="s">
        <v>131</v>
      </c>
      <c r="O78" t="s">
        <v>128</v>
      </c>
    </row>
    <row r="79" spans="1:15" x14ac:dyDescent="0.2">
      <c r="A79" t="s">
        <v>108</v>
      </c>
      <c r="B79" s="1" t="s">
        <v>123</v>
      </c>
      <c r="C79" t="s">
        <v>0</v>
      </c>
      <c r="D79" t="s">
        <v>7</v>
      </c>
      <c r="E79" t="s">
        <v>123</v>
      </c>
      <c r="F79" t="s">
        <v>121</v>
      </c>
      <c r="G79" t="str">
        <f>"011"</f>
        <v>011</v>
      </c>
      <c r="H79" t="s">
        <v>4</v>
      </c>
      <c r="I79" t="s">
        <v>99</v>
      </c>
      <c r="J79">
        <v>34153.97</v>
      </c>
      <c r="K79" t="s">
        <v>8</v>
      </c>
      <c r="L79" t="s">
        <v>100</v>
      </c>
      <c r="M79" t="s">
        <v>23</v>
      </c>
      <c r="N79" t="s">
        <v>131</v>
      </c>
      <c r="O79" t="s">
        <v>128</v>
      </c>
    </row>
    <row r="80" spans="1:15" x14ac:dyDescent="0.2">
      <c r="A80" t="s">
        <v>109</v>
      </c>
      <c r="B80" s="1" t="s">
        <v>123</v>
      </c>
      <c r="C80" t="s">
        <v>0</v>
      </c>
      <c r="D80" t="s">
        <v>7</v>
      </c>
      <c r="E80" t="s">
        <v>123</v>
      </c>
      <c r="F80" t="s">
        <v>121</v>
      </c>
      <c r="G80" t="str">
        <f>"012"</f>
        <v>012</v>
      </c>
      <c r="H80" t="s">
        <v>4</v>
      </c>
      <c r="I80" t="s">
        <v>99</v>
      </c>
      <c r="J80">
        <v>14239.71</v>
      </c>
      <c r="K80" t="s">
        <v>8</v>
      </c>
      <c r="L80" t="s">
        <v>100</v>
      </c>
      <c r="M80" t="s">
        <v>23</v>
      </c>
      <c r="N80" t="s">
        <v>131</v>
      </c>
      <c r="O80" t="s">
        <v>128</v>
      </c>
    </row>
    <row r="81" spans="1:15" x14ac:dyDescent="0.2">
      <c r="A81" t="s">
        <v>110</v>
      </c>
      <c r="B81" s="1" t="s">
        <v>123</v>
      </c>
      <c r="C81" t="s">
        <v>0</v>
      </c>
      <c r="D81" t="s">
        <v>7</v>
      </c>
      <c r="E81" t="s">
        <v>123</v>
      </c>
      <c r="F81" t="s">
        <v>121</v>
      </c>
      <c r="G81" t="str">
        <f>"013"</f>
        <v>013</v>
      </c>
      <c r="H81" t="s">
        <v>4</v>
      </c>
      <c r="I81" t="s">
        <v>99</v>
      </c>
      <c r="J81">
        <v>33097.339999999997</v>
      </c>
      <c r="K81" t="s">
        <v>8</v>
      </c>
      <c r="L81" t="s">
        <v>100</v>
      </c>
      <c r="M81" t="s">
        <v>23</v>
      </c>
      <c r="N81" t="s">
        <v>131</v>
      </c>
      <c r="O81" t="s">
        <v>128</v>
      </c>
    </row>
    <row r="82" spans="1:15" x14ac:dyDescent="0.2">
      <c r="A82" t="s">
        <v>111</v>
      </c>
      <c r="B82" s="1" t="s">
        <v>123</v>
      </c>
      <c r="C82" t="s">
        <v>0</v>
      </c>
      <c r="D82" t="s">
        <v>7</v>
      </c>
      <c r="E82" t="s">
        <v>123</v>
      </c>
      <c r="F82" t="s">
        <v>121</v>
      </c>
      <c r="G82" t="str">
        <f>"014"</f>
        <v>014</v>
      </c>
      <c r="H82" t="s">
        <v>4</v>
      </c>
      <c r="I82" t="s">
        <v>99</v>
      </c>
      <c r="J82">
        <v>13481.33</v>
      </c>
      <c r="K82" t="s">
        <v>8</v>
      </c>
      <c r="L82" t="s">
        <v>100</v>
      </c>
      <c r="M82" t="s">
        <v>23</v>
      </c>
      <c r="N82" t="s">
        <v>131</v>
      </c>
      <c r="O82" t="s">
        <v>128</v>
      </c>
    </row>
    <row r="83" spans="1:15" x14ac:dyDescent="0.2">
      <c r="A83" t="s">
        <v>112</v>
      </c>
      <c r="B83" s="1" t="s">
        <v>124</v>
      </c>
      <c r="C83" t="s">
        <v>0</v>
      </c>
      <c r="D83" t="s">
        <v>9</v>
      </c>
      <c r="E83" t="s">
        <v>124</v>
      </c>
      <c r="F83" t="s">
        <v>121</v>
      </c>
      <c r="G83" t="str">
        <f>"008"</f>
        <v>008</v>
      </c>
      <c r="H83" t="s">
        <v>4</v>
      </c>
      <c r="I83" t="s">
        <v>99</v>
      </c>
      <c r="J83">
        <v>28156.13</v>
      </c>
      <c r="K83" t="s">
        <v>10</v>
      </c>
      <c r="L83" t="s">
        <v>100</v>
      </c>
      <c r="M83" t="s">
        <v>23</v>
      </c>
      <c r="N83" t="s">
        <v>131</v>
      </c>
      <c r="O83" t="s">
        <v>128</v>
      </c>
    </row>
    <row r="84" spans="1:15" x14ac:dyDescent="0.2">
      <c r="A84" t="s">
        <v>113</v>
      </c>
      <c r="B84" s="1" t="s">
        <v>124</v>
      </c>
      <c r="C84" t="s">
        <v>0</v>
      </c>
      <c r="D84" t="s">
        <v>9</v>
      </c>
      <c r="E84" t="s">
        <v>124</v>
      </c>
      <c r="F84" t="s">
        <v>121</v>
      </c>
      <c r="G84" t="str">
        <f>"009"</f>
        <v>009</v>
      </c>
      <c r="H84" t="s">
        <v>4</v>
      </c>
      <c r="I84" t="s">
        <v>99</v>
      </c>
      <c r="J84">
        <v>23882.560000000001</v>
      </c>
      <c r="K84" t="s">
        <v>10</v>
      </c>
      <c r="L84" t="s">
        <v>100</v>
      </c>
      <c r="M84" t="s">
        <v>23</v>
      </c>
      <c r="N84" t="s">
        <v>131</v>
      </c>
      <c r="O84" t="s">
        <v>128</v>
      </c>
    </row>
    <row r="85" spans="1:15" x14ac:dyDescent="0.2">
      <c r="A85" t="s">
        <v>114</v>
      </c>
      <c r="B85" s="1" t="s">
        <v>124</v>
      </c>
      <c r="C85" t="s">
        <v>0</v>
      </c>
      <c r="D85" t="s">
        <v>9</v>
      </c>
      <c r="E85" t="s">
        <v>124</v>
      </c>
      <c r="F85" t="s">
        <v>121</v>
      </c>
      <c r="G85" t="str">
        <f>"010"</f>
        <v>010</v>
      </c>
      <c r="H85" t="s">
        <v>4</v>
      </c>
      <c r="I85" t="s">
        <v>99</v>
      </c>
      <c r="J85">
        <v>23297.71</v>
      </c>
      <c r="K85" t="s">
        <v>10</v>
      </c>
      <c r="L85" t="s">
        <v>100</v>
      </c>
      <c r="M85" t="s">
        <v>23</v>
      </c>
      <c r="N85" t="s">
        <v>131</v>
      </c>
      <c r="O85" t="s">
        <v>128</v>
      </c>
    </row>
    <row r="86" spans="1:15" x14ac:dyDescent="0.2">
      <c r="A86" t="s">
        <v>115</v>
      </c>
      <c r="B86" s="1" t="s">
        <v>124</v>
      </c>
      <c r="C86" t="s">
        <v>0</v>
      </c>
      <c r="D86" t="s">
        <v>9</v>
      </c>
      <c r="E86" t="s">
        <v>124</v>
      </c>
      <c r="F86" t="s">
        <v>121</v>
      </c>
      <c r="G86" t="str">
        <f>"011"</f>
        <v>011</v>
      </c>
      <c r="H86" t="s">
        <v>4</v>
      </c>
      <c r="I86" t="s">
        <v>99</v>
      </c>
      <c r="J86">
        <v>13856.13</v>
      </c>
      <c r="K86" t="s">
        <v>10</v>
      </c>
      <c r="L86" t="s">
        <v>100</v>
      </c>
      <c r="M86" t="s">
        <v>23</v>
      </c>
      <c r="N86" t="s">
        <v>131</v>
      </c>
      <c r="O86" t="s">
        <v>128</v>
      </c>
    </row>
    <row r="87" spans="1:15" x14ac:dyDescent="0.2">
      <c r="A87" t="s">
        <v>116</v>
      </c>
      <c r="B87" s="1" t="s">
        <v>125</v>
      </c>
    </row>
  </sheetData>
  <sortState xmlns:xlrd2="http://schemas.microsoft.com/office/spreadsheetml/2017/richdata2" ref="A2:M87">
    <sortCondition ref="L2:L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Annotations</vt:lpstr>
    </vt:vector>
  </TitlesOfParts>
  <Company>University of Florida Academic Health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Kates,Heather R</dc:creator>
  <cp:lastModifiedBy>Microsoft Office User</cp:lastModifiedBy>
  <dcterms:created xsi:type="dcterms:W3CDTF">2022-03-21T15:12:55Z</dcterms:created>
  <dcterms:modified xsi:type="dcterms:W3CDTF">2023-08-24T16:41:10Z</dcterms:modified>
</cp:coreProperties>
</file>