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4695" activeTab="1"/>
  </bookViews>
  <sheets>
    <sheet name="haaretz+" sheetId="1" r:id="rId1"/>
    <sheet name="cross validation" sheetId="2" r:id="rId2"/>
  </sheets>
  <calcPr calcId="125725"/>
</workbook>
</file>

<file path=xl/calcChain.xml><?xml version="1.0" encoding="utf-8"?>
<calcChain xmlns="http://schemas.openxmlformats.org/spreadsheetml/2006/main">
  <c r="N7" i="2"/>
  <c r="J7"/>
  <c r="I7"/>
  <c r="G7"/>
  <c r="O7" s="1"/>
  <c r="C7"/>
  <c r="N6"/>
  <c r="J6"/>
  <c r="I6"/>
  <c r="G6"/>
  <c r="O6" s="1"/>
  <c r="C6"/>
  <c r="N5"/>
  <c r="J5"/>
  <c r="I5"/>
  <c r="G5"/>
  <c r="O5" s="1"/>
  <c r="C5"/>
  <c r="N4"/>
  <c r="J4"/>
  <c r="I4"/>
  <c r="G4"/>
  <c r="O4" s="1"/>
  <c r="C4"/>
  <c r="N3"/>
  <c r="J3"/>
  <c r="I3"/>
  <c r="G3"/>
  <c r="O3" s="1"/>
  <c r="C3"/>
  <c r="C6" i="1"/>
  <c r="C7"/>
  <c r="C5"/>
  <c r="C4"/>
  <c r="C3"/>
  <c r="G7"/>
  <c r="O7" s="1"/>
  <c r="I7"/>
  <c r="J7"/>
  <c r="K7"/>
  <c r="H7" s="1"/>
  <c r="N7"/>
  <c r="G4"/>
  <c r="K4" s="1"/>
  <c r="H4" s="1"/>
  <c r="G5"/>
  <c r="K5" s="1"/>
  <c r="H5" s="1"/>
  <c r="G6"/>
  <c r="K6" s="1"/>
  <c r="H6" s="1"/>
  <c r="G3"/>
  <c r="K3" s="1"/>
  <c r="H3" s="1"/>
  <c r="N4"/>
  <c r="N5"/>
  <c r="N6"/>
  <c r="N3"/>
  <c r="J4"/>
  <c r="J5"/>
  <c r="J6"/>
  <c r="J3"/>
  <c r="I4"/>
  <c r="I5"/>
  <c r="I6"/>
  <c r="I3"/>
  <c r="K4" i="2" l="1"/>
  <c r="K6"/>
  <c r="K3"/>
  <c r="H3" s="1"/>
  <c r="K5"/>
  <c r="H5" s="1"/>
  <c r="K7"/>
  <c r="H7" s="1"/>
  <c r="M7" i="1"/>
  <c r="L7"/>
  <c r="O6"/>
  <c r="O5"/>
  <c r="L6"/>
  <c r="M5"/>
  <c r="O4"/>
  <c r="M4"/>
  <c r="O3"/>
  <c r="M3"/>
  <c r="M6"/>
  <c r="L3"/>
  <c r="L4"/>
  <c r="L5"/>
  <c r="L4" i="2" l="1"/>
  <c r="H4"/>
  <c r="L6"/>
  <c r="H6"/>
  <c r="L3"/>
  <c r="L7"/>
  <c r="M6"/>
  <c r="M4"/>
  <c r="M5"/>
  <c r="M7"/>
  <c r="M3"/>
  <c r="L5"/>
</calcChain>
</file>

<file path=xl/comments1.xml><?xml version="1.0" encoding="utf-8"?>
<comments xmlns="http://schemas.openxmlformats.org/spreadsheetml/2006/main">
  <authors>
    <author>Elazar Gershuni</author>
  </authors>
  <commentList>
    <comment ref="D2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2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2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J2" authorId="0">
      <text>
        <r>
          <rPr>
            <sz val="9"/>
            <color indexed="81"/>
            <rFont val="Tahoma"/>
            <charset val="177"/>
          </rPr>
          <t>"The proportion of actual positives which are correctly identified as such."</t>
        </r>
      </text>
    </comment>
    <comment ref="K2" authorId="0">
      <text>
        <r>
          <rPr>
            <sz val="9"/>
            <color indexed="81"/>
            <rFont val="Tahoma"/>
            <family val="2"/>
          </rPr>
          <t>"The proportion of negatives which are correctly identified as such."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</commentList>
</comments>
</file>

<file path=xl/comments2.xml><?xml version="1.0" encoding="utf-8"?>
<comments xmlns="http://schemas.openxmlformats.org/spreadsheetml/2006/main">
  <authors>
    <author>Elazar Gershuni</author>
  </authors>
  <commentList>
    <comment ref="D2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2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2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J2" authorId="0">
      <text>
        <r>
          <rPr>
            <sz val="9"/>
            <color indexed="81"/>
            <rFont val="Tahoma"/>
            <charset val="177"/>
          </rPr>
          <t>"The proportion of actual positives which are correctly identified as such."</t>
        </r>
      </text>
    </comment>
    <comment ref="K2" authorId="0">
      <text>
        <r>
          <rPr>
            <sz val="9"/>
            <color indexed="81"/>
            <rFont val="Tahoma"/>
            <family val="2"/>
          </rPr>
          <t>"The proportion of negatives which are correctly identified as such."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</commentList>
</comments>
</file>

<file path=xl/sharedStrings.xml><?xml version="1.0" encoding="utf-8"?>
<sst xmlns="http://schemas.openxmlformats.org/spreadsheetml/2006/main" count="38" uniqueCount="18">
  <si>
    <t>HMM</t>
  </si>
  <si>
    <t>MAXENT</t>
  </si>
  <si>
    <t>Correct</t>
  </si>
  <si>
    <t>Merged</t>
  </si>
  <si>
    <t>FP</t>
  </si>
  <si>
    <t>FP rate</t>
  </si>
  <si>
    <t>FN</t>
  </si>
  <si>
    <t>FN rate</t>
  </si>
  <si>
    <t>Sensitivity</t>
  </si>
  <si>
    <t>Specifity</t>
  </si>
  <si>
    <t>LRP</t>
  </si>
  <si>
    <t>PPR</t>
  </si>
  <si>
    <t>NPR</t>
  </si>
  <si>
    <t>Tokens</t>
  </si>
  <si>
    <t>TP</t>
  </si>
  <si>
    <t>TN</t>
  </si>
  <si>
    <t>Baseline</t>
  </si>
  <si>
    <t>MILA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</si>
</sst>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9" xfId="0" applyNumberFormat="1" applyFont="1" applyBorder="1" applyAlignment="1"/>
    <xf numFmtId="1" fontId="2" fillId="0" borderId="9" xfId="0" applyNumberFormat="1" applyFont="1" applyBorder="1" applyAlignment="1">
      <alignment horizontal="center"/>
    </xf>
    <xf numFmtId="9" fontId="0" fillId="2" borderId="10" xfId="1" applyFont="1" applyFill="1" applyBorder="1" applyAlignment="1">
      <alignment horizontal="center"/>
    </xf>
    <xf numFmtId="9" fontId="0" fillId="2" borderId="11" xfId="1" applyFont="1" applyFill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0" fillId="2" borderId="13" xfId="1" applyFont="1" applyFill="1" applyBorder="1" applyAlignment="1">
      <alignment horizontal="center"/>
    </xf>
    <xf numFmtId="9" fontId="0" fillId="2" borderId="14" xfId="1" applyFont="1" applyFill="1" applyBorder="1" applyAlignment="1">
      <alignment horizontal="center"/>
    </xf>
    <xf numFmtId="9" fontId="0" fillId="2" borderId="15" xfId="1" applyFont="1" applyFill="1" applyBorder="1" applyAlignment="1">
      <alignment horizontal="center"/>
    </xf>
    <xf numFmtId="9" fontId="0" fillId="2" borderId="16" xfId="1" applyFont="1" applyFill="1" applyBorder="1" applyAlignment="1">
      <alignment horizontal="center"/>
    </xf>
    <xf numFmtId="9" fontId="0" fillId="2" borderId="17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I7" sqref="I7"/>
    </sheetView>
  </sheetViews>
  <sheetFormatPr defaultRowHeight="14.25"/>
  <cols>
    <col min="1" max="1" width="10.25" customWidth="1"/>
    <col min="2" max="2" width="9.5" customWidth="1"/>
    <col min="3" max="3" width="5.625" customWidth="1"/>
    <col min="4" max="4" width="7.25" customWidth="1"/>
    <col min="5" max="5" width="6.75" customWidth="1"/>
    <col min="6" max="6" width="7" customWidth="1"/>
    <col min="7" max="7" width="7.5" customWidth="1"/>
    <col min="10" max="10" width="10.25" customWidth="1"/>
    <col min="11" max="11" width="9" customWidth="1"/>
    <col min="12" max="12" width="6.375" bestFit="1" customWidth="1"/>
    <col min="13" max="13" width="5.5" customWidth="1"/>
  </cols>
  <sheetData>
    <row r="1" spans="1:15" ht="15" thickBot="1">
      <c r="A1" s="1" t="s">
        <v>13</v>
      </c>
      <c r="B1" s="2">
        <v>82355</v>
      </c>
      <c r="C1" s="2"/>
      <c r="D1" s="1"/>
      <c r="E1" s="1"/>
      <c r="F1" s="1"/>
      <c r="H1" s="1"/>
      <c r="I1" s="1"/>
    </row>
    <row r="2" spans="1:15" ht="15.75" thickBot="1">
      <c r="A2" s="15"/>
      <c r="B2" s="25" t="s">
        <v>2</v>
      </c>
      <c r="C2" s="26"/>
      <c r="D2" s="16" t="s">
        <v>4</v>
      </c>
      <c r="E2" s="16" t="s">
        <v>6</v>
      </c>
      <c r="F2" s="16" t="s">
        <v>14</v>
      </c>
      <c r="G2" s="17" t="s">
        <v>15</v>
      </c>
      <c r="H2" s="16" t="s">
        <v>5</v>
      </c>
      <c r="I2" s="16" t="s">
        <v>7</v>
      </c>
      <c r="J2" s="28" t="s">
        <v>8</v>
      </c>
      <c r="K2" s="29" t="s">
        <v>9</v>
      </c>
      <c r="L2" s="16" t="s">
        <v>10</v>
      </c>
      <c r="M2" s="16" t="s">
        <v>10</v>
      </c>
      <c r="N2" s="16" t="s">
        <v>11</v>
      </c>
      <c r="O2" s="17" t="s">
        <v>12</v>
      </c>
    </row>
    <row r="3" spans="1:15" ht="15">
      <c r="A3" s="3" t="s">
        <v>3</v>
      </c>
      <c r="B3" s="12">
        <v>76779</v>
      </c>
      <c r="C3" s="5">
        <f>B3/$B$1</f>
        <v>0.93229312124339747</v>
      </c>
      <c r="D3" s="6">
        <v>2726</v>
      </c>
      <c r="E3" s="6">
        <v>2709</v>
      </c>
      <c r="F3" s="6">
        <v>3598</v>
      </c>
      <c r="G3" s="7">
        <f>B3-F3</f>
        <v>73181</v>
      </c>
      <c r="H3" s="18">
        <f>1-K3</f>
        <v>3.591236644841711E-2</v>
      </c>
      <c r="I3" s="18">
        <f>E3/(E3+F3)</f>
        <v>0.42952275249722532</v>
      </c>
      <c r="J3" s="32">
        <f>F3/(F3+E3)</f>
        <v>0.57047724750277473</v>
      </c>
      <c r="K3" s="33">
        <f>G3/(D3+G3)</f>
        <v>0.96408763355158289</v>
      </c>
      <c r="L3" s="19">
        <f>J3/(1-K3)</f>
        <v>15.885259143871298</v>
      </c>
      <c r="M3" s="4">
        <f>(1-J3)/K3</f>
        <v>0.4455225205149817</v>
      </c>
      <c r="N3" s="18">
        <f>F3/(F3+D3)</f>
        <v>0.56894370651486403</v>
      </c>
      <c r="O3" s="20">
        <f>G3/(G3+E3)</f>
        <v>0.96430359731189885</v>
      </c>
    </row>
    <row r="4" spans="1:15" ht="15">
      <c r="A4" s="3" t="s">
        <v>16</v>
      </c>
      <c r="B4" s="12">
        <v>75943</v>
      </c>
      <c r="C4" s="5">
        <f>B4/$B$1</f>
        <v>0.92214194645133873</v>
      </c>
      <c r="D4" s="6">
        <v>2953</v>
      </c>
      <c r="E4" s="6">
        <v>3318</v>
      </c>
      <c r="F4" s="6">
        <v>2989</v>
      </c>
      <c r="G4" s="7">
        <f t="shared" ref="G4:G6" si="0">B4-F4</f>
        <v>72954</v>
      </c>
      <c r="H4" s="18">
        <f t="shared" ref="H4:H6" si="1">1-K4</f>
        <v>3.8902867983189982E-2</v>
      </c>
      <c r="I4" s="18">
        <f>E4/(E4+F4)</f>
        <v>0.52608213096559375</v>
      </c>
      <c r="J4" s="34">
        <f>F4/(F4+E4)</f>
        <v>0.47391786903440619</v>
      </c>
      <c r="K4" s="35">
        <f t="shared" ref="K4:K6" si="2">G4/(D4+G4)</f>
        <v>0.96109713201681002</v>
      </c>
      <c r="L4" s="19">
        <f t="shared" ref="L4:L6" si="3">J4/(1-K4)</f>
        <v>12.182080489263342</v>
      </c>
      <c r="M4" s="4">
        <f t="shared" ref="M4:M6" si="4">(1-J4)/K4</f>
        <v>0.54737665261953194</v>
      </c>
      <c r="N4" s="18">
        <f>F4/(F4+D4)</f>
        <v>0.50302928306967354</v>
      </c>
      <c r="O4" s="20">
        <f t="shared" ref="O4:O6" si="5">G4/(G4+E4)</f>
        <v>0.95649779735682816</v>
      </c>
    </row>
    <row r="5" spans="1:15" ht="15">
      <c r="A5" s="3" t="s">
        <v>0</v>
      </c>
      <c r="B5" s="13">
        <v>77221</v>
      </c>
      <c r="C5" s="5">
        <f>B5/$B$1</f>
        <v>0.93766012992532333</v>
      </c>
      <c r="D5" s="6">
        <v>2741</v>
      </c>
      <c r="E5" s="6">
        <v>2252</v>
      </c>
      <c r="F5" s="6">
        <v>4055</v>
      </c>
      <c r="G5" s="7">
        <f t="shared" si="0"/>
        <v>73166</v>
      </c>
      <c r="H5" s="18">
        <f t="shared" si="1"/>
        <v>3.6109976681992451E-2</v>
      </c>
      <c r="I5" s="18">
        <f>E5/(E5+F5)</f>
        <v>0.35706358014904077</v>
      </c>
      <c r="J5" s="34">
        <f>F5/(F5+E5)</f>
        <v>0.64293641985095928</v>
      </c>
      <c r="K5" s="35">
        <f t="shared" si="2"/>
        <v>0.96389002331800755</v>
      </c>
      <c r="L5" s="19">
        <f t="shared" si="3"/>
        <v>17.804952506978019</v>
      </c>
      <c r="M5" s="4">
        <f t="shared" si="4"/>
        <v>0.37044016590182915</v>
      </c>
      <c r="N5" s="18">
        <f>F5/(F5+D5)</f>
        <v>0.59667451442024722</v>
      </c>
      <c r="O5" s="20">
        <f t="shared" si="5"/>
        <v>0.97013975443528067</v>
      </c>
    </row>
    <row r="6" spans="1:15" ht="15.75" thickBot="1">
      <c r="A6" s="8" t="s">
        <v>1</v>
      </c>
      <c r="B6" s="14">
        <v>77473</v>
      </c>
      <c r="C6" s="10">
        <f>B6/$B$1</f>
        <v>0.94072005342723575</v>
      </c>
      <c r="D6" s="9">
        <v>1579</v>
      </c>
      <c r="E6" s="9">
        <v>3162</v>
      </c>
      <c r="F6" s="9">
        <v>3145</v>
      </c>
      <c r="G6" s="11">
        <f t="shared" si="0"/>
        <v>74328</v>
      </c>
      <c r="H6" s="21">
        <f t="shared" si="1"/>
        <v>2.0801770587692836E-2</v>
      </c>
      <c r="I6" s="21">
        <f>E6/(E6+F6)</f>
        <v>0.50134770889487867</v>
      </c>
      <c r="J6" s="36">
        <f>F6/(F6+E6)</f>
        <v>0.49865229110512127</v>
      </c>
      <c r="K6" s="37">
        <f t="shared" si="2"/>
        <v>0.97919822941230716</v>
      </c>
      <c r="L6" s="22">
        <f t="shared" si="3"/>
        <v>23.97162727100471</v>
      </c>
      <c r="M6" s="23">
        <f t="shared" si="4"/>
        <v>0.51199817752507215</v>
      </c>
      <c r="N6" s="21">
        <f>F6/(F6+D6)</f>
        <v>0.66574936494496195</v>
      </c>
      <c r="O6" s="24">
        <f t="shared" si="5"/>
        <v>0.95919473480449091</v>
      </c>
    </row>
    <row r="7" spans="1:15" ht="15.75" thickBot="1">
      <c r="A7" s="8" t="s">
        <v>17</v>
      </c>
      <c r="B7" s="14">
        <v>78433</v>
      </c>
      <c r="C7" s="10">
        <f>B7/$B$1</f>
        <v>0.95237690486309268</v>
      </c>
      <c r="D7" s="9">
        <v>195</v>
      </c>
      <c r="E7" s="9">
        <v>3586</v>
      </c>
      <c r="F7" s="9">
        <v>2721</v>
      </c>
      <c r="G7" s="11">
        <f t="shared" ref="G7" si="6">B7-F7</f>
        <v>75712</v>
      </c>
      <c r="H7" s="21">
        <f t="shared" ref="H7" si="7">1-K7</f>
        <v>2.5689330364788709E-3</v>
      </c>
      <c r="I7" s="21">
        <f>E7/(E7+F7)</f>
        <v>0.56857459965118118</v>
      </c>
      <c r="J7" s="30">
        <f>F7/(F7+E7)</f>
        <v>0.43142540034881877</v>
      </c>
      <c r="K7" s="31">
        <f t="shared" ref="K7" si="8">G7/(D7+G7)</f>
        <v>0.99743106696352113</v>
      </c>
      <c r="L7" s="22">
        <f t="shared" ref="L7" si="9">J7/(1-K7)</f>
        <v>167.93952750911544</v>
      </c>
      <c r="M7" s="23">
        <f t="shared" ref="M7" si="10">(1-J7)/K7</f>
        <v>0.57003899164890925</v>
      </c>
      <c r="N7" s="21">
        <f>F7/(F7+D7)</f>
        <v>0.9331275720164609</v>
      </c>
      <c r="O7" s="24">
        <f t="shared" ref="O7" si="11">G7/(G7+E7)</f>
        <v>0.95477817851648217</v>
      </c>
    </row>
    <row r="8" spans="1:15">
      <c r="A8" s="2"/>
      <c r="B8" s="27"/>
      <c r="C8" s="27"/>
      <c r="D8" s="2"/>
      <c r="E8" s="2"/>
      <c r="F8" s="2"/>
      <c r="H8" s="2"/>
      <c r="I8" s="2"/>
    </row>
    <row r="9" spans="1:15">
      <c r="A9" s="2"/>
      <c r="B9" s="2"/>
      <c r="C9" s="2"/>
      <c r="D9" s="2"/>
      <c r="E9" s="2"/>
      <c r="F9" s="2"/>
      <c r="H9" s="2"/>
      <c r="I9" s="2"/>
    </row>
    <row r="10" spans="1:15">
      <c r="A10" s="2"/>
      <c r="B10" s="2"/>
      <c r="C10" s="2"/>
      <c r="D10" s="2"/>
      <c r="E10" s="2"/>
      <c r="F10" s="2"/>
      <c r="H10" s="2"/>
      <c r="I10" s="2"/>
    </row>
    <row r="11" spans="1:15">
      <c r="A11" s="2"/>
      <c r="B11" s="2"/>
      <c r="C11" s="2"/>
      <c r="D11" s="2"/>
      <c r="E11" s="2"/>
      <c r="F11" s="2"/>
      <c r="H11" s="2"/>
      <c r="I11" s="2"/>
    </row>
    <row r="12" spans="1:15">
      <c r="A12" s="2"/>
      <c r="B12" s="2"/>
      <c r="C12" s="2"/>
      <c r="D12" s="2"/>
      <c r="E12" s="2"/>
      <c r="F12" s="2"/>
      <c r="H12" s="2"/>
      <c r="I12" s="2"/>
    </row>
    <row r="13" spans="1:15">
      <c r="A13" s="2"/>
      <c r="B13" s="2"/>
      <c r="C13" s="2"/>
      <c r="D13" s="2"/>
      <c r="E13" s="2"/>
      <c r="F13" s="2"/>
      <c r="H13" s="2"/>
      <c r="I13" s="2"/>
    </row>
    <row r="14" spans="1:15">
      <c r="A14" s="2"/>
      <c r="D14" s="2"/>
      <c r="E14" s="2"/>
      <c r="F14" s="2"/>
      <c r="H14" s="2"/>
      <c r="I14" s="2"/>
    </row>
    <row r="15" spans="1:15">
      <c r="A15" s="2"/>
      <c r="D15" s="2"/>
      <c r="E15" s="2"/>
      <c r="F15" s="2"/>
      <c r="H15" s="2"/>
      <c r="I15" s="2"/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F8" sqref="F8"/>
    </sheetView>
  </sheetViews>
  <sheetFormatPr defaultRowHeight="14.25"/>
  <cols>
    <col min="1" max="1" width="10.25" customWidth="1"/>
    <col min="2" max="2" width="9.5" customWidth="1"/>
    <col min="3" max="3" width="5.625" customWidth="1"/>
    <col min="4" max="4" width="7.25" customWidth="1"/>
    <col min="5" max="5" width="6.75" customWidth="1"/>
    <col min="6" max="6" width="7" customWidth="1"/>
    <col min="7" max="7" width="7.5" customWidth="1"/>
    <col min="10" max="10" width="10.25" customWidth="1"/>
    <col min="11" max="11" width="9" customWidth="1"/>
    <col min="12" max="12" width="6.375" bestFit="1" customWidth="1"/>
    <col min="13" max="13" width="5.5" customWidth="1"/>
  </cols>
  <sheetData>
    <row r="1" spans="1:15" ht="15" thickBot="1">
      <c r="A1" s="1" t="s">
        <v>13</v>
      </c>
      <c r="B1" s="2">
        <v>18535</v>
      </c>
      <c r="C1" s="2"/>
      <c r="D1" s="1"/>
      <c r="E1" s="1"/>
      <c r="F1" s="1"/>
      <c r="H1" s="1"/>
      <c r="I1" s="1"/>
    </row>
    <row r="2" spans="1:15" ht="15.75" thickBot="1">
      <c r="A2" s="15"/>
      <c r="B2" s="25" t="s">
        <v>2</v>
      </c>
      <c r="C2" s="26"/>
      <c r="D2" s="16" t="s">
        <v>4</v>
      </c>
      <c r="E2" s="16" t="s">
        <v>6</v>
      </c>
      <c r="F2" s="16" t="s">
        <v>14</v>
      </c>
      <c r="G2" s="17" t="s">
        <v>15</v>
      </c>
      <c r="H2" s="16" t="s">
        <v>5</v>
      </c>
      <c r="I2" s="16" t="s">
        <v>7</v>
      </c>
      <c r="J2" s="28" t="s">
        <v>8</v>
      </c>
      <c r="K2" s="29" t="s">
        <v>9</v>
      </c>
      <c r="L2" s="16" t="s">
        <v>10</v>
      </c>
      <c r="M2" s="16" t="s">
        <v>10</v>
      </c>
      <c r="N2" s="16" t="s">
        <v>11</v>
      </c>
      <c r="O2" s="17" t="s">
        <v>12</v>
      </c>
    </row>
    <row r="3" spans="1:15" ht="15">
      <c r="A3" s="3" t="s">
        <v>3</v>
      </c>
      <c r="B3" s="12">
        <v>16977</v>
      </c>
      <c r="C3" s="5">
        <f>B3/$B$1</f>
        <v>0.91594281089830054</v>
      </c>
      <c r="D3" s="6">
        <v>362</v>
      </c>
      <c r="E3" s="6">
        <v>1196</v>
      </c>
      <c r="F3" s="6">
        <v>983</v>
      </c>
      <c r="G3" s="7">
        <f>B3-F3</f>
        <v>15994</v>
      </c>
      <c r="H3" s="18">
        <f>1-K3</f>
        <v>2.213255074590359E-2</v>
      </c>
      <c r="I3" s="18">
        <f>E3/(E3+F3)</f>
        <v>0.5488756310234052</v>
      </c>
      <c r="J3" s="32">
        <f>F3/(F3+E3)</f>
        <v>0.45112436897659475</v>
      </c>
      <c r="K3" s="33">
        <f>G3/(D3+G3)</f>
        <v>0.97786744925409641</v>
      </c>
      <c r="L3" s="19">
        <f>J3/(1-K3)</f>
        <v>20.382845798290614</v>
      </c>
      <c r="M3" s="4">
        <f>(1-J3)/K3</f>
        <v>0.56129860078897187</v>
      </c>
      <c r="N3" s="18">
        <f>F3/(F3+D3)</f>
        <v>0.73085501858736057</v>
      </c>
      <c r="O3" s="20">
        <f>G3/(G3+E3)</f>
        <v>0.93042466550319958</v>
      </c>
    </row>
    <row r="4" spans="1:15" ht="15">
      <c r="A4" s="3" t="s">
        <v>16</v>
      </c>
      <c r="B4" s="12">
        <v>16750</v>
      </c>
      <c r="C4" s="5">
        <f>B4/$B$1</f>
        <v>0.90369571081737254</v>
      </c>
      <c r="D4" s="6">
        <v>250</v>
      </c>
      <c r="E4" s="6">
        <v>1535</v>
      </c>
      <c r="F4" s="6">
        <v>644</v>
      </c>
      <c r="G4" s="7">
        <f t="shared" ref="G4:G7" si="0">B4-F4</f>
        <v>16106</v>
      </c>
      <c r="H4" s="18">
        <f t="shared" ref="H4:H7" si="1">1-K4</f>
        <v>1.528491073612126E-2</v>
      </c>
      <c r="I4" s="18">
        <f>E4/(E4+F4)</f>
        <v>0.7044515832950895</v>
      </c>
      <c r="J4" s="34">
        <f>F4/(F4+E4)</f>
        <v>0.2955484167049105</v>
      </c>
      <c r="K4" s="35">
        <f t="shared" ref="K4:K7" si="2">G4/(D4+G4)</f>
        <v>0.98471508926387874</v>
      </c>
      <c r="L4" s="19">
        <f t="shared" ref="L4:L7" si="3">J4/(1-K4)</f>
        <v>19.335959614502116</v>
      </c>
      <c r="M4" s="4">
        <f t="shared" ref="M4:M7" si="4">(1-J4)/K4</f>
        <v>0.71538619746519827</v>
      </c>
      <c r="N4" s="18">
        <f>F4/(F4+D4)</f>
        <v>0.7203579418344519</v>
      </c>
      <c r="O4" s="20">
        <f t="shared" ref="O4:O7" si="5">G4/(G4+E4)</f>
        <v>0.91298679213196532</v>
      </c>
    </row>
    <row r="5" spans="1:15" ht="15">
      <c r="A5" s="3" t="s">
        <v>0</v>
      </c>
      <c r="B5" s="13">
        <v>16954</v>
      </c>
      <c r="C5" s="5">
        <f>B5/$B$1</f>
        <v>0.91470191529538714</v>
      </c>
      <c r="D5" s="6">
        <v>505</v>
      </c>
      <c r="E5" s="6">
        <v>1076</v>
      </c>
      <c r="F5" s="6">
        <v>1103</v>
      </c>
      <c r="G5" s="7">
        <f t="shared" si="0"/>
        <v>15851</v>
      </c>
      <c r="H5" s="18">
        <f t="shared" si="1"/>
        <v>3.0875519686965003E-2</v>
      </c>
      <c r="I5" s="18">
        <f>E5/(E5+F5)</f>
        <v>0.49380449747590638</v>
      </c>
      <c r="J5" s="34">
        <f>F5/(F5+E5)</f>
        <v>0.50619550252409362</v>
      </c>
      <c r="K5" s="35">
        <f t="shared" si="2"/>
        <v>0.969124480313035</v>
      </c>
      <c r="L5" s="19">
        <f t="shared" si="3"/>
        <v>16.394720077790261</v>
      </c>
      <c r="M5" s="4">
        <f t="shared" si="4"/>
        <v>0.50953670813929242</v>
      </c>
      <c r="N5" s="18">
        <f>F5/(F5+D5)</f>
        <v>0.68594527363184077</v>
      </c>
      <c r="O5" s="20">
        <f t="shared" si="5"/>
        <v>0.93643291782359539</v>
      </c>
    </row>
    <row r="6" spans="1:15" ht="15.75" thickBot="1">
      <c r="A6" s="8" t="s">
        <v>1</v>
      </c>
      <c r="B6" s="14">
        <v>17069</v>
      </c>
      <c r="C6" s="10">
        <f>B6/$B$1</f>
        <v>0.92090639330995416</v>
      </c>
      <c r="D6" s="9">
        <v>92</v>
      </c>
      <c r="E6" s="9">
        <v>1374</v>
      </c>
      <c r="F6" s="9">
        <v>805</v>
      </c>
      <c r="G6" s="11">
        <f t="shared" si="0"/>
        <v>16264</v>
      </c>
      <c r="H6" s="21">
        <f t="shared" si="1"/>
        <v>5.6248471508926201E-3</v>
      </c>
      <c r="I6" s="21">
        <f>E6/(E6+F6)</f>
        <v>0.63056447911886182</v>
      </c>
      <c r="J6" s="36">
        <f>F6/(F6+E6)</f>
        <v>0.36943552088113812</v>
      </c>
      <c r="K6" s="37">
        <f t="shared" si="2"/>
        <v>0.99437515284910738</v>
      </c>
      <c r="L6" s="22">
        <f t="shared" si="3"/>
        <v>65.679210647086038</v>
      </c>
      <c r="M6" s="23">
        <f t="shared" si="4"/>
        <v>0.6341313711551958</v>
      </c>
      <c r="N6" s="21">
        <f>F6/(F6+D6)</f>
        <v>0.89743589743589747</v>
      </c>
      <c r="O6" s="24">
        <f t="shared" si="5"/>
        <v>0.92210001133915409</v>
      </c>
    </row>
    <row r="7" spans="1:15" ht="15.75" thickBot="1">
      <c r="A7" s="8" t="s">
        <v>17</v>
      </c>
      <c r="B7" s="14">
        <v>16727</v>
      </c>
      <c r="C7" s="10">
        <f>B7/$B$1</f>
        <v>0.90245481521445914</v>
      </c>
      <c r="D7" s="9">
        <v>203</v>
      </c>
      <c r="E7" s="9">
        <v>1605</v>
      </c>
      <c r="F7" s="9">
        <v>574</v>
      </c>
      <c r="G7" s="11">
        <f t="shared" si="0"/>
        <v>16153</v>
      </c>
      <c r="H7" s="21">
        <f t="shared" si="1"/>
        <v>1.2411347517730542E-2</v>
      </c>
      <c r="I7" s="21">
        <f>E7/(E7+F7)</f>
        <v>0.73657641119779715</v>
      </c>
      <c r="J7" s="30">
        <f>F7/(F7+E7)</f>
        <v>0.26342358880220285</v>
      </c>
      <c r="K7" s="31">
        <f t="shared" si="2"/>
        <v>0.98758865248226946</v>
      </c>
      <c r="L7" s="22">
        <f t="shared" si="3"/>
        <v>21.22441486920598</v>
      </c>
      <c r="M7" s="23">
        <f t="shared" si="4"/>
        <v>0.74583320631159356</v>
      </c>
      <c r="N7" s="21">
        <f>F7/(F7+D7)</f>
        <v>0.73873873873873874</v>
      </c>
      <c r="O7" s="24">
        <f t="shared" si="5"/>
        <v>0.90961820024777562</v>
      </c>
    </row>
    <row r="8" spans="1:15">
      <c r="A8" s="2"/>
      <c r="B8" s="27"/>
      <c r="C8" s="27"/>
      <c r="D8" s="2"/>
      <c r="E8" s="2"/>
      <c r="F8" s="2"/>
      <c r="H8" s="2"/>
      <c r="I8" s="2"/>
    </row>
    <row r="9" spans="1:15">
      <c r="A9" s="2"/>
      <c r="B9" s="2"/>
      <c r="C9" s="2"/>
      <c r="D9" s="2"/>
      <c r="E9" s="2"/>
      <c r="F9" s="2"/>
      <c r="H9" s="2"/>
      <c r="I9" s="2"/>
    </row>
    <row r="10" spans="1:15">
      <c r="A10" s="2"/>
      <c r="B10" s="2"/>
      <c r="C10" s="2"/>
      <c r="D10" s="2"/>
      <c r="E10" s="2"/>
      <c r="F10" s="2"/>
      <c r="H10" s="2"/>
      <c r="I10" s="2"/>
    </row>
    <row r="11" spans="1:15">
      <c r="A11" s="2"/>
      <c r="B11" s="2"/>
      <c r="C11" s="2"/>
      <c r="D11" s="2"/>
      <c r="E11" s="2"/>
      <c r="F11" s="2"/>
      <c r="H11" s="2"/>
      <c r="I11" s="2"/>
    </row>
    <row r="12" spans="1:15">
      <c r="A12" s="2"/>
      <c r="B12" s="2"/>
      <c r="C12" s="2"/>
      <c r="D12" s="2"/>
      <c r="E12" s="2"/>
      <c r="F12" s="2"/>
      <c r="H12" s="2"/>
      <c r="I12" s="2"/>
    </row>
    <row r="13" spans="1:15">
      <c r="A13" s="2"/>
      <c r="B13" s="2"/>
      <c r="C13" s="2"/>
      <c r="D13" s="2"/>
      <c r="E13" s="2"/>
      <c r="F13" s="2"/>
      <c r="H13" s="2"/>
      <c r="I13" s="2"/>
    </row>
    <row r="14" spans="1:15">
      <c r="A14" s="2"/>
      <c r="D14" s="2"/>
      <c r="E14" s="2"/>
      <c r="F14" s="2"/>
      <c r="H14" s="2"/>
      <c r="I14" s="2"/>
    </row>
    <row r="15" spans="1:15">
      <c r="A15" s="2"/>
      <c r="D15" s="2"/>
      <c r="E15" s="2"/>
      <c r="F15" s="2"/>
      <c r="H15" s="2"/>
      <c r="I15" s="2"/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haaretz+</vt:lpstr>
      <vt:lpstr>cross validation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Elazar Gershuni</dc:creator>
  <cp:lastModifiedBy>Elazar Gershuni</cp:lastModifiedBy>
  <dcterms:created xsi:type="dcterms:W3CDTF">2013-09-11T14:47:44Z</dcterms:created>
  <dcterms:modified xsi:type="dcterms:W3CDTF">2013-10-20T15:10:34Z</dcterms:modified>
</cp:coreProperties>
</file>