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amhector/dev/pokemon_tom/pokeemerald-expansion/notes/"/>
    </mc:Choice>
  </mc:AlternateContent>
  <xr:revisionPtr revIDLastSave="0" documentId="13_ncr:1_{8425DABB-D68A-6949-B354-13E9A36C8ECF}" xr6:coauthVersionLast="47" xr6:coauthVersionMax="47" xr10:uidLastSave="{00000000-0000-0000-0000-000000000000}"/>
  <bookViews>
    <workbookView xWindow="11820" yWindow="660" windowWidth="18320" windowHeight="17540" activeTab="3" xr2:uid="{00000000-000D-0000-FFFF-FFFF00000000}"/>
  </bookViews>
  <sheets>
    <sheet name="READ ME!" sheetId="1" r:id="rId1"/>
    <sheet name="Ruby" sheetId="2" r:id="rId2"/>
    <sheet name="Sapphire" sheetId="3" r:id="rId3"/>
    <sheet name="Emerald" sheetId="4" r:id="rId4"/>
    <sheet name="RSE Co-Op" sheetId="5" r:id="rId5"/>
    <sheet name="FireRed" sheetId="6" r:id="rId6"/>
    <sheet name="LeafGreen" sheetId="7" r:id="rId7"/>
    <sheet name="FRLG Co-Op" sheetId="8" r:id="rId8"/>
    <sheet name="Gen 3 Co-Op" sheetId="9" r:id="rId9"/>
    <sheet name="Gen 1-3 Generational" sheetId="10" r:id="rId10"/>
    <sheet name="Colosseum" sheetId="11" r:id="rId11"/>
    <sheet name="XD Gale of Darkness" sheetId="12" r:id="rId12"/>
  </sheets>
  <definedNames>
    <definedName name="_xlnm._FilterDatabase" localSheetId="10" hidden="1">Colosseum!$A$2:$Y$96</definedName>
    <definedName name="_xlnm._FilterDatabase" localSheetId="3" hidden="1">Emerald!$A$2:$AA$258</definedName>
    <definedName name="_xlnm._FilterDatabase" localSheetId="5" hidden="1">FireRed!$A$2:$Y$216</definedName>
    <definedName name="_xlnm._FilterDatabase" localSheetId="7" hidden="1">'FRLG Co-Op'!$A$2:$AB$238</definedName>
    <definedName name="_xlnm._FilterDatabase" localSheetId="9" hidden="1">'Gen 1-3 Generational'!$A$2:$AC$423</definedName>
    <definedName name="_xlnm._FilterDatabase" localSheetId="8" hidden="1">'Gen 3 Co-Op'!$A$2:$AC$421</definedName>
    <definedName name="_xlnm._FilterDatabase" localSheetId="6" hidden="1">LeafGreen!$A$2:$Y$217</definedName>
    <definedName name="_xlnm._FilterDatabase" localSheetId="4" hidden="1">'RSE Co-Op'!$A$2:$AB$270</definedName>
    <definedName name="_xlnm._FilterDatabase" localSheetId="1" hidden="1">Ruby!$A$2:$AA$221</definedName>
    <definedName name="_xlnm._FilterDatabase" localSheetId="2" hidden="1">Sapphire!$A$2:$AA$218</definedName>
    <definedName name="_xlnm._FilterDatabase" localSheetId="11" hidden="1">'XD Gale of Darkness'!$A$2:$Y$201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1" i="12" l="1"/>
  <c r="F200" i="12"/>
  <c r="F199" i="12"/>
  <c r="F198" i="12"/>
  <c r="F197" i="12"/>
  <c r="F196" i="12"/>
  <c r="F195" i="12"/>
  <c r="F194" i="12"/>
  <c r="F193" i="12"/>
  <c r="F192" i="12"/>
  <c r="F191" i="12"/>
  <c r="F190" i="12"/>
  <c r="F189" i="12"/>
  <c r="F188" i="12"/>
  <c r="F187" i="12"/>
  <c r="F186" i="12"/>
  <c r="F185" i="12"/>
  <c r="F184" i="12"/>
  <c r="F183" i="12"/>
  <c r="F182" i="12"/>
  <c r="F181" i="12"/>
  <c r="F180" i="12"/>
  <c r="F179" i="12"/>
  <c r="F178" i="12"/>
  <c r="F177" i="12"/>
  <c r="F176" i="12"/>
  <c r="F174" i="12"/>
  <c r="F173" i="12"/>
  <c r="F172" i="12"/>
  <c r="F171" i="12"/>
  <c r="F170" i="12"/>
  <c r="F169" i="12"/>
  <c r="F168" i="12"/>
  <c r="F167" i="12"/>
  <c r="F166" i="12"/>
  <c r="F165" i="12"/>
  <c r="F164" i="12"/>
  <c r="F163" i="12"/>
  <c r="F162" i="12"/>
  <c r="F161" i="12"/>
  <c r="F160" i="12"/>
  <c r="F159" i="12"/>
  <c r="F158" i="12"/>
  <c r="F157" i="12"/>
  <c r="F156" i="12"/>
  <c r="F155" i="12"/>
  <c r="F154" i="12"/>
  <c r="F153" i="12"/>
  <c r="F152" i="12"/>
  <c r="F151" i="12"/>
  <c r="F150" i="12"/>
  <c r="F149" i="12"/>
  <c r="F148" i="12"/>
  <c r="F147" i="12"/>
  <c r="F146" i="12"/>
  <c r="F145" i="12"/>
  <c r="F144" i="12"/>
  <c r="F143" i="12"/>
  <c r="F142" i="12"/>
  <c r="F141" i="12"/>
  <c r="F140" i="12"/>
  <c r="F139" i="12"/>
  <c r="F138" i="12"/>
  <c r="F137" i="12"/>
  <c r="F136" i="12"/>
  <c r="F135" i="12"/>
  <c r="F134" i="12"/>
  <c r="F133" i="12"/>
  <c r="F132" i="12"/>
  <c r="F131" i="12"/>
  <c r="F130" i="12"/>
  <c r="F129" i="12"/>
  <c r="F128" i="12"/>
  <c r="F127" i="12"/>
  <c r="F126" i="12"/>
  <c r="F125" i="12"/>
  <c r="F124" i="12"/>
  <c r="F123" i="12"/>
  <c r="F122" i="12"/>
  <c r="F121" i="12"/>
  <c r="F120" i="12"/>
  <c r="F119" i="12"/>
  <c r="F118" i="12"/>
  <c r="F117" i="12"/>
  <c r="F116" i="12"/>
  <c r="F115" i="12"/>
  <c r="F114" i="12"/>
  <c r="F113" i="12"/>
  <c r="F112" i="12"/>
  <c r="F111" i="12"/>
  <c r="F110" i="12"/>
  <c r="F109" i="12"/>
  <c r="F108" i="12"/>
  <c r="F107" i="12"/>
  <c r="F106" i="12"/>
  <c r="F105" i="12"/>
  <c r="F104" i="12"/>
  <c r="F103" i="12"/>
  <c r="F102" i="12"/>
  <c r="F101" i="12"/>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2" i="12"/>
  <c r="G2" i="12" s="1"/>
  <c r="A1" i="12" s="1"/>
  <c r="F96" i="11"/>
  <c r="F95" i="11"/>
  <c r="F94" i="11"/>
  <c r="F93" i="11"/>
  <c r="F92" i="11"/>
  <c r="F91" i="11"/>
  <c r="F90" i="11"/>
  <c r="F89" i="11"/>
  <c r="F88" i="11"/>
  <c r="F87" i="11"/>
  <c r="F86" i="11"/>
  <c r="F85" i="11"/>
  <c r="F84" i="11"/>
  <c r="F83" i="11"/>
  <c r="F82" i="11"/>
  <c r="F81" i="11"/>
  <c r="F80" i="11"/>
  <c r="F79" i="11"/>
  <c r="F78" i="11"/>
  <c r="F77" i="11"/>
  <c r="F76" i="11"/>
  <c r="F75" i="11"/>
  <c r="F74" i="11"/>
  <c r="F73" i="11"/>
  <c r="F72" i="11"/>
  <c r="F71" i="11"/>
  <c r="F70" i="11"/>
  <c r="F69" i="11"/>
  <c r="F68" i="11"/>
  <c r="F67" i="11"/>
  <c r="F66" i="11"/>
  <c r="F65" i="11"/>
  <c r="F64" i="11"/>
  <c r="F63"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2" i="11" s="1"/>
  <c r="G2" i="11" s="1"/>
  <c r="A1" i="11" s="1"/>
  <c r="F7" i="11"/>
  <c r="F6" i="11"/>
  <c r="F5" i="11"/>
  <c r="G423" i="10"/>
  <c r="G422" i="10"/>
  <c r="G421" i="10"/>
  <c r="G420" i="10"/>
  <c r="G419" i="10"/>
  <c r="G418" i="10"/>
  <c r="G417" i="10"/>
  <c r="G416" i="10"/>
  <c r="G415" i="10"/>
  <c r="G414" i="10"/>
  <c r="G413" i="10"/>
  <c r="G412" i="10"/>
  <c r="G411" i="10"/>
  <c r="G410" i="10"/>
  <c r="G409" i="10"/>
  <c r="G408" i="10"/>
  <c r="G407" i="10"/>
  <c r="G406" i="10"/>
  <c r="G405" i="10"/>
  <c r="G404" i="10"/>
  <c r="G403" i="10"/>
  <c r="G402" i="10"/>
  <c r="G401" i="10"/>
  <c r="G400" i="10"/>
  <c r="G399" i="10"/>
  <c r="G398" i="10"/>
  <c r="G397" i="10"/>
  <c r="G396" i="10"/>
  <c r="G395" i="10"/>
  <c r="G394" i="10"/>
  <c r="G393" i="10"/>
  <c r="G392" i="10"/>
  <c r="G391" i="10"/>
  <c r="G390" i="10"/>
  <c r="G389" i="10"/>
  <c r="G388" i="10"/>
  <c r="G387" i="10"/>
  <c r="G386" i="10"/>
  <c r="G385" i="10"/>
  <c r="G384" i="10"/>
  <c r="G383" i="10"/>
  <c r="G382" i="10"/>
  <c r="G381" i="10"/>
  <c r="G380" i="10"/>
  <c r="G379" i="10"/>
  <c r="G378" i="10"/>
  <c r="G377" i="10"/>
  <c r="G376" i="10"/>
  <c r="G375" i="10"/>
  <c r="G374" i="10"/>
  <c r="G373" i="10"/>
  <c r="G372" i="10"/>
  <c r="G371" i="10"/>
  <c r="G370" i="10"/>
  <c r="G369" i="10"/>
  <c r="G368" i="10"/>
  <c r="G367" i="10"/>
  <c r="G366" i="10"/>
  <c r="G365" i="10"/>
  <c r="G364" i="10"/>
  <c r="G363" i="10"/>
  <c r="G362" i="10"/>
  <c r="G361" i="10"/>
  <c r="G360" i="10"/>
  <c r="G359" i="10"/>
  <c r="G358" i="10"/>
  <c r="G357" i="10"/>
  <c r="G356" i="10"/>
  <c r="G355" i="10"/>
  <c r="G354" i="10"/>
  <c r="G353" i="10"/>
  <c r="G352" i="10"/>
  <c r="G351" i="10"/>
  <c r="G350" i="10"/>
  <c r="G349" i="10"/>
  <c r="G348" i="10"/>
  <c r="G347" i="10"/>
  <c r="G346" i="10"/>
  <c r="G345" i="10"/>
  <c r="G344" i="10"/>
  <c r="G343" i="10"/>
  <c r="G342" i="10"/>
  <c r="G341" i="10"/>
  <c r="G340" i="10"/>
  <c r="G339" i="10"/>
  <c r="G338" i="10"/>
  <c r="G337" i="10"/>
  <c r="G336" i="10"/>
  <c r="G335" i="10"/>
  <c r="G334" i="10"/>
  <c r="G333" i="10"/>
  <c r="G332" i="10"/>
  <c r="G331" i="10"/>
  <c r="G330" i="10"/>
  <c r="G329" i="10"/>
  <c r="G328" i="10"/>
  <c r="G327" i="10"/>
  <c r="G326" i="10"/>
  <c r="G325" i="10"/>
  <c r="G324" i="10"/>
  <c r="G323" i="10"/>
  <c r="G322" i="10"/>
  <c r="G321" i="10"/>
  <c r="G320" i="10"/>
  <c r="G319" i="10"/>
  <c r="G318" i="10"/>
  <c r="G317" i="10"/>
  <c r="G316" i="10"/>
  <c r="G315" i="10"/>
  <c r="G314" i="10"/>
  <c r="G313" i="10"/>
  <c r="G312" i="10"/>
  <c r="G311" i="10"/>
  <c r="G310" i="10"/>
  <c r="G309" i="10"/>
  <c r="G308" i="10"/>
  <c r="G307" i="10"/>
  <c r="G306" i="10"/>
  <c r="G305" i="10"/>
  <c r="G304" i="10"/>
  <c r="G303" i="10"/>
  <c r="G302" i="10"/>
  <c r="G301" i="10"/>
  <c r="G300" i="10"/>
  <c r="G299" i="10"/>
  <c r="G298" i="10"/>
  <c r="G297" i="10"/>
  <c r="G296" i="10"/>
  <c r="G295" i="10"/>
  <c r="G294" i="10"/>
  <c r="G293" i="10"/>
  <c r="G292" i="10"/>
  <c r="G291" i="10"/>
  <c r="G290" i="10"/>
  <c r="G289" i="10"/>
  <c r="G288" i="10"/>
  <c r="G287" i="10"/>
  <c r="G286" i="10"/>
  <c r="G285" i="10"/>
  <c r="G284" i="10"/>
  <c r="G283" i="10"/>
  <c r="G282" i="10"/>
  <c r="G281" i="10"/>
  <c r="G280" i="10"/>
  <c r="G279" i="10"/>
  <c r="G278" i="10"/>
  <c r="G277" i="10"/>
  <c r="G276" i="10"/>
  <c r="G275" i="10"/>
  <c r="G274" i="10"/>
  <c r="G273" i="10"/>
  <c r="G272" i="10"/>
  <c r="G271" i="10"/>
  <c r="G270" i="10"/>
  <c r="G269" i="10"/>
  <c r="G268" i="10"/>
  <c r="G267" i="10"/>
  <c r="G266" i="10"/>
  <c r="G265" i="10"/>
  <c r="G264" i="10"/>
  <c r="G263" i="10"/>
  <c r="G262" i="10"/>
  <c r="G261" i="10"/>
  <c r="G260" i="10"/>
  <c r="G259" i="10"/>
  <c r="G258" i="10"/>
  <c r="G257" i="10"/>
  <c r="G256" i="10"/>
  <c r="G255" i="10"/>
  <c r="G254" i="10"/>
  <c r="G253" i="10"/>
  <c r="G252" i="10"/>
  <c r="G251" i="10"/>
  <c r="G250" i="10"/>
  <c r="G249" i="10"/>
  <c r="G248" i="10"/>
  <c r="G247" i="10"/>
  <c r="G246" i="10"/>
  <c r="G245" i="10"/>
  <c r="G244" i="10"/>
  <c r="G243" i="10"/>
  <c r="G242" i="10"/>
  <c r="G241" i="10"/>
  <c r="G240" i="10"/>
  <c r="G239" i="10"/>
  <c r="G238" i="10"/>
  <c r="G237" i="10"/>
  <c r="G236" i="10"/>
  <c r="G235" i="10"/>
  <c r="G234" i="10"/>
  <c r="G233" i="10"/>
  <c r="G232" i="10"/>
  <c r="G231" i="10"/>
  <c r="G230" i="10"/>
  <c r="G229" i="10"/>
  <c r="G228" i="10"/>
  <c r="G227" i="10"/>
  <c r="G226" i="10"/>
  <c r="G225" i="10"/>
  <c r="G224" i="10"/>
  <c r="G223" i="10"/>
  <c r="G222" i="10"/>
  <c r="G221" i="10"/>
  <c r="G220" i="10"/>
  <c r="G219" i="10"/>
  <c r="G218" i="10"/>
  <c r="G217" i="10"/>
  <c r="G216" i="10"/>
  <c r="G215" i="10"/>
  <c r="G214" i="10"/>
  <c r="G213" i="10"/>
  <c r="G212" i="10"/>
  <c r="G211" i="10"/>
  <c r="G210" i="10"/>
  <c r="G209" i="10"/>
  <c r="G208" i="10"/>
  <c r="G207" i="10"/>
  <c r="G206" i="10"/>
  <c r="G205" i="10"/>
  <c r="G204" i="10"/>
  <c r="G203" i="10"/>
  <c r="G202" i="10"/>
  <c r="G201" i="10"/>
  <c r="G200" i="10"/>
  <c r="G199" i="10"/>
  <c r="G198" i="10"/>
  <c r="G197" i="10"/>
  <c r="G196" i="10"/>
  <c r="G195" i="10"/>
  <c r="G194" i="10"/>
  <c r="G193" i="10"/>
  <c r="G192" i="10"/>
  <c r="G191" i="10"/>
  <c r="G190" i="10"/>
  <c r="G189" i="10"/>
  <c r="G188" i="10"/>
  <c r="G187" i="10"/>
  <c r="G186" i="10"/>
  <c r="G185" i="10"/>
  <c r="G184" i="10"/>
  <c r="G183" i="10"/>
  <c r="G182" i="10"/>
  <c r="G181" i="10"/>
  <c r="G180" i="10"/>
  <c r="G179" i="10"/>
  <c r="G178" i="10"/>
  <c r="G177" i="10"/>
  <c r="G176" i="10"/>
  <c r="G175" i="10"/>
  <c r="G174" i="10"/>
  <c r="G173" i="10"/>
  <c r="G172" i="10"/>
  <c r="G171" i="10"/>
  <c r="G170" i="10"/>
  <c r="G169" i="10"/>
  <c r="G168" i="10"/>
  <c r="G167" i="10"/>
  <c r="G166" i="10"/>
  <c r="G165" i="10"/>
  <c r="G164" i="10"/>
  <c r="G163" i="10"/>
  <c r="G162" i="10"/>
  <c r="G161" i="10"/>
  <c r="G160" i="10"/>
  <c r="G159" i="10"/>
  <c r="G158" i="10"/>
  <c r="G157" i="10"/>
  <c r="G156" i="10"/>
  <c r="G155" i="10"/>
  <c r="G154" i="10"/>
  <c r="G153" i="10"/>
  <c r="G152" i="10"/>
  <c r="G151" i="10"/>
  <c r="G150" i="10"/>
  <c r="G149" i="10"/>
  <c r="G148" i="10"/>
  <c r="G147" i="10"/>
  <c r="G146" i="10"/>
  <c r="G145" i="10"/>
  <c r="G144" i="10"/>
  <c r="G143" i="10"/>
  <c r="G142" i="10"/>
  <c r="G141" i="10"/>
  <c r="G140" i="10"/>
  <c r="G139" i="10"/>
  <c r="G138" i="10"/>
  <c r="G137" i="10"/>
  <c r="G136" i="10"/>
  <c r="G135" i="10"/>
  <c r="G134" i="10"/>
  <c r="G133" i="10"/>
  <c r="G132" i="10"/>
  <c r="G131" i="10"/>
  <c r="G130" i="10"/>
  <c r="G129" i="10"/>
  <c r="G128" i="10"/>
  <c r="G127" i="10"/>
  <c r="G126" i="10"/>
  <c r="G125" i="10"/>
  <c r="G124" i="10"/>
  <c r="G123" i="10"/>
  <c r="G122" i="10"/>
  <c r="G121" i="10"/>
  <c r="G120" i="10"/>
  <c r="G119" i="10"/>
  <c r="G118" i="10"/>
  <c r="G117" i="10"/>
  <c r="G116" i="10"/>
  <c r="G115" i="10"/>
  <c r="G114" i="10"/>
  <c r="G113" i="10"/>
  <c r="G112" i="10"/>
  <c r="G111" i="10"/>
  <c r="G110" i="10"/>
  <c r="G109" i="10"/>
  <c r="G108" i="10"/>
  <c r="G107" i="10"/>
  <c r="G106" i="10"/>
  <c r="G105" i="10"/>
  <c r="G104" i="10"/>
  <c r="G103" i="10"/>
  <c r="G102" i="10"/>
  <c r="G101" i="10"/>
  <c r="G100" i="10"/>
  <c r="G99" i="10"/>
  <c r="G98" i="10"/>
  <c r="G97" i="10"/>
  <c r="G96" i="10"/>
  <c r="G95" i="10"/>
  <c r="G94" i="10"/>
  <c r="G93" i="10"/>
  <c r="G92" i="10"/>
  <c r="G91" i="10"/>
  <c r="G90" i="10"/>
  <c r="G89" i="10"/>
  <c r="G88" i="10"/>
  <c r="G87" i="10"/>
  <c r="G86" i="10"/>
  <c r="G85" i="10"/>
  <c r="G84" i="10"/>
  <c r="G83" i="10"/>
  <c r="G82" i="10"/>
  <c r="G81" i="10"/>
  <c r="G80" i="10"/>
  <c r="G79" i="10"/>
  <c r="G78" i="10"/>
  <c r="G77" i="10"/>
  <c r="G76" i="10"/>
  <c r="G75" i="10"/>
  <c r="G74" i="10"/>
  <c r="G73" i="10"/>
  <c r="G72" i="10"/>
  <c r="G71" i="10"/>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2" i="10" s="1"/>
  <c r="H2" i="10" s="1"/>
  <c r="A1" i="10" s="1"/>
  <c r="G415" i="9"/>
  <c r="G413" i="9"/>
  <c r="G412" i="9"/>
  <c r="G411" i="9"/>
  <c r="G410" i="9"/>
  <c r="G409" i="9"/>
  <c r="G408" i="9"/>
  <c r="G407" i="9"/>
  <c r="G406" i="9"/>
  <c r="G405" i="9"/>
  <c r="G404" i="9"/>
  <c r="G403" i="9"/>
  <c r="G402" i="9"/>
  <c r="G401" i="9"/>
  <c r="G400" i="9"/>
  <c r="G399" i="9"/>
  <c r="G398" i="9"/>
  <c r="G397" i="9"/>
  <c r="G396" i="9"/>
  <c r="G395" i="9"/>
  <c r="G394" i="9"/>
  <c r="G393" i="9"/>
  <c r="G392" i="9"/>
  <c r="G391" i="9"/>
  <c r="G390" i="9"/>
  <c r="G389" i="9"/>
  <c r="G388" i="9"/>
  <c r="G387" i="9"/>
  <c r="G386" i="9"/>
  <c r="G385" i="9"/>
  <c r="G384" i="9"/>
  <c r="G383" i="9"/>
  <c r="G382" i="9"/>
  <c r="G381" i="9"/>
  <c r="G380" i="9"/>
  <c r="G379" i="9"/>
  <c r="G378" i="9"/>
  <c r="G377" i="9"/>
  <c r="G376" i="9"/>
  <c r="G375" i="9"/>
  <c r="G374" i="9"/>
  <c r="G373" i="9"/>
  <c r="G372" i="9"/>
  <c r="G371" i="9"/>
  <c r="G370" i="9"/>
  <c r="G369" i="9"/>
  <c r="G368" i="9"/>
  <c r="G367" i="9"/>
  <c r="G366" i="9"/>
  <c r="G365" i="9"/>
  <c r="G364" i="9"/>
  <c r="G363" i="9"/>
  <c r="G362" i="9"/>
  <c r="G361" i="9"/>
  <c r="G360" i="9"/>
  <c r="G359" i="9"/>
  <c r="G358" i="9"/>
  <c r="G357" i="9"/>
  <c r="G356" i="9"/>
  <c r="G355" i="9"/>
  <c r="G354" i="9"/>
  <c r="G353" i="9"/>
  <c r="G352" i="9"/>
  <c r="G351" i="9"/>
  <c r="G350" i="9"/>
  <c r="G349" i="9"/>
  <c r="G348" i="9"/>
  <c r="G347" i="9"/>
  <c r="G346" i="9"/>
  <c r="G345" i="9"/>
  <c r="G344" i="9"/>
  <c r="G343" i="9"/>
  <c r="G342" i="9"/>
  <c r="G341" i="9"/>
  <c r="G340" i="9"/>
  <c r="G339" i="9"/>
  <c r="G338" i="9"/>
  <c r="G337" i="9"/>
  <c r="G336" i="9"/>
  <c r="G335" i="9"/>
  <c r="G334" i="9"/>
  <c r="G333" i="9"/>
  <c r="G332" i="9"/>
  <c r="G331" i="9"/>
  <c r="G330" i="9"/>
  <c r="G329" i="9"/>
  <c r="G328" i="9"/>
  <c r="G327" i="9"/>
  <c r="G326" i="9"/>
  <c r="G325" i="9"/>
  <c r="G324" i="9"/>
  <c r="G323" i="9"/>
  <c r="G322" i="9"/>
  <c r="G321" i="9"/>
  <c r="G320" i="9"/>
  <c r="G319" i="9"/>
  <c r="G318" i="9"/>
  <c r="G317" i="9"/>
  <c r="G316" i="9"/>
  <c r="G315" i="9"/>
  <c r="G314" i="9"/>
  <c r="G313" i="9"/>
  <c r="G312" i="9"/>
  <c r="G311" i="9"/>
  <c r="G310" i="9"/>
  <c r="G309" i="9"/>
  <c r="G308" i="9"/>
  <c r="G307" i="9"/>
  <c r="G306" i="9"/>
  <c r="G305" i="9"/>
  <c r="G304" i="9"/>
  <c r="G303" i="9"/>
  <c r="G302" i="9"/>
  <c r="G301" i="9"/>
  <c r="G300" i="9"/>
  <c r="G299" i="9"/>
  <c r="G298" i="9"/>
  <c r="G297" i="9"/>
  <c r="G296" i="9"/>
  <c r="G295" i="9"/>
  <c r="G294" i="9"/>
  <c r="G293" i="9"/>
  <c r="G292" i="9"/>
  <c r="G291" i="9"/>
  <c r="G290" i="9"/>
  <c r="G289" i="9"/>
  <c r="G288" i="9"/>
  <c r="G287" i="9"/>
  <c r="G286" i="9"/>
  <c r="G285" i="9"/>
  <c r="G284" i="9"/>
  <c r="G283" i="9"/>
  <c r="G282" i="9"/>
  <c r="G281" i="9"/>
  <c r="G280" i="9"/>
  <c r="G279" i="9"/>
  <c r="G278" i="9"/>
  <c r="G277" i="9"/>
  <c r="G276" i="9"/>
  <c r="G275" i="9"/>
  <c r="G274" i="9"/>
  <c r="G273" i="9"/>
  <c r="G272" i="9"/>
  <c r="G271" i="9"/>
  <c r="G270" i="9"/>
  <c r="G269" i="9"/>
  <c r="G268" i="9"/>
  <c r="G267" i="9"/>
  <c r="G266" i="9"/>
  <c r="G265" i="9"/>
  <c r="G264" i="9"/>
  <c r="G263" i="9"/>
  <c r="G262" i="9"/>
  <c r="G261" i="9"/>
  <c r="G260" i="9"/>
  <c r="G259" i="9"/>
  <c r="G258" i="9"/>
  <c r="G257" i="9"/>
  <c r="G256" i="9"/>
  <c r="G255" i="9"/>
  <c r="G254" i="9"/>
  <c r="G253" i="9"/>
  <c r="G252" i="9"/>
  <c r="G251" i="9"/>
  <c r="G250" i="9"/>
  <c r="G249" i="9"/>
  <c r="G248" i="9"/>
  <c r="G247" i="9"/>
  <c r="G246" i="9"/>
  <c r="G245" i="9"/>
  <c r="G244" i="9"/>
  <c r="G243" i="9"/>
  <c r="G242" i="9"/>
  <c r="G241" i="9"/>
  <c r="G240" i="9"/>
  <c r="G239" i="9"/>
  <c r="G238" i="9"/>
  <c r="G237" i="9"/>
  <c r="G236" i="9"/>
  <c r="G235" i="9"/>
  <c r="G234" i="9"/>
  <c r="G233" i="9"/>
  <c r="G232" i="9"/>
  <c r="G231" i="9"/>
  <c r="G230" i="9"/>
  <c r="G229" i="9"/>
  <c r="G228" i="9"/>
  <c r="G227" i="9"/>
  <c r="G226" i="9"/>
  <c r="G225" i="9"/>
  <c r="G224" i="9"/>
  <c r="G223" i="9"/>
  <c r="G222" i="9"/>
  <c r="G221" i="9"/>
  <c r="G220" i="9"/>
  <c r="G219" i="9"/>
  <c r="G218" i="9"/>
  <c r="G217" i="9"/>
  <c r="G216" i="9"/>
  <c r="G215" i="9"/>
  <c r="G214" i="9"/>
  <c r="G213" i="9"/>
  <c r="G212" i="9"/>
  <c r="G211" i="9"/>
  <c r="G210" i="9"/>
  <c r="G209" i="9"/>
  <c r="G208" i="9"/>
  <c r="G207" i="9"/>
  <c r="G206" i="9"/>
  <c r="G205" i="9"/>
  <c r="G204" i="9"/>
  <c r="G203" i="9"/>
  <c r="G202" i="9"/>
  <c r="G201" i="9"/>
  <c r="G200" i="9"/>
  <c r="G199" i="9"/>
  <c r="G198" i="9"/>
  <c r="G197" i="9"/>
  <c r="G196" i="9"/>
  <c r="G195" i="9"/>
  <c r="G194" i="9"/>
  <c r="G193" i="9"/>
  <c r="G192" i="9"/>
  <c r="G191" i="9"/>
  <c r="G190" i="9"/>
  <c r="G189" i="9"/>
  <c r="G188" i="9"/>
  <c r="G187" i="9"/>
  <c r="G186" i="9"/>
  <c r="G185" i="9"/>
  <c r="G184" i="9"/>
  <c r="G183" i="9"/>
  <c r="G182" i="9"/>
  <c r="G181" i="9"/>
  <c r="G180" i="9"/>
  <c r="G179" i="9"/>
  <c r="G178" i="9"/>
  <c r="G177" i="9"/>
  <c r="G176" i="9"/>
  <c r="G175" i="9"/>
  <c r="G174" i="9"/>
  <c r="G173" i="9"/>
  <c r="G172" i="9"/>
  <c r="G171" i="9"/>
  <c r="G170" i="9"/>
  <c r="G169" i="9"/>
  <c r="G168" i="9"/>
  <c r="G167" i="9"/>
  <c r="G166" i="9"/>
  <c r="G165" i="9"/>
  <c r="G164" i="9"/>
  <c r="G163" i="9"/>
  <c r="G162" i="9"/>
  <c r="G161" i="9"/>
  <c r="G160" i="9"/>
  <c r="G159" i="9"/>
  <c r="G158" i="9"/>
  <c r="G157" i="9"/>
  <c r="G156" i="9"/>
  <c r="G155" i="9"/>
  <c r="G154" i="9"/>
  <c r="G153" i="9"/>
  <c r="G152" i="9"/>
  <c r="G151" i="9"/>
  <c r="G150" i="9"/>
  <c r="G149" i="9"/>
  <c r="G148" i="9"/>
  <c r="G147" i="9"/>
  <c r="G146" i="9"/>
  <c r="G145" i="9"/>
  <c r="G144" i="9"/>
  <c r="G143" i="9"/>
  <c r="G142" i="9"/>
  <c r="G141" i="9"/>
  <c r="G140" i="9"/>
  <c r="G139" i="9"/>
  <c r="G138" i="9"/>
  <c r="G137" i="9"/>
  <c r="G136" i="9"/>
  <c r="G135" i="9"/>
  <c r="G134" i="9"/>
  <c r="G133" i="9"/>
  <c r="G132" i="9"/>
  <c r="G131" i="9"/>
  <c r="G130" i="9"/>
  <c r="G129" i="9"/>
  <c r="G128" i="9"/>
  <c r="G127" i="9"/>
  <c r="G126" i="9"/>
  <c r="G125" i="9"/>
  <c r="G124" i="9"/>
  <c r="G123" i="9"/>
  <c r="G122" i="9"/>
  <c r="G121" i="9"/>
  <c r="G120" i="9"/>
  <c r="G119" i="9"/>
  <c r="G118" i="9"/>
  <c r="G117" i="9"/>
  <c r="G116" i="9"/>
  <c r="G115" i="9"/>
  <c r="G114" i="9"/>
  <c r="G113" i="9"/>
  <c r="G112" i="9"/>
  <c r="G111" i="9"/>
  <c r="G110" i="9"/>
  <c r="G109" i="9"/>
  <c r="G108" i="9"/>
  <c r="G107" i="9"/>
  <c r="G106" i="9"/>
  <c r="G105" i="9"/>
  <c r="G104" i="9"/>
  <c r="G103" i="9"/>
  <c r="G102" i="9"/>
  <c r="G101" i="9"/>
  <c r="G100" i="9"/>
  <c r="G99" i="9"/>
  <c r="G98" i="9"/>
  <c r="G97" i="9"/>
  <c r="G96" i="9"/>
  <c r="G95" i="9"/>
  <c r="G94" i="9"/>
  <c r="G93" i="9"/>
  <c r="G92" i="9"/>
  <c r="G91" i="9"/>
  <c r="G90" i="9"/>
  <c r="G89" i="9"/>
  <c r="G88" i="9"/>
  <c r="G87" i="9"/>
  <c r="G86" i="9"/>
  <c r="G85" i="9"/>
  <c r="G84" i="9"/>
  <c r="G83" i="9"/>
  <c r="G82" i="9"/>
  <c r="G81" i="9"/>
  <c r="G80" i="9"/>
  <c r="G79" i="9"/>
  <c r="G78" i="9"/>
  <c r="G77" i="9"/>
  <c r="G76" i="9"/>
  <c r="G75" i="9"/>
  <c r="G74" i="9"/>
  <c r="G73" i="9"/>
  <c r="G72" i="9"/>
  <c r="G71" i="9"/>
  <c r="G70" i="9"/>
  <c r="G69" i="9"/>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10" i="9"/>
  <c r="G9" i="9"/>
  <c r="G8" i="9"/>
  <c r="G2" i="9" s="1"/>
  <c r="H2" i="9" s="1"/>
  <c r="A1" i="9" s="1"/>
  <c r="G7" i="9"/>
  <c r="F237" i="8"/>
  <c r="F236" i="8"/>
  <c r="F235" i="8"/>
  <c r="F234" i="8"/>
  <c r="F233" i="8"/>
  <c r="F232" i="8"/>
  <c r="F231" i="8"/>
  <c r="F230" i="8"/>
  <c r="F229" i="8"/>
  <c r="F228" i="8"/>
  <c r="F227" i="8"/>
  <c r="F226" i="8"/>
  <c r="F225" i="8"/>
  <c r="F224" i="8"/>
  <c r="F223" i="8"/>
  <c r="F222" i="8"/>
  <c r="F221" i="8"/>
  <c r="F220" i="8"/>
  <c r="F219" i="8"/>
  <c r="F218" i="8"/>
  <c r="F217" i="8"/>
  <c r="F216" i="8"/>
  <c r="F215" i="8"/>
  <c r="F214" i="8"/>
  <c r="F213" i="8"/>
  <c r="F212" i="8"/>
  <c r="F211" i="8"/>
  <c r="F210" i="8"/>
  <c r="F209" i="8"/>
  <c r="F208" i="8"/>
  <c r="F207" i="8"/>
  <c r="F206" i="8"/>
  <c r="F205" i="8"/>
  <c r="F204" i="8"/>
  <c r="F203" i="8"/>
  <c r="F202" i="8"/>
  <c r="F201" i="8"/>
  <c r="F200" i="8"/>
  <c r="F199" i="8"/>
  <c r="F198" i="8"/>
  <c r="F197" i="8"/>
  <c r="F196" i="8"/>
  <c r="F195" i="8"/>
  <c r="F194" i="8"/>
  <c r="F193" i="8"/>
  <c r="F192" i="8"/>
  <c r="F191" i="8"/>
  <c r="F190" i="8"/>
  <c r="F189" i="8"/>
  <c r="F188" i="8"/>
  <c r="F187" i="8"/>
  <c r="F186" i="8"/>
  <c r="F185" i="8"/>
  <c r="F184" i="8"/>
  <c r="F183" i="8"/>
  <c r="F182" i="8"/>
  <c r="F181" i="8"/>
  <c r="F180" i="8"/>
  <c r="F179" i="8"/>
  <c r="F178" i="8"/>
  <c r="F177" i="8"/>
  <c r="F176" i="8"/>
  <c r="F175" i="8"/>
  <c r="F174" i="8"/>
  <c r="F173" i="8"/>
  <c r="F172" i="8"/>
  <c r="F171" i="8"/>
  <c r="F170" i="8"/>
  <c r="F169" i="8"/>
  <c r="F168" i="8"/>
  <c r="F167" i="8"/>
  <c r="F166" i="8"/>
  <c r="F165" i="8"/>
  <c r="F164" i="8"/>
  <c r="F163" i="8"/>
  <c r="F162" i="8"/>
  <c r="F161" i="8"/>
  <c r="F160" i="8"/>
  <c r="F159" i="8"/>
  <c r="F158" i="8"/>
  <c r="F157" i="8"/>
  <c r="F156" i="8"/>
  <c r="F155" i="8"/>
  <c r="F154" i="8"/>
  <c r="F153" i="8"/>
  <c r="F152" i="8"/>
  <c r="F151" i="8"/>
  <c r="F150" i="8"/>
  <c r="F149" i="8"/>
  <c r="F148" i="8"/>
  <c r="F147" i="8"/>
  <c r="F146" i="8"/>
  <c r="F145" i="8"/>
  <c r="F144" i="8"/>
  <c r="F143" i="8"/>
  <c r="F142" i="8"/>
  <c r="F141" i="8"/>
  <c r="F140" i="8"/>
  <c r="F139" i="8"/>
  <c r="F138" i="8"/>
  <c r="F137" i="8"/>
  <c r="F136" i="8"/>
  <c r="F135" i="8"/>
  <c r="F134" i="8"/>
  <c r="F133" i="8"/>
  <c r="F132" i="8"/>
  <c r="F131" i="8"/>
  <c r="F130" i="8"/>
  <c r="F129" i="8"/>
  <c r="F128" i="8"/>
  <c r="F127" i="8"/>
  <c r="F126"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6" i="8"/>
  <c r="F15" i="8"/>
  <c r="F14" i="8"/>
  <c r="F13" i="8"/>
  <c r="F12" i="8"/>
  <c r="F11" i="8"/>
  <c r="F10" i="8"/>
  <c r="F9" i="8"/>
  <c r="F8" i="8"/>
  <c r="F2" i="8" s="1"/>
  <c r="G2" i="8" s="1"/>
  <c r="A1" i="8" s="1"/>
  <c r="F7" i="8"/>
  <c r="F6" i="8"/>
  <c r="F5" i="8"/>
  <c r="F216" i="7"/>
  <c r="F215" i="7"/>
  <c r="F214" i="7"/>
  <c r="F213" i="7"/>
  <c r="F212" i="7"/>
  <c r="F211" i="7"/>
  <c r="F210" i="7"/>
  <c r="F209" i="7"/>
  <c r="F208" i="7"/>
  <c r="F207" i="7"/>
  <c r="F206" i="7"/>
  <c r="F205" i="7"/>
  <c r="F204" i="7"/>
  <c r="F203" i="7"/>
  <c r="F202" i="7"/>
  <c r="F201" i="7"/>
  <c r="F200" i="7"/>
  <c r="F199" i="7"/>
  <c r="F198" i="7"/>
  <c r="F197" i="7"/>
  <c r="F196" i="7"/>
  <c r="F195" i="7"/>
  <c r="F194" i="7"/>
  <c r="F193" i="7"/>
  <c r="F192" i="7"/>
  <c r="F191" i="7"/>
  <c r="F190" i="7"/>
  <c r="F189" i="7"/>
  <c r="F188" i="7"/>
  <c r="F187" i="7"/>
  <c r="F186" i="7"/>
  <c r="F185" i="7"/>
  <c r="F184" i="7"/>
  <c r="F183" i="7"/>
  <c r="F182" i="7"/>
  <c r="F181" i="7"/>
  <c r="F180" i="7"/>
  <c r="F179" i="7"/>
  <c r="F178" i="7"/>
  <c r="F177" i="7"/>
  <c r="F176" i="7"/>
  <c r="F175" i="7"/>
  <c r="F174" i="7"/>
  <c r="F173" i="7"/>
  <c r="F172" i="7"/>
  <c r="F171" i="7"/>
  <c r="F170" i="7"/>
  <c r="F169" i="7"/>
  <c r="F168" i="7"/>
  <c r="F167" i="7"/>
  <c r="F166" i="7"/>
  <c r="F165" i="7"/>
  <c r="F164" i="7"/>
  <c r="F163" i="7"/>
  <c r="F162" i="7"/>
  <c r="F161" i="7"/>
  <c r="F160" i="7"/>
  <c r="F159" i="7"/>
  <c r="F158" i="7"/>
  <c r="F157" i="7"/>
  <c r="F156" i="7"/>
  <c r="F155" i="7"/>
  <c r="F154" i="7"/>
  <c r="F153" i="7"/>
  <c r="F152" i="7"/>
  <c r="F151" i="7"/>
  <c r="F150" i="7"/>
  <c r="F149" i="7"/>
  <c r="F148" i="7"/>
  <c r="F147" i="7"/>
  <c r="F146" i="7"/>
  <c r="F145" i="7"/>
  <c r="F144" i="7"/>
  <c r="F143" i="7"/>
  <c r="F142" i="7"/>
  <c r="F141" i="7"/>
  <c r="F140" i="7"/>
  <c r="F139" i="7"/>
  <c r="F138" i="7"/>
  <c r="F137" i="7"/>
  <c r="F136" i="7"/>
  <c r="F135" i="7"/>
  <c r="F134" i="7"/>
  <c r="F133" i="7"/>
  <c r="F132" i="7"/>
  <c r="F131" i="7"/>
  <c r="F130" i="7"/>
  <c r="F129" i="7"/>
  <c r="F128" i="7"/>
  <c r="F127" i="7"/>
  <c r="F126" i="7"/>
  <c r="F125" i="7"/>
  <c r="F124" i="7"/>
  <c r="F123" i="7"/>
  <c r="F122" i="7"/>
  <c r="F121" i="7"/>
  <c r="F120" i="7"/>
  <c r="F119" i="7"/>
  <c r="F118" i="7"/>
  <c r="F117" i="7"/>
  <c r="F116" i="7"/>
  <c r="F115" i="7"/>
  <c r="F114" i="7"/>
  <c r="F113" i="7"/>
  <c r="F112" i="7"/>
  <c r="F111" i="7"/>
  <c r="F110" i="7"/>
  <c r="F109" i="7"/>
  <c r="F108" i="7"/>
  <c r="F107" i="7"/>
  <c r="F106" i="7"/>
  <c r="F105" i="7"/>
  <c r="F104" i="7"/>
  <c r="F103" i="7"/>
  <c r="F102" i="7"/>
  <c r="F101" i="7"/>
  <c r="F100" i="7"/>
  <c r="F99" i="7"/>
  <c r="F98" i="7"/>
  <c r="F97" i="7"/>
  <c r="F96" i="7"/>
  <c r="F95" i="7"/>
  <c r="F94" i="7"/>
  <c r="F93" i="7"/>
  <c r="F92" i="7"/>
  <c r="F91" i="7"/>
  <c r="F90" i="7"/>
  <c r="F89" i="7"/>
  <c r="F88" i="7"/>
  <c r="F87" i="7"/>
  <c r="F86" i="7"/>
  <c r="F85" i="7"/>
  <c r="F84"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2" i="7" s="1"/>
  <c r="G2" i="7" s="1"/>
  <c r="A1" i="7" s="1"/>
  <c r="F6" i="7"/>
  <c r="F5" i="7"/>
  <c r="F215" i="6"/>
  <c r="F214" i="6"/>
  <c r="F213" i="6"/>
  <c r="F212" i="6"/>
  <c r="F211" i="6"/>
  <c r="F210" i="6"/>
  <c r="F209" i="6"/>
  <c r="F208" i="6"/>
  <c r="F207" i="6"/>
  <c r="F206" i="6"/>
  <c r="F205" i="6"/>
  <c r="F204" i="6"/>
  <c r="F203" i="6"/>
  <c r="F202" i="6"/>
  <c r="F201" i="6"/>
  <c r="F200" i="6"/>
  <c r="F199" i="6"/>
  <c r="F198" i="6"/>
  <c r="F197" i="6"/>
  <c r="F196" i="6"/>
  <c r="F195" i="6"/>
  <c r="F194" i="6"/>
  <c r="F193" i="6"/>
  <c r="F192" i="6"/>
  <c r="F191" i="6"/>
  <c r="F190" i="6"/>
  <c r="F189" i="6"/>
  <c r="F188" i="6"/>
  <c r="F187" i="6"/>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3" i="6"/>
  <c r="F142" i="6"/>
  <c r="F141" i="6"/>
  <c r="F140" i="6"/>
  <c r="F139" i="6"/>
  <c r="F138" i="6"/>
  <c r="F137" i="6"/>
  <c r="F136" i="6"/>
  <c r="F135" i="6"/>
  <c r="F134" i="6"/>
  <c r="F133" i="6"/>
  <c r="F132" i="6"/>
  <c r="F131" i="6"/>
  <c r="F130" i="6"/>
  <c r="F129" i="6"/>
  <c r="F128" i="6"/>
  <c r="F127" i="6"/>
  <c r="F126" i="6"/>
  <c r="F125" i="6"/>
  <c r="F124" i="6"/>
  <c r="F123" i="6"/>
  <c r="F122" i="6"/>
  <c r="F121" i="6"/>
  <c r="F120" i="6"/>
  <c r="F119" i="6"/>
  <c r="F118" i="6"/>
  <c r="F117" i="6"/>
  <c r="F116" i="6"/>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2" i="6" s="1"/>
  <c r="G2" i="6" s="1"/>
  <c r="A1" i="6" s="1"/>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2" i="5" s="1"/>
  <c r="G2" i="5" s="1"/>
  <c r="A1" i="5" s="1"/>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2" i="4" s="1"/>
  <c r="G2" i="4" s="1"/>
  <c r="A1" i="4" s="1"/>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2" i="3" s="1"/>
  <c r="G2" i="3" s="1"/>
  <c r="A1" i="3" s="1"/>
  <c r="F220" i="2"/>
  <c r="F219" i="2"/>
  <c r="F218" i="2"/>
  <c r="F217" i="2"/>
  <c r="F216" i="2"/>
  <c r="F215" i="2"/>
  <c r="F214" i="2"/>
  <c r="F213" i="2"/>
  <c r="F212" i="2"/>
  <c r="F211" i="2"/>
  <c r="F210" i="2"/>
  <c r="F209" i="2"/>
  <c r="F208" i="2"/>
  <c r="F207" i="2"/>
  <c r="F206" i="2"/>
  <c r="F205" i="2"/>
  <c r="F204" i="2"/>
  <c r="F203" i="2"/>
  <c r="F202" i="2"/>
  <c r="F201" i="2"/>
  <c r="F199" i="2"/>
  <c r="F198" i="2"/>
  <c r="F197" i="2"/>
  <c r="F196" i="2"/>
  <c r="F195" i="2"/>
  <c r="F194" i="2"/>
  <c r="F193" i="2"/>
  <c r="F192" i="2"/>
  <c r="F191" i="2"/>
  <c r="F190" i="2"/>
  <c r="F189" i="2"/>
  <c r="F188" i="2"/>
  <c r="F187"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2" i="2" s="1"/>
  <c r="G2" i="2" s="1"/>
  <c r="A1" i="2" s="1"/>
</calcChain>
</file>

<file path=xl/sharedStrings.xml><?xml version="1.0" encoding="utf-8"?>
<sst xmlns="http://schemas.openxmlformats.org/spreadsheetml/2006/main" count="6747" uniqueCount="2544">
  <si>
    <t>Hello! Thanks for using my spreadsheet for your Professor Oak Challenge!</t>
  </si>
  <si>
    <t>General Instructions:</t>
  </si>
  <si>
    <t>In order to make the best use of these spreadsheets, be sure to click on File-&gt;Make a Copy</t>
  </si>
  <si>
    <t>This will import the spreadsheet into your own Google Sheets drive to amend as you like!</t>
  </si>
  <si>
    <t xml:space="preserve">This way you will be able to make use of the checkboxes when you catch a pokemon. </t>
  </si>
  <si>
    <t>Formulas and Filters:</t>
  </si>
  <si>
    <t xml:space="preserve">There are formulas present within the sheet that increase your "Caught" counter each time you tick a box and should automatically update the top banner to reflect what section you should be on. </t>
  </si>
  <si>
    <t xml:space="preserve">There are also formulas that grey out pokemon when you pick another pokemon as part of a decision (e.g. starters). </t>
  </si>
  <si>
    <t>Should you be able to catch the greyed out pokemon later in the run, the spreadsheet will grey out the ones you already caught so you don't accidentally catch them again</t>
  </si>
  <si>
    <t>I've added filters to the sheets too, now you can filter in column A to only show rows filled in white. This will hide pokemon you've caught as well as headers from previous sections so you can concentrate on what's left to get in the run</t>
  </si>
  <si>
    <t>Contact:</t>
  </si>
  <si>
    <t>I have put in an immense amount of time into these spreadsheets. If you see that it's not working as intended or even if there's a mistake (even a spelling mistake) please contact me on the Professor Oak Challenge sub reddit or discord. I am happy to be pinged for anything minor!</t>
  </si>
  <si>
    <t>Thanks very much and good luck on the run!</t>
  </si>
  <si>
    <t>~Mewlax~</t>
  </si>
  <si>
    <t>**File-&gt;Make a copy**
Save this to your own drive to take advantage of the check boxes!</t>
  </si>
  <si>
    <t>Caught</t>
  </si>
  <si>
    <t>Pokemon</t>
  </si>
  <si>
    <t>Location / How to Obtain / Encounter Rate / Level</t>
  </si>
  <si>
    <t>Notes</t>
  </si>
  <si>
    <t>IMPORTANT NOTE - If your in game battery is dry (it will tell you when you start the game) make sure you set the clock between 3am-8:59am or 3pm-8:59pm or you will be locked out of getting Snorunt towards the end of the run</t>
  </si>
  <si>
    <t>Part 1 - Pre Badge 1 from Rustboro Gym</t>
  </si>
  <si>
    <t>Choices (Pick One Starter)</t>
  </si>
  <si>
    <t>Treecko</t>
  </si>
  <si>
    <t>- Gift from Prof. Birch (Lv 5)</t>
  </si>
  <si>
    <t>Grovyle</t>
  </si>
  <si>
    <t>- Evolve Treecko at Lv 16</t>
  </si>
  <si>
    <t>Sceptile</t>
  </si>
  <si>
    <t>- Evolve Grovyle at Lv 36</t>
  </si>
  <si>
    <t>Torchic</t>
  </si>
  <si>
    <t>Combusken</t>
  </si>
  <si>
    <t>- Evolve Torchic at Lv 16</t>
  </si>
  <si>
    <t>Blaziken</t>
  </si>
  <si>
    <t>- Evolve Combusken at Lv 36</t>
  </si>
  <si>
    <t>Mudkip</t>
  </si>
  <si>
    <t>Marshtomp</t>
  </si>
  <si>
    <t>- Evolve Mudkip at Lv 16</t>
  </si>
  <si>
    <t>Swampert</t>
  </si>
  <si>
    <t>- Evolve Marshtomp at Lv 36</t>
  </si>
  <si>
    <t>Pokemon in this section</t>
  </si>
  <si>
    <t>Poochyena</t>
  </si>
  <si>
    <t>- Route 101 (10% Lv 2-3)
- Route 103 (30% Lv 2-4)
- Route 102 (15% Lv 3-4)</t>
  </si>
  <si>
    <t>Mightyena</t>
  </si>
  <si>
    <t>- Evolve Poochyena at Lv 18</t>
  </si>
  <si>
    <t>Zigzagoon</t>
  </si>
  <si>
    <t>- Route 101 (45% Lv 2-3)
- Route 103 (60% Lv 2-4)
- Route 102 (30% Lv 3-4)
- Route 104 (50% Lv 4-5)
- Petalburg Woods (30% Lv 5-6)
- Route 116 (28% Lv 6-8)</t>
  </si>
  <si>
    <t>Linoone</t>
  </si>
  <si>
    <t>- Evolve Zigzagoon at Lv 20</t>
  </si>
  <si>
    <t>Wurmple</t>
  </si>
  <si>
    <t>- Route 102 (30% Lv 3-4)
- Route 104 (30% Lv 4-5)
- Petalburg Woods (25% Lv 5-6)</t>
  </si>
  <si>
    <t>Silcoon</t>
  </si>
  <si>
    <t>- Evolve Wurmple at Lv 7
- Petalburg Woods (10% Lv 5)</t>
  </si>
  <si>
    <t>Random evolution into Silcoon or Cascoon</t>
  </si>
  <si>
    <t>Beautifly</t>
  </si>
  <si>
    <t>- Evolve Silcoon at Lv 10</t>
  </si>
  <si>
    <t>Cascoon</t>
  </si>
  <si>
    <t>Dustox</t>
  </si>
  <si>
    <t>- Evolve Cascoon at Lv 10</t>
  </si>
  <si>
    <t>Seedot</t>
  </si>
  <si>
    <t>- Route 102 (20% Lv 3-4)</t>
  </si>
  <si>
    <t>Nuzleaf</t>
  </si>
  <si>
    <t>- Evolve Seedot at Lv 14</t>
  </si>
  <si>
    <t>Taillow</t>
  </si>
  <si>
    <t>- Route 104 (10% Lv 4-5)
- Petalburg Woods (5% Lv 5-6)
- Route 116 (20% Lv 6-8)</t>
  </si>
  <si>
    <t>Swellow</t>
  </si>
  <si>
    <t>- Evolve Taillow at Lv 22</t>
  </si>
  <si>
    <t>Wingull</t>
  </si>
  <si>
    <t>- Route 103 (10% Lv 2-4)
- Route 104 (10% Lv 3-5)</t>
  </si>
  <si>
    <t>Pelipper</t>
  </si>
  <si>
    <t>- Evolve Wingull at Lv 25</t>
  </si>
  <si>
    <t>Ralts</t>
  </si>
  <si>
    <t>- Route 102 (4% Lv 4)</t>
  </si>
  <si>
    <t>Kirlia</t>
  </si>
  <si>
    <t>- Evolve Ralts at Lv 20</t>
  </si>
  <si>
    <t>Gardevoir</t>
  </si>
  <si>
    <t>- Evolve Kirlia at Lv 30</t>
  </si>
  <si>
    <t>Surskit</t>
  </si>
  <si>
    <t>- Route 102 (1% Lv 3)</t>
  </si>
  <si>
    <t>Masquerain</t>
  </si>
  <si>
    <t>- Evolve Surskit at Lv 22</t>
  </si>
  <si>
    <t>Shroomish</t>
  </si>
  <si>
    <t>- Petalburg Woods (15% Lv 5-6)</t>
  </si>
  <si>
    <t>Breloom</t>
  </si>
  <si>
    <t>- Evolve Shroomish at Lv 23</t>
  </si>
  <si>
    <t>Slakoth</t>
  </si>
  <si>
    <t>- Petalburg Woods (5% Lv 5-6)</t>
  </si>
  <si>
    <t>Vigoroth</t>
  </si>
  <si>
    <t>- Evolve Slakoth at Lv 18</t>
  </si>
  <si>
    <t>Slaking</t>
  </si>
  <si>
    <t>- Evolve Vigoroth at Lv 36</t>
  </si>
  <si>
    <t>Nincada</t>
  </si>
  <si>
    <t>- Route 116 (20% Lv 6-7)</t>
  </si>
  <si>
    <t>Ninjask</t>
  </si>
  <si>
    <t>- Evolve Nincada at Lv 20</t>
  </si>
  <si>
    <t>Shedinja</t>
  </si>
  <si>
    <t>- Evolve Nincada at Lv 20 with a spare slot in your party and a pokeball in your bag</t>
  </si>
  <si>
    <t>Whismur</t>
  </si>
  <si>
    <t>- Route 116 (30% Lv 6-7)
- Rusturf Tunnel (100% Lv 5-8)</t>
  </si>
  <si>
    <t>Loudred</t>
  </si>
  <si>
    <t>- Evolve Whismur at Lv 20</t>
  </si>
  <si>
    <t>Exploud</t>
  </si>
  <si>
    <t>- Evolve Loudred at Lv 40</t>
  </si>
  <si>
    <t>Makuhita</t>
  </si>
  <si>
    <t>- Rustboro City - Trade for a Slakoth (Same level as your pokemon)</t>
  </si>
  <si>
    <t>Hariyama</t>
  </si>
  <si>
    <t>- Evolve Makuhita at Lv 24</t>
  </si>
  <si>
    <t>Skitty</t>
  </si>
  <si>
    <t>- Route 116 (2% Lv 7-8)</t>
  </si>
  <si>
    <t>End of Part 1 - Total 37 Pokemon Caught</t>
  </si>
  <si>
    <t>Part 2 - Pre Badge 2 from Mauville Gym</t>
  </si>
  <si>
    <t>Abra</t>
  </si>
  <si>
    <t>- Granite Cave 1F (10% Lv 8)
- Granite Cave B1F (10% Lv 9)
- Granite Cave B2F (10% Lv 10)
- Granite Cave Steven's Room (10% Lv 8)</t>
  </si>
  <si>
    <t>Kadabra</t>
  </si>
  <si>
    <t>- Evolve Abra at Lv 16</t>
  </si>
  <si>
    <t>Goldeen</t>
  </si>
  <si>
    <t>- Fish with Old Rod - Route 102, Route 111, Route 117, Route 118, Petalburg City (30% Lv 5-10)</t>
  </si>
  <si>
    <t>Old Rod in Dewford Town</t>
  </si>
  <si>
    <t>Seaking</t>
  </si>
  <si>
    <t>- Evolve Goldeen at Lv 33</t>
  </si>
  <si>
    <t>Magikarp</t>
  </si>
  <si>
    <t>- Fish with Old Rod - Most bodies of water (70% Lv 5-10)
- Fish with Old Rod - Route 104 (100% Lv 5-10)</t>
  </si>
  <si>
    <t>Gyarados</t>
  </si>
  <si>
    <t>- Evolve Magikarp at Lv 20</t>
  </si>
  <si>
    <t>Marill</t>
  </si>
  <si>
    <t>- Route 117 (10% Lv 13)</t>
  </si>
  <si>
    <t>Catch a female for breeding later</t>
  </si>
  <si>
    <t>Azumarill</t>
  </si>
  <si>
    <t>- Evolve Marill at Lv 18</t>
  </si>
  <si>
    <t>Geodude</t>
  </si>
  <si>
    <t>- Granite Cave 1F (10% Lv 6-9)</t>
  </si>
  <si>
    <t>Graveler</t>
  </si>
  <si>
    <t>- Evolve Geodude at Lv 25</t>
  </si>
  <si>
    <t>Zubat</t>
  </si>
  <si>
    <t>- Granite Cave 1F (30% Lv 7-8)
- Granite Cave B1F (30% Lv 9-10)
- Granite Cave B2F (30% Lv 10-11)
- Granite Cave - Steven's Room (30% Lv 7-8)</t>
  </si>
  <si>
    <t>Golbat</t>
  </si>
  <si>
    <t>- Evolve Zubat at Lv 22</t>
  </si>
  <si>
    <t>Crobat</t>
  </si>
  <si>
    <t>- Evolve Golbat with high happiness/friendship (220+)</t>
  </si>
  <si>
    <t>Tentacool</t>
  </si>
  <si>
    <t>- Fish with Old Rod - Route 103, Route 106, Route 107, Route 109, Route 110, Route 115, Dewford Town, Slateport City (30% Lv 5-10)</t>
  </si>
  <si>
    <t>Tentacruel</t>
  </si>
  <si>
    <t>- Evolve Tentacool at Lv 30</t>
  </si>
  <si>
    <t>Mawile</t>
  </si>
  <si>
    <t>- Granite Cave B1F (10% Lv 9-11)
- Granite Cave B2F (20% Lv 10-12)</t>
  </si>
  <si>
    <t>Aron</t>
  </si>
  <si>
    <t>- Granite Cave B1F (40% Lv 9-11)
- Granite Cave B2F (40% Lv 10-12)
- Granite Cave - Steven's Room (10% Lv 7-8)</t>
  </si>
  <si>
    <t>Lairon</t>
  </si>
  <si>
    <t>- Evolve Aron at Lv 32</t>
  </si>
  <si>
    <t>Aggron</t>
  </si>
  <si>
    <t>- Evolve Lairon at Lv 42</t>
  </si>
  <si>
    <t>Electrike</t>
  </si>
  <si>
    <t>- Route 110 (30% Lv 12-13)</t>
  </si>
  <si>
    <t>Manectric</t>
  </si>
  <si>
    <t>- Evolve Electrike at Lv 26</t>
  </si>
  <si>
    <t>Plusle</t>
  </si>
  <si>
    <t>- Route 110 (2% Lv 12-13)</t>
  </si>
  <si>
    <t>Minun</t>
  </si>
  <si>
    <t>- Route 110 (15% Lv 13)</t>
  </si>
  <si>
    <t>Volbeat</t>
  </si>
  <si>
    <t>- Route 117 (18% Lv 13-14)</t>
  </si>
  <si>
    <t>Illumise</t>
  </si>
  <si>
    <t>- Route 117 (1% Lv 13)</t>
  </si>
  <si>
    <t>Oddish</t>
  </si>
  <si>
    <t>- Route 110 (10% Lv 13)
- Route 117 (10% Lv 13)</t>
  </si>
  <si>
    <t>Gloom</t>
  </si>
  <si>
    <t>- Evolve Oddish at Lv 21</t>
  </si>
  <si>
    <t>Roselia</t>
  </si>
  <si>
    <t>- Route 117 (30% Lv 13-14)</t>
  </si>
  <si>
    <t>Gulpin</t>
  </si>
  <si>
    <t>- Route 110 (15% Lv 12-13)</t>
  </si>
  <si>
    <t>Swalot</t>
  </si>
  <si>
    <t>- Evolve Gulpin at Lv 26</t>
  </si>
  <si>
    <t>End of Part 2 - Total 67 Pokemon Caught</t>
  </si>
  <si>
    <t>Part 3 - Pre Badge 3 from Lavaridge Gym</t>
  </si>
  <si>
    <t>Nosepass</t>
  </si>
  <si>
    <t>- Rock Smash - Granite Cave B2F (30% Lv 10-20)</t>
  </si>
  <si>
    <t>Delcatty</t>
  </si>
  <si>
    <t>- Evolve Skitty with a Moon Stone</t>
  </si>
  <si>
    <t>Moon Stone found in Meteor Falls</t>
  </si>
  <si>
    <t>Machop</t>
  </si>
  <si>
    <t>- Route 112 (25% Lv 14-16)
- Fiery Path (15% Lv 15-16)
- Jagged Pass (25% Lv 18-20)</t>
  </si>
  <si>
    <t>Machoke</t>
  </si>
  <si>
    <t>- Evolve Machop at Lv 28</t>
  </si>
  <si>
    <t>Bellossom</t>
  </si>
  <si>
    <t>- Evolve Gloom with a Sun Stone</t>
  </si>
  <si>
    <t>5% chance of wild Solrock to be holding one</t>
  </si>
  <si>
    <t>Numel</t>
  </si>
  <si>
    <t>- Route 112 (75% Lv 14-16)
- Fiery Path (30% Lv 15-16)
- Jagged Pass (55% Lv 18-20)</t>
  </si>
  <si>
    <t>Camerupt</t>
  </si>
  <si>
    <t>- Evolve Numel at Lv 33</t>
  </si>
  <si>
    <t>Slugma</t>
  </si>
  <si>
    <t>- Fiery Path (10% Lv 15)</t>
  </si>
  <si>
    <t>Magcargo</t>
  </si>
  <si>
    <t>- Evolve Slugma at Lv 38</t>
  </si>
  <si>
    <t>Torkoal</t>
  </si>
  <si>
    <t>- Fiery Path (18% Lv 14-16)</t>
  </si>
  <si>
    <t>Grimer</t>
  </si>
  <si>
    <t>- Fiery Path (25% Lv 15-16)</t>
  </si>
  <si>
    <t>Muk</t>
  </si>
  <si>
    <t>- Evolve Grimer at Lv 38</t>
  </si>
  <si>
    <t>Koffing</t>
  </si>
  <si>
    <t>- Fiery Path (2% Lv 14)</t>
  </si>
  <si>
    <t>Weezing</t>
  </si>
  <si>
    <t>- Evolve Koffing at Lv 35</t>
  </si>
  <si>
    <t>Spoink</t>
  </si>
  <si>
    <t>- Jagged Pass (20% Lv 18-20)</t>
  </si>
  <si>
    <t>Grumpig</t>
  </si>
  <si>
    <t>- Evolve Spoink at Lv 32</t>
  </si>
  <si>
    <t>Sandshrew</t>
  </si>
  <si>
    <t>- Route 113 (25% Lv 14-16)</t>
  </si>
  <si>
    <t>Sandslash</t>
  </si>
  <si>
    <t>- Evolve Sandshrew at Lv 22</t>
  </si>
  <si>
    <t>Spinda</t>
  </si>
  <si>
    <t>- Route 113 (70% Lv 14-16)</t>
  </si>
  <si>
    <t>Skarmory</t>
  </si>
  <si>
    <t>- Route 113 (5% Lv 16)</t>
  </si>
  <si>
    <t>Swablu</t>
  </si>
  <si>
    <t>- Route 114 (40% Lv 15-17)</t>
  </si>
  <si>
    <t>Altaria</t>
  </si>
  <si>
    <t>- Evolve Swablu at Lv 35</t>
  </si>
  <si>
    <t>Zangoose</t>
  </si>
  <si>
    <t>- Route 114 (19% Lv 15-17)</t>
  </si>
  <si>
    <t>Solrock</t>
  </si>
  <si>
    <t>- Meteor Falls (20% Lv 14-18)</t>
  </si>
  <si>
    <t>Wynaut</t>
  </si>
  <si>
    <t>- Lavaridge Town - Hatch from gift egg (Lv 5)</t>
  </si>
  <si>
    <t>Wobbuffet</t>
  </si>
  <si>
    <t>- Evolve Wynaut at Lv 15</t>
  </si>
  <si>
    <t>End of Part 3 - Total 93 Pokemon Caught</t>
  </si>
  <si>
    <t>Part 4 - Pre Badge 4 and 5 from Dewford and Petalburg Gyms</t>
  </si>
  <si>
    <t>Trapinch</t>
  </si>
  <si>
    <t>- Route 111 Desert (35% Lv 19-21)</t>
  </si>
  <si>
    <t>Vibrava</t>
  </si>
  <si>
    <t>- Evolve Trapinch at Lv 35</t>
  </si>
  <si>
    <t>Flygon</t>
  </si>
  <si>
    <t>- Evolve Vibrava at Lv 45</t>
  </si>
  <si>
    <t>Cacnea</t>
  </si>
  <si>
    <t>- Route 111 Desert (20% Lv 19-21)</t>
  </si>
  <si>
    <t>Cacturne</t>
  </si>
  <si>
    <t>- Evolve Cancea at Lv 32</t>
  </si>
  <si>
    <t>Baltoy</t>
  </si>
  <si>
    <t>- Route 111 Desert (10% Lv 20-22)</t>
  </si>
  <si>
    <t>Claydol</t>
  </si>
  <si>
    <t>- Evolve Baltoy at Lv 36</t>
  </si>
  <si>
    <t>Choices (Pick One Fossil)</t>
  </si>
  <si>
    <t>Lileep</t>
  </si>
  <si>
    <t>- Rustboro City - Revive from Root Fossil</t>
  </si>
  <si>
    <t>Pick one fossil from Route 111 Desert</t>
  </si>
  <si>
    <t>Cradily</t>
  </si>
  <si>
    <t>- Evolve Lileep at Lv 40</t>
  </si>
  <si>
    <t>Anorith</t>
  </si>
  <si>
    <t>- Rustboro City - Revive from Claw Fossil</t>
  </si>
  <si>
    <t>Armaldo</t>
  </si>
  <si>
    <t>- Evolve Anorith at Lv 40</t>
  </si>
  <si>
    <t>End of Part 4 - Total 102 Pokemon Caught</t>
  </si>
  <si>
    <t>Part 5 - Pre Badge 6 from Mossdeep Gym</t>
  </si>
  <si>
    <t>Azurill</t>
  </si>
  <si>
    <t>- Breed Marill/Azurill holding a Sea Incense (Lv 5)</t>
  </si>
  <si>
    <t>Incense located in Mt Pyre</t>
  </si>
  <si>
    <t>Meditite</t>
  </si>
  <si>
    <t>- Mt Pyre Exterior (30% Lv 27-29)</t>
  </si>
  <si>
    <t>Medicham</t>
  </si>
  <si>
    <t>- Evolve Meditite at Lv 37</t>
  </si>
  <si>
    <t>Magnemite</t>
  </si>
  <si>
    <t>- New Mauville Entrance (50% Lv 22-26)
- New Mauville Interior (49% Lv 22-26)</t>
  </si>
  <si>
    <t>Magneton</t>
  </si>
  <si>
    <t>- Evolve Magnemite at Lv 30
- New Mauville Interior (1% Lv 26)</t>
  </si>
  <si>
    <t>Voltorb</t>
  </si>
  <si>
    <t>- New Mauville Entrance (50% Lv 22-26)
- New Mauville Interior (49% Lv 22-26)
- New Mauville Interior (Static Encounter Lv 25)</t>
  </si>
  <si>
    <t>Electrode</t>
  </si>
  <si>
    <t>- Evolve Voltorb at Lv 30
- New Mauville Interior (1% Lv 26)
- Aqua Hideout (Static Encounter Lv 30)</t>
  </si>
  <si>
    <t>Doduo</t>
  </si>
  <si>
    <t>- Breed Dodrio (Lv 5)
- Safari Zone North West (15% Lv 27-29)
- Safari Zone South West (10% Lv 25)
- Safari Zone South East (10% Lv 25)</t>
  </si>
  <si>
    <t>Dodrio</t>
  </si>
  <si>
    <t>- Evolve Doduo at Lv 31
- Safari Zone North West (5% Lv 29-31)</t>
  </si>
  <si>
    <t>Carvanha</t>
  </si>
  <si>
    <t>- Breed Sharpedo (Lv 5)
- Fish with Good Rod - Route 118, Route 119 (20% Lv 10-30)
- Fish with Super Rod - Route 118 (60% Lv 20-45)
- Fish with Super Rod - Route 119 (100% Lv 20-45)</t>
  </si>
  <si>
    <t>- Good Rod on Route 118
- Super Rod in Mossdeep City</t>
  </si>
  <si>
    <t>Sharpedo</t>
  </si>
  <si>
    <t>- Evolve Carvanha at Lv 30
- Fish with Super Rod - Most ocean routes (40% Lv 30-35)</t>
  </si>
  <si>
    <t>- Super Rod in Mossdeep City</t>
  </si>
  <si>
    <t>Wailmer</t>
  </si>
  <si>
    <t>- Breed Wailord (Lv 5)
- Fish with Good Rod - Most ocean routes (20% Lv 10-30)
- Fish with Super Rod - Most ocean routes (100% Lv 20-45)
- Fish with Super Rod - Shoal Cave (100% Lv 20-45)
- Fish with Super Rod - Lilycove City (85% Lv 25-45)
- Fish with Super Rod - Route 103, Route 122 (60% Lv 25-45)
- Fish with Super Rod - Route 128 (45% Lv 30-35)</t>
  </si>
  <si>
    <t>Wailord</t>
  </si>
  <si>
    <t>- Evolve Wailmer at Lv 40
- Surf - Route 129 (1% Lv 25-30)</t>
  </si>
  <si>
    <t>Barboach</t>
  </si>
  <si>
    <t>- Fish with Good Rod - Route 111, Route 114, Route 120 (20% Lv 10-30)
- Fish with Super Rod - Route 111, Route 114, Route 120 (100% Lv 20-45)</t>
  </si>
  <si>
    <t>Whiscash</t>
  </si>
  <si>
    <t>- Evolve Barboach at Lv 30</t>
  </si>
  <si>
    <t>Corphish</t>
  </si>
  <si>
    <t>- Fish with Good Rod - Route 102, Route 117, Petalburg City (20% Lv 10-30)
- Fish with Super Rod - Route 102, Route 117, Petalburg City (100% Lv 20-45)</t>
  </si>
  <si>
    <t>Crawdaunt</t>
  </si>
  <si>
    <t>- Evolve Corphish at Lv 30</t>
  </si>
  <si>
    <t>Igglybuff</t>
  </si>
  <si>
    <t>- Breed Jigglypuff/Wigglytuff (Lv 5)</t>
  </si>
  <si>
    <t>Jigglypuff</t>
  </si>
  <si>
    <t>- Route 115 (10% Lv 24-25)</t>
  </si>
  <si>
    <t>Catch a female for breeding</t>
  </si>
  <si>
    <t>Feebas</t>
  </si>
  <si>
    <t>- Fish with any Rod - Route 119 - Specific tiles (-% Lv 5-35 depending on rod used)</t>
  </si>
  <si>
    <t>Milotic</t>
  </si>
  <si>
    <t>- Evolve Feebas with Beauty stat 170+</t>
  </si>
  <si>
    <t>Requires making pokeblocks</t>
  </si>
  <si>
    <t>Castform</t>
  </si>
  <si>
    <t>- Route 119 - Gift at the Weather Institute (Lv 25)</t>
  </si>
  <si>
    <t>Staryu</t>
  </si>
  <si>
    <t>- Fish with Super Rod - Lilycove City (15% Lv 25-30)</t>
  </si>
  <si>
    <t>Kecleon</t>
  </si>
  <si>
    <t>- Route 118, Route 119, Route 120, Route 121, Route 123 (1% Lv 25)
- Route 119, Route 120 (Static Encounter Lv 30)</t>
  </si>
  <si>
    <t>Static encounters from using the Devon Scope on invisible barriers</t>
  </si>
  <si>
    <t>Shuppet</t>
  </si>
  <si>
    <t>- Mt Pyre 4F-6F (10% Lv 25-29)
- Mt Pyre Summit (13% Lv 26-30)</t>
  </si>
  <si>
    <t>Banette</t>
  </si>
  <si>
    <t>- Evolve Shuppet at Lv 37</t>
  </si>
  <si>
    <t>Duskull</t>
  </si>
  <si>
    <t>- Route 121, Route 123 (30% Lv 26-28)
- Mt Pyre 1F-3F (100% Lv 22-29)
- Mt Pyre 4F-6F (90% Lv 22-29)
- Mt Pyre Exterior (40% Lv 27-29)
- Mt Pyre Summit (85% Lv 24-30)</t>
  </si>
  <si>
    <t>Dusclops</t>
  </si>
  <si>
    <t>- Evolve Duskull at Lv 37</t>
  </si>
  <si>
    <t>Tropius</t>
  </si>
  <si>
    <t>- Route 119 (9% Lv 25-27)</t>
  </si>
  <si>
    <t>Chimecho</t>
  </si>
  <si>
    <t>- Mt Pyre Summit (2% Lv 28)</t>
  </si>
  <si>
    <t>Absol</t>
  </si>
  <si>
    <t>- Route 120 (8% Lv 25-27)</t>
  </si>
  <si>
    <t>Vulpix</t>
  </si>
  <si>
    <t>- Mt Pyre Exterior (20% Lv 25-29)</t>
  </si>
  <si>
    <t>Ninetales</t>
  </si>
  <si>
    <t>- Evolve Vulpix with a Fire Stone</t>
  </si>
  <si>
    <t>Fire Stone in Fiery Path</t>
  </si>
  <si>
    <t>Pichu</t>
  </si>
  <si>
    <t>- Breed Pikachu/Raichu (Lv 5)</t>
  </si>
  <si>
    <t>Pikachu</t>
  </si>
  <si>
    <t>- Safari Zone South West (5% Lv 25-27)
- Safari Zone South East (5% Lv 25-27)</t>
  </si>
  <si>
    <t>Catch a female</t>
  </si>
  <si>
    <t>Raichu</t>
  </si>
  <si>
    <t>- Evolve Pikachu with a Thunder Stone</t>
  </si>
  <si>
    <t>Thunder Stone in New Mauville</t>
  </si>
  <si>
    <t>Psyduck</t>
  </si>
  <si>
    <t>- Breed Golduck (Lv 5)
- Surf - Safari Zone North West (95% Lv 20-35)
- Surf - Safari Zone South West (100% Lv 20-35)</t>
  </si>
  <si>
    <t>Golduck</t>
  </si>
  <si>
    <t>- Evolve Psyduck at Lv 33
- Surf - Safari Zone North West (5% Lv 25-40)</t>
  </si>
  <si>
    <t>Natu</t>
  </si>
  <si>
    <t>- Breed Xatu (Lv 5)
- Safari Zone North East (15% Lv 27-29)
- Safari Zone South West (10% Lv 25)
- Safari Zone South East (10% Lv 25)</t>
  </si>
  <si>
    <t>Xatu</t>
  </si>
  <si>
    <t>- Evolve Natu at Lv 25
- Safari Zone North East (Lv 29-31)</t>
  </si>
  <si>
    <t>Girafarig</t>
  </si>
  <si>
    <t>- Safari Zone South West (20% Lv 25-27)
- Safari Zone South East (20% Lv 25-27)</t>
  </si>
  <si>
    <t>Phanpy</t>
  </si>
  <si>
    <t>- Safari Zone North East (30% Lv 27-29)</t>
  </si>
  <si>
    <t>Requires Acro Bike</t>
  </si>
  <si>
    <t>Donphan</t>
  </si>
  <si>
    <t>- Evolve Phanpy at Lv 25</t>
  </si>
  <si>
    <t>Pinsir</t>
  </si>
  <si>
    <t>- Safari Zone North West (5% Lv 27-29)</t>
  </si>
  <si>
    <t>Requires Mach Bike</t>
  </si>
  <si>
    <t>Heracross</t>
  </si>
  <si>
    <t>- Safari Zone North East (5% Lv 27-29)</t>
  </si>
  <si>
    <t>Rhyhorn</t>
  </si>
  <si>
    <t>- Safari Zone North West (30% Lv 27-29)</t>
  </si>
  <si>
    <t>Rhydon</t>
  </si>
  <si>
    <t>- Evolve Rhyhorn at Lv 42</t>
  </si>
  <si>
    <t>Snorunt</t>
  </si>
  <si>
    <t>- Shoal Cave B3F (10% Lv 26-30)</t>
  </si>
  <si>
    <t>Low tide is between 03:00-09:00 and 15:00-21:00</t>
  </si>
  <si>
    <t>Glalie</t>
  </si>
  <si>
    <t>- Evolve Snorunt at Lv 42</t>
  </si>
  <si>
    <t>Spheal</t>
  </si>
  <si>
    <t>- Shoal Cave 1F, B1F, B2F (50% Lv 26-32)
- Shoal Cave B3F (45% Lv 26-32)
- Surf - Shoal Cave (10% Lv 25-35)</t>
  </si>
  <si>
    <t>Sealeo</t>
  </si>
  <si>
    <t>- Evolve Spheal at Lv 32</t>
  </si>
  <si>
    <t>Walrein</t>
  </si>
  <si>
    <t>- Evolve Sealeo at Lv 44</t>
  </si>
  <si>
    <t>Corsola</t>
  </si>
  <si>
    <t>- Fish with Super Rod - Route 128, Evergrande City (15% Lv 30-35)
- Pacifidlog Town - Trade for Bellossom (Same level as your pokemon)</t>
  </si>
  <si>
    <t>Luvdisc</t>
  </si>
  <si>
    <t>- Fish with Good Rod - Route 128 (20% Lv 10-30)
- Fish with Super Rod - Route 128, Evergrande City (40% Lv 30-35)</t>
  </si>
  <si>
    <t>Horsea</t>
  </si>
  <si>
    <t>- Fish with Super Rod - Route 132, Route 133, Route 134 (15% Lv 25-30)</t>
  </si>
  <si>
    <t>Seadra</t>
  </si>
  <si>
    <t>- Evolve Horsea at Lv 32</t>
  </si>
  <si>
    <t>Choices (Pick One Leaf Stone Evolution)</t>
  </si>
  <si>
    <t>Vileplume</t>
  </si>
  <si>
    <t>- Evolve Gloom with a Leaf Stone</t>
  </si>
  <si>
    <t>Leaf Stone on Route 119</t>
  </si>
  <si>
    <t>Shiftry</t>
  </si>
  <si>
    <t>- Evolve Nuzleaf with a Leaf Stone</t>
  </si>
  <si>
    <t>End of Part 5 - Total 159 Pokemon Caught</t>
  </si>
  <si>
    <t>Part 6 - Pre Badge 7 from Sootopolis Gym</t>
  </si>
  <si>
    <t>Starmie</t>
  </si>
  <si>
    <t>- Evolve Staryu with a Water Stone</t>
  </si>
  <si>
    <t>Water Stone in Abandoned Ship or on Route 124 by trading a Blue Shard (5% held item from Clamperl)</t>
  </si>
  <si>
    <t>Clamperl</t>
  </si>
  <si>
    <t>- Underwater routes (65% Lv 20-35)</t>
  </si>
  <si>
    <t>Relicanth</t>
  </si>
  <si>
    <t>- Underwater routes (5% Lv 30-35)</t>
  </si>
  <si>
    <t>Chinchou</t>
  </si>
  <si>
    <t>- Underwater routes (30% Lv 20-30)</t>
  </si>
  <si>
    <t>Lanturn</t>
  </si>
  <si>
    <t>- Evolve Chinchou at Lv 27</t>
  </si>
  <si>
    <t>Regirock</t>
  </si>
  <si>
    <t>- Desert Ruins Route 111 Desert (Static Encounter Lv 40)</t>
  </si>
  <si>
    <t>First requires solving the underwater puzzle to unlock the three Regis. After reading the text on the back wall, take two steps right, two steps down and then use Strength</t>
  </si>
  <si>
    <t>Regice</t>
  </si>
  <si>
    <t>- Island Cave Route 105 (Static Encounter Lv 40)</t>
  </si>
  <si>
    <t>First requires solving the underwater puzzle to unlock the three Regis. After reading the text on the back wall, stand still for two minutes</t>
  </si>
  <si>
    <t>Groudon</t>
  </si>
  <si>
    <t>- Cave of Origin Sootopolis City (Static Encounter Lv 45)</t>
  </si>
  <si>
    <t>Choices (Remaining Leaf Stone Evolution)</t>
  </si>
  <si>
    <t>Leaf Stone on Route 124 by trading a Green Shard (5% held item from Relicanth)</t>
  </si>
  <si>
    <t>End of Part 6 - Total 168 Pokemon Caught</t>
  </si>
  <si>
    <t>Part 7 - Pre Badge 8 from Fortree Gym</t>
  </si>
  <si>
    <t>Bagon</t>
  </si>
  <si>
    <t>- Meteor Falls Back Room (25% Lv 25-35)</t>
  </si>
  <si>
    <t>In the small room that requires Waterfall to reach</t>
  </si>
  <si>
    <t>Shelgon</t>
  </si>
  <si>
    <t>- Evolve Bagon at Lv 30</t>
  </si>
  <si>
    <t>Salamence</t>
  </si>
  <si>
    <t>- Evolve Shelgon at Lv 50</t>
  </si>
  <si>
    <t>End of Part 7 - Total 171 Pokemon Caught</t>
  </si>
  <si>
    <t>Part 8 - Pre Elite Four</t>
  </si>
  <si>
    <t>Registeel</t>
  </si>
  <si>
    <t>- Ancient Tomb Route 120 (Static Encounter Lv 40)</t>
  </si>
  <si>
    <t>After reading the text on the back wall, stand in the middle of the room and use Fly</t>
  </si>
  <si>
    <t>End of Part 8 - Total 172 Pokemon Caught</t>
  </si>
  <si>
    <t>Part 9 - Post Game</t>
  </si>
  <si>
    <t>Beldum</t>
  </si>
  <si>
    <t>- Mossdeep City - Gift at Steven Stone's house (Lv 5)</t>
  </si>
  <si>
    <t>Metang</t>
  </si>
  <si>
    <t>- Evolve Beldum at Lv 20</t>
  </si>
  <si>
    <t>Metagross</t>
  </si>
  <si>
    <t>- Evolve Metang at Lv 45</t>
  </si>
  <si>
    <t>Latios</t>
  </si>
  <si>
    <t>- Roaming around Hoenn (Roaming encounter Lv 40)</t>
  </si>
  <si>
    <t>Rayquaza</t>
  </si>
  <si>
    <t>- Sky Pillar (Static Encounter Lv 70)</t>
  </si>
  <si>
    <t>End of Challenge - Total 177 Pokemon Caught</t>
  </si>
  <si>
    <t>Lotad</t>
  </si>
  <si>
    <t>Lombre</t>
  </si>
  <si>
    <t>- Evolve Lotad at Lv 14</t>
  </si>
  <si>
    <t>Sableye</t>
  </si>
  <si>
    <t>After completing sliding tile puzzle</t>
  </si>
  <si>
    <t>- Route 112 (25% Lv 14-16)
- Fiery Path (15% Lv 15-16)
- Jagged Pass (25% Lv 20-22)</t>
  </si>
  <si>
    <t>- Route 112 (75% Lv 14-16)
- Fiery Path (30% Lv 15-16)
- Jagged Pass (55% Lv 20-22)</t>
  </si>
  <si>
    <t>- Jagged Pass (20% Lv 20-22)</t>
  </si>
  <si>
    <t>Seviper</t>
  </si>
  <si>
    <t>Lunatone</t>
  </si>
  <si>
    <t>End of Part 3 - Total 92 Pokemon Caught</t>
  </si>
  <si>
    <t>End of Part 4 - Total 101 Pokemon Caught</t>
  </si>
  <si>
    <t>Sun Stone in Mossdeep Space Center</t>
  </si>
  <si>
    <t>Wigglytuff</t>
  </si>
  <si>
    <t>- Evolve Jigglypuff with a Moon Stone</t>
  </si>
  <si>
    <t>5% chance of wild Lunatone to be holding one</t>
  </si>
  <si>
    <t>End of Part 5 - Total 160 Pokemon Caught</t>
  </si>
  <si>
    <t>Ludicolo</t>
  </si>
  <si>
    <t>- Evolve Lombre with a Water Stone</t>
  </si>
  <si>
    <t>Kyogre</t>
  </si>
  <si>
    <t>End of Part 6 - Total 169 Pokemon Caught</t>
  </si>
  <si>
    <t>End of Part 7 - Total 172 Pokemon Caught</t>
  </si>
  <si>
    <t>End of Part 8 - Total 173 Pokemon Caught</t>
  </si>
  <si>
    <t>Latias</t>
  </si>
  <si>
    <t>End of Challenge - Total 178 Pokemon Caught</t>
  </si>
  <si>
    <t>- Route 101 (45% Lv 2-3)
- Route 103 (60% Lv 2-4)
- Route 102 (30% Lv 3-4)
- Route 104 (40% Lv 4-5)
- Petalburg Woods (30% Lv 5-6)
- Route 116 (28% Lv 6-8)</t>
  </si>
  <si>
    <t>- Route 101 (45% Lv 2-3)
- Route 102 (30% Lv 3-4)
- Route 104 (20% Lv 4-5)
- Petalburg Woods (25% Lv 5-6)</t>
  </si>
  <si>
    <t>- Route 102 (1% Lv 3)
- Rustboro City - Trade for Ralts (Same level as your pokemon)</t>
  </si>
  <si>
    <t>- Route 116 (10% Lv 7)</t>
  </si>
  <si>
    <t>- Route 116 (20% Lv 6)
- Rusturf Tunnel (100% Lv 5-8)</t>
  </si>
  <si>
    <t>- Route 104 (20% Lv 4-5)</t>
  </si>
  <si>
    <t>End of Part 1 - Total 39 Pokemon Caught</t>
  </si>
  <si>
    <t>- Granite Cave 1F (50% Lv 6-10)
- Granite Cave B1F (10% Lv 10-11)</t>
  </si>
  <si>
    <t>- Route 110 (10% Lv 13)
- Route 117 (40% Lv 13-14)</t>
  </si>
  <si>
    <t>End of Part 2 - Total 66 Pokemon Caught</t>
  </si>
  <si>
    <t>- Fiery Path (15% Lv 15-16)
- Jagged Pass (25% Lv 20-22)</t>
  </si>
  <si>
    <t>- Fiery Path (10% Lv 15)
- Route 113 (25% Lv 14-16)</t>
  </si>
  <si>
    <t>- Route 114 (9% Lv 15-17)</t>
  </si>
  <si>
    <t>End of Part 3 - Total 90 Pokemon Caught</t>
  </si>
  <si>
    <t>- Route 111 Desert (6% Lv 20-22)</t>
  </si>
  <si>
    <t>- Route 111 Desert (24% Lv 19-21)</t>
  </si>
  <si>
    <t>- Route 121, Route 123 (30% Lv 26-28)
- Mt Pyre 1F-3F (100% Lv 22-29)
- Mt Pyre 4F-6F (90% Lv 22-29)
- Mt Pyre Exterior (60% Lv 27-29)
- Mt Pyre Summit (85% Lv 24-30)</t>
  </si>
  <si>
    <t>- Mt Pyre Exterior (30% Lv 25-29)</t>
  </si>
  <si>
    <t>End of Part 5 - Total 156 Pokemon Caught</t>
  </si>
  <si>
    <t>First requires solving the underwater puzzle to unlock the three Regis. After reading the text on the back wall, stand in the middle of the room and use Flash</t>
  </si>
  <si>
    <t>End of Part 6 - Total 167 Pokemon Caught</t>
  </si>
  <si>
    <t>Part 7 - Pre Badge 8 from Fortree Gym and Pre Elite Four</t>
  </si>
  <si>
    <t>- Victory Road B1F (5% Lv 38)
- Victory Road B2F (5% Lv 42-44)</t>
  </si>
  <si>
    <t>Part 8 - Post Game</t>
  </si>
  <si>
    <t>- Marine Cave (Static Encounter Lv 70)</t>
  </si>
  <si>
    <t>Visit the Weather Institute for news of unusual weather patterns for the location of Terra/Marine Cave</t>
  </si>
  <si>
    <t>- Terra Cave (Static Encounter Lv 70)</t>
  </si>
  <si>
    <t>Meowth</t>
  </si>
  <si>
    <t>- Battle Frontier - Trade for a Skitty (Same level as your pokemon)</t>
  </si>
  <si>
    <t>Persian</t>
  </si>
  <si>
    <t>- Evolve Meowth at Lv 28</t>
  </si>
  <si>
    <t>Ditto</t>
  </si>
  <si>
    <t>- Desert Underpass (50% Lv 38-45)</t>
  </si>
  <si>
    <t>Desert Underpass is in a small hut on Route 114</t>
  </si>
  <si>
    <t>Hoothoot</t>
  </si>
  <si>
    <t>- Safari Zone Southern Expansion (5% Lv 35)
- Safari Zone Northern Expansion (5% Lv 35)</t>
  </si>
  <si>
    <t>Noctowl</t>
  </si>
  <si>
    <t>- Evolve Hoothoot at Lv 20</t>
  </si>
  <si>
    <t>Ledyba</t>
  </si>
  <si>
    <t>- Safari Zone Northern Expansion (10% Lv 33)</t>
  </si>
  <si>
    <t>Ledian</t>
  </si>
  <si>
    <t>- Evolve at Lv 18</t>
  </si>
  <si>
    <t>Spinarak</t>
  </si>
  <si>
    <t>- Safari Zone Southern Expansion (10% Lv 33)</t>
  </si>
  <si>
    <t>Ariados</t>
  </si>
  <si>
    <t>- Evolve Spinarak at Lv 22</t>
  </si>
  <si>
    <t>Mareep</t>
  </si>
  <si>
    <t>- Safari Zone Southern Expansion (30% Lv 34-36)</t>
  </si>
  <si>
    <t>Flaaffy</t>
  </si>
  <si>
    <t>- Evolve Mareep at Lv 15</t>
  </si>
  <si>
    <t>Ampharos</t>
  </si>
  <si>
    <t>- Evolve Flaaffy at Lv 30</t>
  </si>
  <si>
    <t>Sudowoodo</t>
  </si>
  <si>
    <t>- Battle Frontier (Static Encounter Lv 40)</t>
  </si>
  <si>
    <t>Use the Wailmer Pail on the fake tree</t>
  </si>
  <si>
    <t>Aipom</t>
  </si>
  <si>
    <t>- Safari Zone Southern Expansion (10% Lv 34)
- Safari Zone Northern Expansion (30% Lv 33-35)</t>
  </si>
  <si>
    <t>Sunkern</t>
  </si>
  <si>
    <t>- Safari Zone Southern Expansion (30% Lv 33-35)
- Safari Zone Northern Expansion (10% Lv 34)</t>
  </si>
  <si>
    <t>Sunflora</t>
  </si>
  <si>
    <t>- Evolve Sunkern with a Sun Stone</t>
  </si>
  <si>
    <t>Wooper</t>
  </si>
  <si>
    <t>- Breed Quagsire (Lv 5)
- Surf - Safari Zone Southern Expansion (60% Lv 25-30)</t>
  </si>
  <si>
    <t>Quagsire</t>
  </si>
  <si>
    <t>- Evolve Wooper at Lv 20
- Surf - Safari Zone Southern Expansion (1% Lv 35-40)</t>
  </si>
  <si>
    <t>Pineco</t>
  </si>
  <si>
    <t>- Safari Zone Northern Expansion (5% Lv 34)</t>
  </si>
  <si>
    <t>Forretress</t>
  </si>
  <si>
    <t>- Evolve Pineco at Lv 31</t>
  </si>
  <si>
    <t>Gligar</t>
  </si>
  <si>
    <t>- Safari Zone Southern Expansion (5% Lv 37-40)</t>
  </si>
  <si>
    <t>Snubbull</t>
  </si>
  <si>
    <t>- Safari Zone Southern Expansion (5% Lv 34)</t>
  </si>
  <si>
    <t>Granbull</t>
  </si>
  <si>
    <t>- Evolve Snubbull at Lv 23</t>
  </si>
  <si>
    <t>Shuckle</t>
  </si>
  <si>
    <t>- Rock Smash - Safari Zone Northern Expansion (100% Lv 20-40)</t>
  </si>
  <si>
    <t>Teddiursa</t>
  </si>
  <si>
    <t>- Safari Zone Northern Expansion (30% Lv 34-36)</t>
  </si>
  <si>
    <t>Ursaring</t>
  </si>
  <si>
    <t>- Evolve Teddiursa at Lv 30</t>
  </si>
  <si>
    <t>Remoraid</t>
  </si>
  <si>
    <t>- Breed Octillery
- Fish with Good Rod - Safari Zone Southern Expansion (20% Lv 10-30)
- Fish with Super Rod - Safari Zone Southern Expansion (59% Lv 25-35)</t>
  </si>
  <si>
    <t>Octillery</t>
  </si>
  <si>
    <t>- Evolve Remoraid at Lv 25
- Fish with Super Rod - Safari Zone Southern Expansion (1% Lv 35-40)</t>
  </si>
  <si>
    <t>Houndour</t>
  </si>
  <si>
    <t>- Safari Zone Northern Expansion (5% Lv 36-39)</t>
  </si>
  <si>
    <t>Houndoom</t>
  </si>
  <si>
    <t>- Evolve Houndour at Lv 24</t>
  </si>
  <si>
    <t>Stantler</t>
  </si>
  <si>
    <t>- Safari Zone Southern Expansion (5% Lv 36-39)</t>
  </si>
  <si>
    <t>Smeargle</t>
  </si>
  <si>
    <t>- Battle Frontier Artisan Cave (100% Lv 40-50)</t>
  </si>
  <si>
    <t>Miltank</t>
  </si>
  <si>
    <t>- Safari Zone Northern Expansion (5% Lv 37-40)</t>
  </si>
  <si>
    <t>Choices (Remaining Fossil)</t>
  </si>
  <si>
    <t>Fossil in Desert Underpass near Fallarbor Town</t>
  </si>
  <si>
    <t>Choices (Pick One Roaming Legendary)</t>
  </si>
  <si>
    <t>Pick Blue when asked about the pokemon on the TV</t>
  </si>
  <si>
    <t>Pick Red when asked about the pokemon on the TV</t>
  </si>
  <si>
    <t>End of Challenge - Total 179 (Hoenn) or 212 (National) Pokemon Caught</t>
  </si>
  <si>
    <t xml:space="preserve">Note: As part of the co-op rules, trading with other versions is allowed for trade evolutions, version exclusives and choices (starters, fossils etc). It also allows trading with other versions for limited items - for example, extra evolution stones. </t>
  </si>
  <si>
    <r>
      <rPr>
        <b/>
        <sz val="10"/>
        <color theme="1"/>
        <rFont val="Arial"/>
        <family val="2"/>
      </rPr>
      <t>- [</t>
    </r>
    <r>
      <rPr>
        <b/>
        <sz val="10"/>
        <color theme="5"/>
        <rFont val="Arial"/>
        <family val="2"/>
      </rPr>
      <t>R</t>
    </r>
    <r>
      <rPr>
        <b/>
        <sz val="10"/>
        <color theme="4"/>
        <rFont val="Arial"/>
        <family val="2"/>
      </rPr>
      <t>S</t>
    </r>
    <r>
      <rPr>
        <b/>
        <sz val="10"/>
        <color theme="7"/>
        <rFont val="Arial"/>
        <family val="2"/>
      </rPr>
      <t>E</t>
    </r>
    <r>
      <rPr>
        <b/>
        <sz val="10"/>
        <color theme="1"/>
        <rFont val="Arial"/>
        <family val="2"/>
      </rPr>
      <t>] Gift from Prof. Birch (Lv 5)</t>
    </r>
  </si>
  <si>
    <t>Choice - Trade to get the other starters</t>
  </si>
  <si>
    <r>
      <rPr>
        <b/>
        <sz val="10"/>
        <color theme="1"/>
        <rFont val="Arial"/>
        <family val="2"/>
      </rPr>
      <t>- [</t>
    </r>
    <r>
      <rPr>
        <b/>
        <sz val="10"/>
        <color theme="5"/>
        <rFont val="Arial"/>
        <family val="2"/>
      </rPr>
      <t>R</t>
    </r>
    <r>
      <rPr>
        <b/>
        <sz val="10"/>
        <color theme="4"/>
        <rFont val="Arial"/>
        <family val="2"/>
      </rPr>
      <t>S</t>
    </r>
    <r>
      <rPr>
        <b/>
        <sz val="10"/>
        <color theme="7"/>
        <rFont val="Arial"/>
        <family val="2"/>
      </rPr>
      <t>E</t>
    </r>
    <r>
      <rPr>
        <b/>
        <sz val="10"/>
        <color theme="1"/>
        <rFont val="Arial"/>
        <family val="2"/>
      </rPr>
      <t>] Gift from Prof. Birch (Lv 5)</t>
    </r>
  </si>
  <si>
    <r>
      <rPr>
        <b/>
        <sz val="10"/>
        <color theme="1"/>
        <rFont val="Arial"/>
        <family val="2"/>
      </rPr>
      <t>- [</t>
    </r>
    <r>
      <rPr>
        <b/>
        <sz val="10"/>
        <color theme="5"/>
        <rFont val="Arial"/>
        <family val="2"/>
      </rPr>
      <t>R</t>
    </r>
    <r>
      <rPr>
        <b/>
        <sz val="10"/>
        <color theme="4"/>
        <rFont val="Arial"/>
        <family val="2"/>
      </rPr>
      <t>S</t>
    </r>
    <r>
      <rPr>
        <b/>
        <sz val="10"/>
        <color theme="7"/>
        <rFont val="Arial"/>
        <family val="2"/>
      </rPr>
      <t>E</t>
    </r>
    <r>
      <rPr>
        <b/>
        <sz val="10"/>
        <color theme="1"/>
        <rFont val="Arial"/>
        <family val="2"/>
      </rPr>
      <t>] Gift from Prof. Birch (Lv 5)</t>
    </r>
  </si>
  <si>
    <r>
      <rPr>
        <b/>
        <sz val="10"/>
        <color theme="1"/>
        <rFont val="Arial"/>
        <family val="2"/>
      </rPr>
      <t>- [</t>
    </r>
    <r>
      <rPr>
        <b/>
        <sz val="10"/>
        <color rgb="FFEA4335"/>
        <rFont val="Arial"/>
        <family val="2"/>
      </rPr>
      <t>R</t>
    </r>
    <r>
      <rPr>
        <b/>
        <sz val="10"/>
        <color rgb="FF4285F4"/>
        <rFont val="Arial"/>
        <family val="2"/>
      </rPr>
      <t>S</t>
    </r>
    <r>
      <rPr>
        <b/>
        <sz val="10"/>
        <color theme="1"/>
        <rFont val="Arial"/>
        <family val="2"/>
      </rPr>
      <t>] Route 101 (10% Lv 2-3)
- [</t>
    </r>
    <r>
      <rPr>
        <b/>
        <sz val="10"/>
        <color rgb="FF00FF00"/>
        <rFont val="Arial"/>
        <family val="2"/>
      </rPr>
      <t>E</t>
    </r>
    <r>
      <rPr>
        <b/>
        <sz val="10"/>
        <color theme="1"/>
        <rFont val="Arial"/>
        <family val="2"/>
      </rPr>
      <t>] Route 101 (45% Lv 2-3)
- [</t>
    </r>
    <r>
      <rPr>
        <b/>
        <sz val="10"/>
        <color rgb="FFEA4335"/>
        <rFont val="Arial"/>
        <family val="2"/>
      </rPr>
      <t>R</t>
    </r>
    <r>
      <rPr>
        <b/>
        <sz val="10"/>
        <color rgb="FF4285F4"/>
        <rFont val="Arial"/>
        <family val="2"/>
      </rPr>
      <t>S</t>
    </r>
    <r>
      <rPr>
        <b/>
        <sz val="10"/>
        <color theme="1"/>
        <rFont val="Arial"/>
        <family val="2"/>
      </rPr>
      <t>] Route 103 (30% Lv 2-4)
- [</t>
    </r>
    <r>
      <rPr>
        <b/>
        <sz val="10"/>
        <color rgb="FF00FF00"/>
        <rFont val="Arial"/>
        <family val="2"/>
      </rPr>
      <t>E</t>
    </r>
    <r>
      <rPr>
        <b/>
        <sz val="10"/>
        <color theme="1"/>
        <rFont val="Arial"/>
        <family val="2"/>
      </rPr>
      <t>] Route 103 (60% Lv 2-4)
- [</t>
    </r>
    <r>
      <rPr>
        <b/>
        <sz val="10"/>
        <color rgb="FFEA4335"/>
        <rFont val="Arial"/>
        <family val="2"/>
      </rPr>
      <t>R</t>
    </r>
    <r>
      <rPr>
        <b/>
        <sz val="10"/>
        <color rgb="FF4285F4"/>
        <rFont val="Arial"/>
        <family val="2"/>
      </rPr>
      <t>S</t>
    </r>
    <r>
      <rPr>
        <b/>
        <sz val="10"/>
        <color theme="1"/>
        <rFont val="Arial"/>
        <family val="2"/>
      </rPr>
      <t>] Route 102 (15% Lv 3-4)
- [</t>
    </r>
    <r>
      <rPr>
        <b/>
        <sz val="10"/>
        <color rgb="FF00FF00"/>
        <rFont val="Arial"/>
        <family val="2"/>
      </rPr>
      <t>E</t>
    </r>
    <r>
      <rPr>
        <b/>
        <sz val="10"/>
        <color theme="1"/>
        <rFont val="Arial"/>
        <family val="2"/>
      </rPr>
      <t>] Route 102 (30% Lv 3-4)
- [</t>
    </r>
    <r>
      <rPr>
        <b/>
        <sz val="10"/>
        <color rgb="FF00FF00"/>
        <rFont val="Arial"/>
        <family val="2"/>
      </rPr>
      <t>E</t>
    </r>
    <r>
      <rPr>
        <b/>
        <sz val="10"/>
        <color theme="1"/>
        <rFont val="Arial"/>
        <family val="2"/>
      </rPr>
      <t>] Route 104 (40% Lv 4-5)
- [</t>
    </r>
    <r>
      <rPr>
        <b/>
        <sz val="10"/>
        <color rgb="FF00FF00"/>
        <rFont val="Arial"/>
        <family val="2"/>
      </rPr>
      <t>E</t>
    </r>
    <r>
      <rPr>
        <b/>
        <sz val="10"/>
        <color theme="1"/>
        <rFont val="Arial"/>
        <family val="2"/>
      </rPr>
      <t>] Petalburg Woods (30% Lv 5-6)
- [</t>
    </r>
    <r>
      <rPr>
        <b/>
        <sz val="10"/>
        <color rgb="FF00FF00"/>
        <rFont val="Arial"/>
        <family val="2"/>
      </rPr>
      <t>E</t>
    </r>
    <r>
      <rPr>
        <b/>
        <sz val="10"/>
        <color theme="1"/>
        <rFont val="Arial"/>
        <family val="2"/>
      </rPr>
      <t>] Route 116 (28% Lv 6-8)</t>
    </r>
  </si>
  <si>
    <r>
      <rPr>
        <b/>
        <sz val="10"/>
        <color theme="1"/>
        <rFont val="Arial"/>
        <family val="2"/>
      </rPr>
      <t>- [</t>
    </r>
    <r>
      <rPr>
        <b/>
        <sz val="10"/>
        <color rgb="FFEA4335"/>
        <rFont val="Arial"/>
        <family val="2"/>
      </rPr>
      <t>R</t>
    </r>
    <r>
      <rPr>
        <b/>
        <sz val="10"/>
        <color rgb="FF4285F4"/>
        <rFont val="Arial"/>
        <family val="2"/>
      </rPr>
      <t>S</t>
    </r>
    <r>
      <rPr>
        <b/>
        <sz val="10"/>
        <color theme="1"/>
        <rFont val="Arial"/>
        <family val="2"/>
      </rPr>
      <t>] Route 101 (45% Lv 2-3)
- [</t>
    </r>
    <r>
      <rPr>
        <b/>
        <sz val="10"/>
        <color rgb="FF00FF00"/>
        <rFont val="Arial"/>
        <family val="2"/>
      </rPr>
      <t>E</t>
    </r>
    <r>
      <rPr>
        <b/>
        <sz val="10"/>
        <color theme="1"/>
        <rFont val="Arial"/>
        <family val="2"/>
      </rPr>
      <t>] Route 101 (10% Lv 2-3)
- [</t>
    </r>
    <r>
      <rPr>
        <b/>
        <sz val="10"/>
        <color rgb="FFEA4335"/>
        <rFont val="Arial"/>
        <family val="2"/>
      </rPr>
      <t>R</t>
    </r>
    <r>
      <rPr>
        <b/>
        <sz val="10"/>
        <color rgb="FF4285F4"/>
        <rFont val="Arial"/>
        <family val="2"/>
      </rPr>
      <t>S</t>
    </r>
    <r>
      <rPr>
        <b/>
        <sz val="10"/>
        <color theme="1"/>
        <rFont val="Arial"/>
        <family val="2"/>
      </rPr>
      <t>] Route 103 (60% Lv 2-4)
- [</t>
    </r>
    <r>
      <rPr>
        <b/>
        <sz val="10"/>
        <color rgb="FF00FF00"/>
        <rFont val="Arial"/>
        <family val="2"/>
      </rPr>
      <t>E</t>
    </r>
    <r>
      <rPr>
        <b/>
        <sz val="10"/>
        <color theme="1"/>
        <rFont val="Arial"/>
        <family val="2"/>
      </rPr>
      <t>] Route 103 (30% Lv 2-4)
- [</t>
    </r>
    <r>
      <rPr>
        <b/>
        <sz val="10"/>
        <color rgb="FFEA4335"/>
        <rFont val="Arial"/>
        <family val="2"/>
      </rPr>
      <t>R</t>
    </r>
    <r>
      <rPr>
        <b/>
        <sz val="10"/>
        <color rgb="FF4285F4"/>
        <rFont val="Arial"/>
        <family val="2"/>
      </rPr>
      <t>S</t>
    </r>
    <r>
      <rPr>
        <b/>
        <sz val="10"/>
        <color theme="1"/>
        <rFont val="Arial"/>
        <family val="2"/>
      </rPr>
      <t>] Route 102 (30% Lv 3-4)
- [</t>
    </r>
    <r>
      <rPr>
        <b/>
        <sz val="10"/>
        <color rgb="FF00FF00"/>
        <rFont val="Arial"/>
        <family val="2"/>
      </rPr>
      <t>E</t>
    </r>
    <r>
      <rPr>
        <b/>
        <sz val="10"/>
        <color theme="1"/>
        <rFont val="Arial"/>
        <family val="2"/>
      </rPr>
      <t>] Route 102 (15% Lv 3-4)
- [</t>
    </r>
    <r>
      <rPr>
        <b/>
        <sz val="10"/>
        <color rgb="FFEA4335"/>
        <rFont val="Arial"/>
        <family val="2"/>
      </rPr>
      <t>R</t>
    </r>
    <r>
      <rPr>
        <b/>
        <sz val="10"/>
        <color rgb="FF4285F4"/>
        <rFont val="Arial"/>
        <family val="2"/>
      </rPr>
      <t>S</t>
    </r>
    <r>
      <rPr>
        <b/>
        <sz val="10"/>
        <color theme="1"/>
        <rFont val="Arial"/>
        <family val="2"/>
      </rPr>
      <t>] Route 104 (50% Lv 4-5)
- [</t>
    </r>
    <r>
      <rPr>
        <b/>
        <sz val="10"/>
        <color rgb="FFEA4335"/>
        <rFont val="Arial"/>
        <family val="2"/>
      </rPr>
      <t>R</t>
    </r>
    <r>
      <rPr>
        <b/>
        <sz val="10"/>
        <color rgb="FF4285F4"/>
        <rFont val="Arial"/>
        <family val="2"/>
      </rPr>
      <t>S</t>
    </r>
    <r>
      <rPr>
        <b/>
        <sz val="10"/>
        <color theme="1"/>
        <rFont val="Arial"/>
        <family val="2"/>
      </rPr>
      <t>] Petalburg Woods (30% Lv 5-6)
- [</t>
    </r>
    <r>
      <rPr>
        <b/>
        <sz val="10"/>
        <color rgb="FFEA4335"/>
        <rFont val="Arial"/>
        <family val="2"/>
      </rPr>
      <t>R</t>
    </r>
    <r>
      <rPr>
        <b/>
        <sz val="10"/>
        <color rgb="FF4285F4"/>
        <rFont val="Arial"/>
        <family val="2"/>
      </rPr>
      <t>S</t>
    </r>
    <r>
      <rPr>
        <b/>
        <sz val="10"/>
        <color theme="1"/>
        <rFont val="Arial"/>
        <family val="2"/>
      </rPr>
      <t>] Route 116 (28% Lv 6-8)</t>
    </r>
  </si>
  <si>
    <r>
      <rPr>
        <b/>
        <sz val="10"/>
        <color theme="1"/>
        <rFont val="Arial"/>
        <family val="2"/>
      </rPr>
      <t>- [</t>
    </r>
    <r>
      <rPr>
        <b/>
        <sz val="10"/>
        <color rgb="FF00FF00"/>
        <rFont val="Arial"/>
        <family val="2"/>
      </rPr>
      <t>E</t>
    </r>
    <r>
      <rPr>
        <b/>
        <sz val="10"/>
        <color theme="1"/>
        <rFont val="Arial"/>
        <family val="2"/>
      </rPr>
      <t>] Route 101 (45% Lv 2-3)
- [</t>
    </r>
    <r>
      <rPr>
        <b/>
        <sz val="10"/>
        <color rgb="FFEA4335"/>
        <rFont val="Arial"/>
        <family val="2"/>
      </rPr>
      <t>R</t>
    </r>
    <r>
      <rPr>
        <b/>
        <sz val="10"/>
        <color rgb="FF4285F4"/>
        <rFont val="Arial"/>
        <family val="2"/>
      </rPr>
      <t>S</t>
    </r>
    <r>
      <rPr>
        <b/>
        <sz val="10"/>
        <color theme="1"/>
        <rFont val="Arial"/>
        <family val="2"/>
      </rPr>
      <t>] Route 102 (30% Lv 3-4)
- [</t>
    </r>
    <r>
      <rPr>
        <b/>
        <sz val="10"/>
        <color rgb="FF00FF00"/>
        <rFont val="Arial"/>
        <family val="2"/>
      </rPr>
      <t>E</t>
    </r>
    <r>
      <rPr>
        <b/>
        <sz val="10"/>
        <color theme="1"/>
        <rFont val="Arial"/>
        <family val="2"/>
      </rPr>
      <t>] Route 102 (30% Lv 3-4)
- [</t>
    </r>
    <r>
      <rPr>
        <b/>
        <sz val="10"/>
        <color rgb="FFEA4335"/>
        <rFont val="Arial"/>
        <family val="2"/>
      </rPr>
      <t>R</t>
    </r>
    <r>
      <rPr>
        <b/>
        <sz val="10"/>
        <color rgb="FF4285F4"/>
        <rFont val="Arial"/>
        <family val="2"/>
      </rPr>
      <t>S</t>
    </r>
    <r>
      <rPr>
        <b/>
        <sz val="10"/>
        <color theme="1"/>
        <rFont val="Arial"/>
        <family val="2"/>
      </rPr>
      <t>] Route 104 (30% Lv 4-5)
- [</t>
    </r>
    <r>
      <rPr>
        <b/>
        <sz val="10"/>
        <color rgb="FF00FF00"/>
        <rFont val="Arial"/>
        <family val="2"/>
      </rPr>
      <t>E</t>
    </r>
    <r>
      <rPr>
        <b/>
        <sz val="10"/>
        <color theme="1"/>
        <rFont val="Arial"/>
        <family val="2"/>
      </rPr>
      <t>] Route 104 (20% Lv 4-5)
-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Petalburg Woods (25% Lv 5-6)</t>
    </r>
  </si>
  <si>
    <r>
      <rPr>
        <b/>
        <sz val="10"/>
        <color theme="1"/>
        <rFont val="Arial"/>
        <family val="2"/>
      </rPr>
      <t>- Evolve Wurmple at Lv 7
-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(10% Lv 5)</t>
    </r>
  </si>
  <si>
    <r>
      <rPr>
        <b/>
        <sz val="10"/>
        <color theme="1"/>
        <rFont val="Arial"/>
        <family val="2"/>
      </rPr>
      <t>- Evolve Wurmple at Lv 7
-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(10% Lv 5)</t>
    </r>
  </si>
  <si>
    <r>
      <rPr>
        <b/>
        <sz val="10"/>
        <color rgb="FF000000"/>
        <rFont val="Arial"/>
        <family val="2"/>
      </rPr>
      <t>- [</t>
    </r>
    <r>
      <rPr>
        <b/>
        <sz val="10"/>
        <color theme="4"/>
        <rFont val="Arial"/>
        <family val="2"/>
      </rPr>
      <t>S</t>
    </r>
    <r>
      <rPr>
        <b/>
        <sz val="10"/>
        <color rgb="FF00FF00"/>
        <rFont val="Arial"/>
        <family val="2"/>
      </rPr>
      <t>E</t>
    </r>
    <r>
      <rPr>
        <b/>
        <sz val="10"/>
        <color rgb="FF000000"/>
        <rFont val="Arial"/>
        <family val="2"/>
      </rPr>
      <t>] Route 102 (20% Lv 3-4)</t>
    </r>
  </si>
  <si>
    <r>
      <rPr>
        <b/>
        <sz val="10"/>
        <color theme="1"/>
        <rFont val="Arial"/>
        <family val="2"/>
      </rPr>
      <t>- [</t>
    </r>
    <r>
      <rPr>
        <b/>
        <sz val="10"/>
        <color theme="5"/>
        <rFont val="Arial"/>
        <family val="2"/>
      </rPr>
      <t>R</t>
    </r>
    <r>
      <rPr>
        <b/>
        <sz val="10"/>
        <color theme="1"/>
        <rFont val="Arial"/>
        <family val="2"/>
      </rPr>
      <t>] Route 102 (20% Lv 3-4)
- [</t>
    </r>
    <r>
      <rPr>
        <b/>
        <sz val="10"/>
        <color rgb="FF00FF00"/>
        <rFont val="Arial"/>
        <family val="2"/>
      </rPr>
      <t>E</t>
    </r>
    <r>
      <rPr>
        <b/>
        <sz val="10"/>
        <color theme="1"/>
        <rFont val="Arial"/>
        <family val="2"/>
      </rPr>
      <t>] Route 102 (1% Lv 3)
- [</t>
    </r>
    <r>
      <rPr>
        <b/>
        <sz val="10"/>
        <color rgb="FF00FF00"/>
        <rFont val="Arial"/>
        <family val="2"/>
      </rPr>
      <t>E</t>
    </r>
    <r>
      <rPr>
        <b/>
        <sz val="10"/>
        <color theme="1"/>
        <rFont val="Arial"/>
        <family val="2"/>
      </rPr>
      <t>] Rustboro City - Trade for Ralts (Same level as your pokemon)</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</si>
  <si>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104 (10% Lv 4-5)
-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(5% Lv 5-6)
-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116 (20% Lv 6-8)</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</si>
  <si>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103 (10% Lv 2-4)
-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104 (10% Lv 3-5)</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</si>
  <si>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102 (4% Lv 4)</t>
    </r>
  </si>
  <si>
    <r>
      <rPr>
        <b/>
        <sz val="10"/>
        <color theme="1"/>
        <rFont val="Arial"/>
        <family val="2"/>
      </rPr>
      <t>[</t>
    </r>
    <r>
      <rPr>
        <b/>
        <sz val="10"/>
        <color rgb="FF00FF00"/>
        <rFont val="Arial"/>
        <family val="2"/>
      </rPr>
      <t>E</t>
    </r>
    <r>
      <rPr>
        <b/>
        <sz val="10"/>
        <color theme="1"/>
        <rFont val="Arial"/>
        <family val="2"/>
      </rPr>
      <t>] (Optional) catch a spare for a Seedot trade</t>
    </r>
  </si>
  <si>
    <r>
      <rPr>
        <b/>
        <sz val="10"/>
        <color theme="1"/>
        <rFont val="Arial"/>
        <family val="2"/>
      </rPr>
      <t>- [</t>
    </r>
    <r>
      <rPr>
        <b/>
        <sz val="10"/>
        <color theme="5"/>
        <rFont val="Arial"/>
        <family val="2"/>
      </rPr>
      <t>R</t>
    </r>
    <r>
      <rPr>
        <b/>
        <sz val="10"/>
        <color theme="4"/>
        <rFont val="Arial"/>
        <family val="2"/>
      </rPr>
      <t>S</t>
    </r>
    <r>
      <rPr>
        <b/>
        <sz val="10"/>
        <color theme="1"/>
        <rFont val="Arial"/>
        <family val="2"/>
      </rPr>
      <t>] Route 102 (1% Lv 3)</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</si>
  <si>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(15% Lv 5-6)</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</si>
  <si>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(5% Lv 5-6)</t>
    </r>
  </si>
  <si>
    <r>
      <rPr>
        <b/>
        <sz val="10"/>
        <color rgb="FF000000"/>
        <rFont val="Arial"/>
        <family val="2"/>
      </rPr>
      <t>- [</t>
    </r>
    <r>
      <rPr>
        <b/>
        <sz val="10"/>
        <color rgb="FF00FF00"/>
        <rFont val="Arial"/>
        <family val="2"/>
      </rPr>
      <t>E</t>
    </r>
    <r>
      <rPr>
        <b/>
        <sz val="10"/>
        <color rgb="FF000000"/>
        <rFont val="Arial"/>
        <family val="2"/>
      </rPr>
      <t>] Route 116 (10% Lv 7)</t>
    </r>
  </si>
  <si>
    <t>Alakazam</t>
  </si>
  <si>
    <t>- Evolve Kadabra by trading</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</si>
  <si>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116 (20% Lv 6-7)</t>
    </r>
  </si>
  <si>
    <r>
      <rPr>
        <b/>
        <sz val="10"/>
        <color theme="1"/>
        <rFont val="Arial"/>
        <family val="2"/>
      </rPr>
      <t>- [</t>
    </r>
    <r>
      <rPr>
        <b/>
        <sz val="10"/>
        <color rgb="FFEA4335"/>
        <rFont val="Arial"/>
        <family val="2"/>
      </rPr>
      <t>R</t>
    </r>
    <r>
      <rPr>
        <b/>
        <sz val="10"/>
        <color rgb="FF4285F4"/>
        <rFont val="Arial"/>
        <family val="2"/>
      </rPr>
      <t>S</t>
    </r>
    <r>
      <rPr>
        <b/>
        <sz val="10"/>
        <color theme="1"/>
        <rFont val="Arial"/>
        <family val="2"/>
      </rPr>
      <t>] Route 116 (30% Lv 6-7)
- [</t>
    </r>
    <r>
      <rPr>
        <b/>
        <sz val="10"/>
        <color rgb="FF00FF00"/>
        <rFont val="Arial"/>
        <family val="2"/>
      </rPr>
      <t>E</t>
    </r>
    <r>
      <rPr>
        <b/>
        <sz val="10"/>
        <color theme="1"/>
        <rFont val="Arial"/>
        <family val="2"/>
      </rPr>
      <t>] Route 116 (20% Lv 6)
-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Rusturf Tunnel (100% Lv 5-8)</t>
    </r>
  </si>
  <si>
    <r>
      <rPr>
        <b/>
        <sz val="10"/>
        <color theme="1"/>
        <rFont val="Arial"/>
        <family val="2"/>
      </rPr>
      <t>- [</t>
    </r>
    <r>
      <rPr>
        <b/>
        <sz val="10"/>
        <color theme="5"/>
        <rFont val="Arial"/>
        <family val="2"/>
      </rPr>
      <t>R</t>
    </r>
    <r>
      <rPr>
        <b/>
        <sz val="10"/>
        <color theme="4"/>
        <rFont val="Arial"/>
        <family val="2"/>
      </rPr>
      <t>S</t>
    </r>
    <r>
      <rPr>
        <b/>
        <sz val="10"/>
        <color theme="1"/>
        <rFont val="Arial"/>
        <family val="2"/>
      </rPr>
      <t>] Rustboro City - Trade for a Slakoth (Same level as your pokemon)</t>
    </r>
  </si>
  <si>
    <r>
      <rPr>
        <b/>
        <sz val="10"/>
        <color rgb="FF000000"/>
        <rFont val="Arial"/>
        <family val="2"/>
      </rPr>
      <t>- [</t>
    </r>
    <r>
      <rPr>
        <b/>
        <sz val="10"/>
        <color rgb="FF00FF00"/>
        <rFont val="Arial"/>
        <family val="2"/>
      </rPr>
      <t>E</t>
    </r>
    <r>
      <rPr>
        <b/>
        <sz val="10"/>
        <color rgb="FF000000"/>
        <rFont val="Arial"/>
        <family val="2"/>
      </rPr>
      <t>] Route 104 (20% Lv 4-5)</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</si>
  <si>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116 (2% Lv 7-8)</t>
    </r>
  </si>
  <si>
    <t>End of Part 1 - Total 50 Pokemon Caught</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</si>
  <si>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Old Rod - Route 102, Route 111, Route 117, Route 118, Petalburg City (30% Lv 5-10)</t>
    </r>
  </si>
  <si>
    <r>
      <rPr>
        <b/>
        <sz val="10"/>
        <color theme="1"/>
        <rFont val="Arial"/>
        <family val="2"/>
      </rPr>
      <t>- [</t>
    </r>
    <r>
      <rPr>
        <b/>
        <sz val="10"/>
        <color rgb="FFFF0000"/>
        <rFont val="Arial"/>
        <family val="2"/>
      </rPr>
      <t>R</t>
    </r>
    <r>
      <rPr>
        <b/>
        <sz val="10"/>
        <color theme="4"/>
        <rFont val="Arial"/>
        <family val="2"/>
      </rPr>
      <t>S</t>
    </r>
    <r>
      <rPr>
        <b/>
        <sz val="10"/>
        <color rgb="FF00FF00"/>
        <rFont val="Arial"/>
        <family val="2"/>
      </rPr>
      <t>E</t>
    </r>
    <r>
      <rPr>
        <b/>
        <sz val="10"/>
        <color theme="1"/>
        <rFont val="Arial"/>
        <family val="2"/>
      </rPr>
      <t>] Fish with Old Rod - Most bodies of water (70% Lv 5-10)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Old Rod - Route 104 (100% Lv 5-10)</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</si>
  <si>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1F (10% Lv 6-9)</t>
    </r>
  </si>
  <si>
    <t>Golem</t>
  </si>
  <si>
    <t>- Evolve Graveler by trading</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</si>
  <si>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1F (30% Lv 7-8)
-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B1F (30% Lv 9-10)
-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B2F (30% Lv 10-11)
-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 Steven's Room (30% Lv 7-8)</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</si>
  <si>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Old Rod - Route 103, Route 106, Route 107, Route 109, Route 110, Route 115, Dewford Town, Slateport City (30% Lv 5-10)</t>
    </r>
  </si>
  <si>
    <r>
      <rPr>
        <b/>
        <sz val="10"/>
        <color rgb="FF000000"/>
        <rFont val="Arial"/>
        <family val="2"/>
      </rPr>
      <t>- [</t>
    </r>
    <r>
      <rPr>
        <b/>
        <sz val="10"/>
        <color theme="4"/>
        <rFont val="Arial"/>
        <family val="2"/>
      </rPr>
      <t>S</t>
    </r>
    <r>
      <rPr>
        <b/>
        <sz val="10"/>
        <color rgb="FF00FF00"/>
        <rFont val="Arial"/>
        <family val="2"/>
      </rPr>
      <t>E</t>
    </r>
    <r>
      <rPr>
        <b/>
        <sz val="10"/>
        <color rgb="FF000000"/>
        <rFont val="Arial"/>
        <family val="2"/>
      </rPr>
      <t>] Granite Cave B1F (10% Lv 9-11)
- [</t>
    </r>
    <r>
      <rPr>
        <b/>
        <sz val="10"/>
        <color theme="4"/>
        <rFont val="Arial"/>
        <family val="2"/>
      </rPr>
      <t>S</t>
    </r>
    <r>
      <rPr>
        <b/>
        <sz val="10"/>
        <color rgb="FF00FF00"/>
        <rFont val="Arial"/>
        <family val="2"/>
      </rPr>
      <t>E</t>
    </r>
    <r>
      <rPr>
        <b/>
        <sz val="10"/>
        <color rgb="FF000000"/>
        <rFont val="Arial"/>
        <family val="2"/>
      </rPr>
      <t>] Granite Cave B2F (20% Lv 10-12)</t>
    </r>
  </si>
  <si>
    <r>
      <rPr>
        <b/>
        <sz val="10"/>
        <color theme="1"/>
        <rFont val="Arial"/>
        <family val="2"/>
      </rPr>
      <t>- [</t>
    </r>
    <r>
      <rPr>
        <b/>
        <sz val="10"/>
        <color theme="5"/>
        <rFont val="Arial"/>
        <family val="2"/>
      </rPr>
      <t>R</t>
    </r>
    <r>
      <rPr>
        <b/>
        <sz val="10"/>
        <color theme="1"/>
        <rFont val="Arial"/>
        <family val="2"/>
      </rPr>
      <t>] Granite Cave B1F (10% Lv 9-11)
- [</t>
    </r>
    <r>
      <rPr>
        <b/>
        <sz val="10"/>
        <color theme="5"/>
        <rFont val="Arial"/>
        <family val="2"/>
      </rPr>
      <t>R</t>
    </r>
    <r>
      <rPr>
        <b/>
        <sz val="10"/>
        <color theme="1"/>
        <rFont val="Arial"/>
        <family val="2"/>
      </rPr>
      <t>] Granite Cave B2F (20% Lv 10-12)</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</si>
  <si>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B1F (40% Lv 9-11)
-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B2F (40% Lv 10-12)
-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 Steven's Room (10% Lv 7-8)</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</si>
  <si>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110 (30% Lv 12-13)</t>
    </r>
  </si>
  <si>
    <r>
      <rPr>
        <b/>
        <sz val="10"/>
        <color theme="1"/>
        <rFont val="Arial"/>
        <family val="2"/>
      </rPr>
      <t>- [</t>
    </r>
    <r>
      <rPr>
        <b/>
        <sz val="10"/>
        <color rgb="FFEA4335"/>
        <rFont val="Arial"/>
        <family val="2"/>
      </rPr>
      <t>R</t>
    </r>
    <r>
      <rPr>
        <b/>
        <sz val="10"/>
        <color rgb="FF00FF00"/>
        <rFont val="Arial"/>
        <family val="2"/>
      </rPr>
      <t>E</t>
    </r>
    <r>
      <rPr>
        <b/>
        <sz val="10"/>
        <color theme="1"/>
        <rFont val="Arial"/>
        <family val="2"/>
      </rPr>
      <t>] Route 110 (2% Lv 12-13)
- [</t>
    </r>
    <r>
      <rPr>
        <b/>
        <sz val="10"/>
        <color rgb="FF4285F4"/>
        <rFont val="Arial"/>
        <family val="2"/>
      </rPr>
      <t>S</t>
    </r>
    <r>
      <rPr>
        <b/>
        <sz val="10"/>
        <color theme="1"/>
        <rFont val="Arial"/>
        <family val="2"/>
      </rPr>
      <t>] Route 110 (15% Lv 13)</t>
    </r>
  </si>
  <si>
    <r>
      <rPr>
        <b/>
        <sz val="10"/>
        <color theme="1"/>
        <rFont val="Arial"/>
        <family val="2"/>
      </rPr>
      <t>- [</t>
    </r>
    <r>
      <rPr>
        <b/>
        <sz val="10"/>
        <color rgb="FFEA4335"/>
        <rFont val="Arial"/>
        <family val="2"/>
      </rPr>
      <t>R</t>
    </r>
    <r>
      <rPr>
        <b/>
        <sz val="10"/>
        <color rgb="FF00FF00"/>
        <rFont val="Arial"/>
        <family val="2"/>
      </rPr>
      <t>E</t>
    </r>
    <r>
      <rPr>
        <b/>
        <sz val="10"/>
        <color theme="1"/>
        <rFont val="Arial"/>
        <family val="2"/>
      </rPr>
      <t>] Route 110 (15% Lv 13)
- [</t>
    </r>
    <r>
      <rPr>
        <b/>
        <sz val="10"/>
        <color theme="4"/>
        <rFont val="Arial"/>
        <family val="2"/>
      </rPr>
      <t>S</t>
    </r>
    <r>
      <rPr>
        <b/>
        <sz val="10"/>
        <color theme="1"/>
        <rFont val="Arial"/>
        <family val="2"/>
      </rPr>
      <t>] Route 110 (2% Lv 12-13)</t>
    </r>
  </si>
  <si>
    <r>
      <rPr>
        <b/>
        <sz val="10"/>
        <color theme="1"/>
        <rFont val="Arial"/>
        <family val="2"/>
      </rPr>
      <t>- [</t>
    </r>
    <r>
      <rPr>
        <b/>
        <sz val="10"/>
        <color rgb="FFEA4335"/>
        <rFont val="Arial"/>
        <family val="2"/>
      </rPr>
      <t>R</t>
    </r>
    <r>
      <rPr>
        <b/>
        <sz val="10"/>
        <color theme="1"/>
        <rFont val="Arial"/>
        <family val="2"/>
      </rPr>
      <t>] Route 117 (18% Lv 13-14)
- [</t>
    </r>
    <r>
      <rPr>
        <b/>
        <sz val="10"/>
        <color theme="4"/>
        <rFont val="Arial"/>
        <family val="2"/>
      </rPr>
      <t>S</t>
    </r>
    <r>
      <rPr>
        <b/>
        <sz val="10"/>
        <color rgb="FF00FF00"/>
        <rFont val="Arial"/>
        <family val="2"/>
      </rPr>
      <t>E</t>
    </r>
    <r>
      <rPr>
        <b/>
        <sz val="10"/>
        <color theme="1"/>
        <rFont val="Arial"/>
        <family val="2"/>
      </rPr>
      <t>] Route 117 (1% Lv 13)</t>
    </r>
  </si>
  <si>
    <r>
      <rPr>
        <b/>
        <sz val="10"/>
        <color theme="1"/>
        <rFont val="Arial"/>
        <family val="2"/>
      </rPr>
      <t>- [</t>
    </r>
    <r>
      <rPr>
        <b/>
        <sz val="10"/>
        <color rgb="FFEA4335"/>
        <rFont val="Arial"/>
        <family val="2"/>
      </rPr>
      <t>R</t>
    </r>
    <r>
      <rPr>
        <b/>
        <sz val="10"/>
        <color theme="1"/>
        <rFont val="Arial"/>
        <family val="2"/>
      </rPr>
      <t>] Route 117 (1% Lv 13)
- [</t>
    </r>
    <r>
      <rPr>
        <b/>
        <sz val="10"/>
        <color theme="4"/>
        <rFont val="Arial"/>
        <family val="2"/>
      </rPr>
      <t>S</t>
    </r>
    <r>
      <rPr>
        <b/>
        <sz val="10"/>
        <color rgb="FF00FF00"/>
        <rFont val="Arial"/>
        <family val="2"/>
      </rPr>
      <t>E</t>
    </r>
    <r>
      <rPr>
        <b/>
        <sz val="10"/>
        <color theme="1"/>
        <rFont val="Arial"/>
        <family val="2"/>
      </rPr>
      <t>] Route 117 (18% Lv 13-14)</t>
    </r>
  </si>
  <si>
    <r>
      <rPr>
        <b/>
        <sz val="10"/>
        <color theme="1"/>
        <rFont val="Arial"/>
        <family val="2"/>
      </rPr>
      <t>-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Route 110 (10% Lv 13)
- [</t>
    </r>
    <r>
      <rPr>
        <b/>
        <sz val="10"/>
        <color rgb="FFEA4335"/>
        <rFont val="Arial"/>
        <family val="2"/>
      </rPr>
      <t>R</t>
    </r>
    <r>
      <rPr>
        <b/>
        <sz val="10"/>
        <color rgb="FF4285F4"/>
        <rFont val="Arial"/>
        <family val="2"/>
      </rPr>
      <t>S</t>
    </r>
    <r>
      <rPr>
        <b/>
        <sz val="10"/>
        <color theme="1"/>
        <rFont val="Arial"/>
        <family val="2"/>
      </rPr>
      <t>] Route 117 (10% Lv 13)
- [</t>
    </r>
    <r>
      <rPr>
        <b/>
        <sz val="10"/>
        <color rgb="FF00FF00"/>
        <rFont val="Arial"/>
        <family val="2"/>
      </rPr>
      <t>E</t>
    </r>
    <r>
      <rPr>
        <b/>
        <sz val="10"/>
        <color theme="1"/>
        <rFont val="Arial"/>
        <family val="2"/>
      </rPr>
      <t>] Route 117 (40% Lv 13-14)</t>
    </r>
  </si>
  <si>
    <r>
      <rPr>
        <b/>
        <sz val="10"/>
        <color theme="1"/>
        <rFont val="Arial"/>
        <family val="2"/>
      </rPr>
      <t>- [</t>
    </r>
    <r>
      <rPr>
        <b/>
        <sz val="10"/>
        <color theme="5"/>
        <rFont val="Arial"/>
        <family val="2"/>
      </rPr>
      <t>R</t>
    </r>
    <r>
      <rPr>
        <b/>
        <sz val="10"/>
        <color theme="4"/>
        <rFont val="Arial"/>
        <family val="2"/>
      </rPr>
      <t>S</t>
    </r>
    <r>
      <rPr>
        <b/>
        <sz val="10"/>
        <color theme="1"/>
        <rFont val="Arial"/>
        <family val="2"/>
      </rPr>
      <t>] Route 117 (30% Lv 13-14)</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</si>
  <si>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110 (15% Lv 12-13)</t>
    </r>
  </si>
  <si>
    <t>End of Part 2 - Total 78 Pokemon Caught</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</si>
  <si>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Rock Smash - Granite Cave B2F (30% Lv 10-20)</t>
    </r>
  </si>
  <si>
    <r>
      <rPr>
        <b/>
        <sz val="10"/>
        <color theme="1"/>
        <rFont val="Arial"/>
        <family val="2"/>
      </rPr>
      <t>- [</t>
    </r>
    <r>
      <rPr>
        <b/>
        <sz val="10"/>
        <color rgb="FFEA4335"/>
        <rFont val="Arial"/>
        <family val="2"/>
      </rPr>
      <t>R</t>
    </r>
    <r>
      <rPr>
        <b/>
        <sz val="10"/>
        <color rgb="FF4285F4"/>
        <rFont val="Arial"/>
        <family val="2"/>
      </rPr>
      <t>S</t>
    </r>
    <r>
      <rPr>
        <b/>
        <sz val="10"/>
        <color theme="1"/>
        <rFont val="Arial"/>
        <family val="2"/>
      </rPr>
      <t>] Route 112 (25% Lv 14-16)
-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Fiery Path (15% Lv 15-16)
- [</t>
    </r>
    <r>
      <rPr>
        <b/>
        <sz val="10"/>
        <color rgb="FFEA4335"/>
        <rFont val="Arial"/>
        <family val="2"/>
      </rPr>
      <t>R</t>
    </r>
    <r>
      <rPr>
        <b/>
        <sz val="10"/>
        <color rgb="FF4285F4"/>
        <rFont val="Arial"/>
        <family val="2"/>
      </rPr>
      <t>S</t>
    </r>
    <r>
      <rPr>
        <b/>
        <sz val="10"/>
        <color theme="1"/>
        <rFont val="Arial"/>
        <family val="2"/>
      </rPr>
      <t>] Jagged Pass (25% Lv 18-20)
- [</t>
    </r>
    <r>
      <rPr>
        <b/>
        <sz val="10"/>
        <color rgb="FF00FF00"/>
        <rFont val="Arial"/>
        <family val="2"/>
      </rPr>
      <t>E</t>
    </r>
    <r>
      <rPr>
        <b/>
        <sz val="10"/>
        <color theme="1"/>
        <rFont val="Arial"/>
        <family val="2"/>
      </rPr>
      <t>] Jagged Pass (25% Lv 20-22)</t>
    </r>
  </si>
  <si>
    <t>Machamp</t>
  </si>
  <si>
    <t>- Evolve Machoke by trading</t>
  </si>
  <si>
    <r>
      <rPr>
        <b/>
        <sz val="10"/>
        <color theme="1"/>
        <rFont val="Arial"/>
        <family val="2"/>
      </rPr>
      <t>[</t>
    </r>
    <r>
      <rPr>
        <b/>
        <sz val="10"/>
        <color theme="5"/>
        <rFont val="Arial"/>
        <family val="2"/>
      </rPr>
      <t>R</t>
    </r>
    <r>
      <rPr>
        <b/>
        <sz val="10"/>
        <color rgb="FF00FF00"/>
        <rFont val="Arial"/>
        <family val="2"/>
      </rPr>
      <t>E</t>
    </r>
    <r>
      <rPr>
        <b/>
        <sz val="10"/>
        <color theme="1"/>
        <rFont val="Arial"/>
        <family val="2"/>
      </rPr>
      <t>] 5% chance of wild Solrock to be holding one</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</si>
  <si>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112 (75% Lv 14-16)
- [</t>
    </r>
    <r>
      <rPr>
        <b/>
        <sz val="10"/>
        <color theme="5"/>
        <rFont val="Arial"/>
        <family val="2"/>
      </rPr>
      <t>R</t>
    </r>
    <r>
      <rPr>
        <b/>
        <sz val="10"/>
        <color theme="4"/>
        <rFont val="Arial"/>
        <family val="2"/>
      </rPr>
      <t>S</t>
    </r>
    <r>
      <rPr>
        <b/>
        <sz val="10"/>
        <color rgb="FF00FF00"/>
        <rFont val="Arial"/>
        <family val="2"/>
      </rPr>
      <t>E</t>
    </r>
    <r>
      <rPr>
        <b/>
        <sz val="10"/>
        <color theme="1"/>
        <rFont val="Arial"/>
        <family val="2"/>
      </rPr>
      <t>] Fiery Path (30% Lv 15-16)
- [</t>
    </r>
    <r>
      <rPr>
        <b/>
        <sz val="10"/>
        <color theme="5"/>
        <rFont val="Arial"/>
        <family val="2"/>
      </rPr>
      <t>R</t>
    </r>
    <r>
      <rPr>
        <b/>
        <sz val="10"/>
        <color theme="4"/>
        <rFont val="Arial"/>
        <family val="2"/>
      </rPr>
      <t>S</t>
    </r>
    <r>
      <rPr>
        <b/>
        <sz val="10"/>
        <color theme="1"/>
        <rFont val="Arial"/>
        <family val="2"/>
      </rPr>
      <t>] Jagged Pass (55% Lv 18-20)
- [</t>
    </r>
    <r>
      <rPr>
        <b/>
        <sz val="10"/>
        <color rgb="FF00FF00"/>
        <rFont val="Arial"/>
        <family val="2"/>
      </rPr>
      <t>E</t>
    </r>
    <r>
      <rPr>
        <b/>
        <sz val="10"/>
        <color theme="1"/>
        <rFont val="Arial"/>
        <family val="2"/>
      </rPr>
      <t>] Jagged Pass (55% Lv 20-22)</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</si>
  <si>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Fiery Path (10% Lv 15)
- [</t>
    </r>
    <r>
      <rPr>
        <b/>
        <sz val="10"/>
        <color rgb="FF00FF00"/>
        <rFont val="Arial"/>
        <family val="2"/>
      </rPr>
      <t>E</t>
    </r>
    <r>
      <rPr>
        <b/>
        <sz val="10"/>
        <color theme="1"/>
        <rFont val="Arial"/>
        <family val="2"/>
      </rPr>
      <t>] Route 113 (25% Lv 14-16)</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</si>
  <si>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Fiery Path (18% Lv 14-16)</t>
    </r>
  </si>
  <si>
    <r>
      <rPr>
        <b/>
        <sz val="10"/>
        <color theme="1"/>
        <rFont val="Arial"/>
        <family val="2"/>
      </rPr>
      <t>- [</t>
    </r>
    <r>
      <rPr>
        <b/>
        <sz val="10"/>
        <color theme="5"/>
        <rFont val="Arial"/>
        <family val="2"/>
      </rPr>
      <t>R</t>
    </r>
    <r>
      <rPr>
        <b/>
        <sz val="10"/>
        <color theme="1"/>
        <rFont val="Arial"/>
        <family val="2"/>
      </rPr>
      <t>] Fiery Path (25% Lv 15-16)
- [</t>
    </r>
    <r>
      <rPr>
        <b/>
        <sz val="10"/>
        <color theme="4"/>
        <rFont val="Arial"/>
        <family val="2"/>
      </rPr>
      <t>S</t>
    </r>
    <r>
      <rPr>
        <b/>
        <sz val="10"/>
        <color rgb="FF00FF00"/>
        <rFont val="Arial"/>
        <family val="2"/>
      </rPr>
      <t>E</t>
    </r>
    <r>
      <rPr>
        <b/>
        <sz val="10"/>
        <color theme="1"/>
        <rFont val="Arial"/>
        <family val="2"/>
      </rPr>
      <t>] Fiery Path (2% Lv 14)</t>
    </r>
  </si>
  <si>
    <r>
      <rPr>
        <b/>
        <sz val="10"/>
        <color theme="1"/>
        <rFont val="Arial"/>
        <family val="2"/>
      </rPr>
      <t>- [</t>
    </r>
    <r>
      <rPr>
        <b/>
        <sz val="10"/>
        <color theme="5"/>
        <rFont val="Arial"/>
        <family val="2"/>
      </rPr>
      <t>R</t>
    </r>
    <r>
      <rPr>
        <b/>
        <sz val="10"/>
        <color theme="1"/>
        <rFont val="Arial"/>
        <family val="2"/>
      </rPr>
      <t>] Fiery Path (2% Lv 14)
- [</t>
    </r>
    <r>
      <rPr>
        <b/>
        <sz val="10"/>
        <color theme="4"/>
        <rFont val="Arial"/>
        <family val="2"/>
      </rPr>
      <t>S</t>
    </r>
    <r>
      <rPr>
        <b/>
        <sz val="10"/>
        <color rgb="FF00FF00"/>
        <rFont val="Arial"/>
        <family val="2"/>
      </rPr>
      <t>E</t>
    </r>
    <r>
      <rPr>
        <b/>
        <sz val="10"/>
        <color theme="1"/>
        <rFont val="Arial"/>
        <family val="2"/>
      </rPr>
      <t>] Fiery Path (25% Lv 15-16)</t>
    </r>
  </si>
  <si>
    <r>
      <rPr>
        <b/>
        <sz val="10"/>
        <color theme="1"/>
        <rFont val="Arial"/>
        <family val="2"/>
      </rPr>
      <t>- [</t>
    </r>
    <r>
      <rPr>
        <b/>
        <sz val="10"/>
        <color theme="5"/>
        <rFont val="Arial"/>
        <family val="2"/>
      </rPr>
      <t>R</t>
    </r>
    <r>
      <rPr>
        <b/>
        <sz val="10"/>
        <color theme="1"/>
        <rFont val="Arial"/>
        <family val="2"/>
      </rPr>
      <t>] Jagged Pass (20% Lv 18-20)
- [</t>
    </r>
    <r>
      <rPr>
        <b/>
        <sz val="10"/>
        <color theme="4"/>
        <rFont val="Arial"/>
        <family val="2"/>
      </rPr>
      <t>S</t>
    </r>
    <r>
      <rPr>
        <b/>
        <sz val="10"/>
        <color rgb="FF00FF00"/>
        <rFont val="Arial"/>
        <family val="2"/>
      </rPr>
      <t>E</t>
    </r>
    <r>
      <rPr>
        <b/>
        <sz val="10"/>
        <color theme="1"/>
        <rFont val="Arial"/>
        <family val="2"/>
      </rPr>
      <t>] Jagged Pass (20% Lv 20-22)</t>
    </r>
  </si>
  <si>
    <r>
      <rPr>
        <b/>
        <sz val="10"/>
        <color theme="1"/>
        <rFont val="Arial"/>
        <family val="2"/>
      </rPr>
      <t>- [</t>
    </r>
    <r>
      <rPr>
        <b/>
        <sz val="10"/>
        <color theme="5"/>
        <rFont val="Arial"/>
        <family val="2"/>
      </rPr>
      <t>R</t>
    </r>
    <r>
      <rPr>
        <b/>
        <sz val="10"/>
        <color theme="4"/>
        <rFont val="Arial"/>
        <family val="2"/>
      </rPr>
      <t>S</t>
    </r>
    <r>
      <rPr>
        <b/>
        <sz val="10"/>
        <color theme="1"/>
        <rFont val="Arial"/>
        <family val="2"/>
      </rPr>
      <t>] Route 113 (25% Lv 14-16)</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</si>
  <si>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113 (70% Lv 14-16)</t>
    </r>
  </si>
  <si>
    <r>
      <rPr>
        <b/>
        <sz val="10"/>
        <color theme="1"/>
        <rFont val="Arial"/>
        <family val="2"/>
      </rPr>
      <t>-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Route 113 (5% Lv 16)</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</si>
  <si>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114 (40% Lv 15-17)</t>
    </r>
  </si>
  <si>
    <r>
      <rPr>
        <b/>
        <sz val="10"/>
        <color theme="1"/>
        <rFont val="Arial"/>
        <family val="2"/>
      </rPr>
      <t>- [</t>
    </r>
    <r>
      <rPr>
        <b/>
        <sz val="10"/>
        <color theme="5"/>
        <rFont val="Arial"/>
        <family val="2"/>
      </rPr>
      <t>R</t>
    </r>
    <r>
      <rPr>
        <b/>
        <sz val="10"/>
        <color theme="1"/>
        <rFont val="Arial"/>
        <family val="2"/>
      </rPr>
      <t>] Route 114 (19% Lv 15-17)</t>
    </r>
  </si>
  <si>
    <r>
      <rPr>
        <b/>
        <sz val="10"/>
        <color rgb="FF000000"/>
        <rFont val="Arial"/>
        <family val="2"/>
      </rPr>
      <t>- [</t>
    </r>
    <r>
      <rPr>
        <b/>
        <sz val="10"/>
        <color theme="4"/>
        <rFont val="Arial"/>
        <family val="2"/>
      </rPr>
      <t>S</t>
    </r>
    <r>
      <rPr>
        <b/>
        <sz val="10"/>
        <color rgb="FF000000"/>
        <rFont val="Arial"/>
        <family val="2"/>
      </rPr>
      <t>] Route 114 (19% Lv 15-17)
- [</t>
    </r>
    <r>
      <rPr>
        <b/>
        <sz val="10"/>
        <color rgb="FF00FF00"/>
        <rFont val="Arial"/>
        <family val="2"/>
      </rPr>
      <t>E</t>
    </r>
    <r>
      <rPr>
        <b/>
        <sz val="10"/>
        <color rgb="FF000000"/>
        <rFont val="Arial"/>
        <family val="2"/>
      </rPr>
      <t>] Route 114 (9% Lv 15-17)</t>
    </r>
  </si>
  <si>
    <r>
      <rPr>
        <b/>
        <sz val="10"/>
        <color rgb="FF000000"/>
        <rFont val="Arial"/>
        <family val="2"/>
      </rPr>
      <t>- [</t>
    </r>
    <r>
      <rPr>
        <b/>
        <sz val="10"/>
        <color theme="4"/>
        <rFont val="Arial"/>
        <family val="2"/>
      </rPr>
      <t>S</t>
    </r>
    <r>
      <rPr>
        <b/>
        <sz val="10"/>
        <color rgb="FF000000"/>
        <rFont val="Arial"/>
        <family val="2"/>
      </rPr>
      <t>] Meteor Falls (20% Lv 14-18)</t>
    </r>
  </si>
  <si>
    <r>
      <rPr>
        <b/>
        <sz val="10"/>
        <color theme="1"/>
        <rFont val="Arial"/>
        <family val="2"/>
      </rPr>
      <t>- [</t>
    </r>
    <r>
      <rPr>
        <b/>
        <sz val="10"/>
        <color theme="5"/>
        <rFont val="Arial"/>
        <family val="2"/>
      </rPr>
      <t>R</t>
    </r>
    <r>
      <rPr>
        <b/>
        <sz val="10"/>
        <color rgb="FF00FF00"/>
        <rFont val="Arial"/>
        <family val="2"/>
      </rPr>
      <t>E</t>
    </r>
    <r>
      <rPr>
        <b/>
        <sz val="10"/>
        <color theme="1"/>
        <rFont val="Arial"/>
        <family val="2"/>
      </rPr>
      <t>] Meteor Falls (20% Lv 14-18)</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</si>
  <si>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Lavaridge Town - Hatch from gift egg (Lv 5)</t>
    </r>
  </si>
  <si>
    <t>End of Part 3 - Total 107 Pokemon Caught</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</si>
  <si>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111 Desert (35% Lv 19-21)</t>
    </r>
  </si>
  <si>
    <r>
      <rPr>
        <b/>
        <sz val="10"/>
        <color theme="1"/>
        <rFont val="Arial"/>
        <family val="2"/>
      </rPr>
      <t>- [</t>
    </r>
    <r>
      <rPr>
        <b/>
        <sz val="10"/>
        <color theme="5"/>
        <rFont val="Arial"/>
        <family val="2"/>
      </rPr>
      <t>R</t>
    </r>
    <r>
      <rPr>
        <b/>
        <sz val="10"/>
        <color theme="4"/>
        <rFont val="Arial"/>
        <family val="2"/>
      </rPr>
      <t>S</t>
    </r>
    <r>
      <rPr>
        <b/>
        <sz val="10"/>
        <color theme="1"/>
        <rFont val="Arial"/>
        <family val="2"/>
      </rPr>
      <t>] Route 111 Desert (20% Lv 19-21)
- [</t>
    </r>
    <r>
      <rPr>
        <b/>
        <sz val="10"/>
        <color rgb="FF00FF00"/>
        <rFont val="Arial"/>
        <family val="2"/>
      </rPr>
      <t>E</t>
    </r>
    <r>
      <rPr>
        <b/>
        <sz val="10"/>
        <color theme="1"/>
        <rFont val="Arial"/>
        <family val="2"/>
      </rPr>
      <t>] Route 111 Desert (6% Lv 20-22)</t>
    </r>
  </si>
  <si>
    <r>
      <rPr>
        <b/>
        <sz val="10"/>
        <color theme="1"/>
        <rFont val="Arial"/>
        <family val="2"/>
      </rPr>
      <t>- [</t>
    </r>
    <r>
      <rPr>
        <b/>
        <sz val="10"/>
        <color theme="5"/>
        <rFont val="Arial"/>
        <family val="2"/>
      </rPr>
      <t>R</t>
    </r>
    <r>
      <rPr>
        <b/>
        <sz val="10"/>
        <color theme="4"/>
        <rFont val="Arial"/>
        <family val="2"/>
      </rPr>
      <t>S</t>
    </r>
    <r>
      <rPr>
        <b/>
        <sz val="10"/>
        <color theme="1"/>
        <rFont val="Arial"/>
        <family val="2"/>
      </rPr>
      <t>] Route 111 Desert (10% Lv 20-22)
- [</t>
    </r>
    <r>
      <rPr>
        <b/>
        <sz val="10"/>
        <color rgb="FF00FF00"/>
        <rFont val="Arial"/>
        <family val="2"/>
      </rPr>
      <t>E</t>
    </r>
    <r>
      <rPr>
        <b/>
        <sz val="10"/>
        <color theme="1"/>
        <rFont val="Arial"/>
        <family val="2"/>
      </rPr>
      <t>] Route 111 Desert (24% Lv 19-21)</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</si>
  <si>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Rustboro City - Revive from Root Fossil</t>
    </r>
  </si>
  <si>
    <t>Choice - Pick one fossil from Route 111 Desert. Trade to get the other fossil</t>
  </si>
  <si>
    <r>
      <rPr>
        <b/>
        <sz val="10"/>
        <color theme="1"/>
        <rFont val="Arial"/>
        <family val="2"/>
      </rPr>
      <t>-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Rustboro City - Revive from Claw Fossil</t>
    </r>
  </si>
  <si>
    <t>End of Part 4 - Total 118 Pokemon Caught</t>
  </si>
  <si>
    <t>Leaf Stone on Route 119 - Multiple games required to get more than one required for this section</t>
  </si>
  <si>
    <r>
      <rPr>
        <b/>
        <sz val="10"/>
        <color theme="1"/>
        <rFont val="Arial"/>
        <family val="2"/>
      </rPr>
      <t>- [</t>
    </r>
    <r>
      <rPr>
        <b/>
        <sz val="10"/>
        <color theme="5"/>
        <rFont val="Arial"/>
        <family val="2"/>
      </rPr>
      <t>R</t>
    </r>
    <r>
      <rPr>
        <b/>
        <sz val="10"/>
        <color theme="4"/>
        <rFont val="Arial"/>
        <family val="2"/>
      </rPr>
      <t>S</t>
    </r>
    <r>
      <rPr>
        <b/>
        <sz val="10"/>
        <color theme="1"/>
        <rFont val="Arial"/>
        <family val="2"/>
      </rPr>
      <t>] Mt Pyre Exterior (30% Lv 27-29)</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</si>
  <si>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New Mauville Entrance (50% Lv 22-26)
- [</t>
    </r>
    <r>
      <rPr>
        <b/>
        <sz val="10"/>
        <color theme="5"/>
        <rFont val="Arial"/>
        <family val="2"/>
      </rPr>
      <t>R</t>
    </r>
    <r>
      <rPr>
        <b/>
        <sz val="10"/>
        <color theme="4"/>
        <rFont val="Arial"/>
        <family val="2"/>
      </rPr>
      <t>S</t>
    </r>
    <r>
      <rPr>
        <b/>
        <sz val="10"/>
        <color rgb="FF00FF00"/>
        <rFont val="Arial"/>
        <family val="2"/>
      </rPr>
      <t>E</t>
    </r>
    <r>
      <rPr>
        <b/>
        <sz val="10"/>
        <color theme="1"/>
        <rFont val="Arial"/>
        <family val="2"/>
      </rPr>
      <t>] New Mauville Interior (49% Lv 22-26)</t>
    </r>
  </si>
  <si>
    <r>
      <rPr>
        <b/>
        <sz val="10"/>
        <color theme="1"/>
        <rFont val="Arial"/>
        <family val="2"/>
      </rPr>
      <t>- Evolve Magnemite at Lv 30
- [</t>
    </r>
    <r>
      <rPr>
        <b/>
        <sz val="10"/>
        <color theme="5"/>
        <rFont val="Arial"/>
        <family val="2"/>
      </rPr>
      <t>R</t>
    </r>
    <r>
      <rPr>
        <b/>
        <sz val="10"/>
        <color theme="4"/>
        <rFont val="Arial"/>
        <family val="2"/>
      </rPr>
      <t>S</t>
    </r>
    <r>
      <rPr>
        <b/>
        <sz val="10"/>
        <color rgb="FF00FF00"/>
        <rFont val="Arial"/>
        <family val="2"/>
      </rPr>
      <t>E</t>
    </r>
    <r>
      <rPr>
        <b/>
        <sz val="10"/>
        <color theme="1"/>
        <rFont val="Arial"/>
        <family val="2"/>
      </rPr>
      <t>] New Mauville Interior (1% Lv 26)</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</si>
  <si>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New Mauville Entrance (50% Lv 22-26)
- [</t>
    </r>
    <r>
      <rPr>
        <b/>
        <sz val="10"/>
        <color theme="5"/>
        <rFont val="Arial"/>
        <family val="2"/>
      </rPr>
      <t>R</t>
    </r>
    <r>
      <rPr>
        <b/>
        <sz val="10"/>
        <color theme="4"/>
        <rFont val="Arial"/>
        <family val="2"/>
      </rPr>
      <t>S</t>
    </r>
    <r>
      <rPr>
        <b/>
        <sz val="10"/>
        <color rgb="FF00FF00"/>
        <rFont val="Arial"/>
        <family val="2"/>
      </rPr>
      <t>E</t>
    </r>
    <r>
      <rPr>
        <b/>
        <sz val="10"/>
        <color theme="1"/>
        <rFont val="Arial"/>
        <family val="2"/>
      </rPr>
      <t>] New Mauville Interior (49% Lv 22-26)
- [</t>
    </r>
    <r>
      <rPr>
        <b/>
        <sz val="10"/>
        <color theme="5"/>
        <rFont val="Arial"/>
        <family val="2"/>
      </rPr>
      <t>R</t>
    </r>
    <r>
      <rPr>
        <b/>
        <sz val="10"/>
        <color theme="4"/>
        <rFont val="Arial"/>
        <family val="2"/>
      </rPr>
      <t>S</t>
    </r>
    <r>
      <rPr>
        <b/>
        <sz val="10"/>
        <color rgb="FF00FF00"/>
        <rFont val="Arial"/>
        <family val="2"/>
      </rPr>
      <t>E</t>
    </r>
    <r>
      <rPr>
        <b/>
        <sz val="10"/>
        <color theme="1"/>
        <rFont val="Arial"/>
        <family val="2"/>
      </rPr>
      <t>] New Mauville Interior (Static Encounter Lv 25)</t>
    </r>
  </si>
  <si>
    <r>
      <rPr>
        <b/>
        <sz val="10"/>
        <color theme="1"/>
        <rFont val="Arial"/>
        <family val="2"/>
      </rPr>
      <t>- Evolve Voltorb at Lv 30
- [</t>
    </r>
    <r>
      <rPr>
        <b/>
        <sz val="10"/>
        <color theme="5"/>
        <rFont val="Arial"/>
        <family val="2"/>
      </rPr>
      <t>R</t>
    </r>
    <r>
      <rPr>
        <b/>
        <sz val="10"/>
        <color theme="4"/>
        <rFont val="Arial"/>
        <family val="2"/>
      </rPr>
      <t>S</t>
    </r>
    <r>
      <rPr>
        <b/>
        <sz val="10"/>
        <color rgb="FF00FF00"/>
        <rFont val="Arial"/>
        <family val="2"/>
      </rPr>
      <t>E</t>
    </r>
    <r>
      <rPr>
        <b/>
        <sz val="10"/>
        <color theme="1"/>
        <rFont val="Arial"/>
        <family val="2"/>
      </rPr>
      <t>] New Mauville Interior (1% Lv 26)
- [</t>
    </r>
    <r>
      <rPr>
        <b/>
        <sz val="10"/>
        <color theme="5"/>
        <rFont val="Arial"/>
        <family val="2"/>
      </rPr>
      <t>R</t>
    </r>
    <r>
      <rPr>
        <b/>
        <sz val="10"/>
        <color theme="4"/>
        <rFont val="Arial"/>
        <family val="2"/>
      </rPr>
      <t>S</t>
    </r>
    <r>
      <rPr>
        <b/>
        <sz val="10"/>
        <color rgb="FF00FF00"/>
        <rFont val="Arial"/>
        <family val="2"/>
      </rPr>
      <t>E</t>
    </r>
    <r>
      <rPr>
        <b/>
        <sz val="10"/>
        <color theme="1"/>
        <rFont val="Arial"/>
        <family val="2"/>
      </rPr>
      <t>] Aqua Hideout (Static Encounter Lv 30)</t>
    </r>
  </si>
  <si>
    <r>
      <rPr>
        <b/>
        <sz val="10"/>
        <color theme="1"/>
        <rFont val="Arial"/>
        <family val="2"/>
      </rPr>
      <t>- Breed Dodrio (Lv 5)
-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North West (15% Lv 27-29)
-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South West (10% Lv 25)
-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South East (10% Lv 25)</t>
    </r>
  </si>
  <si>
    <r>
      <rPr>
        <b/>
        <sz val="10"/>
        <color theme="1"/>
        <rFont val="Arial"/>
        <family val="2"/>
      </rPr>
      <t>- Evolve Doduo at Lv 31
-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North West (5% Lv 29-31)</t>
    </r>
  </si>
  <si>
    <r>
      <rPr>
        <b/>
        <sz val="10"/>
        <color theme="1"/>
        <rFont val="Arial"/>
        <family val="2"/>
      </rPr>
      <t>- Breed Sharpedo (Lv 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Good Rod - Route 118, Route 119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118 (60% Lv 20-45)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119 (100% Lv 20-45)</t>
    </r>
  </si>
  <si>
    <r>
      <rPr>
        <b/>
        <sz val="10"/>
        <color theme="1"/>
        <rFont val="Arial"/>
        <family val="2"/>
      </rPr>
      <t>- Evolve Carvanha at Lv 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Most ocean routes (40% Lv 30-35)</t>
    </r>
  </si>
  <si>
    <r>
      <rPr>
        <b/>
        <sz val="10"/>
        <color theme="1"/>
        <rFont val="Arial"/>
        <family val="2"/>
      </rPr>
      <t>- Breed Wailord (Lv 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Good Rod - Most ocean routes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Most ocean routes (100% Lv 20-45)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Shoal Cave (100% Lv 20-45)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Lilycove City (85% Lv 25-45)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103, Route 122 (60% Lv 25-45)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128 (45% Lv 30-35)</t>
    </r>
  </si>
  <si>
    <r>
      <rPr>
        <b/>
        <sz val="10"/>
        <color theme="1"/>
        <rFont val="Arial"/>
        <family val="2"/>
      </rPr>
      <t>- Evolve Wailmer at Lv 40
- [</t>
    </r>
    <r>
      <rPr>
        <b/>
        <sz val="10"/>
        <color theme="5"/>
        <rFont val="Arial"/>
        <family val="2"/>
      </rPr>
      <t>R</t>
    </r>
    <r>
      <rPr>
        <b/>
        <sz val="10"/>
        <color theme="4"/>
        <rFont val="Arial"/>
        <family val="2"/>
      </rPr>
      <t>S</t>
    </r>
    <r>
      <rPr>
        <b/>
        <sz val="10"/>
        <color rgb="FF00FF00"/>
        <rFont val="Arial"/>
        <family val="2"/>
      </rPr>
      <t>E</t>
    </r>
    <r>
      <rPr>
        <b/>
        <sz val="10"/>
        <color theme="1"/>
        <rFont val="Arial"/>
        <family val="2"/>
      </rPr>
      <t>] Surf - Route 129 (1% Lv 25-30)</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</si>
  <si>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Good Rod - Route 111, Route 114, Route 120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111, Route 114, Route 120 (100% Lv 20-45)</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</si>
  <si>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Good Rod - Route 102, Route 117, Petalburg City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102, Route 117, Petalburg City (100% Lv 20-45)</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</si>
  <si>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115 (10% Lv 24-25)</t>
    </r>
  </si>
  <si>
    <r>
      <rPr>
        <b/>
        <sz val="10"/>
        <color rgb="FF000000"/>
        <rFont val="Arial"/>
        <family val="2"/>
      </rPr>
      <t>[</t>
    </r>
    <r>
      <rPr>
        <b/>
        <sz val="10"/>
        <color theme="4"/>
        <rFont val="Arial"/>
        <family val="2"/>
      </rPr>
      <t>S</t>
    </r>
    <r>
      <rPr>
        <b/>
        <sz val="10"/>
        <color rgb="FF000000"/>
        <rFont val="Arial"/>
        <family val="2"/>
      </rPr>
      <t>] 5% chance of wild Lunatone to be holding one</t>
    </r>
  </si>
  <si>
    <r>
      <rPr>
        <b/>
        <sz val="10"/>
        <color theme="1"/>
        <rFont val="Arial"/>
        <family val="2"/>
      </rPr>
      <t>-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Fish with any rod - Route 119 - Specific tiles (-% Lv 5-35 depending on rod used)</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</si>
  <si>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119 - Gift at the Weather Institute (Lv 25)</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</si>
  <si>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Lilycove City (15% Lv 25-30)</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</si>
  <si>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118, Route 119, Route 120, Route 121, Route 123 (1% Lv 25)
-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119, Route 120 (Static Encounter Lv 30)</t>
    </r>
  </si>
  <si>
    <r>
      <rPr>
        <b/>
        <sz val="10"/>
        <color theme="1"/>
        <rFont val="Arial"/>
        <family val="2"/>
      </rPr>
      <t>- [</t>
    </r>
    <r>
      <rPr>
        <b/>
        <sz val="10"/>
        <color theme="4"/>
        <rFont val="Arial"/>
        <family val="2"/>
      </rPr>
      <t>S</t>
    </r>
    <r>
      <rPr>
        <b/>
        <sz val="10"/>
        <color rgb="FF00FF00"/>
        <rFont val="Arial"/>
        <family val="2"/>
      </rPr>
      <t>E</t>
    </r>
    <r>
      <rPr>
        <b/>
        <sz val="10"/>
        <color theme="1"/>
        <rFont val="Arial"/>
        <family val="2"/>
      </rPr>
      <t>] Route 121, Route 123 (30% Lv 26-28)
- [</t>
    </r>
    <r>
      <rPr>
        <b/>
        <sz val="10"/>
        <color theme="4"/>
        <rFont val="Arial"/>
        <family val="2"/>
      </rPr>
      <t>S</t>
    </r>
    <r>
      <rPr>
        <b/>
        <sz val="10"/>
        <color rgb="FF00FF00"/>
        <rFont val="Arial"/>
        <family val="2"/>
      </rPr>
      <t>E</t>
    </r>
    <r>
      <rPr>
        <b/>
        <sz val="10"/>
        <color theme="1"/>
        <rFont val="Arial"/>
        <family val="2"/>
      </rPr>
      <t>] Mt Pyre 1F-3F (100% Lv 22-29)
- [</t>
    </r>
    <r>
      <rPr>
        <b/>
        <sz val="10"/>
        <color rgb="FFFF0000"/>
        <rFont val="Arial"/>
        <family val="2"/>
      </rPr>
      <t>R</t>
    </r>
    <r>
      <rPr>
        <b/>
        <sz val="10"/>
        <color theme="1"/>
        <rFont val="Arial"/>
        <family val="2"/>
      </rPr>
      <t>] Mt Pyre 4F-6F (10% Lv 25-29)
- [</t>
    </r>
    <r>
      <rPr>
        <b/>
        <sz val="10"/>
        <color theme="4"/>
        <rFont val="Arial"/>
        <family val="2"/>
      </rPr>
      <t>S</t>
    </r>
    <r>
      <rPr>
        <b/>
        <sz val="10"/>
        <color rgb="FF00FF00"/>
        <rFont val="Arial"/>
        <family val="2"/>
      </rPr>
      <t>E</t>
    </r>
    <r>
      <rPr>
        <b/>
        <sz val="10"/>
        <color theme="1"/>
        <rFont val="Arial"/>
        <family val="2"/>
      </rPr>
      <t>] Mt Pyre 4F-6F (90% Lv 22-29)
- [</t>
    </r>
    <r>
      <rPr>
        <b/>
        <sz val="10"/>
        <color theme="4"/>
        <rFont val="Arial"/>
        <family val="2"/>
      </rPr>
      <t>S</t>
    </r>
    <r>
      <rPr>
        <b/>
        <sz val="10"/>
        <color rgb="FF00FF00"/>
        <rFont val="Arial"/>
        <family val="2"/>
      </rPr>
      <t>E</t>
    </r>
    <r>
      <rPr>
        <b/>
        <sz val="10"/>
        <color theme="1"/>
        <rFont val="Arial"/>
        <family val="2"/>
      </rPr>
      <t>] Mt Pyre Exterior (40% Lv 27-29)
- [</t>
    </r>
    <r>
      <rPr>
        <b/>
        <sz val="10"/>
        <color rgb="FFFF0000"/>
        <rFont val="Arial"/>
        <family val="2"/>
      </rPr>
      <t>R</t>
    </r>
    <r>
      <rPr>
        <b/>
        <sz val="10"/>
        <color theme="1"/>
        <rFont val="Arial"/>
        <family val="2"/>
      </rPr>
      <t>] Mt Pyre Summit (13% Lv 26-30)
- [</t>
    </r>
    <r>
      <rPr>
        <b/>
        <sz val="10"/>
        <color theme="4"/>
        <rFont val="Arial"/>
        <family val="2"/>
      </rPr>
      <t>S</t>
    </r>
    <r>
      <rPr>
        <b/>
        <sz val="10"/>
        <color rgb="FF00FF00"/>
        <rFont val="Arial"/>
        <family val="2"/>
      </rPr>
      <t>E</t>
    </r>
    <r>
      <rPr>
        <b/>
        <sz val="10"/>
        <color theme="1"/>
        <rFont val="Arial"/>
        <family val="2"/>
      </rPr>
      <t>] Mt Pyre Summit (85% Lv 24-30)</t>
    </r>
  </si>
  <si>
    <r>
      <rPr>
        <b/>
        <sz val="10"/>
        <color theme="1"/>
        <rFont val="Arial"/>
        <family val="2"/>
      </rPr>
      <t>- [</t>
    </r>
    <r>
      <rPr>
        <b/>
        <sz val="10"/>
        <color rgb="FFEA4335"/>
        <rFont val="Arial"/>
        <family val="2"/>
      </rPr>
      <t>R</t>
    </r>
    <r>
      <rPr>
        <b/>
        <sz val="10"/>
        <color theme="1"/>
        <rFont val="Arial"/>
        <family val="2"/>
      </rPr>
      <t>] Route 121, Route 123 (30% Lv 26-28)
- [</t>
    </r>
    <r>
      <rPr>
        <b/>
        <sz val="10"/>
        <color rgb="FFEA4335"/>
        <rFont val="Arial"/>
        <family val="2"/>
      </rPr>
      <t>R</t>
    </r>
    <r>
      <rPr>
        <b/>
        <sz val="10"/>
        <color theme="1"/>
        <rFont val="Arial"/>
        <family val="2"/>
      </rPr>
      <t>] Mt Pyre 1F-3F (100% Lv 22-29)
- [</t>
    </r>
    <r>
      <rPr>
        <b/>
        <sz val="10"/>
        <color rgb="FFEA4335"/>
        <rFont val="Arial"/>
        <family val="2"/>
      </rPr>
      <t>R</t>
    </r>
    <r>
      <rPr>
        <b/>
        <sz val="10"/>
        <color theme="1"/>
        <rFont val="Arial"/>
        <family val="2"/>
      </rPr>
      <t>] Mt Pyre 4F-6F (90% Lv 22-29)
- [</t>
    </r>
    <r>
      <rPr>
        <b/>
        <sz val="10"/>
        <color theme="4"/>
        <rFont val="Arial"/>
        <family val="2"/>
      </rPr>
      <t>S</t>
    </r>
    <r>
      <rPr>
        <b/>
        <sz val="10"/>
        <color rgb="FF00FF00"/>
        <rFont val="Arial"/>
        <family val="2"/>
      </rPr>
      <t>E</t>
    </r>
    <r>
      <rPr>
        <b/>
        <sz val="10"/>
        <color theme="1"/>
        <rFont val="Arial"/>
        <family val="2"/>
      </rPr>
      <t>] Mt Pyre 4F-6F (10% Lv 25-29)
- [</t>
    </r>
    <r>
      <rPr>
        <b/>
        <sz val="10"/>
        <color rgb="FFEA4335"/>
        <rFont val="Arial"/>
        <family val="2"/>
      </rPr>
      <t>R</t>
    </r>
    <r>
      <rPr>
        <b/>
        <sz val="10"/>
        <color theme="1"/>
        <rFont val="Arial"/>
        <family val="2"/>
      </rPr>
      <t>] Mt Pyre Exterior (40% Lv 27-29)
- [</t>
    </r>
    <r>
      <rPr>
        <b/>
        <sz val="10"/>
        <color rgb="FFEA4335"/>
        <rFont val="Arial"/>
        <family val="2"/>
      </rPr>
      <t>R</t>
    </r>
    <r>
      <rPr>
        <b/>
        <sz val="10"/>
        <color theme="1"/>
        <rFont val="Arial"/>
        <family val="2"/>
      </rPr>
      <t>] Mt Pyre Summit (85% Lv 24-30)
- [</t>
    </r>
    <r>
      <rPr>
        <b/>
        <sz val="10"/>
        <color theme="4"/>
        <rFont val="Arial"/>
        <family val="2"/>
      </rPr>
      <t>S</t>
    </r>
    <r>
      <rPr>
        <b/>
        <sz val="10"/>
        <color rgb="FF00FF00"/>
        <rFont val="Arial"/>
        <family val="2"/>
      </rPr>
      <t>E</t>
    </r>
    <r>
      <rPr>
        <b/>
        <sz val="10"/>
        <color theme="1"/>
        <rFont val="Arial"/>
        <family val="2"/>
      </rPr>
      <t>] Mt Pyre Summit (13% Lv 26-30)</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</si>
  <si>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119 (9% Lv 25-27)</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</si>
  <si>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Mt Pyre Summit (2% Lv 28)</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</si>
  <si>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120 (8% Lv 25-27)</t>
    </r>
  </si>
  <si>
    <r>
      <rPr>
        <b/>
        <sz val="10"/>
        <color theme="1"/>
        <rFont val="Arial"/>
        <family val="2"/>
      </rPr>
      <t>- [</t>
    </r>
    <r>
      <rPr>
        <b/>
        <sz val="10"/>
        <color theme="5"/>
        <rFont val="Arial"/>
        <family val="2"/>
      </rPr>
      <t>R</t>
    </r>
    <r>
      <rPr>
        <b/>
        <sz val="10"/>
        <color theme="4"/>
        <rFont val="Arial"/>
        <family val="2"/>
      </rPr>
      <t>S</t>
    </r>
    <r>
      <rPr>
        <b/>
        <sz val="10"/>
        <color theme="1"/>
        <rFont val="Arial"/>
        <family val="2"/>
      </rPr>
      <t>] Mt Pyre Exterior (20% Lv 25-29)
- [</t>
    </r>
    <r>
      <rPr>
        <b/>
        <sz val="10"/>
        <color rgb="FF00FF00"/>
        <rFont val="Arial"/>
        <family val="2"/>
      </rPr>
      <t>E</t>
    </r>
    <r>
      <rPr>
        <b/>
        <sz val="10"/>
        <color theme="1"/>
        <rFont val="Arial"/>
        <family val="2"/>
      </rPr>
      <t>] Mt Pyre Exterior (30% Lv 25-29)</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</si>
  <si>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South West (5% Lv 25-27)
-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South East (5% Lv 25-27)</t>
    </r>
  </si>
  <si>
    <r>
      <rPr>
        <b/>
        <sz val="10"/>
        <color theme="1"/>
        <rFont val="Arial"/>
        <family val="2"/>
      </rPr>
      <t>- Breed Golduck (Lv 5)
- [</t>
    </r>
    <r>
      <rPr>
        <b/>
        <sz val="10"/>
        <color theme="5"/>
        <rFont val="Arial"/>
        <family val="2"/>
      </rPr>
      <t>R</t>
    </r>
    <r>
      <rPr>
        <b/>
        <sz val="10"/>
        <color theme="4"/>
        <rFont val="Arial"/>
        <family val="2"/>
      </rPr>
      <t>S</t>
    </r>
    <r>
      <rPr>
        <b/>
        <sz val="10"/>
        <color rgb="FF00FF00"/>
        <rFont val="Arial"/>
        <family val="2"/>
      </rPr>
      <t>E</t>
    </r>
    <r>
      <rPr>
        <b/>
        <sz val="10"/>
        <color theme="1"/>
        <rFont val="Arial"/>
        <family val="2"/>
      </rPr>
      <t>] Surf - Safari Zone North West (95% Lv 20-35)
- [</t>
    </r>
    <r>
      <rPr>
        <b/>
        <sz val="10"/>
        <color theme="5"/>
        <rFont val="Arial"/>
        <family val="2"/>
      </rPr>
      <t>R</t>
    </r>
    <r>
      <rPr>
        <b/>
        <sz val="10"/>
        <color theme="4"/>
        <rFont val="Arial"/>
        <family val="2"/>
      </rPr>
      <t>S</t>
    </r>
    <r>
      <rPr>
        <b/>
        <sz val="10"/>
        <color rgb="FF00FF00"/>
        <rFont val="Arial"/>
        <family val="2"/>
      </rPr>
      <t>E</t>
    </r>
    <r>
      <rPr>
        <b/>
        <sz val="10"/>
        <color theme="1"/>
        <rFont val="Arial"/>
        <family val="2"/>
      </rPr>
      <t>] Surf - Safari Zone South West (100% Lv 20-35)</t>
    </r>
  </si>
  <si>
    <r>
      <rPr>
        <b/>
        <sz val="10"/>
        <color theme="1"/>
        <rFont val="Arial"/>
        <family val="2"/>
      </rPr>
      <t>- Evolve Psyduck at Lv 33
- [</t>
    </r>
    <r>
      <rPr>
        <b/>
        <sz val="10"/>
        <color theme="5"/>
        <rFont val="Arial"/>
        <family val="2"/>
      </rPr>
      <t>R</t>
    </r>
    <r>
      <rPr>
        <b/>
        <sz val="10"/>
        <color theme="4"/>
        <rFont val="Arial"/>
        <family val="2"/>
      </rPr>
      <t>S</t>
    </r>
    <r>
      <rPr>
        <b/>
        <sz val="10"/>
        <color rgb="FF00FF00"/>
        <rFont val="Arial"/>
        <family val="2"/>
      </rPr>
      <t>E</t>
    </r>
    <r>
      <rPr>
        <b/>
        <sz val="10"/>
        <color theme="1"/>
        <rFont val="Arial"/>
        <family val="2"/>
      </rPr>
      <t>] Surf - Safari Zone North West (5% Lv 25-40)</t>
    </r>
  </si>
  <si>
    <r>
      <rPr>
        <b/>
        <sz val="10"/>
        <color theme="1"/>
        <rFont val="Arial"/>
        <family val="2"/>
      </rPr>
      <t>- Breed Xatu (Lv 5)
-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North East (15% Lv 27-29)
-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South West (10% Lv 25)
- [</t>
    </r>
    <r>
      <rPr>
        <b/>
        <sz val="10"/>
        <color rgb="FFEA4335"/>
        <rFont val="Arial"/>
        <family val="2"/>
      </rPr>
      <t>R</t>
    </r>
    <r>
      <rPr>
        <b/>
        <sz val="10"/>
        <color theme="4"/>
        <rFont val="Arial"/>
        <family val="2"/>
      </rPr>
      <t>S</t>
    </r>
    <r>
      <rPr>
        <b/>
        <sz val="10"/>
        <color rgb="FF00FF00"/>
        <rFont val="Arial"/>
        <family val="2"/>
      </rPr>
      <t>E</t>
    </r>
    <r>
      <rPr>
        <b/>
        <sz val="10"/>
        <color theme="1"/>
        <rFont val="Arial"/>
        <family val="2"/>
      </rPr>
      <t>] Safari Zone South East (10% Lv 25)</t>
    </r>
  </si>
  <si>
    <r>
      <rPr>
        <b/>
        <sz val="10"/>
        <color theme="1"/>
        <rFont val="Arial"/>
        <family val="2"/>
      </rPr>
      <t>- Evolve Natu at Lv 25
-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North East (Lv 29-31)</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</si>
  <si>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South West (20% Lv 25-27)
-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South East (20% Lv 25-27)</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</si>
  <si>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North East (30% Lv 27-29)</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</si>
  <si>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North West (5% Lv 27-29)</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</si>
  <si>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North East (5% Lv 27-29)</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</si>
  <si>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North West (30% Lv 27-29)</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</si>
  <si>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Shoal Cave B3F (10% Lv 26-30)</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</si>
  <si>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Shoal Cave 1F, B1F, B2F (50% Lv 26-32)
- [</t>
    </r>
    <r>
      <rPr>
        <b/>
        <sz val="10"/>
        <color theme="5"/>
        <rFont val="Arial"/>
        <family val="2"/>
      </rPr>
      <t>R</t>
    </r>
    <r>
      <rPr>
        <b/>
        <sz val="10"/>
        <color theme="4"/>
        <rFont val="Arial"/>
        <family val="2"/>
      </rPr>
      <t>S</t>
    </r>
    <r>
      <rPr>
        <b/>
        <sz val="10"/>
        <color rgb="FF00FF00"/>
        <rFont val="Arial"/>
        <family val="2"/>
      </rPr>
      <t>E</t>
    </r>
    <r>
      <rPr>
        <b/>
        <sz val="10"/>
        <color theme="1"/>
        <rFont val="Arial"/>
        <family val="2"/>
      </rPr>
      <t>] Shoal Cave B3F (45% Lv 26-32)
- [</t>
    </r>
    <r>
      <rPr>
        <b/>
        <sz val="10"/>
        <color theme="5"/>
        <rFont val="Arial"/>
        <family val="2"/>
      </rPr>
      <t>R</t>
    </r>
    <r>
      <rPr>
        <b/>
        <sz val="10"/>
        <color theme="4"/>
        <rFont val="Arial"/>
        <family val="2"/>
      </rPr>
      <t>S</t>
    </r>
    <r>
      <rPr>
        <b/>
        <sz val="10"/>
        <color rgb="FF00FF00"/>
        <rFont val="Arial"/>
        <family val="2"/>
      </rPr>
      <t>E</t>
    </r>
    <r>
      <rPr>
        <b/>
        <sz val="10"/>
        <color theme="1"/>
        <rFont val="Arial"/>
        <family val="2"/>
      </rPr>
      <t>] Surf - Shoal Cave (10% Lv 25-35)</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</si>
  <si>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128, Evergrande City (15% Lv 30-35)
- [</t>
    </r>
    <r>
      <rPr>
        <b/>
        <sz val="10"/>
        <color theme="5"/>
        <rFont val="Arial"/>
        <family val="2"/>
      </rPr>
      <t>R</t>
    </r>
    <r>
      <rPr>
        <b/>
        <sz val="10"/>
        <color theme="4"/>
        <rFont val="Arial"/>
        <family val="2"/>
      </rPr>
      <t>S</t>
    </r>
    <r>
      <rPr>
        <b/>
        <sz val="10"/>
        <color rgb="FF00FF00"/>
        <rFont val="Arial"/>
        <family val="2"/>
      </rPr>
      <t>E</t>
    </r>
    <r>
      <rPr>
        <b/>
        <sz val="10"/>
        <color theme="1"/>
        <rFont val="Arial"/>
        <family val="2"/>
      </rPr>
      <t>] Pacifidlog Town - Trade for Bellossom (Same level as your pokemon)</t>
    </r>
  </si>
  <si>
    <r>
      <rPr>
        <b/>
        <sz val="10"/>
        <color theme="1"/>
        <rFont val="Arial"/>
        <family val="2"/>
      </rPr>
      <t>- [</t>
    </r>
    <r>
      <rPr>
        <b/>
        <sz val="10"/>
        <color rgb="FFFF0000"/>
        <rFont val="Arial"/>
        <family val="2"/>
      </rPr>
      <t>R</t>
    </r>
    <r>
      <rPr>
        <b/>
        <sz val="10"/>
        <color theme="4"/>
        <rFont val="Arial"/>
        <family val="2"/>
      </rPr>
      <t>S</t>
    </r>
    <r>
      <rPr>
        <b/>
        <sz val="10"/>
        <color rgb="FF00FF00"/>
        <rFont val="Arial"/>
        <family val="2"/>
      </rPr>
      <t>E</t>
    </r>
    <r>
      <rPr>
        <b/>
        <sz val="10"/>
        <color theme="1"/>
        <rFont val="Arial"/>
        <family val="2"/>
      </rPr>
      <t>] Fish with Good Rod - Route 128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128, Evergrande City (40% Lv 30-35)</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</si>
  <si>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132, Route 133, Route 134 (15% Lv 25-30)</t>
    </r>
  </si>
  <si>
    <t>Kingdra</t>
  </si>
  <si>
    <t>- Evolve Seadra by trading whilst holding a Dragon Scale</t>
  </si>
  <si>
    <t>- Dragon Scale can be found attached to wild Horsea (5% chance)</t>
  </si>
  <si>
    <t>End of Part 5 - Total 178 Pokemon Caught</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</si>
  <si>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Underwater routes (65% Lv 20-35)</t>
    </r>
  </si>
  <si>
    <t>Huntail</t>
  </si>
  <si>
    <t>- Evolve Clamperl by trading whilst holding a Deep Sea Tooth</t>
  </si>
  <si>
    <t>Evolution item is obtained by returning the Scanner found in the Abandoned Ship to Capt Stern in Slateport Harbor. Two games required to get both items</t>
  </si>
  <si>
    <t>Gorebyss</t>
  </si>
  <si>
    <t>- Evolve Clamperl by trading whilst holding a Deep Sea Scale</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</si>
  <si>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Underwater routes (5% Lv 30-35)</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</si>
  <si>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Underwater routes (30% Lv 20-30)</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</si>
  <si>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Desert Ruins Route 111 Desert (Static Encounter Lv 40)</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</si>
  <si>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Island Cave Route 105 (Static Encounter Lv 40)</t>
    </r>
  </si>
  <si>
    <r>
      <rPr>
        <b/>
        <sz val="10"/>
        <color rgb="FF000000"/>
        <rFont val="Arial"/>
        <family val="2"/>
      </rPr>
      <t>- [</t>
    </r>
    <r>
      <rPr>
        <b/>
        <sz val="10"/>
        <color rgb="FF00FF00"/>
        <rFont val="Arial"/>
        <family val="2"/>
      </rPr>
      <t>E</t>
    </r>
    <r>
      <rPr>
        <b/>
        <sz val="10"/>
        <color rgb="FF000000"/>
        <rFont val="Arial"/>
        <family val="2"/>
      </rPr>
      <t>] Ancient Tomb Route 120 (Static Encounter Lv 40)</t>
    </r>
  </si>
  <si>
    <r>
      <rPr>
        <b/>
        <sz val="10"/>
        <color theme="1"/>
        <rFont val="Arial"/>
        <family val="2"/>
      </rPr>
      <t>- [</t>
    </r>
    <r>
      <rPr>
        <b/>
        <sz val="10"/>
        <color theme="5"/>
        <rFont val="Arial"/>
        <family val="2"/>
      </rPr>
      <t>R</t>
    </r>
    <r>
      <rPr>
        <b/>
        <sz val="10"/>
        <color theme="1"/>
        <rFont val="Arial"/>
        <family val="2"/>
      </rPr>
      <t>] Cave of Origin Sootopolis City (Static Encounter Lv 45)</t>
    </r>
  </si>
  <si>
    <r>
      <rPr>
        <b/>
        <sz val="10"/>
        <color rgb="FF000000"/>
        <rFont val="Arial"/>
        <family val="2"/>
      </rPr>
      <t>- [</t>
    </r>
    <r>
      <rPr>
        <b/>
        <sz val="10"/>
        <color theme="4"/>
        <rFont val="Arial"/>
        <family val="2"/>
      </rPr>
      <t>S</t>
    </r>
    <r>
      <rPr>
        <b/>
        <sz val="10"/>
        <color rgb="FF000000"/>
        <rFont val="Arial"/>
        <family val="2"/>
      </rPr>
      <t>] Cave of Origin Sootopolis City (Static Encounter Lv 45)</t>
    </r>
  </si>
  <si>
    <r>
      <rPr>
        <b/>
        <sz val="10"/>
        <color rgb="FF000000"/>
        <rFont val="Arial"/>
        <family val="2"/>
      </rPr>
      <t>- [</t>
    </r>
    <r>
      <rPr>
        <b/>
        <sz val="10"/>
        <color rgb="FF00FF00"/>
        <rFont val="Arial"/>
        <family val="2"/>
      </rPr>
      <t>E</t>
    </r>
    <r>
      <rPr>
        <b/>
        <sz val="10"/>
        <color rgb="FF000000"/>
        <rFont val="Arial"/>
        <family val="2"/>
      </rPr>
      <t>] Sky Pillar (Static Encounter Lv 70)</t>
    </r>
  </si>
  <si>
    <t>End of Part 6 - Total 192 Pokemon Caught</t>
  </si>
  <si>
    <t>Part 7 - Pre Badge 8 from Fortree Gym and Elite Four</t>
  </si>
  <si>
    <r>
      <rPr>
        <b/>
        <sz val="10"/>
        <color theme="1"/>
        <rFont val="Arial"/>
        <family val="2"/>
      </rPr>
      <t>- [</t>
    </r>
    <r>
      <rPr>
        <b/>
        <sz val="10"/>
        <color rgb="FFFF0000"/>
        <rFont val="Arial"/>
        <family val="2"/>
      </rPr>
      <t>R</t>
    </r>
    <r>
      <rPr>
        <b/>
        <sz val="10"/>
        <color theme="4"/>
        <rFont val="Arial"/>
        <family val="2"/>
      </rPr>
      <t>S</t>
    </r>
    <r>
      <rPr>
        <b/>
        <sz val="10"/>
        <color rgb="FF00FF00"/>
        <rFont val="Arial"/>
        <family val="2"/>
      </rPr>
      <t>E</t>
    </r>
    <r>
      <rPr>
        <b/>
        <sz val="10"/>
        <color theme="1"/>
        <rFont val="Arial"/>
        <family val="2"/>
      </rPr>
      <t>] Meteor Falls Back Room (25% Lv 25-35)</t>
    </r>
  </si>
  <si>
    <t>End of Part 7 - Total 195 Pokemon Caught</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</si>
  <si>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Mossdeep City - Gift at Steven Stone's house (Lv 5)</t>
    </r>
  </si>
  <si>
    <r>
      <rPr>
        <b/>
        <sz val="10"/>
        <color theme="1"/>
        <rFont val="Arial"/>
        <family val="2"/>
      </rPr>
      <t>- [</t>
    </r>
    <r>
      <rPr>
        <b/>
        <sz val="10"/>
        <color theme="5"/>
        <rFont val="Arial"/>
        <family val="2"/>
      </rPr>
      <t>R</t>
    </r>
    <r>
      <rPr>
        <b/>
        <sz val="10"/>
        <color theme="1"/>
        <rFont val="Arial"/>
        <family val="2"/>
      </rPr>
      <t>] Roaming around Hoenn (Roaming encounter Lv 40)
- [</t>
    </r>
    <r>
      <rPr>
        <b/>
        <sz val="10"/>
        <color rgb="FF00FF00"/>
        <rFont val="Arial"/>
        <family val="2"/>
      </rPr>
      <t>E</t>
    </r>
    <r>
      <rPr>
        <b/>
        <sz val="10"/>
        <color theme="1"/>
        <rFont val="Arial"/>
        <family val="2"/>
      </rPr>
      <t>] Roaming around Hoenn if you choose the blue option after watching the TV (Roaming encounter Lv 40)</t>
    </r>
  </si>
  <si>
    <r>
      <rPr>
        <b/>
        <sz val="10"/>
        <color theme="1"/>
        <rFont val="Arial"/>
        <family val="2"/>
      </rPr>
      <t>- [</t>
    </r>
    <r>
      <rPr>
        <b/>
        <sz val="10"/>
        <color theme="4"/>
        <rFont val="Arial"/>
        <family val="2"/>
      </rPr>
      <t>S</t>
    </r>
    <r>
      <rPr>
        <b/>
        <sz val="10"/>
        <color theme="1"/>
        <rFont val="Arial"/>
        <family val="2"/>
      </rPr>
      <t>] Roaming around Hoenn (Roaming encounter Lv 40)
- [</t>
    </r>
    <r>
      <rPr>
        <b/>
        <sz val="10"/>
        <color rgb="FF00FF00"/>
        <rFont val="Arial"/>
        <family val="2"/>
      </rPr>
      <t>E</t>
    </r>
    <r>
      <rPr>
        <b/>
        <sz val="10"/>
        <color theme="1"/>
        <rFont val="Arial"/>
        <family val="2"/>
      </rPr>
      <t>] Roaming around Hoenn if you choose the red option after watching the TV (Roaming encounter Lv 40)</t>
    </r>
  </si>
  <si>
    <r>
      <rPr>
        <b/>
        <sz val="10"/>
        <color rgb="FF000000"/>
        <rFont val="Arial"/>
        <family val="2"/>
      </rPr>
      <t>- [</t>
    </r>
    <r>
      <rPr>
        <b/>
        <sz val="10"/>
        <color rgb="FF00FF00"/>
        <rFont val="Arial"/>
        <family val="2"/>
      </rPr>
      <t>E</t>
    </r>
    <r>
      <rPr>
        <b/>
        <sz val="10"/>
        <color rgb="FF000000"/>
        <rFont val="Arial"/>
        <family val="2"/>
      </rPr>
      <t>] Battle Frontier - Trade for a Skitty (Same level as your pokemon)</t>
    </r>
  </si>
  <si>
    <r>
      <rPr>
        <b/>
        <sz val="10"/>
        <color rgb="FF000000"/>
        <rFont val="Arial"/>
        <family val="2"/>
      </rPr>
      <t>- [</t>
    </r>
    <r>
      <rPr>
        <b/>
        <sz val="10"/>
        <color rgb="FF00FF00"/>
        <rFont val="Arial"/>
        <family val="2"/>
      </rPr>
      <t>E</t>
    </r>
    <r>
      <rPr>
        <b/>
        <sz val="10"/>
        <color rgb="FF000000"/>
        <rFont val="Arial"/>
        <family val="2"/>
      </rPr>
      <t>] Desert Underpass (50% Lv 38-45)</t>
    </r>
  </si>
  <si>
    <t>Chikorita</t>
  </si>
  <si>
    <r>
      <rPr>
        <b/>
        <sz val="10"/>
        <color rgb="FF000000"/>
        <rFont val="Arial"/>
        <family val="2"/>
      </rPr>
      <t>- [</t>
    </r>
    <r>
      <rPr>
        <b/>
        <sz val="10"/>
        <color rgb="FF00FF00"/>
        <rFont val="Arial"/>
        <family val="2"/>
      </rPr>
      <t>E</t>
    </r>
    <r>
      <rPr>
        <b/>
        <sz val="10"/>
        <color rgb="FF000000"/>
        <rFont val="Arial"/>
        <family val="2"/>
      </rPr>
      <t>] Littleroot Town - Gift from Prof Birch (Lv 5)</t>
    </r>
  </si>
  <si>
    <t>After completing the Hoenn Dex - One per game</t>
  </si>
  <si>
    <t>Bayleef</t>
  </si>
  <si>
    <t>- Evolve Chikorita at Lv 16</t>
  </si>
  <si>
    <t>Meganium</t>
  </si>
  <si>
    <t>- Evolve Bayleef at Lv 32</t>
  </si>
  <si>
    <t>Cyndaquil</t>
  </si>
  <si>
    <r>
      <rPr>
        <b/>
        <sz val="10"/>
        <color rgb="FF000000"/>
        <rFont val="Arial"/>
        <family val="2"/>
      </rPr>
      <t>- [</t>
    </r>
    <r>
      <rPr>
        <b/>
        <sz val="10"/>
        <color rgb="FF00FF00"/>
        <rFont val="Arial"/>
        <family val="2"/>
      </rPr>
      <t>E</t>
    </r>
    <r>
      <rPr>
        <b/>
        <sz val="10"/>
        <color rgb="FF000000"/>
        <rFont val="Arial"/>
        <family val="2"/>
      </rPr>
      <t>] Littleroot Town - Gift from Prof Birch (Lv 5)</t>
    </r>
  </si>
  <si>
    <t>Quilava</t>
  </si>
  <si>
    <t>- Evolve Cyndaquil at Lv 14</t>
  </si>
  <si>
    <t>Typhlosion</t>
  </si>
  <si>
    <t>- Evolve Quilava at Lv 36</t>
  </si>
  <si>
    <t>Totodile</t>
  </si>
  <si>
    <r>
      <rPr>
        <b/>
        <sz val="10"/>
        <color rgb="FF000000"/>
        <rFont val="Arial"/>
        <family val="2"/>
      </rPr>
      <t>- [</t>
    </r>
    <r>
      <rPr>
        <b/>
        <sz val="10"/>
        <color rgb="FF00FF00"/>
        <rFont val="Arial"/>
        <family val="2"/>
      </rPr>
      <t>E</t>
    </r>
    <r>
      <rPr>
        <b/>
        <sz val="10"/>
        <color rgb="FF000000"/>
        <rFont val="Arial"/>
        <family val="2"/>
      </rPr>
      <t>] Littleroot Town - Gift from Prof Birch (Lv 5)</t>
    </r>
  </si>
  <si>
    <t>Croconaw</t>
  </si>
  <si>
    <t>- Evolve Totodile at Lv 18</t>
  </si>
  <si>
    <t>Feraligatr</t>
  </si>
  <si>
    <t>- Evolve Croconaw at Lv 30</t>
  </si>
  <si>
    <r>
      <rPr>
        <b/>
        <sz val="10"/>
        <color rgb="FF000000"/>
        <rFont val="Arial"/>
        <family val="2"/>
      </rPr>
      <t>- [</t>
    </r>
    <r>
      <rPr>
        <b/>
        <sz val="10"/>
        <color rgb="FF00FF00"/>
        <rFont val="Arial"/>
        <family val="2"/>
      </rPr>
      <t>E</t>
    </r>
    <r>
      <rPr>
        <b/>
        <sz val="10"/>
        <color rgb="FF000000"/>
        <rFont val="Arial"/>
        <family val="2"/>
      </rPr>
      <t>] Safari Zone Southern Expansion (5% Lv 35)
- [</t>
    </r>
    <r>
      <rPr>
        <b/>
        <sz val="10"/>
        <color rgb="FF00FF00"/>
        <rFont val="Arial"/>
        <family val="2"/>
      </rPr>
      <t>E</t>
    </r>
    <r>
      <rPr>
        <b/>
        <sz val="10"/>
        <color rgb="FF000000"/>
        <rFont val="Arial"/>
        <family val="2"/>
      </rPr>
      <t>] Safari Zone Northern Expansion (5% Lv 35)</t>
    </r>
  </si>
  <si>
    <r>
      <rPr>
        <b/>
        <sz val="10"/>
        <color rgb="FF000000"/>
        <rFont val="Arial"/>
        <family val="2"/>
      </rPr>
      <t>- [</t>
    </r>
    <r>
      <rPr>
        <b/>
        <sz val="10"/>
        <color rgb="FF00FF00"/>
        <rFont val="Arial"/>
        <family val="2"/>
      </rPr>
      <t>E</t>
    </r>
    <r>
      <rPr>
        <b/>
        <sz val="10"/>
        <color rgb="FF000000"/>
        <rFont val="Arial"/>
        <family val="2"/>
      </rPr>
      <t>] Safari Zone Northern Expansion (10% Lv 33)</t>
    </r>
  </si>
  <si>
    <r>
      <rPr>
        <b/>
        <sz val="10"/>
        <color rgb="FF000000"/>
        <rFont val="Arial"/>
        <family val="2"/>
      </rPr>
      <t>- [</t>
    </r>
    <r>
      <rPr>
        <b/>
        <sz val="10"/>
        <color rgb="FF00FF00"/>
        <rFont val="Arial"/>
        <family val="2"/>
      </rPr>
      <t>E</t>
    </r>
    <r>
      <rPr>
        <b/>
        <sz val="10"/>
        <color rgb="FF000000"/>
        <rFont val="Arial"/>
        <family val="2"/>
      </rPr>
      <t>] Safari Zone Southern Expansion (10% Lv 33)</t>
    </r>
  </si>
  <si>
    <r>
      <rPr>
        <b/>
        <sz val="10"/>
        <color rgb="FF000000"/>
        <rFont val="Arial"/>
        <family val="2"/>
      </rPr>
      <t>- [</t>
    </r>
    <r>
      <rPr>
        <b/>
        <sz val="10"/>
        <color rgb="FF00FF00"/>
        <rFont val="Arial"/>
        <family val="2"/>
      </rPr>
      <t>E</t>
    </r>
    <r>
      <rPr>
        <b/>
        <sz val="10"/>
        <color rgb="FF000000"/>
        <rFont val="Arial"/>
        <family val="2"/>
      </rPr>
      <t>] Safari Zone Southern Expansion (30% Lv 34-36)</t>
    </r>
  </si>
  <si>
    <r>
      <rPr>
        <b/>
        <sz val="10"/>
        <color rgb="FF000000"/>
        <rFont val="Arial"/>
        <family val="2"/>
      </rPr>
      <t>- [</t>
    </r>
    <r>
      <rPr>
        <b/>
        <sz val="10"/>
        <color rgb="FF00FF00"/>
        <rFont val="Arial"/>
        <family val="2"/>
      </rPr>
      <t>E</t>
    </r>
    <r>
      <rPr>
        <b/>
        <sz val="10"/>
        <color rgb="FF000000"/>
        <rFont val="Arial"/>
        <family val="2"/>
      </rPr>
      <t>] Battle Frontier (Static Encounter Lv 40)</t>
    </r>
  </si>
  <si>
    <r>
      <rPr>
        <b/>
        <sz val="10"/>
        <color rgb="FF000000"/>
        <rFont val="Arial"/>
        <family val="2"/>
      </rPr>
      <t>- [</t>
    </r>
    <r>
      <rPr>
        <b/>
        <sz val="10"/>
        <color rgb="FF00FF00"/>
        <rFont val="Arial"/>
        <family val="2"/>
      </rPr>
      <t>E</t>
    </r>
    <r>
      <rPr>
        <b/>
        <sz val="10"/>
        <color rgb="FF000000"/>
        <rFont val="Arial"/>
        <family val="2"/>
      </rPr>
      <t>] Safari Zone Southern Expansion (10% Lv 34)
- [</t>
    </r>
    <r>
      <rPr>
        <b/>
        <sz val="10"/>
        <color rgb="FF00FF00"/>
        <rFont val="Arial"/>
        <family val="2"/>
      </rPr>
      <t>E</t>
    </r>
    <r>
      <rPr>
        <b/>
        <sz val="10"/>
        <color rgb="FF000000"/>
        <rFont val="Arial"/>
        <family val="2"/>
      </rPr>
      <t>] Safari Zone Northern Expansion (30% Lv 33-35)</t>
    </r>
  </si>
  <si>
    <r>
      <rPr>
        <b/>
        <sz val="10"/>
        <color rgb="FF000000"/>
        <rFont val="Arial"/>
        <family val="2"/>
      </rPr>
      <t>- [</t>
    </r>
    <r>
      <rPr>
        <b/>
        <sz val="10"/>
        <color rgb="FF00FF00"/>
        <rFont val="Arial"/>
        <family val="2"/>
      </rPr>
      <t>E</t>
    </r>
    <r>
      <rPr>
        <b/>
        <sz val="10"/>
        <color rgb="FF000000"/>
        <rFont val="Arial"/>
        <family val="2"/>
      </rPr>
      <t>] Safari Zone Southern Expansion (30% Lv 33-35)
- [</t>
    </r>
    <r>
      <rPr>
        <b/>
        <sz val="10"/>
        <color rgb="FF00FF00"/>
        <rFont val="Arial"/>
        <family val="2"/>
      </rPr>
      <t>E</t>
    </r>
    <r>
      <rPr>
        <b/>
        <sz val="10"/>
        <color rgb="FF000000"/>
        <rFont val="Arial"/>
        <family val="2"/>
      </rPr>
      <t>] Safari Zone Northern Expansion (10% Lv 34)</t>
    </r>
  </si>
  <si>
    <r>
      <rPr>
        <b/>
        <sz val="10"/>
        <color rgb="FF000000"/>
        <rFont val="Arial"/>
        <family val="2"/>
      </rPr>
      <t>- Breed Quagsire (Lv 5)
- [</t>
    </r>
    <r>
      <rPr>
        <b/>
        <sz val="10"/>
        <color rgb="FF00FF00"/>
        <rFont val="Arial"/>
        <family val="2"/>
      </rPr>
      <t>E</t>
    </r>
    <r>
      <rPr>
        <b/>
        <sz val="10"/>
        <color rgb="FF000000"/>
        <rFont val="Arial"/>
        <family val="2"/>
      </rPr>
      <t>] Surf - Safari Zone Southern Expansion (60% Lv 25-30)</t>
    </r>
  </si>
  <si>
    <r>
      <rPr>
        <b/>
        <sz val="10"/>
        <color rgb="FF000000"/>
        <rFont val="Arial"/>
        <family val="2"/>
      </rPr>
      <t>- Evolve Wooper at Lv 20
- [</t>
    </r>
    <r>
      <rPr>
        <b/>
        <sz val="10"/>
        <color rgb="FF00FF00"/>
        <rFont val="Arial"/>
        <family val="2"/>
      </rPr>
      <t>E</t>
    </r>
    <r>
      <rPr>
        <b/>
        <sz val="10"/>
        <color rgb="FF000000"/>
        <rFont val="Arial"/>
        <family val="2"/>
      </rPr>
      <t>] Surf - Safari Zone Southern Expansion (1% Lv 35-40)</t>
    </r>
  </si>
  <si>
    <r>
      <rPr>
        <b/>
        <sz val="10"/>
        <color rgb="FF000000"/>
        <rFont val="Arial"/>
        <family val="2"/>
      </rPr>
      <t>- [</t>
    </r>
    <r>
      <rPr>
        <b/>
        <sz val="10"/>
        <color rgb="FF00FF00"/>
        <rFont val="Arial"/>
        <family val="2"/>
      </rPr>
      <t>E</t>
    </r>
    <r>
      <rPr>
        <b/>
        <sz val="10"/>
        <color rgb="FF000000"/>
        <rFont val="Arial"/>
        <family val="2"/>
      </rPr>
      <t>] Safari Zone Northern Expansion (5% Lv 34)</t>
    </r>
  </si>
  <si>
    <r>
      <rPr>
        <b/>
        <sz val="10"/>
        <color rgb="FF000000"/>
        <rFont val="Arial"/>
        <family val="2"/>
      </rPr>
      <t>- [</t>
    </r>
    <r>
      <rPr>
        <b/>
        <sz val="10"/>
        <color rgb="FF00FF00"/>
        <rFont val="Arial"/>
        <family val="2"/>
      </rPr>
      <t>E</t>
    </r>
    <r>
      <rPr>
        <b/>
        <sz val="10"/>
        <color rgb="FF000000"/>
        <rFont val="Arial"/>
        <family val="2"/>
      </rPr>
      <t>] Safari Zone Southern Expansion (5% Lv 37-40)</t>
    </r>
  </si>
  <si>
    <r>
      <rPr>
        <b/>
        <sz val="10"/>
        <color rgb="FF000000"/>
        <rFont val="Arial"/>
        <family val="2"/>
      </rPr>
      <t>- [</t>
    </r>
    <r>
      <rPr>
        <b/>
        <sz val="10"/>
        <color rgb="FF00FF00"/>
        <rFont val="Arial"/>
        <family val="2"/>
      </rPr>
      <t>E</t>
    </r>
    <r>
      <rPr>
        <b/>
        <sz val="10"/>
        <color rgb="FF000000"/>
        <rFont val="Arial"/>
        <family val="2"/>
      </rPr>
      <t>] Safari Zone Southern Expansion (5% Lv 34)</t>
    </r>
  </si>
  <si>
    <r>
      <rPr>
        <b/>
        <sz val="10"/>
        <color rgb="FF000000"/>
        <rFont val="Arial"/>
        <family val="2"/>
      </rPr>
      <t>- [</t>
    </r>
    <r>
      <rPr>
        <b/>
        <sz val="10"/>
        <color rgb="FF00FF00"/>
        <rFont val="Arial"/>
        <family val="2"/>
      </rPr>
      <t>E</t>
    </r>
    <r>
      <rPr>
        <b/>
        <sz val="10"/>
        <color rgb="FF000000"/>
        <rFont val="Arial"/>
        <family val="2"/>
      </rPr>
      <t>] Rock Smash - Safari Zone Northern Expansion (100% Lv 20-40)</t>
    </r>
  </si>
  <si>
    <r>
      <rPr>
        <b/>
        <sz val="10"/>
        <color rgb="FF000000"/>
        <rFont val="Arial"/>
        <family val="2"/>
      </rPr>
      <t>- [</t>
    </r>
    <r>
      <rPr>
        <b/>
        <sz val="10"/>
        <color rgb="FF00FF00"/>
        <rFont val="Arial"/>
        <family val="2"/>
      </rPr>
      <t>E</t>
    </r>
    <r>
      <rPr>
        <b/>
        <sz val="10"/>
        <color rgb="FF000000"/>
        <rFont val="Arial"/>
        <family val="2"/>
      </rPr>
      <t>] Safari Zone Northern Expansion (30% Lv 34-36)</t>
    </r>
  </si>
  <si>
    <r>
      <rPr>
        <b/>
        <sz val="10"/>
        <color rgb="FF000000"/>
        <rFont val="Arial"/>
        <family val="2"/>
      </rPr>
      <t>- Breed Octillery
- [</t>
    </r>
    <r>
      <rPr>
        <b/>
        <sz val="10"/>
        <color rgb="FF00FF00"/>
        <rFont val="Arial"/>
        <family val="2"/>
      </rPr>
      <t>E</t>
    </r>
    <r>
      <rPr>
        <b/>
        <sz val="10"/>
        <color rgb="FF000000"/>
        <rFont val="Arial"/>
        <family val="2"/>
      </rPr>
      <t>] Fish with Good Rod - Safari Zone Southern Expansion (20% Lv 10-30)
- [</t>
    </r>
    <r>
      <rPr>
        <b/>
        <sz val="10"/>
        <color rgb="FF00FF00"/>
        <rFont val="Arial"/>
        <family val="2"/>
      </rPr>
      <t>E</t>
    </r>
    <r>
      <rPr>
        <b/>
        <sz val="10"/>
        <color rgb="FF000000"/>
        <rFont val="Arial"/>
        <family val="2"/>
      </rPr>
      <t>] Fish with Super Rod - Safari Zone Southern Expansion (59% Lv 25-35)</t>
    </r>
  </si>
  <si>
    <r>
      <rPr>
        <b/>
        <sz val="10"/>
        <color rgb="FF000000"/>
        <rFont val="Arial"/>
        <family val="2"/>
      </rPr>
      <t>- Evolve Remoraid at Lv 25
- [</t>
    </r>
    <r>
      <rPr>
        <b/>
        <sz val="10"/>
        <color rgb="FF00FF00"/>
        <rFont val="Arial"/>
        <family val="2"/>
      </rPr>
      <t>E</t>
    </r>
    <r>
      <rPr>
        <b/>
        <sz val="10"/>
        <color rgb="FF000000"/>
        <rFont val="Arial"/>
        <family val="2"/>
      </rPr>
      <t>] Fish with Super Rod - Safari Zone Southern Expansion (1% Lv 35-40)</t>
    </r>
  </si>
  <si>
    <r>
      <rPr>
        <b/>
        <sz val="10"/>
        <color rgb="FF000000"/>
        <rFont val="Arial"/>
        <family val="2"/>
      </rPr>
      <t>- [</t>
    </r>
    <r>
      <rPr>
        <b/>
        <sz val="10"/>
        <color rgb="FF00FF00"/>
        <rFont val="Arial"/>
        <family val="2"/>
      </rPr>
      <t>E</t>
    </r>
    <r>
      <rPr>
        <b/>
        <sz val="10"/>
        <color rgb="FF000000"/>
        <rFont val="Arial"/>
        <family val="2"/>
      </rPr>
      <t>] Safari Zone Northern Expansion (5% Lv 36-39)</t>
    </r>
  </si>
  <si>
    <r>
      <rPr>
        <b/>
        <sz val="10"/>
        <color rgb="FF000000"/>
        <rFont val="Arial"/>
        <family val="2"/>
      </rPr>
      <t>- [</t>
    </r>
    <r>
      <rPr>
        <b/>
        <sz val="10"/>
        <color rgb="FF00FF00"/>
        <rFont val="Arial"/>
        <family val="2"/>
      </rPr>
      <t>E</t>
    </r>
    <r>
      <rPr>
        <b/>
        <sz val="10"/>
        <color rgb="FF000000"/>
        <rFont val="Arial"/>
        <family val="2"/>
      </rPr>
      <t>] Safari Zone Southern Expansion (5% Lv 36-39)</t>
    </r>
  </si>
  <si>
    <r>
      <rPr>
        <b/>
        <sz val="10"/>
        <color rgb="FF000000"/>
        <rFont val="Arial"/>
        <family val="2"/>
      </rPr>
      <t>- [</t>
    </r>
    <r>
      <rPr>
        <b/>
        <sz val="10"/>
        <color rgb="FF00FF00"/>
        <rFont val="Arial"/>
        <family val="2"/>
      </rPr>
      <t>E</t>
    </r>
    <r>
      <rPr>
        <b/>
        <sz val="10"/>
        <color rgb="FF000000"/>
        <rFont val="Arial"/>
        <family val="2"/>
      </rPr>
      <t>] Battle Frontier Artisan Cave (100% Lv 40-50)</t>
    </r>
  </si>
  <si>
    <r>
      <rPr>
        <b/>
        <sz val="10"/>
        <color rgb="FF000000"/>
        <rFont val="Arial"/>
        <family val="2"/>
      </rPr>
      <t>- [</t>
    </r>
    <r>
      <rPr>
        <b/>
        <sz val="10"/>
        <color rgb="FF00FF00"/>
        <rFont val="Arial"/>
        <family val="2"/>
      </rPr>
      <t>E</t>
    </r>
    <r>
      <rPr>
        <b/>
        <sz val="10"/>
        <color rgb="FF000000"/>
        <rFont val="Arial"/>
        <family val="2"/>
      </rPr>
      <t>] Safari Zone Northern Expansion (5% Lv 37-40)</t>
    </r>
  </si>
  <si>
    <t>End of Challenge - Total 200 Pokemon Caught (Hoenn), 242 (National)</t>
  </si>
  <si>
    <t>Part 1 - Pre Badge 1 from Pewter Gym</t>
  </si>
  <si>
    <t>Bulbasaur</t>
  </si>
  <si>
    <t>- Gift from Prof. Oak (Lv 5)</t>
  </si>
  <si>
    <t>Ivysaur</t>
  </si>
  <si>
    <t>- Evolve Bulbasaur at Lv 16</t>
  </si>
  <si>
    <t>Venusaur</t>
  </si>
  <si>
    <t>- Evolve Ivysaur at Lv 32</t>
  </si>
  <si>
    <t>Charmander</t>
  </si>
  <si>
    <t>Charmeleon</t>
  </si>
  <si>
    <t>- Evolve Charmander at Lv 16</t>
  </si>
  <si>
    <t>Charizard</t>
  </si>
  <si>
    <t>- Evolve Charmeleon at Lv 36</t>
  </si>
  <si>
    <t>Squirtle</t>
  </si>
  <si>
    <t>Wartortle</t>
  </si>
  <si>
    <t>- Evolve Squirtle at Lv 16</t>
  </si>
  <si>
    <t>Blastoise</t>
  </si>
  <si>
    <t>- Evolve Wartortle at Lv 36</t>
  </si>
  <si>
    <t>Caterpie</t>
  </si>
  <si>
    <t>- Route 2 (5% Lv 4-5)
- Viridian Forest (40% Lv 3-5)</t>
  </si>
  <si>
    <t>Metapod</t>
  </si>
  <si>
    <t>- Evolve Caterpie at Lv 7
- Viridian Forest (5% Lv 5)</t>
  </si>
  <si>
    <t>Butterfree</t>
  </si>
  <si>
    <t>- Evolve Metapod at Lv 10</t>
  </si>
  <si>
    <t>Weedle</t>
  </si>
  <si>
    <t>Kakuna</t>
  </si>
  <si>
    <t>- Evolve Weedle at Lv 7
- Viridian Forest (10% Lv 4-6)</t>
  </si>
  <si>
    <t>Beedrill</t>
  </si>
  <si>
    <t>- Evolve Kakuna at Lv 10</t>
  </si>
  <si>
    <t>Pidgey</t>
  </si>
  <si>
    <t>- Route 1 (50% Lv 2-5)
- Route 2 (45% Lv 2-5)</t>
  </si>
  <si>
    <t>Pidgeotto</t>
  </si>
  <si>
    <t>- Evolve Pidgey at Lv 18</t>
  </si>
  <si>
    <t>Pidgeot</t>
  </si>
  <si>
    <t>- Evolve Pidgeotto at Lv 36</t>
  </si>
  <si>
    <t>Rattata</t>
  </si>
  <si>
    <t>- Route 1 (50% Lv 2-4)
- Route 22 (45% Lv 2-5)
- Route 2 (45% Lv 2-5)</t>
  </si>
  <si>
    <t>Raticate</t>
  </si>
  <si>
    <t>- Evolve Rattata at Lv 20</t>
  </si>
  <si>
    <t>Spearow</t>
  </si>
  <si>
    <t>- Route 22 (10% Lv 3-5)</t>
  </si>
  <si>
    <t>Catch a spare for a trade</t>
  </si>
  <si>
    <t>Fearow</t>
  </si>
  <si>
    <t>- Evolve Spearow at Lv 20</t>
  </si>
  <si>
    <t>- Viridian Forest (5% Lv 3-5)</t>
  </si>
  <si>
    <t>Mankey</t>
  </si>
  <si>
    <t>- Route 22 (45% Lv 2-5)</t>
  </si>
  <si>
    <t>Primeape</t>
  </si>
  <si>
    <t>- Evolve Mankey at Lv 28</t>
  </si>
  <si>
    <t>End of Part 1 - Total 19 Pokemon Caught</t>
  </si>
  <si>
    <t>Part 2 - Pre Badge 2 from Cerulean Gym</t>
  </si>
  <si>
    <t>***IMPORTANT NOTE - ENSURE JIGGLYPUFF AND THE MT MOON CAPTURES AND THE MOON STONE FARMING IS DONE BEFORE LEAVING MT MOON AS YOU CANNOT RETURN IN THIS SECTION***</t>
  </si>
  <si>
    <t>Ekans</t>
  </si>
  <si>
    <t>- Route 4 (25% Lv 6-12)
- Route 11 (40% Lv 12-15)</t>
  </si>
  <si>
    <t>Arbok</t>
  </si>
  <si>
    <t>- Evolve Ekans at Lv 22</t>
  </si>
  <si>
    <t>Nidoran F</t>
  </si>
  <si>
    <t>- Route 3 (1% Lv 6)
- Route 5 - Trade for Nidoran M (Same level as your pokemon)</t>
  </si>
  <si>
    <t>Nidorina</t>
  </si>
  <si>
    <t>- Evolve Nidoran F at LV 16</t>
  </si>
  <si>
    <t>Nidoqueen</t>
  </si>
  <si>
    <t>- Evolve Nidorina with a Moon Stone</t>
  </si>
  <si>
    <t>All four Moon Stones need to be obtained before jumping the ledge out of Mt Moon!!!
- Moon Stone #1 item in Mt Moon 1F
- Moon Stone #2 is hidden in the alcove on the right just before the fossils
- Moon Stones #3 and #4 will need to be found as potential (5%) held items by wild Clefairy. Use TM for Thief (also found in Mt Moon) to steal them</t>
  </si>
  <si>
    <t>Nidoran M</t>
  </si>
  <si>
    <t>- Route 3 (14% Lv 6-7)</t>
  </si>
  <si>
    <t>Nidorino</t>
  </si>
  <si>
    <t>- Evolve Nidoran M at Lv 16</t>
  </si>
  <si>
    <t>Nidoking</t>
  </si>
  <si>
    <t>- Evolve Nidorino with a Moon Stone</t>
  </si>
  <si>
    <t>Clefairy</t>
  </si>
  <si>
    <t>- Mt Moon 1F (1% Lv 8)
- Mt Moon B2F (6% Lv 10-12)</t>
  </si>
  <si>
    <t>Clefable</t>
  </si>
  <si>
    <t>- Evolve Clefairy with a Moon Stone</t>
  </si>
  <si>
    <t>- Route 3 (10% Lv 3-4)</t>
  </si>
  <si>
    <t>- Mt Moon 1F (69% Lv 7-10)
- Mt Moon B2F (49% Lv 8-11)</t>
  </si>
  <si>
    <t>- Route 5, Route 6 (25% Lv 13-16)</t>
  </si>
  <si>
    <t>Consider catching another for a branched evolution much later</t>
  </si>
  <si>
    <t>Paras</t>
  </si>
  <si>
    <t>- Mt Moon 1F (5% Lv 8)
- Mt Moon B1F (100% Lv 5-10)
- Mt Moon B2F (15% Lv 10-12)</t>
  </si>
  <si>
    <t>Parasect</t>
  </si>
  <si>
    <t>- Evolve Paras at Lv 24</t>
  </si>
  <si>
    <t>Diglett</t>
  </si>
  <si>
    <t>- Diglett's Cave (95% Lv 15-22)</t>
  </si>
  <si>
    <t>Dugtrio</t>
  </si>
  <si>
    <t>- Evolve Diglett at Lv 26
- Diglett's Cave (5% Lv 29-31)</t>
  </si>
  <si>
    <t>- Route 5, Route 6 (35% Lv 10-16)</t>
  </si>
  <si>
    <t>- Route 24 (15% Lv 8-12)
- Route 25 (15% Lv 9-12)</t>
  </si>
  <si>
    <t>- Mt Moon 1F (25% Lv 7-9)
- Mt Moon B2F (30% Lv 9-10)</t>
  </si>
  <si>
    <t>Farfetch'd</t>
  </si>
  <si>
    <t>- Vermilion City - Trade for Spearow (Same level as your pokemon)</t>
  </si>
  <si>
    <t>Drowzee</t>
  </si>
  <si>
    <t>- Route 11 (25% Lv 11-15)</t>
  </si>
  <si>
    <t>Hypno</t>
  </si>
  <si>
    <t>- Evolve Drowzee at Lv 26</t>
  </si>
  <si>
    <t>Mr Mime</t>
  </si>
  <si>
    <t>- Route 2 - Trade for Abra (Same level as your pokemon)</t>
  </si>
  <si>
    <t>Accessed via Diglett's Cave</t>
  </si>
  <si>
    <t>- Route 4 Pokemon Center - Purchase for 500 (Lv 5)
- Fish with Old Rod - Any body of water (100% Lv 5)</t>
  </si>
  <si>
    <t>End of Part 2 - Total 51 Pokemon Caught</t>
  </si>
  <si>
    <t>Part 3 - Pre Badge 3 from Fuschia Gym</t>
  </si>
  <si>
    <t>Stone purchased in Celadon Department Store</t>
  </si>
  <si>
    <t>Venonat</t>
  </si>
  <si>
    <t>- Route 12, Route 13, Route 14, Route 15 (30% Lv 24-26)
- Safari Zone Area 1 (15% Lv 22)
- Safari Zone Area 4 (15% Lv 23)</t>
  </si>
  <si>
    <t>Venomoth</t>
  </si>
  <si>
    <t>- Evolve Venonat at Lv 31
- Safari Zone Area 3, Area 4 (5% Lv 32)</t>
  </si>
  <si>
    <t>- Fish with Super Rod - Route 22, Route 25, Route 6, Viridian City, Fuchsia City (5% Lv 15-35)
- Fish with Super Rod - Safari Zone (4% Lv 15-35)
- Fish with Super Rod - Route 24, Route 10, Route 11, Route 12, Route 13, Pallet Town, Vermilion City (1% Lv 25-35)</t>
  </si>
  <si>
    <t>- Super Rod obtained on Route 12 after moving Snorlax</t>
  </si>
  <si>
    <t>- Evolve Psyduck at Lv 33</t>
  </si>
  <si>
    <t>Growlithe</t>
  </si>
  <si>
    <t>- Route 8 (20% Lv 15-18)</t>
  </si>
  <si>
    <t>Arcanine</t>
  </si>
  <si>
    <t>- Evolve Growlithe with a Fire Stone</t>
  </si>
  <si>
    <t>Poliwag</t>
  </si>
  <si>
    <t>- Fish with Good Rod - Route 22, Route 25, Route 6, Viridian City, Fuchsia City (60% Lv 5-15)
- Fish with Good Rod - Safari Zone (20% Lv 5-15)
- Fish with Super Rod - Route 22, Route 25, Route 6, Viridian City (40% Lv 15-25)</t>
  </si>
  <si>
    <t>- Good Rod obtained in Fuschia City
- Super Rod obtained on Route 12 after moving Snorlax</t>
  </si>
  <si>
    <t>Poliwhirl</t>
  </si>
  <si>
    <t>- Evolve Poliwag at Lv 25
- Fish with Super Rod - Route 22, Route 25, Route 6, Viridian City (40% Lv 20-30)</t>
  </si>
  <si>
    <t>Poliwrath</t>
  </si>
  <si>
    <t>- Evolve Poliwhirl with a Water Stone</t>
  </si>
  <si>
    <t>- Rock Tunnel 1F (15% Lv 16-17)
- Rock Tunnel B1F (10% Lv 17)</t>
  </si>
  <si>
    <t>- Route 16 (35% Lv 18-22)
- Route 17, Route 18 (35% Lv 24-28)
- Safari Zone Area 2, Area 4 (20% Lv 26)</t>
  </si>
  <si>
    <t>- Evolve Doduo at Lv 31</t>
  </si>
  <si>
    <t>- Fish with Super Rod - Celadon City (1% Lv 30-40)</t>
  </si>
  <si>
    <t>Shellder</t>
  </si>
  <si>
    <t>- Fish with Super Rod - Pallet Town, Vermilion City (40% Lv 15-25)</t>
  </si>
  <si>
    <t>Cloyster</t>
  </si>
  <si>
    <t>- Evolve Shellder with a Water Stone</t>
  </si>
  <si>
    <t>Gastly</t>
  </si>
  <si>
    <t>- Pokemon Tower 3F (90% Lv 13-19)
- Pokemon Tower 4F, 5F (86% Lv 13-19)
- Pokemon Tower 6F (85% Lv 17-19)
- Pokemon Tower 7F (75% Lv 15-19)</t>
  </si>
  <si>
    <t>Haunter</t>
  </si>
  <si>
    <t>- Evolve Gastly at Lv 25
- Pokemon Tower 3F (1% Lv 20)
- Pokemon Tower 4F, 5F (5% Lv 20)
- Pokemon Tower 6F (6% Lv 21-23)
- Pokemon Tower 7F (15% Lv 23-25)</t>
  </si>
  <si>
    <t>Onix</t>
  </si>
  <si>
    <t>- Rock Tunnel 1F (5% Lv 13-15)
- Rock Tunnel B1F (10% Lv 13-17)</t>
  </si>
  <si>
    <t>Krabby</t>
  </si>
  <si>
    <t>- Fish with Good Rod - Route 24, Route 10, Route 11, Route 12, Route 13, Pallet Town, Vermilion City (20% Lv 5-15)
- Fish with Super Rod - Vermilion City (4% Lv 25-30)</t>
  </si>
  <si>
    <t>Kingler</t>
  </si>
  <si>
    <t>- Evolve Krabby at Lv 28</t>
  </si>
  <si>
    <t>- Route 10 (40% Lv 14-17)</t>
  </si>
  <si>
    <t>- Evolve Voltorb at Lv 30</t>
  </si>
  <si>
    <t>Exeggcute</t>
  </si>
  <si>
    <t>- Safari Zone Area 1 (20% Lv 24-25)
- Safari Zone Area 2 (20% Lv 23-25)
- Safari Zone Area 3, Area 4 (20% Lv 25-27)</t>
  </si>
  <si>
    <t>Exeggutor</t>
  </si>
  <si>
    <t>- Evolve Exeggcute with a Leaf Stone</t>
  </si>
  <si>
    <t>Cubone</t>
  </si>
  <si>
    <t>- Pokemon Tower 3F - 5F (9% Lv 15-17)
- Pokemon Tower 6F (9% Lv 17-19)
- Pokemon Tower 7F (10% Lv 17-19)</t>
  </si>
  <si>
    <t>Marowak</t>
  </si>
  <si>
    <t>- Evolve Cubone at Lv 28</t>
  </si>
  <si>
    <t>Lickitung</t>
  </si>
  <si>
    <t>- Route 18 Gatehouse - Trade for Golduck (Same level as your pokemon)</t>
  </si>
  <si>
    <t>- Safari Zone Area 1 (20% Lv 25)
- Safari Zone Area 3 (20% Lv 26)</t>
  </si>
  <si>
    <t>Chansey</t>
  </si>
  <si>
    <t>- Safari Zone Area 1 (1% Lv 23)
- Safari Zone Area 3 (4% Lv 26)</t>
  </si>
  <si>
    <t>Kangaskhan</t>
  </si>
  <si>
    <t>- Safari Zone Area 2 (4% Lv 25)
- Safari Zone Area 4 (1% Lv 28)</t>
  </si>
  <si>
    <t>- Fish with Good Rod - Route 24, Route 10, Route 11, Route 12, Route 13, Pallet Town, Vermilion City (60% Lv 5-15)
- Fish with Super Rod - Route 24, Route 10, Route 11, Route 12, Route 13 (84% Lv 15-35)
- Fish with Super Rod - Pallet Town, Vermilion City (40% Lv 15-25)</t>
  </si>
  <si>
    <t>- Evolve Seadra at Lv 32
- Fish with Super Rod - Pallet Town (4% Lv 25-35)</t>
  </si>
  <si>
    <t>- Fish with Good Rod - Safari Zone (60% Lv 5-15)
- Fish with Good Rod - Route 25, Route 6, Viridian City, Fuchsia City (20% Lv 5-15)
- Fish with Super Rod - Fuchsia City (40% Lv 15-25)</t>
  </si>
  <si>
    <t>- Evolve Goldeen at Lv 33
- Fish with Super Rod - Fuchsia City, Safari Zone (40% Lv 20-30)</t>
  </si>
  <si>
    <t>Scyther</t>
  </si>
  <si>
    <t>- Celadon Game Corner - 5,500 Coins (Lv 25)
- Safari Zone Area 1 (4% Lv 23)
- Safari Zone Area 2 (1% Lv 28)</t>
  </si>
  <si>
    <t>Jynx</t>
  </si>
  <si>
    <t>- Cerulean City - Trade for Poliwhirl (Same level as your pokemon)</t>
  </si>
  <si>
    <t>Tauros</t>
  </si>
  <si>
    <t>- Safari Zone Area 3 (1% Lv 28)
- Safari Zone Area 4 (4% Lv 25)</t>
  </si>
  <si>
    <t>Lapras</t>
  </si>
  <si>
    <t>- Silph Co - Gift (Lv 25)</t>
  </si>
  <si>
    <t>Speak to NPC in the same room as the rival battle</t>
  </si>
  <si>
    <t>- Route 13, Route 15 (5% Lv 25)
- Route 14 (15% Lv 23)</t>
  </si>
  <si>
    <t>Eevee</t>
  </si>
  <si>
    <t>- Celadon City - Gift (Lv 25)</t>
  </si>
  <si>
    <t>Enter the back entrance to Celadon Condominiums and reach the roof</t>
  </si>
  <si>
    <t>Porygon</t>
  </si>
  <si>
    <t>- Celadon Game Corner - 9,999 Coins (Lv 26)</t>
  </si>
  <si>
    <t>Snorlax</t>
  </si>
  <si>
    <t>- Route 12, Route 16 (Static Encounter Lv 30)</t>
  </si>
  <si>
    <t>Dratini</t>
  </si>
  <si>
    <t>- Celadon Game Corner - 2,800 Coins (Lv 18)
- Fish with Super Rod - Safari Zone (15% Lv 15-25)</t>
  </si>
  <si>
    <t>Dragonair</t>
  </si>
  <si>
    <t>- Evolve Dratini at Lv 30
- Fish with Super Rod - Safari Zone (1% Lv 25-35)</t>
  </si>
  <si>
    <t>Dragonite</t>
  </si>
  <si>
    <t>- Evolve Dragonair at Lv 55</t>
  </si>
  <si>
    <t>Choices (Pick One Fighting Dojo Prize)</t>
  </si>
  <si>
    <t>Hitmonlee</t>
  </si>
  <si>
    <t>- Saffron Dojo - Gift (Lv 30)</t>
  </si>
  <si>
    <t>After defeating the dojo leader</t>
  </si>
  <si>
    <t>Hitmonchan</t>
  </si>
  <si>
    <t>Choices (Pick One Eevee Evolution)</t>
  </si>
  <si>
    <t>Vaporeon</t>
  </si>
  <si>
    <t>- Evolve Eevee with a Water Stone</t>
  </si>
  <si>
    <t>Jolteon</t>
  </si>
  <si>
    <t>- Evolve Eevee with a Thunder Stone</t>
  </si>
  <si>
    <t>Flareon</t>
  </si>
  <si>
    <t>- Evolve Eevee with a Fire Stone</t>
  </si>
  <si>
    <t>End of Part 3 - Total 103 Pokemon Caught</t>
  </si>
  <si>
    <t>Part 4 - Pre Badge 4 from Cinnabar Gym</t>
  </si>
  <si>
    <t>- Surfing - Almost all waters e.g. sea routes (100% Lv 5-40)</t>
  </si>
  <si>
    <t>- Power Plant (30% Lv 22-25)</t>
  </si>
  <si>
    <t>- Evolve Magnemite at Lv 30
- Power Plant (10% Lv 31-34)</t>
  </si>
  <si>
    <t>Seel</t>
  </si>
  <si>
    <t>- Seafoam Islands B1F (10% Lv 28)
- Seafoam Islands B2F (20% Lv 30-32)
- Seafoam Islands B3F (40% Lv 30-32)
- Surf - Seafoam Islands B3F (60% Lv 25-35)</t>
  </si>
  <si>
    <t>Dewgong</t>
  </si>
  <si>
    <t>- Evolve Seel at Lv 34
- Seafoam Islands B3F (5% Lv 32-34)
- Surf - Seafoam Islands B3F (Lv 35-40)</t>
  </si>
  <si>
    <t>- Pokemon Mansion (30% Lv 28-30)
- Surf - Celadon City (1% Lv 30-40)</t>
  </si>
  <si>
    <t>- Evolve Koffing at Lv 35
- Pokemon Mansion (5% Lv 32-34)</t>
  </si>
  <si>
    <t>Tangela</t>
  </si>
  <si>
    <t>- Route 21 (100% Lv 17-28)
- Cinnabar Lab - Trade for Venonat (Same level as your pokemon)</t>
  </si>
  <si>
    <t>Electabuzz</t>
  </si>
  <si>
    <t>- Power Plant (5% Lv 32-35)</t>
  </si>
  <si>
    <t>Aerodactyl</t>
  </si>
  <si>
    <t>- Revive an Old Amber (Lv 5)</t>
  </si>
  <si>
    <t>Old Amber obtained from side entrance of Pewter Museum</t>
  </si>
  <si>
    <t>Zapdos</t>
  </si>
  <si>
    <t>- Power Plant (Static Encounter Lv 50)</t>
  </si>
  <si>
    <t>Choices (Revive One Fossil Line)</t>
  </si>
  <si>
    <t>Omanyte</t>
  </si>
  <si>
    <t>- Revive at Cinnabar Lab from Helix Fossil (Lv 5)</t>
  </si>
  <si>
    <t>Omastar</t>
  </si>
  <si>
    <t>- Evolve Omanyte at Lv 40</t>
  </si>
  <si>
    <t>Kabuto</t>
  </si>
  <si>
    <t>- Revive at Cinnabar Lab from Dome Fossil (Lv 5)</t>
  </si>
  <si>
    <t>Kabutops</t>
  </si>
  <si>
    <t>- Evolve Kabuto at Lv 40</t>
  </si>
  <si>
    <t>End of Part 4 - Total 117 Pokemon Caught</t>
  </si>
  <si>
    <t>Part 5 - Pre Badge 5 from Celadon Gym</t>
  </si>
  <si>
    <t>Ponyta</t>
  </si>
  <si>
    <t>- Kindle Road (30% Lv 31-34)</t>
  </si>
  <si>
    <t>Rapidash</t>
  </si>
  <si>
    <t>- Evolve Ponyta at Lv 40
- Kindle Roaf (5% Lv 37-40)</t>
  </si>
  <si>
    <t>End of Part 5 - Total 119 Pokemon Caught</t>
  </si>
  <si>
    <t>Part 6 - Pre Badges 6-8 and Elite Four</t>
  </si>
  <si>
    <t>Articuno</t>
  </si>
  <si>
    <t>- Seafoam Islands B4F (Static Encounter Lv 50)</t>
  </si>
  <si>
    <t>Moltres</t>
  </si>
  <si>
    <t>- Mt Ember (Static Encounter Lv 50)</t>
  </si>
  <si>
    <t>End of Part 6 - Total 121 Pokemon Caught</t>
  </si>
  <si>
    <t>Part 7 - Post Game</t>
  </si>
  <si>
    <t>Mewtwo</t>
  </si>
  <si>
    <t>- Cerulean Cave B1F (Static Encounter Lv 70)</t>
  </si>
  <si>
    <t>Sentret</t>
  </si>
  <si>
    <t>- Five Isle Meadow (30% Lv 10-15)
- Water Path (30% Lv 10-15)
- Canyon Entrance (30% Lv 10-15)</t>
  </si>
  <si>
    <t>Furret</t>
  </si>
  <si>
    <t>- Evolve Sentret at Lv 15</t>
  </si>
  <si>
    <t>- Pattern Bush (5% Lv 9-14)</t>
  </si>
  <si>
    <t>- Evolve Ledyba at Lv 18</t>
  </si>
  <si>
    <t>- Pattern Bush (30% Lv 9-14)</t>
  </si>
  <si>
    <t>Cleffa</t>
  </si>
  <si>
    <t>- Breed Clefairy/Clefable (Lv 5)</t>
  </si>
  <si>
    <t>Togepi</t>
  </si>
  <si>
    <t>- Gift Pokemon - Water Labyrinth (Lv5)</t>
  </si>
  <si>
    <t>Hatch from egg</t>
  </si>
  <si>
    <t>Togetic</t>
  </si>
  <si>
    <t>- Evolve Togepi with high happiness/friendship (220+)</t>
  </si>
  <si>
    <t>- Ruin Valley (25% Lv 15-20)</t>
  </si>
  <si>
    <t>- Evolve Natu at Lv 25</t>
  </si>
  <si>
    <t>Sun Stone found in Ruin Valley</t>
  </si>
  <si>
    <t>Hoppip</t>
  </si>
  <si>
    <t>- Surf - Anywhere on Five Isle (30% Lv 5-15)
- Five Isle Meadow (15% Lv 10-15)
- Memorial Pillar (100% Lv 6-16)</t>
  </si>
  <si>
    <t>Skiploom</t>
  </si>
  <si>
    <t>- Evolve Hoppip at Lv 18</t>
  </si>
  <si>
    <t>Jumpluff</t>
  </si>
  <si>
    <t>- Evolve Skiploom at Lv 27</t>
  </si>
  <si>
    <t>Yanma</t>
  </si>
  <si>
    <t>- Ruin Valley (10% Lv 18)</t>
  </si>
  <si>
    <t>- Surf - Four Island (70% Lv 5-25)
- Surf - Icefall Cave 1F-1 (5% Lv 5-15)
- Ruin Valley (10% Lv 15)
- Surf - Ruin Valley (100% Lv 5-25)</t>
  </si>
  <si>
    <t>- Evolve Wooper at Lv 20</t>
  </si>
  <si>
    <t>Murkrow</t>
  </si>
  <si>
    <t>- Lost Cave (5% Lv 22)
- Lost Cave Item Rooms (20% Lv 15-22)</t>
  </si>
  <si>
    <t>Unown</t>
  </si>
  <si>
    <t>- Tanoby Ruins (100% Lv 25)</t>
  </si>
  <si>
    <t>After solving the Sevault Ruins puzzle</t>
  </si>
  <si>
    <t>- Cerulean Cave 1F (4% Lv 55)
- Cerulean Cave 2F (5% Lv 58)
- Cerulean Cave B1F (1% Lv 61)
- Ruin Valley (5% Lv 25)</t>
  </si>
  <si>
    <t>Dunsparce</t>
  </si>
  <si>
    <t>- Three Isle Port (100% Lv 5-35)</t>
  </si>
  <si>
    <t>Qwilfish</t>
  </si>
  <si>
    <t>- Fish with Super Rod - Any sea routes on Five and Six Isle (40% Lv 15-25)</t>
  </si>
  <si>
    <t>- Pattern Bush (20% Lv 15-30)</t>
  </si>
  <si>
    <t>- Mt Ember Ruby Path (Encounter rate and level varies by floor up to 100% and Lv 36)</t>
  </si>
  <si>
    <t>- Evolve Slugma at Lv 38
- Rock Smash - Mt Ember Ruby Path B2F (10% Lv 25-45)</t>
  </si>
  <si>
    <t>Swinub</t>
  </si>
  <si>
    <t>- Icefall Cave 1F-2 (50% Lv 23-31)
- Icefall Cave B1F (50% Lv 23-31)</t>
  </si>
  <si>
    <t>Piloswine</t>
  </si>
  <si>
    <t>- Evolve Swinub at Lv 33</t>
  </si>
  <si>
    <t>Delibird</t>
  </si>
  <si>
    <t>- Icefall Cave 1F-2 (5% Lv 30)
- Icefall Cave B1F (5% Lv 30)</t>
  </si>
  <si>
    <t>- Sevault Canyon (5% Lv 30)</t>
  </si>
  <si>
    <t>- Canyon Entrance (15% Lv 10-15)
- Sevault Canyon (20% Lv 20)</t>
  </si>
  <si>
    <t>Tyrogue</t>
  </si>
  <si>
    <t>- Breed Hitmonlee/Hitmonchan (Lv 5)</t>
  </si>
  <si>
    <t>Hitmontop</t>
  </si>
  <si>
    <t>- Evolve Tyrogue at Lv 20 with equal Attack and Defense</t>
  </si>
  <si>
    <t>Smoochum</t>
  </si>
  <si>
    <t>- Breed Jynx (Lv 5)</t>
  </si>
  <si>
    <t>Elekid</t>
  </si>
  <si>
    <t>- Breed Electabuzz (Lv 5)</t>
  </si>
  <si>
    <t>Blissey</t>
  </si>
  <si>
    <t>- Evolve Chansey with high happiness/friendship (220+)</t>
  </si>
  <si>
    <t>Larvitar</t>
  </si>
  <si>
    <t>- Sevault Canyon (5% Lv 15-20)</t>
  </si>
  <si>
    <t>Pupitar</t>
  </si>
  <si>
    <t>- Evolve Larvitar at Lv 30</t>
  </si>
  <si>
    <t>Tyranitar</t>
  </si>
  <si>
    <t>- Evolve Pupitar at Lv 55</t>
  </si>
  <si>
    <t>- Breed Wobbuffet holding a Lax Incense (Lv 5)</t>
  </si>
  <si>
    <t>Lax Incense located in Lost Cave</t>
  </si>
  <si>
    <t>Choices (Remaining Eevee Evolutions)</t>
  </si>
  <si>
    <t>After breeding more Eevee</t>
  </si>
  <si>
    <t>Choices (Remaining Tyrogue evolution)</t>
  </si>
  <si>
    <t>- Evolve Tyrogue at Lv 20 with Attack higher than Defense</t>
  </si>
  <si>
    <t>- Evolve Tyrogue at Lv 20 with Defense higher than Attack</t>
  </si>
  <si>
    <t>Choices (One Roaming Legendary)</t>
  </si>
  <si>
    <t>Raikou</t>
  </si>
  <si>
    <t>- Roaming around Kanto (Lv50)</t>
  </si>
  <si>
    <t>If you chose Squirtle as your starter. Unlocks once you deliver the Sapphire to Celio. Due to the "Roar Glitch" and with this being the only roaming encounter, it is highly recommended to use the Master Ball</t>
  </si>
  <si>
    <t>Entei</t>
  </si>
  <si>
    <t>If you chose Bulbasaur as your starter. Unlocks once you deliver the Sapphire to Celio. Due to the "Roar Glitch" and with this being the only roaming encounter, it is highly recommended to use the Master Ball</t>
  </si>
  <si>
    <t>Suicune</t>
  </si>
  <si>
    <t>If you chose Charmander as your starter. Unlocks once you deliver the Sapphire to Celio. With this being the only roaming encounter, it is highly recommended to use the Master Ball</t>
  </si>
  <si>
    <t>End of Challenge - Total 125 (Kanto) 170 (National) Pokemon Caught</t>
  </si>
  <si>
    <t>- Evolve Weedle at Lv 7
- Viridian Forest (5% Lv 5)</t>
  </si>
  <si>
    <t>- Route 3 (1% Lv 6)
- Route 5 - Trade for Nidoran F (Same level as your pokemon)</t>
  </si>
  <si>
    <t>Bellsprout</t>
  </si>
  <si>
    <t>Weepinbell</t>
  </si>
  <si>
    <t>- Evolve Bellsprout at Lv 21</t>
  </si>
  <si>
    <t>Victreebel</t>
  </si>
  <si>
    <t>- Evolve Weepinbell with a Leaf Stone</t>
  </si>
  <si>
    <t>Slowpoke</t>
  </si>
  <si>
    <t>Slowbro</t>
  </si>
  <si>
    <t>- Evolve Slowpoke at Lv 37</t>
  </si>
  <si>
    <t>- Evolve Krabby at Lv 28
- Fish with Super Rod - Pallet Town (4% Lv 25-35)</t>
  </si>
  <si>
    <t>- Route 18 Gatehouse - Trade for Slowbro (Same level as your pokemon)</t>
  </si>
  <si>
    <t>- Fish with Good Rod - Route 22, Route 10, Route 11, Route 12, Route 13, Pallet Town, Vermilion City (20% Lv 5-15)
- Fish with Super Rod - Vermilion City (4% Lv 25-35)</t>
  </si>
  <si>
    <t>- Evolve Seadra at Lv 32</t>
  </si>
  <si>
    <t>- Celadon Game Corner - 2,500 Coins (Lv 18)
- Safari Zone Area 1 (4% Lv 23)
- Safari Zone Area 2 (1% Lv 28)</t>
  </si>
  <si>
    <t>- Celadon Game Corner - 6,500 Coins (Lv 18)</t>
  </si>
  <si>
    <t>- Celadon Game Corner - 4,600 Coins (Lv 24)
- Fish with Super Rod - Safari Zone (15% Lv 15-25)</t>
  </si>
  <si>
    <t>- Evolve Magnemite at Lv 30
- Power Plant (15% Lv 31-34)</t>
  </si>
  <si>
    <t>- Pokemon Mansion (5% Lv 28)
- Surf - Celadon City (1% Lv 30-40)</t>
  </si>
  <si>
    <t>End of Part 4 - Total 116 Pokemon Caught</t>
  </si>
  <si>
    <t>End of Part 5 - Total 118 Pokemon Caught</t>
  </si>
  <si>
    <t>Magmar</t>
  </si>
  <si>
    <t>- Mt Ember Base (5% Lv 38-40)</t>
  </si>
  <si>
    <t>Misdreavus</t>
  </si>
  <si>
    <t>Sneasel</t>
  </si>
  <si>
    <t>- Evolve Remoraid at Lv 25</t>
  </si>
  <si>
    <t>Mantine</t>
  </si>
  <si>
    <t>- Surf - Tanoby Ruins (5% Lv 35-40)</t>
  </si>
  <si>
    <t>Magby</t>
  </si>
  <si>
    <t>- Breed Magmar (Lv 5)</t>
  </si>
  <si>
    <t>- Breed Marill/Azumarill holding a Sea Incense (Lv 5)</t>
  </si>
  <si>
    <t>Sea Incense located in Lost Cave</t>
  </si>
  <si>
    <t>End of Challenge - Total 125 (Kanto) 171 (National) Pokemon Caught</t>
  </si>
  <si>
    <t xml:space="preserve">"Note: As part of the co-op rules, trading with other versions is allowed for trade evolutions, version exclusives and choices (starters, fossils etc). It also allows trading with other versions for limited items - for example, extra evolution stones. </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</si>
  <si>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Gift from Prof. Oak (Lv 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</si>
  <si>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Gift from Prof. Oak (Lv 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</si>
  <si>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Gift from Prof. Oak (Lv 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</si>
  <si>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2 (5% Lv 4-5)
- [</t>
    </r>
    <r>
      <rPr>
        <b/>
        <sz val="10"/>
        <color rgb="FFFF0000"/>
        <rFont val="Arial"/>
        <family val="2"/>
      </rPr>
      <t>FR</t>
    </r>
    <r>
      <rPr>
        <b/>
        <sz val="10"/>
        <color rgb="FF00FF00"/>
        <rFont val="Arial"/>
        <family val="2"/>
      </rPr>
      <t>LG</t>
    </r>
    <r>
      <rPr>
        <b/>
        <sz val="10"/>
        <color theme="1"/>
        <rFont val="Arial"/>
        <family val="2"/>
      </rPr>
      <t>] Viridian Forest (40% Lv 3-5)</t>
    </r>
  </si>
  <si>
    <r>
      <rPr>
        <b/>
        <sz val="10"/>
        <color theme="1"/>
        <rFont val="Arial"/>
        <family val="2"/>
      </rPr>
      <t>- Evolve Caterpie at Lv 7
- [</t>
    </r>
    <r>
      <rPr>
        <b/>
        <sz val="10"/>
        <color rgb="FFFF0000"/>
        <rFont val="Arial"/>
        <family val="2"/>
      </rPr>
      <t>FR</t>
    </r>
    <r>
      <rPr>
        <b/>
        <sz val="10"/>
        <color theme="1"/>
        <rFont val="Arial"/>
        <family val="2"/>
      </rPr>
      <t>] Viridian Forest (5% Lv 5)
- [</t>
    </r>
    <r>
      <rPr>
        <b/>
        <sz val="10"/>
        <color rgb="FF00FF00"/>
        <rFont val="Arial"/>
        <family val="2"/>
      </rPr>
      <t>LG</t>
    </r>
    <r>
      <rPr>
        <b/>
        <sz val="10"/>
        <color theme="1"/>
        <rFont val="Arial"/>
        <family val="2"/>
      </rPr>
      <t>] Viridian Forest (10% Lv 4-6)</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</si>
  <si>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2 (5% Lv 4-5)
- [</t>
    </r>
    <r>
      <rPr>
        <b/>
        <sz val="10"/>
        <color rgb="FFFF0000"/>
        <rFont val="Arial"/>
        <family val="2"/>
      </rPr>
      <t>FR</t>
    </r>
    <r>
      <rPr>
        <b/>
        <sz val="10"/>
        <color rgb="FF00FF00"/>
        <rFont val="Arial"/>
        <family val="2"/>
      </rPr>
      <t>LG</t>
    </r>
    <r>
      <rPr>
        <b/>
        <sz val="10"/>
        <color theme="1"/>
        <rFont val="Arial"/>
        <family val="2"/>
      </rPr>
      <t>] Viridian Forest (40% Lv 3-5)</t>
    </r>
  </si>
  <si>
    <r>
      <rPr>
        <b/>
        <sz val="10"/>
        <color theme="1"/>
        <rFont val="Arial"/>
        <family val="2"/>
      </rPr>
      <t>- Evolve Weedle at Lv 7
- [</t>
    </r>
    <r>
      <rPr>
        <b/>
        <sz val="10"/>
        <color rgb="FFFF0000"/>
        <rFont val="Arial"/>
        <family val="2"/>
      </rPr>
      <t>FR</t>
    </r>
    <r>
      <rPr>
        <b/>
        <sz val="10"/>
        <color theme="1"/>
        <rFont val="Arial"/>
        <family val="2"/>
      </rPr>
      <t>] Viridian Forest (10% Lv 4-6)
- [</t>
    </r>
    <r>
      <rPr>
        <b/>
        <sz val="10"/>
        <color rgb="FF00FF00"/>
        <rFont val="Arial"/>
        <family val="2"/>
      </rPr>
      <t>LG</t>
    </r>
    <r>
      <rPr>
        <b/>
        <sz val="10"/>
        <color theme="1"/>
        <rFont val="Arial"/>
        <family val="2"/>
      </rPr>
      <t>] Viridian Forest (5% Lv 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</si>
  <si>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 (50% Lv 2-5)
- [</t>
    </r>
    <r>
      <rPr>
        <b/>
        <sz val="10"/>
        <color rgb="FFFF0000"/>
        <rFont val="Arial"/>
        <family val="2"/>
      </rPr>
      <t>FR</t>
    </r>
    <r>
      <rPr>
        <b/>
        <sz val="10"/>
        <color rgb="FF00FF00"/>
        <rFont val="Arial"/>
        <family val="2"/>
      </rPr>
      <t>LG</t>
    </r>
    <r>
      <rPr>
        <b/>
        <sz val="10"/>
        <color theme="1"/>
        <rFont val="Arial"/>
        <family val="2"/>
      </rPr>
      <t>] Route 2 (45% Lv 2-5)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</si>
  <si>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 (50% Lv 2-4)
- [</t>
    </r>
    <r>
      <rPr>
        <b/>
        <sz val="10"/>
        <color rgb="FFFF0000"/>
        <rFont val="Arial"/>
        <family val="2"/>
      </rPr>
      <t>FR</t>
    </r>
    <r>
      <rPr>
        <b/>
        <sz val="10"/>
        <color rgb="FF00FF00"/>
        <rFont val="Arial"/>
        <family val="2"/>
      </rPr>
      <t>LG</t>
    </r>
    <r>
      <rPr>
        <b/>
        <sz val="10"/>
        <color theme="1"/>
        <rFont val="Arial"/>
        <family val="2"/>
      </rPr>
      <t>] Route 22 (45% Lv 2-5)
- [</t>
    </r>
    <r>
      <rPr>
        <b/>
        <sz val="10"/>
        <color rgb="FFFF0000"/>
        <rFont val="Arial"/>
        <family val="2"/>
      </rPr>
      <t>FR</t>
    </r>
    <r>
      <rPr>
        <b/>
        <sz val="10"/>
        <color rgb="FF00FF00"/>
        <rFont val="Arial"/>
        <family val="2"/>
      </rPr>
      <t>LG</t>
    </r>
    <r>
      <rPr>
        <b/>
        <sz val="10"/>
        <color theme="1"/>
        <rFont val="Arial"/>
        <family val="2"/>
      </rPr>
      <t>] Route 2 (45% Lv 2-5)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</si>
  <si>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22 (10% Lv 3-5)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</si>
  <si>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Viridian Forest (5% Lv 3-5)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</si>
  <si>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22 (45% Lv 2-5)</t>
    </r>
  </si>
  <si>
    <t>End of Part 1 - Total 25 Pokemon Caught</t>
  </si>
  <si>
    <r>
      <rPr>
        <b/>
        <sz val="10"/>
        <color theme="1"/>
        <rFont val="Arial"/>
        <family val="2"/>
      </rPr>
      <t>- [</t>
    </r>
    <r>
      <rPr>
        <b/>
        <sz val="10"/>
        <color rgb="FFFF0000"/>
        <rFont val="Arial"/>
        <family val="2"/>
      </rPr>
      <t>FR</t>
    </r>
    <r>
      <rPr>
        <b/>
        <sz val="10"/>
        <color theme="1"/>
        <rFont val="Arial"/>
        <family val="2"/>
      </rPr>
      <t>] Route 4 (25% Lv 6-12)
- [</t>
    </r>
    <r>
      <rPr>
        <b/>
        <sz val="10"/>
        <color rgb="FFFF0000"/>
        <rFont val="Arial"/>
        <family val="2"/>
      </rPr>
      <t>FR</t>
    </r>
    <r>
      <rPr>
        <b/>
        <sz val="10"/>
        <color theme="1"/>
        <rFont val="Arial"/>
        <family val="2"/>
      </rPr>
      <t>] Route 11 (40% Lv 12-15)</t>
    </r>
  </si>
  <si>
    <r>
      <rPr>
        <b/>
        <sz val="10"/>
        <color theme="1"/>
        <rFont val="Arial"/>
        <family val="2"/>
      </rPr>
      <t>- [</t>
    </r>
    <r>
      <rPr>
        <b/>
        <sz val="10"/>
        <color rgb="FF00FF00"/>
        <rFont val="Arial"/>
        <family val="2"/>
      </rPr>
      <t>LG</t>
    </r>
    <r>
      <rPr>
        <b/>
        <sz val="10"/>
        <color theme="1"/>
        <rFont val="Arial"/>
        <family val="2"/>
      </rPr>
      <t>] Route 4 (25% Lv 6-12)
- [</t>
    </r>
    <r>
      <rPr>
        <b/>
        <sz val="10"/>
        <color rgb="FF00FF00"/>
        <rFont val="Arial"/>
        <family val="2"/>
      </rPr>
      <t>LG</t>
    </r>
    <r>
      <rPr>
        <b/>
        <sz val="10"/>
        <color theme="1"/>
        <rFont val="Arial"/>
        <family val="2"/>
      </rPr>
      <t>] Route 11 (40% Lv 12-15)</t>
    </r>
  </si>
  <si>
    <r>
      <rPr>
        <b/>
        <sz val="10"/>
        <color theme="1"/>
        <rFont val="Arial"/>
        <family val="2"/>
      </rPr>
      <t>- [</t>
    </r>
    <r>
      <rPr>
        <b/>
        <sz val="10"/>
        <color rgb="FFFF0000"/>
        <rFont val="Arial"/>
        <family val="2"/>
      </rPr>
      <t>FR</t>
    </r>
    <r>
      <rPr>
        <b/>
        <sz val="10"/>
        <color theme="1"/>
        <rFont val="Arial"/>
        <family val="2"/>
      </rPr>
      <t>] Route 3 (1% Lv 6)
- [</t>
    </r>
    <r>
      <rPr>
        <b/>
        <sz val="10"/>
        <color rgb="FF00FF00"/>
        <rFont val="Arial"/>
        <family val="2"/>
      </rPr>
      <t>LG</t>
    </r>
    <r>
      <rPr>
        <b/>
        <sz val="10"/>
        <color theme="1"/>
        <rFont val="Arial"/>
        <family val="2"/>
      </rPr>
      <t>] Route 3 (14% Lv 6-7)
- [</t>
    </r>
    <r>
      <rPr>
        <b/>
        <sz val="10"/>
        <color rgb="FFFF0000"/>
        <rFont val="Arial"/>
        <family val="2"/>
      </rPr>
      <t>FR</t>
    </r>
    <r>
      <rPr>
        <b/>
        <sz val="10"/>
        <color theme="1"/>
        <rFont val="Arial"/>
        <family val="2"/>
      </rPr>
      <t>] Route 5 - Trade for Nidoran M (Same level as your pokemon)</t>
    </r>
  </si>
  <si>
    <t>All four Moon Stones need to be obtained before jumping the ledge out of Mt Moon!!!
- Moon Stone #1 item in Mt Moon 1F
- Moon Stone #2 is hidden in the alcove on the right just before the fossils
- Moon Stones #3 and #4 will need to be found as potential (5%) held items by wild Clefairy. Use TM for Thief (also found in Mt Moon) to steal them or you can trade across the first two from another game</t>
  </si>
  <si>
    <r>
      <rPr>
        <b/>
        <sz val="10"/>
        <color theme="1"/>
        <rFont val="Arial"/>
        <family val="2"/>
      </rPr>
      <t>- [</t>
    </r>
    <r>
      <rPr>
        <b/>
        <sz val="10"/>
        <color rgb="FFFF0000"/>
        <rFont val="Arial"/>
        <family val="2"/>
      </rPr>
      <t>FR</t>
    </r>
    <r>
      <rPr>
        <b/>
        <sz val="10"/>
        <color theme="1"/>
        <rFont val="Arial"/>
        <family val="2"/>
      </rPr>
      <t>] Route 3 (14% Lv 6-7)
- [</t>
    </r>
    <r>
      <rPr>
        <b/>
        <sz val="10"/>
        <color rgb="FF00FF00"/>
        <rFont val="Arial"/>
        <family val="2"/>
      </rPr>
      <t>LG</t>
    </r>
    <r>
      <rPr>
        <b/>
        <sz val="10"/>
        <color theme="1"/>
        <rFont val="Arial"/>
        <family val="2"/>
      </rPr>
      <t>] Route 3 (1% Lv 6)
- [</t>
    </r>
    <r>
      <rPr>
        <b/>
        <sz val="10"/>
        <color rgb="FF00FF00"/>
        <rFont val="Arial"/>
        <family val="2"/>
      </rPr>
      <t>LG</t>
    </r>
    <r>
      <rPr>
        <b/>
        <sz val="10"/>
        <color theme="1"/>
        <rFont val="Arial"/>
        <family val="2"/>
      </rPr>
      <t>] Route 5 - Trade for Nidoran F (Same level as your pokemon)</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</si>
  <si>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Mt Moon 1F (1% Lv 8)
- [</t>
    </r>
    <r>
      <rPr>
        <b/>
        <sz val="10"/>
        <color rgb="FFFF0000"/>
        <rFont val="Arial"/>
        <family val="2"/>
      </rPr>
      <t>FR</t>
    </r>
    <r>
      <rPr>
        <b/>
        <sz val="10"/>
        <color rgb="FF00FF00"/>
        <rFont val="Arial"/>
        <family val="2"/>
      </rPr>
      <t>LG</t>
    </r>
    <r>
      <rPr>
        <b/>
        <sz val="10"/>
        <color theme="1"/>
        <rFont val="Arial"/>
        <family val="2"/>
      </rPr>
      <t>] Mt Moon B2F (6% Lv 10-12)</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</si>
  <si>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3 (10% Lv 3-4)</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</si>
  <si>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Mt Moon 1F (69% Lv 7-10)
- [</t>
    </r>
    <r>
      <rPr>
        <b/>
        <sz val="10"/>
        <color rgb="FFFF0000"/>
        <rFont val="Arial"/>
        <family val="2"/>
      </rPr>
      <t>FR</t>
    </r>
    <r>
      <rPr>
        <b/>
        <sz val="10"/>
        <color rgb="FF00FF00"/>
        <rFont val="Arial"/>
        <family val="2"/>
      </rPr>
      <t>LG</t>
    </r>
    <r>
      <rPr>
        <b/>
        <sz val="10"/>
        <color theme="1"/>
        <rFont val="Arial"/>
        <family val="2"/>
      </rPr>
      <t>] Mt Moon B2F (49% Lv 8-11)</t>
    </r>
  </si>
  <si>
    <r>
      <rPr>
        <b/>
        <sz val="10"/>
        <color theme="1"/>
        <rFont val="Arial"/>
        <family val="2"/>
      </rPr>
      <t>- [</t>
    </r>
    <r>
      <rPr>
        <b/>
        <sz val="10"/>
        <color rgb="FFFF0000"/>
        <rFont val="Arial"/>
        <family val="2"/>
      </rPr>
      <t>FR</t>
    </r>
    <r>
      <rPr>
        <b/>
        <sz val="10"/>
        <color theme="1"/>
        <rFont val="Arial"/>
        <family val="2"/>
      </rPr>
      <t>] Route 5, Route 6 (25% Lv 13-16)</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</si>
  <si>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Mt Moon 1F (5% Lv 8)
- [</t>
    </r>
    <r>
      <rPr>
        <b/>
        <sz val="10"/>
        <color rgb="FFFF0000"/>
        <rFont val="Arial"/>
        <family val="2"/>
      </rPr>
      <t>FR</t>
    </r>
    <r>
      <rPr>
        <b/>
        <sz val="10"/>
        <color rgb="FF00FF00"/>
        <rFont val="Arial"/>
        <family val="2"/>
      </rPr>
      <t>LG</t>
    </r>
    <r>
      <rPr>
        <b/>
        <sz val="10"/>
        <color theme="1"/>
        <rFont val="Arial"/>
        <family val="2"/>
      </rPr>
      <t>] Mt Moon B1F (100% Lv 5-10)
- [</t>
    </r>
    <r>
      <rPr>
        <b/>
        <sz val="10"/>
        <color rgb="FFFF0000"/>
        <rFont val="Arial"/>
        <family val="2"/>
      </rPr>
      <t>FR</t>
    </r>
    <r>
      <rPr>
        <b/>
        <sz val="10"/>
        <color rgb="FF00FF00"/>
        <rFont val="Arial"/>
        <family val="2"/>
      </rPr>
      <t>LG</t>
    </r>
    <r>
      <rPr>
        <b/>
        <sz val="10"/>
        <color theme="1"/>
        <rFont val="Arial"/>
        <family val="2"/>
      </rPr>
      <t>] Mt Moon B2F (15% Lv 10-12)</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</si>
  <si>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Diglett's Cave (95% Lv 15-22)</t>
    </r>
  </si>
  <si>
    <r>
      <rPr>
        <b/>
        <sz val="10"/>
        <color theme="1"/>
        <rFont val="Arial"/>
        <family val="2"/>
      </rPr>
      <t>- Evolve Diglett at Lv 26
- [</t>
    </r>
    <r>
      <rPr>
        <b/>
        <sz val="10"/>
        <color rgb="FFFF0000"/>
        <rFont val="Arial"/>
        <family val="2"/>
      </rPr>
      <t>FR</t>
    </r>
    <r>
      <rPr>
        <b/>
        <sz val="10"/>
        <color rgb="FF00FF00"/>
        <rFont val="Arial"/>
        <family val="2"/>
      </rPr>
      <t>LG</t>
    </r>
    <r>
      <rPr>
        <b/>
        <sz val="10"/>
        <color theme="1"/>
        <rFont val="Arial"/>
        <family val="2"/>
      </rPr>
      <t>] Diglett's Cave (5% Lv 29-31)</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</si>
  <si>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5, Route 6 (35% Lv 10-16)</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</si>
  <si>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24 (15% Lv 8-12)
- [</t>
    </r>
    <r>
      <rPr>
        <b/>
        <sz val="10"/>
        <color rgb="FFFF0000"/>
        <rFont val="Arial"/>
        <family val="2"/>
      </rPr>
      <t>FR</t>
    </r>
    <r>
      <rPr>
        <b/>
        <sz val="10"/>
        <color rgb="FF00FF00"/>
        <rFont val="Arial"/>
        <family val="2"/>
      </rPr>
      <t>LG</t>
    </r>
    <r>
      <rPr>
        <b/>
        <sz val="10"/>
        <color theme="1"/>
        <rFont val="Arial"/>
        <family val="2"/>
      </rPr>
      <t>] Route 25 (15% Lv 9-12)</t>
    </r>
  </si>
  <si>
    <r>
      <rPr>
        <b/>
        <sz val="10"/>
        <color theme="1"/>
        <rFont val="Arial"/>
        <family val="2"/>
      </rPr>
      <t>- [</t>
    </r>
    <r>
      <rPr>
        <b/>
        <sz val="10"/>
        <color rgb="FF00FF00"/>
        <rFont val="Arial"/>
        <family val="2"/>
      </rPr>
      <t>LG</t>
    </r>
    <r>
      <rPr>
        <b/>
        <sz val="10"/>
        <color theme="1"/>
        <rFont val="Arial"/>
        <family val="2"/>
      </rPr>
      <t>] Route 5, Route 6 (25% Lv 13-16)</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</si>
  <si>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Mt Moon 1F (25% Lv 7-9)
- Mt Moon B2F (30% Lv 9-10)</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</si>
  <si>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Vermilion City - Trade for Spearow (Same level as your pokemon)</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</si>
  <si>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11 (25% Lv 11-15)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</si>
  <si>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2 - Trade for Abra (Same level as your pokemon)</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</si>
  <si>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4 Pokemon Center - Purchase for 500 (Lv 5)
- [</t>
    </r>
    <r>
      <rPr>
        <b/>
        <sz val="10"/>
        <color rgb="FFFF0000"/>
        <rFont val="Arial"/>
        <family val="2"/>
      </rPr>
      <t>FR</t>
    </r>
    <r>
      <rPr>
        <b/>
        <sz val="10"/>
        <color rgb="FF00FF00"/>
        <rFont val="Arial"/>
        <family val="2"/>
      </rPr>
      <t>LG</t>
    </r>
    <r>
      <rPr>
        <b/>
        <sz val="10"/>
        <color theme="1"/>
        <rFont val="Arial"/>
        <family val="2"/>
      </rPr>
      <t>] Fish with Old Rod - Any body of water (100% Lv 5)</t>
    </r>
  </si>
  <si>
    <t>End of Part 2 - Total 63 Pokemon Caught</t>
  </si>
  <si>
    <r>
      <rPr>
        <b/>
        <sz val="10"/>
        <color theme="1"/>
        <rFont val="Arial"/>
        <family val="2"/>
      </rPr>
      <t>- [</t>
    </r>
    <r>
      <rPr>
        <b/>
        <sz val="10"/>
        <color rgb="FF00FF00"/>
        <rFont val="Arial"/>
        <family val="2"/>
      </rPr>
      <t>LG</t>
    </r>
    <r>
      <rPr>
        <b/>
        <sz val="10"/>
        <color theme="1"/>
        <rFont val="Arial"/>
        <family val="2"/>
      </rPr>
      <t>] Route 8 (20% Lv 15-18)</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</si>
  <si>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12, Route 13, Route 14, Route 15 (30% Lv 24-26)
- [</t>
    </r>
    <r>
      <rPr>
        <b/>
        <sz val="10"/>
        <color rgb="FFFF0000"/>
        <rFont val="Arial"/>
        <family val="2"/>
      </rPr>
      <t>FR</t>
    </r>
    <r>
      <rPr>
        <b/>
        <sz val="10"/>
        <color rgb="FF00FF00"/>
        <rFont val="Arial"/>
        <family val="2"/>
      </rPr>
      <t>LG</t>
    </r>
    <r>
      <rPr>
        <b/>
        <sz val="10"/>
        <color theme="1"/>
        <rFont val="Arial"/>
        <family val="2"/>
      </rPr>
      <t>] Safari Zone Area 1 (15% Lv 22)
- [</t>
    </r>
    <r>
      <rPr>
        <b/>
        <sz val="10"/>
        <color rgb="FFFF0000"/>
        <rFont val="Arial"/>
        <family val="2"/>
      </rPr>
      <t>FR</t>
    </r>
    <r>
      <rPr>
        <b/>
        <sz val="10"/>
        <color rgb="FF00FF00"/>
        <rFont val="Arial"/>
        <family val="2"/>
      </rPr>
      <t>LG</t>
    </r>
    <r>
      <rPr>
        <b/>
        <sz val="10"/>
        <color theme="1"/>
        <rFont val="Arial"/>
        <family val="2"/>
      </rPr>
      <t>] Safari Zone Area 4 (15% Lv 23)</t>
    </r>
  </si>
  <si>
    <r>
      <rPr>
        <b/>
        <sz val="10"/>
        <color theme="1"/>
        <rFont val="Arial"/>
        <family val="2"/>
      </rPr>
      <t>- Evolve Venonat at Lv 31
- [</t>
    </r>
    <r>
      <rPr>
        <b/>
        <sz val="10"/>
        <color rgb="FFFF0000"/>
        <rFont val="Arial"/>
        <family val="2"/>
      </rPr>
      <t>FR</t>
    </r>
    <r>
      <rPr>
        <b/>
        <sz val="10"/>
        <color rgb="FF00FF00"/>
        <rFont val="Arial"/>
        <family val="2"/>
      </rPr>
      <t>LG</t>
    </r>
    <r>
      <rPr>
        <b/>
        <sz val="10"/>
        <color theme="1"/>
        <rFont val="Arial"/>
        <family val="2"/>
      </rPr>
      <t>] Safari Zone Area 3, Area 4 (5% Lv 32)</t>
    </r>
  </si>
  <si>
    <r>
      <rPr>
        <b/>
        <sz val="10"/>
        <color theme="1"/>
        <rFont val="Arial"/>
        <family val="2"/>
      </rPr>
      <t>- [</t>
    </r>
    <r>
      <rPr>
        <b/>
        <sz val="10"/>
        <color rgb="FFFF0000"/>
        <rFont val="Arial"/>
        <family val="2"/>
      </rPr>
      <t>FR</t>
    </r>
    <r>
      <rPr>
        <b/>
        <sz val="10"/>
        <color theme="1"/>
        <rFont val="Arial"/>
        <family val="2"/>
      </rPr>
      <t>] Fish with Super Rod - Route 22, Route 25, Route 6, Viridian City, Fuchsia City (5% Lv 15-35)
- [</t>
    </r>
    <r>
      <rPr>
        <b/>
        <sz val="10"/>
        <color rgb="FFFF0000"/>
        <rFont val="Arial"/>
        <family val="2"/>
      </rPr>
      <t>FR</t>
    </r>
    <r>
      <rPr>
        <b/>
        <sz val="10"/>
        <color theme="1"/>
        <rFont val="Arial"/>
        <family val="2"/>
      </rPr>
      <t>] Fish with Super Rod - Safari Zone (4% Lv 15-35)
- [</t>
    </r>
    <r>
      <rPr>
        <b/>
        <sz val="10"/>
        <color rgb="FFFF0000"/>
        <rFont val="Arial"/>
        <family val="2"/>
      </rPr>
      <t>FR</t>
    </r>
    <r>
      <rPr>
        <b/>
        <sz val="10"/>
        <color theme="1"/>
        <rFont val="Arial"/>
        <family val="2"/>
      </rPr>
      <t>] Fish with Super Rod - Route 24, Route 10, Route 11, Route 12, Route 13, Pallet Town, Vermilion City (1% Lv 25-35)</t>
    </r>
  </si>
  <si>
    <r>
      <rPr>
        <b/>
        <sz val="10"/>
        <color theme="1"/>
        <rFont val="Arial"/>
        <family val="2"/>
      </rPr>
      <t>- [</t>
    </r>
    <r>
      <rPr>
        <b/>
        <sz val="10"/>
        <color rgb="FFFF0000"/>
        <rFont val="Arial"/>
        <family val="2"/>
      </rPr>
      <t>FR</t>
    </r>
    <r>
      <rPr>
        <b/>
        <sz val="10"/>
        <color theme="1"/>
        <rFont val="Arial"/>
        <family val="2"/>
      </rPr>
      <t>] Route 8 (20% Lv 15-18)</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</si>
  <si>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Fish with Good Rod - Route 22, Route 25, Route 6, Viridian City, Fuchsia City (60% Lv 5-15)
- [</t>
    </r>
    <r>
      <rPr>
        <b/>
        <sz val="10"/>
        <color rgb="FFFF0000"/>
        <rFont val="Arial"/>
        <family val="2"/>
      </rPr>
      <t>FR</t>
    </r>
    <r>
      <rPr>
        <b/>
        <sz val="10"/>
        <color rgb="FF00FF00"/>
        <rFont val="Arial"/>
        <family val="2"/>
      </rPr>
      <t>LG</t>
    </r>
    <r>
      <rPr>
        <b/>
        <sz val="10"/>
        <color theme="1"/>
        <rFont val="Arial"/>
        <family val="2"/>
      </rPr>
      <t>] Fish with Good Rod - Safari Zone (20% Lv 5-15)
- [</t>
    </r>
    <r>
      <rPr>
        <b/>
        <sz val="10"/>
        <color rgb="FFFF0000"/>
        <rFont val="Arial"/>
        <family val="2"/>
      </rPr>
      <t>FR</t>
    </r>
    <r>
      <rPr>
        <b/>
        <sz val="10"/>
        <color rgb="FF00FF00"/>
        <rFont val="Arial"/>
        <family val="2"/>
      </rPr>
      <t>LG</t>
    </r>
    <r>
      <rPr>
        <b/>
        <sz val="10"/>
        <color theme="1"/>
        <rFont val="Arial"/>
        <family val="2"/>
      </rPr>
      <t>] Fish with Super Rod - Route 22, Route 25, Route 6, Viridian City (40% Lv 15-25)</t>
    </r>
  </si>
  <si>
    <r>
      <rPr>
        <b/>
        <sz val="10"/>
        <color theme="1"/>
        <rFont val="Arial"/>
        <family val="2"/>
      </rPr>
      <t>- Evolve Poliwag at Lv 25
- [</t>
    </r>
    <r>
      <rPr>
        <b/>
        <sz val="10"/>
        <color rgb="FFFF0000"/>
        <rFont val="Arial"/>
        <family val="2"/>
      </rPr>
      <t>FR</t>
    </r>
    <r>
      <rPr>
        <b/>
        <sz val="10"/>
        <color rgb="FF00FF00"/>
        <rFont val="Arial"/>
        <family val="2"/>
      </rPr>
      <t>LG</t>
    </r>
    <r>
      <rPr>
        <b/>
        <sz val="10"/>
        <color theme="1"/>
        <rFont val="Arial"/>
        <family val="2"/>
      </rPr>
      <t>] Fish with Super Rod - Route 22, Route 25, Route 6, Viridian City (40% Lv 20-30)</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</si>
  <si>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Rock Tunnel 1F (15% Lv 16-17)
- [</t>
    </r>
    <r>
      <rPr>
        <b/>
        <sz val="10"/>
        <color rgb="FFFF0000"/>
        <rFont val="Arial"/>
        <family val="2"/>
      </rPr>
      <t>FR</t>
    </r>
    <r>
      <rPr>
        <b/>
        <sz val="10"/>
        <color rgb="FF00FF00"/>
        <rFont val="Arial"/>
        <family val="2"/>
      </rPr>
      <t>LG</t>
    </r>
    <r>
      <rPr>
        <b/>
        <sz val="10"/>
        <color theme="1"/>
        <rFont val="Arial"/>
        <family val="2"/>
      </rPr>
      <t>] Rock Tunnel B1F (10% Lv 17)</t>
    </r>
  </si>
  <si>
    <r>
      <rPr>
        <b/>
        <sz val="10"/>
        <color theme="1"/>
        <rFont val="Arial"/>
        <family val="2"/>
      </rPr>
      <t>- [</t>
    </r>
    <r>
      <rPr>
        <b/>
        <sz val="10"/>
        <color rgb="FF00FF00"/>
        <rFont val="Arial"/>
        <family val="2"/>
      </rPr>
      <t>LG</t>
    </r>
    <r>
      <rPr>
        <b/>
        <sz val="10"/>
        <color theme="1"/>
        <rFont val="Arial"/>
        <family val="2"/>
      </rPr>
      <t>] Fish with Super Rod - Route 22, Route 25, Route 6, Viridian City, Fuchsia City (5% Lv 15-35)
- [</t>
    </r>
    <r>
      <rPr>
        <b/>
        <sz val="10"/>
        <color rgb="FF00FF00"/>
        <rFont val="Arial"/>
        <family val="2"/>
      </rPr>
      <t>LG</t>
    </r>
    <r>
      <rPr>
        <b/>
        <sz val="10"/>
        <color theme="1"/>
        <rFont val="Arial"/>
        <family val="2"/>
      </rPr>
      <t>] Fish with Super Rod - Safari Zone (4% Lv 15-35)
- [</t>
    </r>
    <r>
      <rPr>
        <b/>
        <sz val="10"/>
        <color rgb="FF00FF00"/>
        <rFont val="Arial"/>
        <family val="2"/>
      </rPr>
      <t>LG</t>
    </r>
    <r>
      <rPr>
        <b/>
        <sz val="10"/>
        <color theme="1"/>
        <rFont val="Arial"/>
        <family val="2"/>
      </rPr>
      <t>] Fish with Super Rod - Route 24, Route 10, Route 11, Route 12, Route 13, Pallet Town, Vermilion City (1% Lv 25-35)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</si>
  <si>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16 (35% Lv 18-22)
- [</t>
    </r>
    <r>
      <rPr>
        <b/>
        <sz val="10"/>
        <color rgb="FFFF0000"/>
        <rFont val="Arial"/>
        <family val="2"/>
      </rPr>
      <t>FR</t>
    </r>
    <r>
      <rPr>
        <b/>
        <sz val="10"/>
        <color rgb="FF00FF00"/>
        <rFont val="Arial"/>
        <family val="2"/>
      </rPr>
      <t>LG</t>
    </r>
    <r>
      <rPr>
        <b/>
        <sz val="10"/>
        <color theme="1"/>
        <rFont val="Arial"/>
        <family val="2"/>
      </rPr>
      <t>] Route 17, Route 18 (35% Lv 24-28)
- [</t>
    </r>
    <r>
      <rPr>
        <b/>
        <sz val="10"/>
        <color rgb="FFFF0000"/>
        <rFont val="Arial"/>
        <family val="2"/>
      </rPr>
      <t>FR</t>
    </r>
    <r>
      <rPr>
        <b/>
        <sz val="10"/>
        <color rgb="FF00FF00"/>
        <rFont val="Arial"/>
        <family val="2"/>
      </rPr>
      <t>LG</t>
    </r>
    <r>
      <rPr>
        <b/>
        <sz val="10"/>
        <color theme="1"/>
        <rFont val="Arial"/>
        <family val="2"/>
      </rPr>
      <t>] Safari Zone Area 2, Area 4 (20% Lv 26)</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</si>
  <si>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Fish with Super Rod - Celadon City (1% Lv 30-40)</t>
    </r>
  </si>
  <si>
    <r>
      <rPr>
        <b/>
        <sz val="10"/>
        <color theme="1"/>
        <rFont val="Arial"/>
        <family val="2"/>
      </rPr>
      <t>- [</t>
    </r>
    <r>
      <rPr>
        <b/>
        <sz val="10"/>
        <color rgb="FFFF0000"/>
        <rFont val="Arial"/>
        <family val="2"/>
      </rPr>
      <t>FR</t>
    </r>
    <r>
      <rPr>
        <b/>
        <sz val="10"/>
        <color theme="1"/>
        <rFont val="Arial"/>
        <family val="2"/>
      </rPr>
      <t>] Fish with Super Rod - Pallet Town, Vermilion City (40% Lv 15-25)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</si>
  <si>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Pokemon Tower 3F (90% Lv 13-19)
- [</t>
    </r>
    <r>
      <rPr>
        <b/>
        <sz val="10"/>
        <color rgb="FFFF0000"/>
        <rFont val="Arial"/>
        <family val="2"/>
      </rPr>
      <t>FR</t>
    </r>
    <r>
      <rPr>
        <b/>
        <sz val="10"/>
        <color rgb="FF00FF00"/>
        <rFont val="Arial"/>
        <family val="2"/>
      </rPr>
      <t>LG</t>
    </r>
    <r>
      <rPr>
        <b/>
        <sz val="10"/>
        <color theme="1"/>
        <rFont val="Arial"/>
        <family val="2"/>
      </rPr>
      <t>] Pokemon Tower 4F, 5F (86% Lv 13-19)
- [</t>
    </r>
    <r>
      <rPr>
        <b/>
        <sz val="10"/>
        <color rgb="FFFF0000"/>
        <rFont val="Arial"/>
        <family val="2"/>
      </rPr>
      <t>FR</t>
    </r>
    <r>
      <rPr>
        <b/>
        <sz val="10"/>
        <color rgb="FF00FF00"/>
        <rFont val="Arial"/>
        <family val="2"/>
      </rPr>
      <t>LG</t>
    </r>
    <r>
      <rPr>
        <b/>
        <sz val="10"/>
        <color theme="1"/>
        <rFont val="Arial"/>
        <family val="2"/>
      </rPr>
      <t>] Pokemon Tower 6F (85% Lv 17-19)
- [</t>
    </r>
    <r>
      <rPr>
        <b/>
        <sz val="10"/>
        <color rgb="FFFF0000"/>
        <rFont val="Arial"/>
        <family val="2"/>
      </rPr>
      <t>FR</t>
    </r>
    <r>
      <rPr>
        <b/>
        <sz val="10"/>
        <color rgb="FF00FF00"/>
        <rFont val="Arial"/>
        <family val="2"/>
      </rPr>
      <t>LG</t>
    </r>
    <r>
      <rPr>
        <b/>
        <sz val="10"/>
        <color theme="1"/>
        <rFont val="Arial"/>
        <family val="2"/>
      </rPr>
      <t>] Pokemon Tower 7F (75% Lv 15-19)</t>
    </r>
  </si>
  <si>
    <r>
      <rPr>
        <b/>
        <sz val="10"/>
        <color theme="1"/>
        <rFont val="Arial"/>
        <family val="2"/>
      </rPr>
      <t>- Evolve Gastly at Lv 25
- [</t>
    </r>
    <r>
      <rPr>
        <b/>
        <sz val="10"/>
        <color rgb="FFFF0000"/>
        <rFont val="Arial"/>
        <family val="2"/>
      </rPr>
      <t>FR</t>
    </r>
    <r>
      <rPr>
        <b/>
        <sz val="10"/>
        <color rgb="FF00FF00"/>
        <rFont val="Arial"/>
        <family val="2"/>
      </rPr>
      <t>LG</t>
    </r>
    <r>
      <rPr>
        <b/>
        <sz val="10"/>
        <color theme="1"/>
        <rFont val="Arial"/>
        <family val="2"/>
      </rPr>
      <t>] Pokemon Tower 3F (1% Lv 20)
- [</t>
    </r>
    <r>
      <rPr>
        <b/>
        <sz val="10"/>
        <color rgb="FFFF0000"/>
        <rFont val="Arial"/>
        <family val="2"/>
      </rPr>
      <t>FR</t>
    </r>
    <r>
      <rPr>
        <b/>
        <sz val="10"/>
        <color rgb="FF00FF00"/>
        <rFont val="Arial"/>
        <family val="2"/>
      </rPr>
      <t>LG</t>
    </r>
    <r>
      <rPr>
        <b/>
        <sz val="10"/>
        <color theme="1"/>
        <rFont val="Arial"/>
        <family val="2"/>
      </rPr>
      <t>] Pokemon Tower 4F, 5F (5% Lv 20)
- [</t>
    </r>
    <r>
      <rPr>
        <b/>
        <sz val="10"/>
        <color rgb="FFFF0000"/>
        <rFont val="Arial"/>
        <family val="2"/>
      </rPr>
      <t>FR</t>
    </r>
    <r>
      <rPr>
        <b/>
        <sz val="10"/>
        <color rgb="FF00FF00"/>
        <rFont val="Arial"/>
        <family val="2"/>
      </rPr>
      <t>LG</t>
    </r>
    <r>
      <rPr>
        <b/>
        <sz val="10"/>
        <color theme="1"/>
        <rFont val="Arial"/>
        <family val="2"/>
      </rPr>
      <t>] Pokemon Tower 6F (6% Lv 21-23)
- [</t>
    </r>
    <r>
      <rPr>
        <b/>
        <sz val="10"/>
        <color rgb="FFFF0000"/>
        <rFont val="Arial"/>
        <family val="2"/>
      </rPr>
      <t>FR</t>
    </r>
    <r>
      <rPr>
        <b/>
        <sz val="10"/>
        <color rgb="FF00FF00"/>
        <rFont val="Arial"/>
        <family val="2"/>
      </rPr>
      <t>LG</t>
    </r>
    <r>
      <rPr>
        <b/>
        <sz val="10"/>
        <color theme="1"/>
        <rFont val="Arial"/>
        <family val="2"/>
      </rPr>
      <t>] Pokemon Tower 7F (15% Lv 23-25)</t>
    </r>
  </si>
  <si>
    <t>Gengar</t>
  </si>
  <si>
    <t>- Evolve Haunter by trading</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</si>
  <si>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Rock Tunnel 1F (5% Lv 13-15)
- [</t>
    </r>
    <r>
      <rPr>
        <b/>
        <sz val="10"/>
        <color rgb="FFFF0000"/>
        <rFont val="Arial"/>
        <family val="2"/>
      </rPr>
      <t>FR</t>
    </r>
    <r>
      <rPr>
        <b/>
        <sz val="10"/>
        <color rgb="FF00FF00"/>
        <rFont val="Arial"/>
        <family val="2"/>
      </rPr>
      <t>LG</t>
    </r>
    <r>
      <rPr>
        <b/>
        <sz val="10"/>
        <color theme="1"/>
        <rFont val="Arial"/>
        <family val="2"/>
      </rPr>
      <t>] Rock Tunnel B1F (10% Lv 13-17)</t>
    </r>
  </si>
  <si>
    <r>
      <rPr>
        <b/>
        <sz val="10"/>
        <color theme="1"/>
        <rFont val="Arial"/>
        <family val="2"/>
      </rPr>
      <t>- [</t>
    </r>
    <r>
      <rPr>
        <b/>
        <sz val="10"/>
        <color rgb="FFFF0000"/>
        <rFont val="Arial"/>
        <family val="2"/>
      </rPr>
      <t>FR</t>
    </r>
    <r>
      <rPr>
        <b/>
        <sz val="10"/>
        <color theme="1"/>
        <rFont val="Arial"/>
        <family val="2"/>
      </rPr>
      <t>] Fish with Good Rod - Route 24, Route 10, Route 11, Route 12, Route 13, Pallet Town, Vermilion City (20% Lv 5-15)
- [</t>
    </r>
    <r>
      <rPr>
        <b/>
        <sz val="10"/>
        <color rgb="FF00FF00"/>
        <rFont val="Arial"/>
        <family val="2"/>
      </rPr>
      <t>LG</t>
    </r>
    <r>
      <rPr>
        <b/>
        <sz val="10"/>
        <color theme="1"/>
        <rFont val="Arial"/>
        <family val="2"/>
      </rPr>
      <t>] Fish with Good Rod - Route 24, Route 10, Route 11, Route 12, Route 13, Pallet Town, Vermilion City (60% Lv 5-15)
- [</t>
    </r>
    <r>
      <rPr>
        <b/>
        <sz val="10"/>
        <color rgb="FFFF0000"/>
        <rFont val="Arial"/>
        <family val="2"/>
      </rPr>
      <t>FR</t>
    </r>
    <r>
      <rPr>
        <b/>
        <sz val="10"/>
        <color theme="1"/>
        <rFont val="Arial"/>
        <family val="2"/>
      </rPr>
      <t>] Fish with Super Rod - Vermilion City (4% Lv 25-30)
- [</t>
    </r>
    <r>
      <rPr>
        <b/>
        <sz val="10"/>
        <color rgb="FF00FF00"/>
        <rFont val="Arial"/>
        <family val="2"/>
      </rPr>
      <t>LG</t>
    </r>
    <r>
      <rPr>
        <b/>
        <sz val="10"/>
        <color theme="1"/>
        <rFont val="Arial"/>
        <family val="2"/>
      </rPr>
      <t>] Fish with Super Rod - Route 24, Route 10, Route 11, Route 12, Route 13 (84% Lv 15-35)
- [</t>
    </r>
    <r>
      <rPr>
        <b/>
        <sz val="10"/>
        <color rgb="FF00FF00"/>
        <rFont val="Arial"/>
        <family val="2"/>
      </rPr>
      <t>LG</t>
    </r>
    <r>
      <rPr>
        <b/>
        <sz val="10"/>
        <color theme="1"/>
        <rFont val="Arial"/>
        <family val="2"/>
      </rPr>
      <t>] Fish with Super Rod - Pallet Town, Vermilion City (40% Lv 15-25)"</t>
    </r>
  </si>
  <si>
    <r>
      <rPr>
        <b/>
        <sz val="10"/>
        <color theme="1"/>
        <rFont val="Arial"/>
        <family val="2"/>
      </rPr>
      <t>- Evolve Krabby at Lv 28
- [</t>
    </r>
    <r>
      <rPr>
        <b/>
        <sz val="10"/>
        <color rgb="FF00FF00"/>
        <rFont val="Arial"/>
        <family val="2"/>
      </rPr>
      <t>LG</t>
    </r>
    <r>
      <rPr>
        <b/>
        <sz val="10"/>
        <color theme="1"/>
        <rFont val="Arial"/>
        <family val="2"/>
      </rPr>
      <t>] Fish with Super Rod - Pallet Town (4% Lv 25-35)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</si>
  <si>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10 (40% Lv 14-17)</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</si>
  <si>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Safari Zone Area 1 (20% Lv 24-25)
- [</t>
    </r>
    <r>
      <rPr>
        <b/>
        <sz val="10"/>
        <color rgb="FFFF0000"/>
        <rFont val="Arial"/>
        <family val="2"/>
      </rPr>
      <t>FR</t>
    </r>
    <r>
      <rPr>
        <b/>
        <sz val="10"/>
        <color rgb="FF00FF00"/>
        <rFont val="Arial"/>
        <family val="2"/>
      </rPr>
      <t>LG</t>
    </r>
    <r>
      <rPr>
        <b/>
        <sz val="10"/>
        <color theme="1"/>
        <rFont val="Arial"/>
        <family val="2"/>
      </rPr>
      <t>] Safari Zone Area 2 (20% Lv 23-25)
- [</t>
    </r>
    <r>
      <rPr>
        <b/>
        <sz val="10"/>
        <color rgb="FFFF0000"/>
        <rFont val="Arial"/>
        <family val="2"/>
      </rPr>
      <t>FR</t>
    </r>
    <r>
      <rPr>
        <b/>
        <sz val="10"/>
        <color rgb="FF00FF00"/>
        <rFont val="Arial"/>
        <family val="2"/>
      </rPr>
      <t>LG</t>
    </r>
    <r>
      <rPr>
        <b/>
        <sz val="10"/>
        <color theme="1"/>
        <rFont val="Arial"/>
        <family val="2"/>
      </rPr>
      <t>] Safari Zone Area 3, Area 4 (20% Lv 25-27)</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</si>
  <si>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Pokemon Tower 3F - 5F (9% Lv 15-17)
- [</t>
    </r>
    <r>
      <rPr>
        <b/>
        <sz val="10"/>
        <color rgb="FFFF0000"/>
        <rFont val="Arial"/>
        <family val="2"/>
      </rPr>
      <t>FR</t>
    </r>
    <r>
      <rPr>
        <b/>
        <sz val="10"/>
        <color rgb="FF00FF00"/>
        <rFont val="Arial"/>
        <family val="2"/>
      </rPr>
      <t>LG</t>
    </r>
    <r>
      <rPr>
        <b/>
        <sz val="10"/>
        <color theme="1"/>
        <rFont val="Arial"/>
        <family val="2"/>
      </rPr>
      <t>] Pokemon Tower 6F (9% Lv 17-19)
- [</t>
    </r>
    <r>
      <rPr>
        <b/>
        <sz val="10"/>
        <color rgb="FFFF0000"/>
        <rFont val="Arial"/>
        <family val="2"/>
      </rPr>
      <t>FR</t>
    </r>
    <r>
      <rPr>
        <b/>
        <sz val="10"/>
        <color rgb="FF00FF00"/>
        <rFont val="Arial"/>
        <family val="2"/>
      </rPr>
      <t>LG</t>
    </r>
    <r>
      <rPr>
        <b/>
        <sz val="10"/>
        <color theme="1"/>
        <rFont val="Arial"/>
        <family val="2"/>
      </rPr>
      <t>] Pokemon Tower 7F (10% Lv 17-19)</t>
    </r>
  </si>
  <si>
    <t>Choice - After defeating the dojo leader. Trade to get both</t>
  </si>
  <si>
    <r>
      <rPr>
        <b/>
        <sz val="10"/>
        <color theme="1"/>
        <rFont val="Arial"/>
        <family val="2"/>
      </rPr>
      <t>- [</t>
    </r>
    <r>
      <rPr>
        <b/>
        <sz val="10"/>
        <color rgb="FFFF0000"/>
        <rFont val="Arial"/>
        <family val="2"/>
      </rPr>
      <t>FR</t>
    </r>
    <r>
      <rPr>
        <b/>
        <sz val="10"/>
        <color theme="1"/>
        <rFont val="Arial"/>
        <family val="2"/>
      </rPr>
      <t>] Route 18 Gatehouse - Trade for Golduck (Same level as your pokemon)
- [</t>
    </r>
    <r>
      <rPr>
        <b/>
        <sz val="10"/>
        <color rgb="FF00FF00"/>
        <rFont val="Arial"/>
        <family val="2"/>
      </rPr>
      <t>LG</t>
    </r>
    <r>
      <rPr>
        <b/>
        <sz val="10"/>
        <color theme="1"/>
        <rFont val="Arial"/>
        <family val="2"/>
      </rPr>
      <t>] Route 18 Gatehouse - Trade for Slowbro (Same level as your pokemon)</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</si>
  <si>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Safari Zone Area 1 (20% Lv 25)
- [</t>
    </r>
    <r>
      <rPr>
        <b/>
        <sz val="10"/>
        <color rgb="FFFF0000"/>
        <rFont val="Arial"/>
        <family val="2"/>
      </rPr>
      <t>FR</t>
    </r>
    <r>
      <rPr>
        <b/>
        <sz val="10"/>
        <color rgb="FF00FF00"/>
        <rFont val="Arial"/>
        <family val="2"/>
      </rPr>
      <t>LG</t>
    </r>
    <r>
      <rPr>
        <b/>
        <sz val="10"/>
        <color theme="1"/>
        <rFont val="Arial"/>
        <family val="2"/>
      </rPr>
      <t>] Safari Zone Area 3 (20% Lv 26)</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</si>
  <si>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Safari Zone Area 1 (1% Lv 23)
- [</t>
    </r>
    <r>
      <rPr>
        <b/>
        <sz val="10"/>
        <color rgb="FFFF0000"/>
        <rFont val="Arial"/>
        <family val="2"/>
      </rPr>
      <t>FR</t>
    </r>
    <r>
      <rPr>
        <b/>
        <sz val="10"/>
        <color rgb="FF00FF00"/>
        <rFont val="Arial"/>
        <family val="2"/>
      </rPr>
      <t>LG</t>
    </r>
    <r>
      <rPr>
        <b/>
        <sz val="10"/>
        <color theme="1"/>
        <rFont val="Arial"/>
        <family val="2"/>
      </rPr>
      <t>] Safari Zone Area 3 (4% Lv 26)</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</si>
  <si>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Safari Zone Area 2 (4% Lv 25)
- [</t>
    </r>
    <r>
      <rPr>
        <b/>
        <sz val="10"/>
        <color rgb="FFFF0000"/>
        <rFont val="Arial"/>
        <family val="2"/>
      </rPr>
      <t>FR</t>
    </r>
    <r>
      <rPr>
        <b/>
        <sz val="10"/>
        <color rgb="FF00FF00"/>
        <rFont val="Arial"/>
        <family val="2"/>
      </rPr>
      <t>LG</t>
    </r>
    <r>
      <rPr>
        <b/>
        <sz val="10"/>
        <color theme="1"/>
        <rFont val="Arial"/>
        <family val="2"/>
      </rPr>
      <t>] Safari Zone Area 4 (1% Lv 28)</t>
    </r>
  </si>
  <si>
    <r>
      <rPr>
        <b/>
        <sz val="10"/>
        <color theme="1"/>
        <rFont val="Arial"/>
        <family val="2"/>
      </rPr>
      <t>- [</t>
    </r>
    <r>
      <rPr>
        <b/>
        <sz val="10"/>
        <color rgb="FFFF0000"/>
        <rFont val="Arial"/>
        <family val="2"/>
      </rPr>
      <t>FR</t>
    </r>
    <r>
      <rPr>
        <b/>
        <sz val="10"/>
        <color theme="1"/>
        <rFont val="Arial"/>
        <family val="2"/>
      </rPr>
      <t>] Fish with Good Rod - Route 24, Route 10, Route 11, Route 12, Route 13, Pallet Town, Vermilion City (60% Lv 5-15)
- [</t>
    </r>
    <r>
      <rPr>
        <b/>
        <sz val="10"/>
        <color rgb="FF00FF00"/>
        <rFont val="Arial"/>
        <family val="2"/>
      </rPr>
      <t>LG</t>
    </r>
    <r>
      <rPr>
        <b/>
        <sz val="10"/>
        <color theme="1"/>
        <rFont val="Arial"/>
        <family val="2"/>
      </rPr>
      <t>] Fish with Good Rod - Route 22, Route 10, Route 11, Route 12, Route 13, Pallet Town, Vermilion City (20% Lv 5-15)
- [</t>
    </r>
    <r>
      <rPr>
        <b/>
        <sz val="10"/>
        <color rgb="FFFF0000"/>
        <rFont val="Arial"/>
        <family val="2"/>
      </rPr>
      <t>FR</t>
    </r>
    <r>
      <rPr>
        <b/>
        <sz val="10"/>
        <color theme="1"/>
        <rFont val="Arial"/>
        <family val="2"/>
      </rPr>
      <t>] Fish with Super Rod - Route 24, Route 10, Route 11, Route 12, Route 13 (84% Lv 15-35)
- [</t>
    </r>
    <r>
      <rPr>
        <b/>
        <sz val="10"/>
        <color rgb="FFFF0000"/>
        <rFont val="Arial"/>
        <family val="2"/>
      </rPr>
      <t>FR</t>
    </r>
    <r>
      <rPr>
        <b/>
        <sz val="10"/>
        <color theme="1"/>
        <rFont val="Arial"/>
        <family val="2"/>
      </rPr>
      <t>] Fish with Super Rod - Pallet Town, Vermilion City (40% Lv 15-25)
- [</t>
    </r>
    <r>
      <rPr>
        <b/>
        <sz val="10"/>
        <color rgb="FF00FF00"/>
        <rFont val="Arial"/>
        <family val="2"/>
      </rPr>
      <t>LG</t>
    </r>
    <r>
      <rPr>
        <b/>
        <sz val="10"/>
        <color theme="1"/>
        <rFont val="Arial"/>
        <family val="2"/>
      </rPr>
      <t>] Fish with Super Rod - Vermilion City (4% Lv 25-35)"</t>
    </r>
  </si>
  <si>
    <r>
      <rPr>
        <b/>
        <sz val="10"/>
        <color theme="1"/>
        <rFont val="Arial"/>
        <family val="2"/>
      </rPr>
      <t>- Evolve Seadra at Lv 32
- [</t>
    </r>
    <r>
      <rPr>
        <b/>
        <sz val="10"/>
        <color rgb="FFFF0000"/>
        <rFont val="Arial"/>
        <family val="2"/>
      </rPr>
      <t>FR</t>
    </r>
    <r>
      <rPr>
        <b/>
        <sz val="10"/>
        <color theme="1"/>
        <rFont val="Arial"/>
        <family val="2"/>
      </rPr>
      <t>] Fish with Super Rod - Pallet Town (4% Lv 25-35)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</si>
  <si>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Fish with Good Rod - Safari Zone (60% Lv 5-15)
- [</t>
    </r>
    <r>
      <rPr>
        <b/>
        <sz val="10"/>
        <color rgb="FFFF0000"/>
        <rFont val="Arial"/>
        <family val="2"/>
      </rPr>
      <t>FR</t>
    </r>
    <r>
      <rPr>
        <b/>
        <sz val="10"/>
        <color rgb="FF00FF00"/>
        <rFont val="Arial"/>
        <family val="2"/>
      </rPr>
      <t>LG</t>
    </r>
    <r>
      <rPr>
        <b/>
        <sz val="10"/>
        <color theme="1"/>
        <rFont val="Arial"/>
        <family val="2"/>
      </rPr>
      <t>] Fish with Good Rod - Route 25, Route 6, Viridian City, Fuchsia City (20% Lv 5-15)
- [</t>
    </r>
    <r>
      <rPr>
        <b/>
        <sz val="10"/>
        <color rgb="FFFF0000"/>
        <rFont val="Arial"/>
        <family val="2"/>
      </rPr>
      <t>FR</t>
    </r>
    <r>
      <rPr>
        <b/>
        <sz val="10"/>
        <color rgb="FF00FF00"/>
        <rFont val="Arial"/>
        <family val="2"/>
      </rPr>
      <t>LG</t>
    </r>
    <r>
      <rPr>
        <b/>
        <sz val="10"/>
        <color theme="1"/>
        <rFont val="Arial"/>
        <family val="2"/>
      </rPr>
      <t>] Fish with Super Rod - Fuchsia City (40% Lv 15-25)</t>
    </r>
  </si>
  <si>
    <r>
      <rPr>
        <b/>
        <sz val="10"/>
        <color theme="1"/>
        <rFont val="Arial"/>
        <family val="2"/>
      </rPr>
      <t>- Evolve Goldeen at Lv 33
- [</t>
    </r>
    <r>
      <rPr>
        <b/>
        <sz val="10"/>
        <color rgb="FFFF0000"/>
        <rFont val="Arial"/>
        <family val="2"/>
      </rPr>
      <t>FR</t>
    </r>
    <r>
      <rPr>
        <b/>
        <sz val="10"/>
        <color rgb="FF00FF00"/>
        <rFont val="Arial"/>
        <family val="2"/>
      </rPr>
      <t>LG</t>
    </r>
    <r>
      <rPr>
        <b/>
        <sz val="10"/>
        <color theme="1"/>
        <rFont val="Arial"/>
        <family val="2"/>
      </rPr>
      <t>] Fish with Super Rod - Fuchsia City, Safari Zone (40% Lv 20-30)</t>
    </r>
  </si>
  <si>
    <r>
      <rPr>
        <b/>
        <sz val="10"/>
        <color theme="1"/>
        <rFont val="Arial"/>
        <family val="2"/>
      </rPr>
      <t>- [</t>
    </r>
    <r>
      <rPr>
        <b/>
        <sz val="10"/>
        <color rgb="FF00FF00"/>
        <rFont val="Arial"/>
        <family val="2"/>
      </rPr>
      <t>LG</t>
    </r>
    <r>
      <rPr>
        <b/>
        <sz val="10"/>
        <color theme="1"/>
        <rFont val="Arial"/>
        <family val="2"/>
      </rPr>
      <t>] Fish with Super Rod - Pallet Town, Vermilion City (40% Lv 15-25)</t>
    </r>
  </si>
  <si>
    <r>
      <rPr>
        <b/>
        <sz val="10"/>
        <color theme="1"/>
        <rFont val="Arial"/>
        <family val="2"/>
      </rPr>
      <t>- [</t>
    </r>
    <r>
      <rPr>
        <b/>
        <sz val="10"/>
        <color rgb="FFFF0000"/>
        <rFont val="Arial"/>
        <family val="2"/>
      </rPr>
      <t>FR</t>
    </r>
    <r>
      <rPr>
        <b/>
        <sz val="10"/>
        <color theme="1"/>
        <rFont val="Arial"/>
        <family val="2"/>
      </rPr>
      <t>] Celadon Game Corner - 5,500 Coins (Lv 25)
- [</t>
    </r>
    <r>
      <rPr>
        <b/>
        <sz val="10"/>
        <color rgb="FFFF0000"/>
        <rFont val="Arial"/>
        <family val="2"/>
      </rPr>
      <t>FR</t>
    </r>
    <r>
      <rPr>
        <b/>
        <sz val="10"/>
        <color theme="1"/>
        <rFont val="Arial"/>
        <family val="2"/>
      </rPr>
      <t>] Safari Zone Area 1 (4% Lv 23)
- [</t>
    </r>
    <r>
      <rPr>
        <b/>
        <sz val="10"/>
        <color rgb="FFFF0000"/>
        <rFont val="Arial"/>
        <family val="2"/>
      </rPr>
      <t>FR</t>
    </r>
    <r>
      <rPr>
        <b/>
        <sz val="10"/>
        <color theme="1"/>
        <rFont val="Arial"/>
        <family val="2"/>
      </rPr>
      <t>] Safari Zone Area 2 (1% Lv 28)</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</si>
  <si>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Cerulean City - Trade for Poliwhirl (Same level as your pokemon)</t>
    </r>
  </si>
  <si>
    <r>
      <rPr>
        <b/>
        <sz val="10"/>
        <color theme="1"/>
        <rFont val="Arial"/>
        <family val="2"/>
      </rPr>
      <t>- [</t>
    </r>
    <r>
      <rPr>
        <b/>
        <sz val="10"/>
        <color rgb="FF00FF00"/>
        <rFont val="Arial"/>
        <family val="2"/>
      </rPr>
      <t>LG</t>
    </r>
    <r>
      <rPr>
        <b/>
        <sz val="10"/>
        <color theme="1"/>
        <rFont val="Arial"/>
        <family val="2"/>
      </rPr>
      <t>] Celadon Game Corner - 2,500 Coins (Lv 18)
- [</t>
    </r>
    <r>
      <rPr>
        <b/>
        <sz val="10"/>
        <color rgb="FF00FF00"/>
        <rFont val="Arial"/>
        <family val="2"/>
      </rPr>
      <t>LG</t>
    </r>
    <r>
      <rPr>
        <b/>
        <sz val="10"/>
        <color theme="1"/>
        <rFont val="Arial"/>
        <family val="2"/>
      </rPr>
      <t>] Safari Zone Area 1 (4% Lv 23)
- [</t>
    </r>
    <r>
      <rPr>
        <b/>
        <sz val="10"/>
        <color rgb="FF00FF00"/>
        <rFont val="Arial"/>
        <family val="2"/>
      </rPr>
      <t>LG</t>
    </r>
    <r>
      <rPr>
        <b/>
        <sz val="10"/>
        <color theme="1"/>
        <rFont val="Arial"/>
        <family val="2"/>
      </rPr>
      <t>] Safari Zone Area 2 (1% Lv 28)</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</si>
  <si>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Safari Zone Area 3 (1% Lv 28)
- [</t>
    </r>
    <r>
      <rPr>
        <b/>
        <sz val="10"/>
        <color rgb="FFFF0000"/>
        <rFont val="Arial"/>
        <family val="2"/>
      </rPr>
      <t>FR</t>
    </r>
    <r>
      <rPr>
        <b/>
        <sz val="10"/>
        <color rgb="FF00FF00"/>
        <rFont val="Arial"/>
        <family val="2"/>
      </rPr>
      <t>LG</t>
    </r>
    <r>
      <rPr>
        <b/>
        <sz val="10"/>
        <color theme="1"/>
        <rFont val="Arial"/>
        <family val="2"/>
      </rPr>
      <t>] Safari Zone Area 4 (4% Lv 25)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</si>
  <si>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Silph Co - Gift (Lv 25)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</si>
  <si>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13, Route 15 (5% Lv 25)
- [</t>
    </r>
    <r>
      <rPr>
        <b/>
        <sz val="10"/>
        <color rgb="FFFF0000"/>
        <rFont val="Arial"/>
        <family val="2"/>
      </rPr>
      <t>FR</t>
    </r>
    <r>
      <rPr>
        <b/>
        <sz val="10"/>
        <color rgb="FF00FF00"/>
        <rFont val="Arial"/>
        <family val="2"/>
      </rPr>
      <t>LG</t>
    </r>
    <r>
      <rPr>
        <b/>
        <sz val="10"/>
        <color theme="1"/>
        <rFont val="Arial"/>
        <family val="2"/>
      </rPr>
      <t>] Route 14 (15% Lv 23)</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</si>
  <si>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Celadon City - Gift (Lv 25)</t>
    </r>
  </si>
  <si>
    <t>Stone purchased in Celadon Department Store. Breeding not yet available, trade to get all three evolutions</t>
  </si>
  <si>
    <r>
      <rPr>
        <b/>
        <sz val="10"/>
        <color theme="1"/>
        <rFont val="Arial"/>
        <family val="2"/>
      </rPr>
      <t>- [</t>
    </r>
    <r>
      <rPr>
        <b/>
        <sz val="10"/>
        <color rgb="FFFF0000"/>
        <rFont val="Arial"/>
        <family val="2"/>
      </rPr>
      <t>FR</t>
    </r>
    <r>
      <rPr>
        <b/>
        <sz val="10"/>
        <color theme="1"/>
        <rFont val="Arial"/>
        <family val="2"/>
      </rPr>
      <t>] Celadon Game Corner - 9,999 Coins (Lv 26)
- [</t>
    </r>
    <r>
      <rPr>
        <b/>
        <sz val="10"/>
        <color rgb="FF00FF00"/>
        <rFont val="Arial"/>
        <family val="2"/>
      </rPr>
      <t>LG</t>
    </r>
    <r>
      <rPr>
        <b/>
        <sz val="10"/>
        <color theme="1"/>
        <rFont val="Arial"/>
        <family val="2"/>
      </rPr>
      <t>] Celadon Game Corner - 6,500 Coins (Lv 18)</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</si>
  <si>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12, Route 16 (Static Encounter Lv 30)</t>
    </r>
  </si>
  <si>
    <r>
      <rPr>
        <b/>
        <sz val="10"/>
        <color theme="1"/>
        <rFont val="Arial"/>
        <family val="2"/>
      </rPr>
      <t>- [</t>
    </r>
    <r>
      <rPr>
        <b/>
        <sz val="10"/>
        <color rgb="FFFF0000"/>
        <rFont val="Arial"/>
        <family val="2"/>
      </rPr>
      <t>FR</t>
    </r>
    <r>
      <rPr>
        <b/>
        <sz val="10"/>
        <color theme="1"/>
        <rFont val="Arial"/>
        <family val="2"/>
      </rPr>
      <t>] Celadon Game Corner - 2,800 Coins (Lv 18)
- [</t>
    </r>
    <r>
      <rPr>
        <b/>
        <sz val="10"/>
        <color rgb="FF00FF00"/>
        <rFont val="Arial"/>
        <family val="2"/>
      </rPr>
      <t>LG</t>
    </r>
    <r>
      <rPr>
        <b/>
        <sz val="10"/>
        <color theme="1"/>
        <rFont val="Arial"/>
        <family val="2"/>
      </rPr>
      <t>] Celadon Game Corner - 4,600 Coins (Lv 24)
- [</t>
    </r>
    <r>
      <rPr>
        <b/>
        <sz val="10"/>
        <color rgb="FFFF0000"/>
        <rFont val="Arial"/>
        <family val="2"/>
      </rPr>
      <t>FR</t>
    </r>
    <r>
      <rPr>
        <b/>
        <sz val="10"/>
        <color rgb="FF00FF00"/>
        <rFont val="Arial"/>
        <family val="2"/>
      </rPr>
      <t>LG</t>
    </r>
    <r>
      <rPr>
        <b/>
        <sz val="10"/>
        <color theme="1"/>
        <rFont val="Arial"/>
        <family val="2"/>
      </rPr>
      <t>] Fish with Super Rod - Safari Zone (15% Lv 15-25)</t>
    </r>
  </si>
  <si>
    <r>
      <rPr>
        <b/>
        <sz val="10"/>
        <color theme="1"/>
        <rFont val="Arial"/>
        <family val="2"/>
      </rPr>
      <t>- Evolve Dratini at Lv 30
- [</t>
    </r>
    <r>
      <rPr>
        <b/>
        <sz val="10"/>
        <color rgb="FFFF0000"/>
        <rFont val="Arial"/>
        <family val="2"/>
      </rPr>
      <t>FR</t>
    </r>
    <r>
      <rPr>
        <b/>
        <sz val="10"/>
        <color rgb="FF00FF00"/>
        <rFont val="Arial"/>
        <family val="2"/>
      </rPr>
      <t>LG</t>
    </r>
    <r>
      <rPr>
        <b/>
        <sz val="10"/>
        <color theme="1"/>
        <rFont val="Arial"/>
        <family val="2"/>
      </rPr>
      <t>] Fish with Super Rod - Safari Zone (1% Lv 25-35)</t>
    </r>
  </si>
  <si>
    <t>End of Part 3 - Total 128 Pokemon Caught</t>
  </si>
  <si>
    <t>Part 4 - Pre Badge 4 from Celadon OR Cinnabar Gym</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</si>
  <si>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Surfing - Almost all waters e.g. sea routes (100% Lv 5-40)</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</si>
  <si>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Power Plant (30% Lv 22-25)</t>
    </r>
  </si>
  <si>
    <r>
      <rPr>
        <b/>
        <sz val="10"/>
        <color theme="1"/>
        <rFont val="Arial"/>
        <family val="2"/>
      </rPr>
      <t>- Evolve Magnemite at Lv 30
- [</t>
    </r>
    <r>
      <rPr>
        <b/>
        <sz val="10"/>
        <color rgb="FFFF0000"/>
        <rFont val="Arial"/>
        <family val="2"/>
      </rPr>
      <t>FR</t>
    </r>
    <r>
      <rPr>
        <b/>
        <sz val="10"/>
        <color theme="1"/>
        <rFont val="Arial"/>
        <family val="2"/>
      </rPr>
      <t>] Power Plant (10% Lv 31-34)
- [</t>
    </r>
    <r>
      <rPr>
        <b/>
        <sz val="10"/>
        <color rgb="FF00FF00"/>
        <rFont val="Arial"/>
        <family val="2"/>
      </rPr>
      <t>LG</t>
    </r>
    <r>
      <rPr>
        <b/>
        <sz val="10"/>
        <color theme="1"/>
        <rFont val="Arial"/>
        <family val="2"/>
      </rPr>
      <t>] Power Plant (15% Lv 31-34)</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</si>
  <si>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Seafoam Islands B1F (10% Lv 28)
- [</t>
    </r>
    <r>
      <rPr>
        <b/>
        <sz val="10"/>
        <color rgb="FFFF0000"/>
        <rFont val="Arial"/>
        <family val="2"/>
      </rPr>
      <t>FR</t>
    </r>
    <r>
      <rPr>
        <b/>
        <sz val="10"/>
        <color rgb="FF00FF00"/>
        <rFont val="Arial"/>
        <family val="2"/>
      </rPr>
      <t>LG</t>
    </r>
    <r>
      <rPr>
        <b/>
        <sz val="10"/>
        <color theme="1"/>
        <rFont val="Arial"/>
        <family val="2"/>
      </rPr>
      <t>] Seafoam Islands B2F (20% Lv 30-32)
- [</t>
    </r>
    <r>
      <rPr>
        <b/>
        <sz val="10"/>
        <color rgb="FFFF0000"/>
        <rFont val="Arial"/>
        <family val="2"/>
      </rPr>
      <t>FR</t>
    </r>
    <r>
      <rPr>
        <b/>
        <sz val="10"/>
        <color rgb="FF00FF00"/>
        <rFont val="Arial"/>
        <family val="2"/>
      </rPr>
      <t>LG</t>
    </r>
    <r>
      <rPr>
        <b/>
        <sz val="10"/>
        <color theme="1"/>
        <rFont val="Arial"/>
        <family val="2"/>
      </rPr>
      <t>] Seafoam Islands B3F (40% Lv 30-32)
- [</t>
    </r>
    <r>
      <rPr>
        <b/>
        <sz val="10"/>
        <color rgb="FFFF0000"/>
        <rFont val="Arial"/>
        <family val="2"/>
      </rPr>
      <t>FR</t>
    </r>
    <r>
      <rPr>
        <b/>
        <sz val="10"/>
        <color rgb="FF00FF00"/>
        <rFont val="Arial"/>
        <family val="2"/>
      </rPr>
      <t>LG</t>
    </r>
    <r>
      <rPr>
        <b/>
        <sz val="10"/>
        <color theme="1"/>
        <rFont val="Arial"/>
        <family val="2"/>
      </rPr>
      <t>] Surf - Seafoam Islands B3F (60% Lv 25-35)</t>
    </r>
  </si>
  <si>
    <r>
      <rPr>
        <b/>
        <sz val="10"/>
        <color theme="1"/>
        <rFont val="Arial"/>
        <family val="2"/>
      </rPr>
      <t>- Evolve Seel at Lv 34
- [</t>
    </r>
    <r>
      <rPr>
        <b/>
        <sz val="10"/>
        <color rgb="FFFF0000"/>
        <rFont val="Arial"/>
        <family val="2"/>
      </rPr>
      <t>FR</t>
    </r>
    <r>
      <rPr>
        <b/>
        <sz val="10"/>
        <color rgb="FF00FF00"/>
        <rFont val="Arial"/>
        <family val="2"/>
      </rPr>
      <t>LG</t>
    </r>
    <r>
      <rPr>
        <b/>
        <sz val="10"/>
        <color theme="1"/>
        <rFont val="Arial"/>
        <family val="2"/>
      </rPr>
      <t>] Seafoam Islands B3F (5% Lv 32-34)
- [</t>
    </r>
    <r>
      <rPr>
        <b/>
        <sz val="10"/>
        <color rgb="FFFF0000"/>
        <rFont val="Arial"/>
        <family val="2"/>
      </rPr>
      <t>FR</t>
    </r>
    <r>
      <rPr>
        <b/>
        <sz val="10"/>
        <color rgb="FF00FF00"/>
        <rFont val="Arial"/>
        <family val="2"/>
      </rPr>
      <t>LG</t>
    </r>
    <r>
      <rPr>
        <b/>
        <sz val="10"/>
        <color theme="1"/>
        <rFont val="Arial"/>
        <family val="2"/>
      </rPr>
      <t>] Surf - Seafoam Islands B3F (Lv 35-40)</t>
    </r>
  </si>
  <si>
    <r>
      <rPr>
        <b/>
        <sz val="10"/>
        <color theme="1"/>
        <rFont val="Arial"/>
        <family val="2"/>
      </rPr>
      <t>- [</t>
    </r>
    <r>
      <rPr>
        <b/>
        <sz val="10"/>
        <color rgb="FFFF0000"/>
        <rFont val="Arial"/>
        <family val="2"/>
      </rPr>
      <t>FR</t>
    </r>
    <r>
      <rPr>
        <b/>
        <sz val="10"/>
        <color theme="1"/>
        <rFont val="Arial"/>
        <family val="2"/>
      </rPr>
      <t>] Pokemon Mansion (30% Lv 28-30)
- [</t>
    </r>
    <r>
      <rPr>
        <b/>
        <sz val="10"/>
        <color rgb="FF00FF00"/>
        <rFont val="Arial"/>
        <family val="2"/>
      </rPr>
      <t>LG</t>
    </r>
    <r>
      <rPr>
        <b/>
        <sz val="10"/>
        <color theme="1"/>
        <rFont val="Arial"/>
        <family val="2"/>
      </rPr>
      <t>] Pokemon Mansion (5% Lv 28)
- [</t>
    </r>
    <r>
      <rPr>
        <b/>
        <sz val="10"/>
        <color rgb="FFFF0000"/>
        <rFont val="Arial"/>
        <family val="2"/>
      </rPr>
      <t>FR</t>
    </r>
    <r>
      <rPr>
        <b/>
        <sz val="10"/>
        <color rgb="FF00FF00"/>
        <rFont val="Arial"/>
        <family val="2"/>
      </rPr>
      <t>LG</t>
    </r>
    <r>
      <rPr>
        <b/>
        <sz val="10"/>
        <color theme="1"/>
        <rFont val="Arial"/>
        <family val="2"/>
      </rPr>
      <t>] Surf - Celadon City (1% Lv 30-40)</t>
    </r>
  </si>
  <si>
    <r>
      <rPr>
        <b/>
        <sz val="10"/>
        <color theme="1"/>
        <rFont val="Arial"/>
        <family val="2"/>
      </rPr>
      <t>- Evolve Koffing at Lv 35
- [</t>
    </r>
    <r>
      <rPr>
        <b/>
        <sz val="10"/>
        <color rgb="FFFF0000"/>
        <rFont val="Arial"/>
        <family val="2"/>
      </rPr>
      <t>FR</t>
    </r>
    <r>
      <rPr>
        <b/>
        <sz val="10"/>
        <color theme="1"/>
        <rFont val="Arial"/>
        <family val="2"/>
      </rPr>
      <t>] Pokemon Mansion (5% Lv 32-34)</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</si>
  <si>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21 (100% Lv 17-28)
- [</t>
    </r>
    <r>
      <rPr>
        <b/>
        <sz val="10"/>
        <color rgb="FFFF0000"/>
        <rFont val="Arial"/>
        <family val="2"/>
      </rPr>
      <t>FR</t>
    </r>
    <r>
      <rPr>
        <b/>
        <sz val="10"/>
        <color rgb="FF00FF00"/>
        <rFont val="Arial"/>
        <family val="2"/>
      </rPr>
      <t>LG</t>
    </r>
    <r>
      <rPr>
        <b/>
        <sz val="10"/>
        <color theme="1"/>
        <rFont val="Arial"/>
        <family val="2"/>
      </rPr>
      <t>] Cinnabar Lab - Trade for Venonat (Same level as your pokemon)</t>
    </r>
  </si>
  <si>
    <r>
      <rPr>
        <b/>
        <sz val="10"/>
        <color theme="1"/>
        <rFont val="Arial"/>
        <family val="2"/>
      </rPr>
      <t>- [</t>
    </r>
    <r>
      <rPr>
        <b/>
        <sz val="10"/>
        <color rgb="FFFF0000"/>
        <rFont val="Arial"/>
        <family val="2"/>
      </rPr>
      <t>FR</t>
    </r>
    <r>
      <rPr>
        <b/>
        <sz val="10"/>
        <color theme="1"/>
        <rFont val="Arial"/>
        <family val="2"/>
      </rPr>
      <t>] Power Plant (5% Lv 32-35)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</si>
  <si>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Revive at Cinnabar Lab from Helix Fossil (Lv 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</si>
  <si>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Revive at Cinnabar Lab from Dome Fossil (Lv 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</si>
  <si>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Revive an Old Amber (Lv 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</si>
  <si>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Power Plant (Static Encounter Lv 50)</t>
    </r>
  </si>
  <si>
    <t>End of Part 4 - Total 144 Pokemon Caught</t>
  </si>
  <si>
    <t>Part 5 - Pre Badge 5 from Celadon/Cinnabar Gym</t>
  </si>
  <si>
    <t>Note: In this section each version needs to get a different badge. Defeating Blaine allows a trip to the Sevii Islands but defeating Erika allows you to use Strength to catch Articuno. Both scenarios need to happen to maximise catches</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</si>
  <si>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Kindle Road (30% Lv 31-34)</t>
    </r>
  </si>
  <si>
    <r>
      <rPr>
        <b/>
        <sz val="10"/>
        <color theme="1"/>
        <rFont val="Arial"/>
        <family val="2"/>
      </rPr>
      <t>- Evolve Ponyta at Lv 40
- [</t>
    </r>
    <r>
      <rPr>
        <b/>
        <sz val="10"/>
        <color rgb="FFFF0000"/>
        <rFont val="Arial"/>
        <family val="2"/>
      </rPr>
      <t>FR</t>
    </r>
    <r>
      <rPr>
        <b/>
        <sz val="10"/>
        <color rgb="FF00FF00"/>
        <rFont val="Arial"/>
        <family val="2"/>
      </rPr>
      <t>LG</t>
    </r>
    <r>
      <rPr>
        <b/>
        <sz val="10"/>
        <color theme="1"/>
        <rFont val="Arial"/>
        <family val="2"/>
      </rPr>
      <t>] Kindle Roaf (5% Lv 37-40)</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</si>
  <si>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Seafoam Islands B4F (Static Encounter Lv 50)</t>
    </r>
  </si>
  <si>
    <t>End of Part 5 - Total 147 Pokemon Caught</t>
  </si>
  <si>
    <r>
      <rPr>
        <b/>
        <sz val="10"/>
        <color theme="1"/>
        <rFont val="Arial"/>
        <family val="2"/>
      </rPr>
      <t>- [</t>
    </r>
    <r>
      <rPr>
        <b/>
        <sz val="10"/>
        <color rgb="FF00FF00"/>
        <rFont val="Arial"/>
        <family val="2"/>
      </rPr>
      <t>LG</t>
    </r>
    <r>
      <rPr>
        <b/>
        <sz val="10"/>
        <color theme="1"/>
        <rFont val="Arial"/>
        <family val="2"/>
      </rPr>
      <t>] Mt Ember Base (5% Lv 38-40)</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</si>
  <si>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Mt Ember (Static Encounter Lv 50)</t>
    </r>
  </si>
  <si>
    <t>End of Part 6 - Total 149 Pokemon Caught</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</si>
  <si>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Cerulean Cave B1F (Static Encounter Lv 70)</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</si>
  <si>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Five Isle Meadow (30% Lv 10-15)
- [</t>
    </r>
    <r>
      <rPr>
        <b/>
        <sz val="10"/>
        <color rgb="FFFF0000"/>
        <rFont val="Arial"/>
        <family val="2"/>
      </rPr>
      <t>FR</t>
    </r>
    <r>
      <rPr>
        <b/>
        <sz val="10"/>
        <color rgb="FF00FF00"/>
        <rFont val="Arial"/>
        <family val="2"/>
      </rPr>
      <t>LG</t>
    </r>
    <r>
      <rPr>
        <b/>
        <sz val="10"/>
        <color theme="1"/>
        <rFont val="Arial"/>
        <family val="2"/>
      </rPr>
      <t>] Water Path (30% Lv 10-15)
- [</t>
    </r>
    <r>
      <rPr>
        <b/>
        <sz val="10"/>
        <color rgb="FFFF0000"/>
        <rFont val="Arial"/>
        <family val="2"/>
      </rPr>
      <t>FR</t>
    </r>
    <r>
      <rPr>
        <b/>
        <sz val="10"/>
        <color rgb="FF00FF00"/>
        <rFont val="Arial"/>
        <family val="2"/>
      </rPr>
      <t>LG</t>
    </r>
    <r>
      <rPr>
        <b/>
        <sz val="10"/>
        <color theme="1"/>
        <rFont val="Arial"/>
        <family val="2"/>
      </rPr>
      <t>] Canyon Entrance (30% Lv 10-15)</t>
    </r>
  </si>
  <si>
    <r>
      <rPr>
        <b/>
        <sz val="10"/>
        <color theme="1"/>
        <rFont val="Arial"/>
        <family val="2"/>
      </rPr>
      <t>- [</t>
    </r>
    <r>
      <rPr>
        <b/>
        <sz val="10"/>
        <color rgb="FFFF0000"/>
        <rFont val="Arial"/>
        <family val="2"/>
      </rPr>
      <t>FR</t>
    </r>
    <r>
      <rPr>
        <b/>
        <sz val="10"/>
        <color theme="1"/>
        <rFont val="Arial"/>
        <family val="2"/>
      </rPr>
      <t>] Pattern Bush (5% Lv 9-14)
- [</t>
    </r>
    <r>
      <rPr>
        <b/>
        <sz val="10"/>
        <color rgb="FF00FF00"/>
        <rFont val="Arial"/>
        <family val="2"/>
      </rPr>
      <t>LG</t>
    </r>
    <r>
      <rPr>
        <b/>
        <sz val="10"/>
        <color theme="1"/>
        <rFont val="Arial"/>
        <family val="2"/>
      </rPr>
      <t>] Pattern Bush (30% Lv 9-14)</t>
    </r>
  </si>
  <si>
    <r>
      <rPr>
        <b/>
        <sz val="10"/>
        <color theme="1"/>
        <rFont val="Arial"/>
        <family val="2"/>
      </rPr>
      <t>- [</t>
    </r>
    <r>
      <rPr>
        <b/>
        <sz val="10"/>
        <color rgb="FFFF0000"/>
        <rFont val="Arial"/>
        <family val="2"/>
      </rPr>
      <t>FR</t>
    </r>
    <r>
      <rPr>
        <b/>
        <sz val="10"/>
        <color theme="1"/>
        <rFont val="Arial"/>
        <family val="2"/>
      </rPr>
      <t>] Pattern Bush (30% Lv 9-14)
- [</t>
    </r>
    <r>
      <rPr>
        <b/>
        <sz val="10"/>
        <color rgb="FF00FF00"/>
        <rFont val="Arial"/>
        <family val="2"/>
      </rPr>
      <t>LG</t>
    </r>
    <r>
      <rPr>
        <b/>
        <sz val="10"/>
        <color theme="1"/>
        <rFont val="Arial"/>
        <family val="2"/>
      </rPr>
      <t>] Pattern Bush (5% Lv 9-14)</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</si>
  <si>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Gift Pokemon - Water Labyrinth (Lv5)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</si>
  <si>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Ruin Valley (25% Lv 15-20)</t>
    </r>
  </si>
  <si>
    <r>
      <rPr>
        <b/>
        <sz val="10"/>
        <color theme="1"/>
        <rFont val="Arial"/>
        <family val="2"/>
      </rPr>
      <t>- [</t>
    </r>
    <r>
      <rPr>
        <b/>
        <sz val="10"/>
        <color rgb="FF00FF00"/>
        <rFont val="Arial"/>
        <family val="2"/>
      </rPr>
      <t>LG</t>
    </r>
    <r>
      <rPr>
        <b/>
        <sz val="10"/>
        <color theme="1"/>
        <rFont val="Arial"/>
        <family val="2"/>
      </rPr>
      <t>] Surf - Four Island (70% Lv 5-25)
- [</t>
    </r>
    <r>
      <rPr>
        <b/>
        <sz val="10"/>
        <color rgb="FF00FF00"/>
        <rFont val="Arial"/>
        <family val="2"/>
      </rPr>
      <t>LG</t>
    </r>
    <r>
      <rPr>
        <b/>
        <sz val="10"/>
        <color theme="1"/>
        <rFont val="Arial"/>
        <family val="2"/>
      </rPr>
      <t>] Surf - Icefall Cave 1F-1 (5% Lv 5-15)
- [</t>
    </r>
    <r>
      <rPr>
        <b/>
        <sz val="10"/>
        <color rgb="FF00FF00"/>
        <rFont val="Arial"/>
        <family val="2"/>
      </rPr>
      <t>LG</t>
    </r>
    <r>
      <rPr>
        <b/>
        <sz val="10"/>
        <color theme="1"/>
        <rFont val="Arial"/>
        <family val="2"/>
      </rPr>
      <t>] Ruin Valley (10% Lv 15)
- [</t>
    </r>
    <r>
      <rPr>
        <b/>
        <sz val="10"/>
        <color rgb="FF00FF00"/>
        <rFont val="Arial"/>
        <family val="2"/>
      </rPr>
      <t>LG</t>
    </r>
    <r>
      <rPr>
        <b/>
        <sz val="10"/>
        <color theme="1"/>
        <rFont val="Arial"/>
        <family val="2"/>
      </rPr>
      <t>] Surf - Ruin Valley (100% Lv 5-25)</t>
    </r>
  </si>
  <si>
    <t>Politoed</t>
  </si>
  <si>
    <t>- Evolve Poliwhirl by trading whilst holding a King's Rock</t>
  </si>
  <si>
    <t>King's Rock located in Sevault Canyon on Seven Island or as a prize in Trainer Tower for clearing Mixed Mode within the time limit</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</si>
  <si>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Surf - Anywhere on Five Isle (30% Lv 5-15)
- [</t>
    </r>
    <r>
      <rPr>
        <b/>
        <sz val="10"/>
        <color rgb="FFFF0000"/>
        <rFont val="Arial"/>
        <family val="2"/>
      </rPr>
      <t>FR</t>
    </r>
    <r>
      <rPr>
        <b/>
        <sz val="10"/>
        <color rgb="FF00FF00"/>
        <rFont val="Arial"/>
        <family val="2"/>
      </rPr>
      <t>LG</t>
    </r>
    <r>
      <rPr>
        <b/>
        <sz val="10"/>
        <color theme="1"/>
        <rFont val="Arial"/>
        <family val="2"/>
      </rPr>
      <t>] Five Isle Meadow (15% Lv 10-15)
- [</t>
    </r>
    <r>
      <rPr>
        <b/>
        <sz val="10"/>
        <color rgb="FFFF0000"/>
        <rFont val="Arial"/>
        <family val="2"/>
      </rPr>
      <t>FR</t>
    </r>
    <r>
      <rPr>
        <b/>
        <sz val="10"/>
        <color rgb="FF00FF00"/>
        <rFont val="Arial"/>
        <family val="2"/>
      </rPr>
      <t>LG</t>
    </r>
    <r>
      <rPr>
        <b/>
        <sz val="10"/>
        <color theme="1"/>
        <rFont val="Arial"/>
        <family val="2"/>
      </rPr>
      <t>] Memorial Pillar (100% Lv 6-16)</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</si>
  <si>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Ruin Valley (10% Lv 18)</t>
    </r>
  </si>
  <si>
    <r>
      <rPr>
        <b/>
        <sz val="10"/>
        <color theme="1"/>
        <rFont val="Arial"/>
        <family val="2"/>
      </rPr>
      <t>- [</t>
    </r>
    <r>
      <rPr>
        <b/>
        <sz val="10"/>
        <color rgb="FFFF0000"/>
        <rFont val="Arial"/>
        <family val="2"/>
      </rPr>
      <t>FR</t>
    </r>
    <r>
      <rPr>
        <b/>
        <sz val="10"/>
        <color theme="1"/>
        <rFont val="Arial"/>
        <family val="2"/>
      </rPr>
      <t>] Surf - Four Island (70% Lv 5-25)
- [</t>
    </r>
    <r>
      <rPr>
        <b/>
        <sz val="10"/>
        <color rgb="FFFF0000"/>
        <rFont val="Arial"/>
        <family val="2"/>
      </rPr>
      <t>FR</t>
    </r>
    <r>
      <rPr>
        <b/>
        <sz val="10"/>
        <color theme="1"/>
        <rFont val="Arial"/>
        <family val="2"/>
      </rPr>
      <t>] Surf - Icefall Cave 1F-1 (5% Lv 5-15)
- [</t>
    </r>
    <r>
      <rPr>
        <b/>
        <sz val="10"/>
        <color rgb="FFFF0000"/>
        <rFont val="Arial"/>
        <family val="2"/>
      </rPr>
      <t>FR</t>
    </r>
    <r>
      <rPr>
        <b/>
        <sz val="10"/>
        <color theme="1"/>
        <rFont val="Arial"/>
        <family val="2"/>
      </rPr>
      <t>] Ruin Valley (10% Lv 15)
- [</t>
    </r>
    <r>
      <rPr>
        <b/>
        <sz val="10"/>
        <color rgb="FFFF0000"/>
        <rFont val="Arial"/>
        <family val="2"/>
      </rPr>
      <t>FR</t>
    </r>
    <r>
      <rPr>
        <b/>
        <sz val="10"/>
        <color theme="1"/>
        <rFont val="Arial"/>
        <family val="2"/>
      </rPr>
      <t>] Surf - Ruin Valley (100% Lv 5-25)</t>
    </r>
  </si>
  <si>
    <r>
      <rPr>
        <b/>
        <sz val="10"/>
        <color theme="1"/>
        <rFont val="Arial"/>
        <family val="2"/>
      </rPr>
      <t>- [</t>
    </r>
    <r>
      <rPr>
        <b/>
        <sz val="10"/>
        <color rgb="FFFF0000"/>
        <rFont val="Arial"/>
        <family val="2"/>
      </rPr>
      <t>FR</t>
    </r>
    <r>
      <rPr>
        <b/>
        <sz val="10"/>
        <color theme="1"/>
        <rFont val="Arial"/>
        <family val="2"/>
      </rPr>
      <t>] Lost Cave (5% Lv 22)
- [</t>
    </r>
    <r>
      <rPr>
        <b/>
        <sz val="10"/>
        <color rgb="FFFF0000"/>
        <rFont val="Arial"/>
        <family val="2"/>
      </rPr>
      <t>FR</t>
    </r>
    <r>
      <rPr>
        <b/>
        <sz val="10"/>
        <color theme="1"/>
        <rFont val="Arial"/>
        <family val="2"/>
      </rPr>
      <t>] Lost Cave Item Rooms (20% Lv 15-22)</t>
    </r>
  </si>
  <si>
    <t>Slowking</t>
  </si>
  <si>
    <t>- Evolve Slowpoke by trading whilst holding a King's Rock</t>
  </si>
  <si>
    <r>
      <rPr>
        <b/>
        <sz val="10"/>
        <color theme="1"/>
        <rFont val="Arial"/>
        <family val="2"/>
      </rPr>
      <t>- [</t>
    </r>
    <r>
      <rPr>
        <b/>
        <sz val="10"/>
        <color rgb="FF00FF00"/>
        <rFont val="Arial"/>
        <family val="2"/>
      </rPr>
      <t>LG</t>
    </r>
    <r>
      <rPr>
        <b/>
        <sz val="10"/>
        <color theme="1"/>
        <rFont val="Arial"/>
        <family val="2"/>
      </rPr>
      <t>] Lost Cave (5% Lv 22)
- [</t>
    </r>
    <r>
      <rPr>
        <b/>
        <sz val="10"/>
        <color rgb="FF00FF00"/>
        <rFont val="Arial"/>
        <family val="2"/>
      </rPr>
      <t>LG</t>
    </r>
    <r>
      <rPr>
        <b/>
        <sz val="10"/>
        <color theme="1"/>
        <rFont val="Arial"/>
        <family val="2"/>
      </rPr>
      <t>] Lost Cave Item Rooms (20% Lv 15-22)</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</si>
  <si>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Tanoby Ruins (100% Lv 25)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</si>
  <si>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Cerulean Cave 1F (4% Lv 55)
- [</t>
    </r>
    <r>
      <rPr>
        <b/>
        <sz val="10"/>
        <color rgb="FFFF0000"/>
        <rFont val="Arial"/>
        <family val="2"/>
      </rPr>
      <t>FR</t>
    </r>
    <r>
      <rPr>
        <b/>
        <sz val="10"/>
        <color rgb="FF00FF00"/>
        <rFont val="Arial"/>
        <family val="2"/>
      </rPr>
      <t>LG</t>
    </r>
    <r>
      <rPr>
        <b/>
        <sz val="10"/>
        <color theme="1"/>
        <rFont val="Arial"/>
        <family val="2"/>
      </rPr>
      <t>] Cerulean Cave 2F (5% Lv 58)
- [</t>
    </r>
    <r>
      <rPr>
        <b/>
        <sz val="10"/>
        <color rgb="FFFF0000"/>
        <rFont val="Arial"/>
        <family val="2"/>
      </rPr>
      <t>FR</t>
    </r>
    <r>
      <rPr>
        <b/>
        <sz val="10"/>
        <color rgb="FF00FF00"/>
        <rFont val="Arial"/>
        <family val="2"/>
      </rPr>
      <t>LG</t>
    </r>
    <r>
      <rPr>
        <b/>
        <sz val="10"/>
        <color theme="1"/>
        <rFont val="Arial"/>
        <family val="2"/>
      </rPr>
      <t>] Cerulean Cave B1F (1% Lv 61)
- [</t>
    </r>
    <r>
      <rPr>
        <b/>
        <sz val="10"/>
        <color rgb="FFFF0000"/>
        <rFont val="Arial"/>
        <family val="2"/>
      </rPr>
      <t>FR</t>
    </r>
    <r>
      <rPr>
        <b/>
        <sz val="10"/>
        <color rgb="FF00FF00"/>
        <rFont val="Arial"/>
        <family val="2"/>
      </rPr>
      <t>LG</t>
    </r>
    <r>
      <rPr>
        <b/>
        <sz val="10"/>
        <color theme="1"/>
        <rFont val="Arial"/>
        <family val="2"/>
      </rPr>
      <t>] Ruin Valley (5% Lv 25)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</si>
  <si>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Three Isle Port (100% Lv 5-35)</t>
    </r>
  </si>
  <si>
    <t>Steelix</t>
  </si>
  <si>
    <t>- Evolve Steelix by trading whilst holding a Metal Coat</t>
  </si>
  <si>
    <t>Metal Coat is located at Memorial Pillar on Five Island or as a prize in Trainer Tower for clearing Knockout Mode within the time limit</t>
  </si>
  <si>
    <r>
      <rPr>
        <b/>
        <sz val="10"/>
        <color theme="1"/>
        <rFont val="Arial"/>
        <family val="2"/>
      </rPr>
      <t>- [</t>
    </r>
    <r>
      <rPr>
        <b/>
        <sz val="10"/>
        <color rgb="FFFF0000"/>
        <rFont val="Arial"/>
        <family val="2"/>
      </rPr>
      <t>FR</t>
    </r>
    <r>
      <rPr>
        <b/>
        <sz val="10"/>
        <color theme="1"/>
        <rFont val="Arial"/>
        <family val="2"/>
      </rPr>
      <t>] Fish with Super Rod - Any sea routes on Five and Six Isle (40% Lv 15-25)</t>
    </r>
  </si>
  <si>
    <t>Scizor</t>
  </si>
  <si>
    <t>- Evolve Scyther by trading whilst holding a Metal Coat</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</si>
  <si>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Pattern Bush (20% Lv 15-30)</t>
    </r>
  </si>
  <si>
    <r>
      <rPr>
        <b/>
        <sz val="10"/>
        <color theme="1"/>
        <rFont val="Arial"/>
        <family val="2"/>
      </rPr>
      <t>- [</t>
    </r>
    <r>
      <rPr>
        <b/>
        <sz val="10"/>
        <color rgb="FF00FF00"/>
        <rFont val="Arial"/>
        <family val="2"/>
      </rPr>
      <t>LG</t>
    </r>
    <r>
      <rPr>
        <b/>
        <sz val="10"/>
        <color theme="1"/>
        <rFont val="Arial"/>
        <family val="2"/>
      </rPr>
      <t>] Icefall Cave 1F-2 (5% Lv 30)
- [</t>
    </r>
    <r>
      <rPr>
        <b/>
        <sz val="10"/>
        <color rgb="FF00FF00"/>
        <rFont val="Arial"/>
        <family val="2"/>
      </rPr>
      <t>LG</t>
    </r>
    <r>
      <rPr>
        <b/>
        <sz val="10"/>
        <color theme="1"/>
        <rFont val="Arial"/>
        <family val="2"/>
      </rPr>
      <t>] Icefall Cave B1F (5% Lv 30)</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</si>
  <si>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Mt Ember Ruby Path (Encounter rate and level varies by floor up to 100% and Lv 36)</t>
    </r>
  </si>
  <si>
    <r>
      <rPr>
        <b/>
        <sz val="10"/>
        <color theme="1"/>
        <rFont val="Arial"/>
        <family val="2"/>
      </rPr>
      <t>- Evolve Slugma at Lv 38
- [</t>
    </r>
    <r>
      <rPr>
        <b/>
        <sz val="10"/>
        <color rgb="FFFF0000"/>
        <rFont val="Arial"/>
        <family val="2"/>
      </rPr>
      <t>FR</t>
    </r>
    <r>
      <rPr>
        <b/>
        <sz val="10"/>
        <color rgb="FF00FF00"/>
        <rFont val="Arial"/>
        <family val="2"/>
      </rPr>
      <t>LG</t>
    </r>
    <r>
      <rPr>
        <b/>
        <sz val="10"/>
        <color theme="1"/>
        <rFont val="Arial"/>
        <family val="2"/>
      </rPr>
      <t>] Rock Smash - Mt Ember Ruby Path B2F (10% Lv 25-45)</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</si>
  <si>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Icefall Cave 1F-2 (50% Lv 23-31)
- [</t>
    </r>
    <r>
      <rPr>
        <b/>
        <sz val="10"/>
        <color rgb="FFFF0000"/>
        <rFont val="Arial"/>
        <family val="2"/>
      </rPr>
      <t>FR</t>
    </r>
    <r>
      <rPr>
        <b/>
        <sz val="10"/>
        <color rgb="FF00FF00"/>
        <rFont val="Arial"/>
        <family val="2"/>
      </rPr>
      <t>LG</t>
    </r>
    <r>
      <rPr>
        <b/>
        <sz val="10"/>
        <color theme="1"/>
        <rFont val="Arial"/>
        <family val="2"/>
      </rPr>
      <t>] Icefall Cave B1F (50% Lv 23-31)</t>
    </r>
  </si>
  <si>
    <r>
      <rPr>
        <b/>
        <sz val="10"/>
        <color theme="1"/>
        <rFont val="Arial"/>
        <family val="2"/>
      </rPr>
      <t>- [</t>
    </r>
    <r>
      <rPr>
        <b/>
        <sz val="10"/>
        <color rgb="FF00FF00"/>
        <rFont val="Arial"/>
        <family val="2"/>
      </rPr>
      <t>LG</t>
    </r>
    <r>
      <rPr>
        <b/>
        <sz val="10"/>
        <color theme="1"/>
        <rFont val="Arial"/>
        <family val="2"/>
      </rPr>
      <t>] Fish with Super Rod - Any sea routes on Five and Six Isle (40% Lv 15-25)</t>
    </r>
  </si>
  <si>
    <r>
      <rPr>
        <b/>
        <sz val="10"/>
        <color theme="1"/>
        <rFont val="Arial"/>
        <family val="2"/>
      </rPr>
      <t>- [</t>
    </r>
    <r>
      <rPr>
        <b/>
        <sz val="10"/>
        <color rgb="FFFF0000"/>
        <rFont val="Arial"/>
        <family val="2"/>
      </rPr>
      <t>FR</t>
    </r>
    <r>
      <rPr>
        <b/>
        <sz val="10"/>
        <color theme="1"/>
        <rFont val="Arial"/>
        <family val="2"/>
      </rPr>
      <t>] Icefall Cave 1F-2 (5% Lv 30)
- [</t>
    </r>
    <r>
      <rPr>
        <b/>
        <sz val="10"/>
        <color rgb="FFFF0000"/>
        <rFont val="Arial"/>
        <family val="2"/>
      </rPr>
      <t>FR</t>
    </r>
    <r>
      <rPr>
        <b/>
        <sz val="10"/>
        <color theme="1"/>
        <rFont val="Arial"/>
        <family val="2"/>
      </rPr>
      <t>] Icefall Cave B1F (5% Lv 30)</t>
    </r>
  </si>
  <si>
    <r>
      <rPr>
        <b/>
        <sz val="10"/>
        <color theme="1"/>
        <rFont val="Arial"/>
        <family val="2"/>
      </rPr>
      <t>- [</t>
    </r>
    <r>
      <rPr>
        <b/>
        <sz val="10"/>
        <color rgb="FF00FF00"/>
        <rFont val="Arial"/>
        <family val="2"/>
      </rPr>
      <t>LG</t>
    </r>
    <r>
      <rPr>
        <b/>
        <sz val="10"/>
        <color theme="1"/>
        <rFont val="Arial"/>
        <family val="2"/>
      </rPr>
      <t>] Surf - Tanoby Ruins (5% Lv 35-40)</t>
    </r>
  </si>
  <si>
    <r>
      <rPr>
        <b/>
        <sz val="10"/>
        <color theme="1"/>
        <rFont val="Arial"/>
        <family val="2"/>
      </rPr>
      <t>- [</t>
    </r>
    <r>
      <rPr>
        <b/>
        <sz val="10"/>
        <color rgb="FFFF0000"/>
        <rFont val="Arial"/>
        <family val="2"/>
      </rPr>
      <t>FR</t>
    </r>
    <r>
      <rPr>
        <b/>
        <sz val="10"/>
        <color theme="1"/>
        <rFont val="Arial"/>
        <family val="2"/>
      </rPr>
      <t>] Sevault Canyon (5% Lv 30)</t>
    </r>
  </si>
  <si>
    <t>Dragon Scale is located on Water Path on Six Island or as a prize in Trainer Tower for clearing Double Mode within the time limit</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</si>
  <si>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Canyon Entrance (15% Lv 10-15)
- [</t>
    </r>
    <r>
      <rPr>
        <b/>
        <sz val="10"/>
        <color rgb="FFFF0000"/>
        <rFont val="Arial"/>
        <family val="2"/>
      </rPr>
      <t>FR</t>
    </r>
    <r>
      <rPr>
        <b/>
        <sz val="10"/>
        <color rgb="FF00FF00"/>
        <rFont val="Arial"/>
        <family val="2"/>
      </rPr>
      <t>LG</t>
    </r>
    <r>
      <rPr>
        <b/>
        <sz val="10"/>
        <color theme="1"/>
        <rFont val="Arial"/>
        <family val="2"/>
      </rPr>
      <t>] Sevault Canyon (20% Lv 20)</t>
    </r>
  </si>
  <si>
    <t>Porygon2</t>
  </si>
  <si>
    <t>- Evolve Porygon by trading whilst holding an Upgrade</t>
  </si>
  <si>
    <t>Upgrade is located in Rocket Warehouse on Five Island or as a prize in Trainer Tower for clearing Single Mode within the time limit</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</si>
  <si>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Roaming around Kanto (Lv50)</t>
    </r>
  </si>
  <si>
    <t>If you chose Squirtle as your starter. Unlocks once you deliver the Sapphire to Celio. Due to the "Roar Glitch" and with this being the only roaming encounter, it is highly recommended to use the Master Ball. Multiple games required to catch all three</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</si>
  <si>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Roaming around Kanto (Lv50)</t>
    </r>
  </si>
  <si>
    <t>If you chose Bulbasaur as your starter. Unlocks once you deliver the Sapphire to Celio. Due to the "Roar Glitch" and with this being the only roaming encounter, it is highly recommended to use the Master Ball. Multiple games required to catch all three</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</si>
  <si>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Roaming around Kanto (Lv50)</t>
    </r>
  </si>
  <si>
    <t>If you chose Charmander as your starter. Unlocks once you deliver the Sapphire to Celio. With this being the only roaming encounter, it is highly recommended to use the Master Ball. Multiple games required to catch all three</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</si>
  <si>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Sevault Canyon (5% Lv 15-20)</t>
    </r>
  </si>
  <si>
    <t>End of Challenge - Total 150 (Kanto) 212 (National) Pokemon Caught</t>
  </si>
  <si>
    <t xml:space="preserve">No. </t>
  </si>
  <si>
    <t>A Generation Co-Op POC is an extended Co-Op POC that includes multiple main series games that all run in tandem (e.g. all do pre badge 1 together before advancing) in the same generation. Since pokemon might not necessarily all be stored on one game you may need to manually record who you've caught. Some pokemon are repeated which means that you only need to capture a pokemon in one version and not the other. For example if you caught a Pikachu in one game you wouldn't need to catch it again in another game as you have a 'pooled' pokedex of all the games together.
Although Colosseum and XD are able to connect to these games, they are not considered main series games and are not included in this guide</t>
  </si>
  <si>
    <t>IMPORTANT NOTE - Set the clock in Ruby/Sapphire/Emerald between 3am-8:59am or 3pm-8:59pm or you will be locked out of getting Snorunt towards the end of the run. You will also need to make sure that whatever time of day you've set (day or night) you'll need another Hoenn game to be set to the other time period in order to get both Espeon and Umbreon. For simplicity, having 11am on one and 11pm on another is enough</t>
  </si>
  <si>
    <t>Due to trading restrictions, a 'traditional' Co-Op POC would just be an RSE and an FRLG co-op side by side with only duplicate gen 1 pokemon omitted. This is because you cannot freely trade between the gen 3 games until post game. In order to give this a true co-op feel, this guide will take into consideration that you can trade with a version that is already in the post game in order to get it onto another version. For example, in section two, Pichu can be obtained early in RSE by trading a Pikachu from FRLG over and breeding it. FRLG cannot trade with RSE until post game, but if you use a post game FRLG you can trade Pikachu to it and then trade from that game into RSE. This can be complicated but such examples are listed in the guide. Emerald cannot receive pokemon not in the Hoenn Dex but Ruby and Sapphire have no trading restrictions and the National Dex is unlocked by trading with any non Ruby/Sapphire game so they are good candidates as your 'main' game in this run and a lot of the baby pokemon or trade evolutions are done via these games</t>
  </si>
  <si>
    <r>
      <rPr>
        <b/>
        <sz val="14"/>
        <color theme="1"/>
        <rFont val="Arial"/>
        <family val="2"/>
      </rPr>
      <t>Part 1 - Pre Badge 1 from (</t>
    </r>
    <r>
      <rPr>
        <b/>
        <sz val="14"/>
        <color rgb="FFFF0000"/>
        <rFont val="Arial"/>
        <family val="2"/>
      </rPr>
      <t>FR</t>
    </r>
    <r>
      <rPr>
        <b/>
        <sz val="14"/>
        <color rgb="FF00FF00"/>
        <rFont val="Arial"/>
        <family val="2"/>
      </rPr>
      <t>LG</t>
    </r>
    <r>
      <rPr>
        <b/>
        <sz val="14"/>
        <color theme="1"/>
        <rFont val="Arial"/>
        <family val="2"/>
      </rPr>
      <t>) Pewter Gym or (</t>
    </r>
    <r>
      <rPr>
        <b/>
        <sz val="14"/>
        <color theme="5"/>
        <rFont val="Arial"/>
        <family val="2"/>
      </rPr>
      <t>R</t>
    </r>
    <r>
      <rPr>
        <b/>
        <sz val="14"/>
        <color theme="4"/>
        <rFont val="Arial"/>
        <family val="2"/>
      </rPr>
      <t>S</t>
    </r>
    <r>
      <rPr>
        <b/>
        <sz val="14"/>
        <color rgb="FF00FF00"/>
        <rFont val="Arial"/>
        <family val="2"/>
      </rPr>
      <t>E</t>
    </r>
    <r>
      <rPr>
        <b/>
        <sz val="14"/>
        <color theme="1"/>
        <rFont val="Arial"/>
        <family val="2"/>
      </rPr>
      <t>) Rustboro Gym</t>
    </r>
  </si>
  <si>
    <t>#001</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</si>
  <si>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Gift from Prof. Oak (Lv 5)</t>
    </r>
  </si>
  <si>
    <t>#002</t>
  </si>
  <si>
    <t>#003</t>
  </si>
  <si>
    <t>#004</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</si>
  <si>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Gift from Prof. Oak (Lv 5)</t>
    </r>
  </si>
  <si>
    <t>#005</t>
  </si>
  <si>
    <t>#006</t>
  </si>
  <si>
    <t>#007</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</si>
  <si>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Gift from Prof. Oak (Lv 5)</t>
    </r>
  </si>
  <si>
    <t>#008</t>
  </si>
  <si>
    <t>#009</t>
  </si>
  <si>
    <t>#010</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</si>
  <si>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2 (5% Lv 4-5)
- [</t>
    </r>
    <r>
      <rPr>
        <b/>
        <sz val="10"/>
        <color rgb="FFFF0000"/>
        <rFont val="Arial"/>
        <family val="2"/>
      </rPr>
      <t>FR</t>
    </r>
    <r>
      <rPr>
        <b/>
        <sz val="10"/>
        <color rgb="FF00FF00"/>
        <rFont val="Arial"/>
        <family val="2"/>
      </rPr>
      <t>LG</t>
    </r>
    <r>
      <rPr>
        <b/>
        <sz val="10"/>
        <color theme="1"/>
        <rFont val="Arial"/>
        <family val="2"/>
      </rPr>
      <t>] Viridian Forest (40% Lv 3-5)</t>
    </r>
  </si>
  <si>
    <t>#011</t>
  </si>
  <si>
    <r>
      <rPr>
        <b/>
        <sz val="10"/>
        <color theme="1"/>
        <rFont val="Arial"/>
        <family val="2"/>
      </rPr>
      <t>- Evolve Caterpie at Lv 7
- [</t>
    </r>
    <r>
      <rPr>
        <b/>
        <sz val="10"/>
        <color rgb="FFFF0000"/>
        <rFont val="Arial"/>
        <family val="2"/>
      </rPr>
      <t>FR</t>
    </r>
    <r>
      <rPr>
        <b/>
        <sz val="10"/>
        <color theme="1"/>
        <rFont val="Arial"/>
        <family val="2"/>
      </rPr>
      <t>] Viridian Forest (5% Lv 5)
- [</t>
    </r>
    <r>
      <rPr>
        <b/>
        <sz val="10"/>
        <color rgb="FF00FF00"/>
        <rFont val="Arial"/>
        <family val="2"/>
      </rPr>
      <t>LG</t>
    </r>
    <r>
      <rPr>
        <b/>
        <sz val="10"/>
        <color theme="1"/>
        <rFont val="Arial"/>
        <family val="2"/>
      </rPr>
      <t>] Viridian Forest (10% Lv 4-6)</t>
    </r>
  </si>
  <si>
    <t>#012</t>
  </si>
  <si>
    <t>#013</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</si>
  <si>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2 (5% Lv 4-5)
- [</t>
    </r>
    <r>
      <rPr>
        <b/>
        <sz val="10"/>
        <color rgb="FFFF0000"/>
        <rFont val="Arial"/>
        <family val="2"/>
      </rPr>
      <t>FR</t>
    </r>
    <r>
      <rPr>
        <b/>
        <sz val="10"/>
        <color rgb="FF00FF00"/>
        <rFont val="Arial"/>
        <family val="2"/>
      </rPr>
      <t>LG</t>
    </r>
    <r>
      <rPr>
        <b/>
        <sz val="10"/>
        <color theme="1"/>
        <rFont val="Arial"/>
        <family val="2"/>
      </rPr>
      <t>] Viridian Forest (40% Lv 3-5)</t>
    </r>
  </si>
  <si>
    <t>#014</t>
  </si>
  <si>
    <r>
      <rPr>
        <b/>
        <sz val="10"/>
        <color theme="1"/>
        <rFont val="Arial"/>
        <family val="2"/>
      </rPr>
      <t>- Evolve Weedle at Lv 7
- [</t>
    </r>
    <r>
      <rPr>
        <b/>
        <sz val="10"/>
        <color rgb="FFFF0000"/>
        <rFont val="Arial"/>
        <family val="2"/>
      </rPr>
      <t>FR</t>
    </r>
    <r>
      <rPr>
        <b/>
        <sz val="10"/>
        <color theme="1"/>
        <rFont val="Arial"/>
        <family val="2"/>
      </rPr>
      <t>] Viridian Forest (10% Lv 4-6)
- [</t>
    </r>
    <r>
      <rPr>
        <b/>
        <sz val="10"/>
        <color rgb="FF00FF00"/>
        <rFont val="Arial"/>
        <family val="2"/>
      </rPr>
      <t>LG</t>
    </r>
    <r>
      <rPr>
        <b/>
        <sz val="10"/>
        <color theme="1"/>
        <rFont val="Arial"/>
        <family val="2"/>
      </rPr>
      <t>] Viridian Forest (5% Lv 5)</t>
    </r>
  </si>
  <si>
    <t>#015</t>
  </si>
  <si>
    <t>#016</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</si>
  <si>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 (50% Lv 2-5)
- [</t>
    </r>
    <r>
      <rPr>
        <b/>
        <sz val="10"/>
        <color rgb="FFFF0000"/>
        <rFont val="Arial"/>
        <family val="2"/>
      </rPr>
      <t>FR</t>
    </r>
    <r>
      <rPr>
        <b/>
        <sz val="10"/>
        <color rgb="FF00FF00"/>
        <rFont val="Arial"/>
        <family val="2"/>
      </rPr>
      <t>LG</t>
    </r>
    <r>
      <rPr>
        <b/>
        <sz val="10"/>
        <color theme="1"/>
        <rFont val="Arial"/>
        <family val="2"/>
      </rPr>
      <t>] Route 2 (45% Lv 2-5)</t>
    </r>
  </si>
  <si>
    <t>#017</t>
  </si>
  <si>
    <t>#018</t>
  </si>
  <si>
    <t>#019</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</si>
  <si>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 (50% Lv 2-4)
- [</t>
    </r>
    <r>
      <rPr>
        <b/>
        <sz val="10"/>
        <color rgb="FFFF0000"/>
        <rFont val="Arial"/>
        <family val="2"/>
      </rPr>
      <t>FR</t>
    </r>
    <r>
      <rPr>
        <b/>
        <sz val="10"/>
        <color rgb="FF00FF00"/>
        <rFont val="Arial"/>
        <family val="2"/>
      </rPr>
      <t>LG</t>
    </r>
    <r>
      <rPr>
        <b/>
        <sz val="10"/>
        <color theme="1"/>
        <rFont val="Arial"/>
        <family val="2"/>
      </rPr>
      <t>] Route 22 (45% Lv 2-5)
- [</t>
    </r>
    <r>
      <rPr>
        <b/>
        <sz val="10"/>
        <color rgb="FFFF0000"/>
        <rFont val="Arial"/>
        <family val="2"/>
      </rPr>
      <t>FR</t>
    </r>
    <r>
      <rPr>
        <b/>
        <sz val="10"/>
        <color rgb="FF00FF00"/>
        <rFont val="Arial"/>
        <family val="2"/>
      </rPr>
      <t>LG</t>
    </r>
    <r>
      <rPr>
        <b/>
        <sz val="10"/>
        <color theme="1"/>
        <rFont val="Arial"/>
        <family val="2"/>
      </rPr>
      <t>] Route 2 (45% Lv 2-5)</t>
    </r>
  </si>
  <si>
    <t>#020</t>
  </si>
  <si>
    <t>#021</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</si>
  <si>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22 (10% Lv 3-5)</t>
    </r>
  </si>
  <si>
    <t>#022</t>
  </si>
  <si>
    <t>#025</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</si>
  <si>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Viridian Forest (5% Lv 3-5)</t>
    </r>
  </si>
  <si>
    <t>#056</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</si>
  <si>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22 (45% Lv 2-5)</t>
    </r>
  </si>
  <si>
    <t>#057</t>
  </si>
  <si>
    <t>#063</t>
  </si>
  <si>
    <r>
      <rPr>
        <b/>
        <sz val="10"/>
        <color rgb="FF000000"/>
        <rFont val="Arial"/>
        <family val="2"/>
      </rPr>
      <t>- [</t>
    </r>
    <r>
      <rPr>
        <b/>
        <sz val="10"/>
        <color rgb="FF00FF00"/>
        <rFont val="Arial"/>
        <family val="2"/>
      </rPr>
      <t>E</t>
    </r>
    <r>
      <rPr>
        <b/>
        <sz val="10"/>
        <color rgb="FF000000"/>
        <rFont val="Arial"/>
        <family val="2"/>
      </rPr>
      <t>] Route 116 (10% Lv 7)</t>
    </r>
  </si>
  <si>
    <t>#064</t>
  </si>
  <si>
    <t>#065</t>
  </si>
  <si>
    <t>#183</t>
  </si>
  <si>
    <r>
      <rPr>
        <b/>
        <sz val="10"/>
        <color rgb="FF000000"/>
        <rFont val="Arial"/>
        <family val="2"/>
      </rPr>
      <t>- [</t>
    </r>
    <r>
      <rPr>
        <b/>
        <sz val="10"/>
        <color rgb="FF00FF00"/>
        <rFont val="Arial"/>
        <family val="2"/>
      </rPr>
      <t>E</t>
    </r>
    <r>
      <rPr>
        <b/>
        <sz val="10"/>
        <color rgb="FF000000"/>
        <rFont val="Arial"/>
        <family val="2"/>
      </rPr>
      <t>] Route 104 (20% Lv 4-5)</t>
    </r>
  </si>
  <si>
    <t>#184</t>
  </si>
  <si>
    <t>#252</t>
  </si>
  <si>
    <r>
      <rPr>
        <b/>
        <sz val="10"/>
        <color theme="1"/>
        <rFont val="Arial"/>
        <family val="2"/>
      </rPr>
      <t>- [</t>
    </r>
    <r>
      <rPr>
        <b/>
        <sz val="10"/>
        <color theme="5"/>
        <rFont val="Arial"/>
        <family val="2"/>
      </rPr>
      <t>R</t>
    </r>
    <r>
      <rPr>
        <b/>
        <sz val="10"/>
        <color theme="4"/>
        <rFont val="Arial"/>
        <family val="2"/>
      </rPr>
      <t>S</t>
    </r>
    <r>
      <rPr>
        <b/>
        <sz val="10"/>
        <color theme="7"/>
        <rFont val="Arial"/>
        <family val="2"/>
      </rPr>
      <t>E</t>
    </r>
    <r>
      <rPr>
        <b/>
        <sz val="10"/>
        <color theme="1"/>
        <rFont val="Arial"/>
        <family val="2"/>
      </rPr>
      <t>] Gift from Prof. Birch (Lv 5)</t>
    </r>
  </si>
  <si>
    <t>#253</t>
  </si>
  <si>
    <t>#254</t>
  </si>
  <si>
    <t>#255</t>
  </si>
  <si>
    <r>
      <rPr>
        <b/>
        <sz val="10"/>
        <color theme="1"/>
        <rFont val="Arial"/>
        <family val="2"/>
      </rPr>
      <t>- [</t>
    </r>
    <r>
      <rPr>
        <b/>
        <sz val="10"/>
        <color theme="5"/>
        <rFont val="Arial"/>
        <family val="2"/>
      </rPr>
      <t>R</t>
    </r>
    <r>
      <rPr>
        <b/>
        <sz val="10"/>
        <color theme="4"/>
        <rFont val="Arial"/>
        <family val="2"/>
      </rPr>
      <t>S</t>
    </r>
    <r>
      <rPr>
        <b/>
        <sz val="10"/>
        <color theme="7"/>
        <rFont val="Arial"/>
        <family val="2"/>
      </rPr>
      <t>E</t>
    </r>
    <r>
      <rPr>
        <b/>
        <sz val="10"/>
        <color theme="1"/>
        <rFont val="Arial"/>
        <family val="2"/>
      </rPr>
      <t>] Gift from Prof. Birch (Lv 5)</t>
    </r>
  </si>
  <si>
    <t>#256</t>
  </si>
  <si>
    <t>#257</t>
  </si>
  <si>
    <t>#258</t>
  </si>
  <si>
    <r>
      <rPr>
        <b/>
        <sz val="10"/>
        <color theme="1"/>
        <rFont val="Arial"/>
        <family val="2"/>
      </rPr>
      <t>- [</t>
    </r>
    <r>
      <rPr>
        <b/>
        <sz val="10"/>
        <color theme="5"/>
        <rFont val="Arial"/>
        <family val="2"/>
      </rPr>
      <t>R</t>
    </r>
    <r>
      <rPr>
        <b/>
        <sz val="10"/>
        <color theme="4"/>
        <rFont val="Arial"/>
        <family val="2"/>
      </rPr>
      <t>S</t>
    </r>
    <r>
      <rPr>
        <b/>
        <sz val="10"/>
        <color theme="7"/>
        <rFont val="Arial"/>
        <family val="2"/>
      </rPr>
      <t>E</t>
    </r>
    <r>
      <rPr>
        <b/>
        <sz val="10"/>
        <color theme="1"/>
        <rFont val="Arial"/>
        <family val="2"/>
      </rPr>
      <t>] Gift from Prof. Birch (Lv 5)</t>
    </r>
  </si>
  <si>
    <t>#259</t>
  </si>
  <si>
    <t>#260</t>
  </si>
  <si>
    <t>#261</t>
  </si>
  <si>
    <r>
      <rPr>
        <b/>
        <sz val="10"/>
        <color theme="1"/>
        <rFont val="Arial"/>
        <family val="2"/>
      </rPr>
      <t>- [</t>
    </r>
    <r>
      <rPr>
        <b/>
        <sz val="10"/>
        <color rgb="FFEA4335"/>
        <rFont val="Arial"/>
        <family val="2"/>
      </rPr>
      <t>R</t>
    </r>
    <r>
      <rPr>
        <b/>
        <sz val="10"/>
        <color rgb="FF4285F4"/>
        <rFont val="Arial"/>
        <family val="2"/>
      </rPr>
      <t>S</t>
    </r>
    <r>
      <rPr>
        <b/>
        <sz val="10"/>
        <color theme="1"/>
        <rFont val="Arial"/>
        <family val="2"/>
      </rPr>
      <t>] Route 101 (10% Lv 2-3)
- [</t>
    </r>
    <r>
      <rPr>
        <b/>
        <sz val="10"/>
        <color rgb="FF00FF00"/>
        <rFont val="Arial"/>
        <family val="2"/>
      </rPr>
      <t>E</t>
    </r>
    <r>
      <rPr>
        <b/>
        <sz val="10"/>
        <color theme="1"/>
        <rFont val="Arial"/>
        <family val="2"/>
      </rPr>
      <t>] Route 101 (45% Lv 2-3)
- [</t>
    </r>
    <r>
      <rPr>
        <b/>
        <sz val="10"/>
        <color rgb="FFEA4335"/>
        <rFont val="Arial"/>
        <family val="2"/>
      </rPr>
      <t>R</t>
    </r>
    <r>
      <rPr>
        <b/>
        <sz val="10"/>
        <color rgb="FF4285F4"/>
        <rFont val="Arial"/>
        <family val="2"/>
      </rPr>
      <t>S</t>
    </r>
    <r>
      <rPr>
        <b/>
        <sz val="10"/>
        <color theme="1"/>
        <rFont val="Arial"/>
        <family val="2"/>
      </rPr>
      <t>] Route 103 (30% Lv 2-4)
- [</t>
    </r>
    <r>
      <rPr>
        <b/>
        <sz val="10"/>
        <color rgb="FF00FF00"/>
        <rFont val="Arial"/>
        <family val="2"/>
      </rPr>
      <t>E</t>
    </r>
    <r>
      <rPr>
        <b/>
        <sz val="10"/>
        <color theme="1"/>
        <rFont val="Arial"/>
        <family val="2"/>
      </rPr>
      <t>] Route 103 (60% Lv 2-4)
- [</t>
    </r>
    <r>
      <rPr>
        <b/>
        <sz val="10"/>
        <color rgb="FFEA4335"/>
        <rFont val="Arial"/>
        <family val="2"/>
      </rPr>
      <t>R</t>
    </r>
    <r>
      <rPr>
        <b/>
        <sz val="10"/>
        <color rgb="FF4285F4"/>
        <rFont val="Arial"/>
        <family val="2"/>
      </rPr>
      <t>S</t>
    </r>
    <r>
      <rPr>
        <b/>
        <sz val="10"/>
        <color theme="1"/>
        <rFont val="Arial"/>
        <family val="2"/>
      </rPr>
      <t>] Route 102 (15% Lv 3-4)
- [</t>
    </r>
    <r>
      <rPr>
        <b/>
        <sz val="10"/>
        <color rgb="FF00FF00"/>
        <rFont val="Arial"/>
        <family val="2"/>
      </rPr>
      <t>E</t>
    </r>
    <r>
      <rPr>
        <b/>
        <sz val="10"/>
        <color theme="1"/>
        <rFont val="Arial"/>
        <family val="2"/>
      </rPr>
      <t>] Route 102 (30% Lv 3-4)
- [</t>
    </r>
    <r>
      <rPr>
        <b/>
        <sz val="10"/>
        <color rgb="FF00FF00"/>
        <rFont val="Arial"/>
        <family val="2"/>
      </rPr>
      <t>E</t>
    </r>
    <r>
      <rPr>
        <b/>
        <sz val="10"/>
        <color theme="1"/>
        <rFont val="Arial"/>
        <family val="2"/>
      </rPr>
      <t>] Route 104 (40% Lv 4-5)
- [</t>
    </r>
    <r>
      <rPr>
        <b/>
        <sz val="10"/>
        <color rgb="FF00FF00"/>
        <rFont val="Arial"/>
        <family val="2"/>
      </rPr>
      <t>E</t>
    </r>
    <r>
      <rPr>
        <b/>
        <sz val="10"/>
        <color theme="1"/>
        <rFont val="Arial"/>
        <family val="2"/>
      </rPr>
      <t>] Petalburg Woods (30% Lv 5-6)
- [</t>
    </r>
    <r>
      <rPr>
        <b/>
        <sz val="10"/>
        <color rgb="FF00FF00"/>
        <rFont val="Arial"/>
        <family val="2"/>
      </rPr>
      <t>E</t>
    </r>
    <r>
      <rPr>
        <b/>
        <sz val="10"/>
        <color theme="1"/>
        <rFont val="Arial"/>
        <family val="2"/>
      </rPr>
      <t>] Route 116 (28% Lv 6-8)</t>
    </r>
  </si>
  <si>
    <t>#262</t>
  </si>
  <si>
    <t>#263</t>
  </si>
  <si>
    <r>
      <rPr>
        <b/>
        <sz val="10"/>
        <color theme="1"/>
        <rFont val="Arial"/>
        <family val="2"/>
      </rPr>
      <t>- [</t>
    </r>
    <r>
      <rPr>
        <b/>
        <sz val="10"/>
        <color rgb="FFEA4335"/>
        <rFont val="Arial"/>
        <family val="2"/>
      </rPr>
      <t>R</t>
    </r>
    <r>
      <rPr>
        <b/>
        <sz val="10"/>
        <color rgb="FF4285F4"/>
        <rFont val="Arial"/>
        <family val="2"/>
      </rPr>
      <t>S</t>
    </r>
    <r>
      <rPr>
        <b/>
        <sz val="10"/>
        <color theme="1"/>
        <rFont val="Arial"/>
        <family val="2"/>
      </rPr>
      <t>] Route 101 (45% Lv 2-3)
- [</t>
    </r>
    <r>
      <rPr>
        <b/>
        <sz val="10"/>
        <color rgb="FF00FF00"/>
        <rFont val="Arial"/>
        <family val="2"/>
      </rPr>
      <t>E</t>
    </r>
    <r>
      <rPr>
        <b/>
        <sz val="10"/>
        <color theme="1"/>
        <rFont val="Arial"/>
        <family val="2"/>
      </rPr>
      <t>] Route 101 (10% Lv 2-3)
- [</t>
    </r>
    <r>
      <rPr>
        <b/>
        <sz val="10"/>
        <color rgb="FFEA4335"/>
        <rFont val="Arial"/>
        <family val="2"/>
      </rPr>
      <t>R</t>
    </r>
    <r>
      <rPr>
        <b/>
        <sz val="10"/>
        <color rgb="FF4285F4"/>
        <rFont val="Arial"/>
        <family val="2"/>
      </rPr>
      <t>S</t>
    </r>
    <r>
      <rPr>
        <b/>
        <sz val="10"/>
        <color theme="1"/>
        <rFont val="Arial"/>
        <family val="2"/>
      </rPr>
      <t>] Route 103 (60% Lv 2-4)
- [</t>
    </r>
    <r>
      <rPr>
        <b/>
        <sz val="10"/>
        <color rgb="FF00FF00"/>
        <rFont val="Arial"/>
        <family val="2"/>
      </rPr>
      <t>E</t>
    </r>
    <r>
      <rPr>
        <b/>
        <sz val="10"/>
        <color theme="1"/>
        <rFont val="Arial"/>
        <family val="2"/>
      </rPr>
      <t>] Route 103 (30% Lv 2-4)
- [</t>
    </r>
    <r>
      <rPr>
        <b/>
        <sz val="10"/>
        <color rgb="FFEA4335"/>
        <rFont val="Arial"/>
        <family val="2"/>
      </rPr>
      <t>R</t>
    </r>
    <r>
      <rPr>
        <b/>
        <sz val="10"/>
        <color rgb="FF4285F4"/>
        <rFont val="Arial"/>
        <family val="2"/>
      </rPr>
      <t>S</t>
    </r>
    <r>
      <rPr>
        <b/>
        <sz val="10"/>
        <color theme="1"/>
        <rFont val="Arial"/>
        <family val="2"/>
      </rPr>
      <t>] Route 102 (30% Lv 3-4)
- [</t>
    </r>
    <r>
      <rPr>
        <b/>
        <sz val="10"/>
        <color rgb="FF00FF00"/>
        <rFont val="Arial"/>
        <family val="2"/>
      </rPr>
      <t>E</t>
    </r>
    <r>
      <rPr>
        <b/>
        <sz val="10"/>
        <color theme="1"/>
        <rFont val="Arial"/>
        <family val="2"/>
      </rPr>
      <t>] Route 102 (15% Lv 3-4)
- [</t>
    </r>
    <r>
      <rPr>
        <b/>
        <sz val="10"/>
        <color rgb="FFEA4335"/>
        <rFont val="Arial"/>
        <family val="2"/>
      </rPr>
      <t>R</t>
    </r>
    <r>
      <rPr>
        <b/>
        <sz val="10"/>
        <color rgb="FF4285F4"/>
        <rFont val="Arial"/>
        <family val="2"/>
      </rPr>
      <t>S</t>
    </r>
    <r>
      <rPr>
        <b/>
        <sz val="10"/>
        <color theme="1"/>
        <rFont val="Arial"/>
        <family val="2"/>
      </rPr>
      <t>] Route 104 (50% Lv 4-5)
- [</t>
    </r>
    <r>
      <rPr>
        <b/>
        <sz val="10"/>
        <color rgb="FFEA4335"/>
        <rFont val="Arial"/>
        <family val="2"/>
      </rPr>
      <t>R</t>
    </r>
    <r>
      <rPr>
        <b/>
        <sz val="10"/>
        <color rgb="FF4285F4"/>
        <rFont val="Arial"/>
        <family val="2"/>
      </rPr>
      <t>S</t>
    </r>
    <r>
      <rPr>
        <b/>
        <sz val="10"/>
        <color theme="1"/>
        <rFont val="Arial"/>
        <family val="2"/>
      </rPr>
      <t>] Petalburg Woods (30% Lv 5-6)
- [</t>
    </r>
    <r>
      <rPr>
        <b/>
        <sz val="10"/>
        <color rgb="FFEA4335"/>
        <rFont val="Arial"/>
        <family val="2"/>
      </rPr>
      <t>R</t>
    </r>
    <r>
      <rPr>
        <b/>
        <sz val="10"/>
        <color rgb="FF4285F4"/>
        <rFont val="Arial"/>
        <family val="2"/>
      </rPr>
      <t>S</t>
    </r>
    <r>
      <rPr>
        <b/>
        <sz val="10"/>
        <color theme="1"/>
        <rFont val="Arial"/>
        <family val="2"/>
      </rPr>
      <t>] Route 116 (28% Lv 6-8)</t>
    </r>
  </si>
  <si>
    <t>#264</t>
  </si>
  <si>
    <t>#265</t>
  </si>
  <si>
    <r>
      <rPr>
        <b/>
        <sz val="10"/>
        <color theme="1"/>
        <rFont val="Arial"/>
        <family val="2"/>
      </rPr>
      <t>- [</t>
    </r>
    <r>
      <rPr>
        <b/>
        <sz val="10"/>
        <color rgb="FF00FF00"/>
        <rFont val="Arial"/>
        <family val="2"/>
      </rPr>
      <t>E</t>
    </r>
    <r>
      <rPr>
        <b/>
        <sz val="10"/>
        <color theme="1"/>
        <rFont val="Arial"/>
        <family val="2"/>
      </rPr>
      <t>] Route 101 (45% Lv 2-3)
- [</t>
    </r>
    <r>
      <rPr>
        <b/>
        <sz val="10"/>
        <color rgb="FFEA4335"/>
        <rFont val="Arial"/>
        <family val="2"/>
      </rPr>
      <t>R</t>
    </r>
    <r>
      <rPr>
        <b/>
        <sz val="10"/>
        <color rgb="FF4285F4"/>
        <rFont val="Arial"/>
        <family val="2"/>
      </rPr>
      <t>S</t>
    </r>
    <r>
      <rPr>
        <b/>
        <sz val="10"/>
        <color theme="1"/>
        <rFont val="Arial"/>
        <family val="2"/>
      </rPr>
      <t>] Route 102 (30% Lv 3-4)
- [</t>
    </r>
    <r>
      <rPr>
        <b/>
        <sz val="10"/>
        <color rgb="FF00FF00"/>
        <rFont val="Arial"/>
        <family val="2"/>
      </rPr>
      <t>E</t>
    </r>
    <r>
      <rPr>
        <b/>
        <sz val="10"/>
        <color theme="1"/>
        <rFont val="Arial"/>
        <family val="2"/>
      </rPr>
      <t>] Route 102 (30% Lv 3-4)
- [</t>
    </r>
    <r>
      <rPr>
        <b/>
        <sz val="10"/>
        <color rgb="FFEA4335"/>
        <rFont val="Arial"/>
        <family val="2"/>
      </rPr>
      <t>R</t>
    </r>
    <r>
      <rPr>
        <b/>
        <sz val="10"/>
        <color rgb="FF4285F4"/>
        <rFont val="Arial"/>
        <family val="2"/>
      </rPr>
      <t>S</t>
    </r>
    <r>
      <rPr>
        <b/>
        <sz val="10"/>
        <color theme="1"/>
        <rFont val="Arial"/>
        <family val="2"/>
      </rPr>
      <t>] Route 104 (30% Lv 4-5)
- [</t>
    </r>
    <r>
      <rPr>
        <b/>
        <sz val="10"/>
        <color rgb="FF00FF00"/>
        <rFont val="Arial"/>
        <family val="2"/>
      </rPr>
      <t>E</t>
    </r>
    <r>
      <rPr>
        <b/>
        <sz val="10"/>
        <color theme="1"/>
        <rFont val="Arial"/>
        <family val="2"/>
      </rPr>
      <t>] Route 104 (20% Lv 4-5)
-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Petalburg Woods (25% Lv 5-6)</t>
    </r>
  </si>
  <si>
    <t>#266</t>
  </si>
  <si>
    <r>
      <rPr>
        <b/>
        <sz val="10"/>
        <color theme="1"/>
        <rFont val="Arial"/>
        <family val="2"/>
      </rPr>
      <t>- Evolve Wurmple at Lv 7
-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(10% Lv 5)</t>
    </r>
  </si>
  <si>
    <t>#267</t>
  </si>
  <si>
    <t>#268</t>
  </si>
  <si>
    <r>
      <rPr>
        <b/>
        <sz val="10"/>
        <color theme="1"/>
        <rFont val="Arial"/>
        <family val="2"/>
      </rPr>
      <t>- Evolve Wurmple at Lv 7
-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(10% Lv 5)</t>
    </r>
  </si>
  <si>
    <t>#269</t>
  </si>
  <si>
    <t>#270</t>
  </si>
  <si>
    <r>
      <rPr>
        <b/>
        <sz val="10"/>
        <color rgb="FF000000"/>
        <rFont val="Arial"/>
        <family val="2"/>
      </rPr>
      <t>- [</t>
    </r>
    <r>
      <rPr>
        <b/>
        <sz val="10"/>
        <color theme="4"/>
        <rFont val="Arial"/>
        <family val="2"/>
      </rPr>
      <t>S</t>
    </r>
    <r>
      <rPr>
        <b/>
        <sz val="10"/>
        <color rgb="FF00FF00"/>
        <rFont val="Arial"/>
        <family val="2"/>
      </rPr>
      <t>E</t>
    </r>
    <r>
      <rPr>
        <b/>
        <sz val="10"/>
        <color rgb="FF000000"/>
        <rFont val="Arial"/>
        <family val="2"/>
      </rPr>
      <t>] Route 102 (20% Lv 3-4)</t>
    </r>
  </si>
  <si>
    <t>#271</t>
  </si>
  <si>
    <t>#273</t>
  </si>
  <si>
    <r>
      <rPr>
        <b/>
        <sz val="10"/>
        <color theme="1"/>
        <rFont val="Arial"/>
        <family val="2"/>
      </rPr>
      <t>- [</t>
    </r>
    <r>
      <rPr>
        <b/>
        <sz val="10"/>
        <color theme="5"/>
        <rFont val="Arial"/>
        <family val="2"/>
      </rPr>
      <t>R</t>
    </r>
    <r>
      <rPr>
        <b/>
        <sz val="10"/>
        <color theme="1"/>
        <rFont val="Arial"/>
        <family val="2"/>
      </rPr>
      <t>] Route 102 (20% Lv 3-4)
- [</t>
    </r>
    <r>
      <rPr>
        <b/>
        <sz val="10"/>
        <color rgb="FF00FF00"/>
        <rFont val="Arial"/>
        <family val="2"/>
      </rPr>
      <t>E</t>
    </r>
    <r>
      <rPr>
        <b/>
        <sz val="10"/>
        <color theme="1"/>
        <rFont val="Arial"/>
        <family val="2"/>
      </rPr>
      <t>] Route 102 (1% Lv 3)
- [</t>
    </r>
    <r>
      <rPr>
        <b/>
        <sz val="10"/>
        <color rgb="FF00FF00"/>
        <rFont val="Arial"/>
        <family val="2"/>
      </rPr>
      <t>E</t>
    </r>
    <r>
      <rPr>
        <b/>
        <sz val="10"/>
        <color theme="1"/>
        <rFont val="Arial"/>
        <family val="2"/>
      </rPr>
      <t>] Rustboro City - Trade for Ralts (Same level as your pokemon)</t>
    </r>
  </si>
  <si>
    <t>#274</t>
  </si>
  <si>
    <t>#276</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</si>
  <si>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104 (10% Lv 4-5)
-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(5% Lv 5-6)
-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116 (20% Lv 6-8)</t>
    </r>
  </si>
  <si>
    <t>#277</t>
  </si>
  <si>
    <t>#278</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</si>
  <si>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103 (10% Lv 2-4)
-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104 (10% Lv 3-5)</t>
    </r>
  </si>
  <si>
    <t>#279</t>
  </si>
  <si>
    <t>#280</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</si>
  <si>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102 (4% Lv 4)</t>
    </r>
  </si>
  <si>
    <r>
      <rPr>
        <b/>
        <sz val="10"/>
        <color theme="1"/>
        <rFont val="Arial"/>
        <family val="2"/>
      </rPr>
      <t>[</t>
    </r>
    <r>
      <rPr>
        <b/>
        <sz val="10"/>
        <color rgb="FF00FF00"/>
        <rFont val="Arial"/>
        <family val="2"/>
      </rPr>
      <t>E</t>
    </r>
    <r>
      <rPr>
        <b/>
        <sz val="10"/>
        <color theme="1"/>
        <rFont val="Arial"/>
        <family val="2"/>
      </rPr>
      <t>] (Optional) catch a spare for a Seedot trade</t>
    </r>
  </si>
  <si>
    <t>#281</t>
  </si>
  <si>
    <t>#282</t>
  </si>
  <si>
    <t>#283</t>
  </si>
  <si>
    <r>
      <rPr>
        <b/>
        <sz val="10"/>
        <color theme="1"/>
        <rFont val="Arial"/>
        <family val="2"/>
      </rPr>
      <t>- [</t>
    </r>
    <r>
      <rPr>
        <b/>
        <sz val="10"/>
        <color theme="5"/>
        <rFont val="Arial"/>
        <family val="2"/>
      </rPr>
      <t>R</t>
    </r>
    <r>
      <rPr>
        <b/>
        <sz val="10"/>
        <color theme="4"/>
        <rFont val="Arial"/>
        <family val="2"/>
      </rPr>
      <t>S</t>
    </r>
    <r>
      <rPr>
        <b/>
        <sz val="10"/>
        <color theme="1"/>
        <rFont val="Arial"/>
        <family val="2"/>
      </rPr>
      <t>] Route 102 (1% Lv 3)</t>
    </r>
  </si>
  <si>
    <t>#284</t>
  </si>
  <si>
    <t>#285</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</si>
  <si>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(15% Lv 5-6)</t>
    </r>
  </si>
  <si>
    <t>#286</t>
  </si>
  <si>
    <t>#287</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</si>
  <si>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(5% Lv 5-6)</t>
    </r>
  </si>
  <si>
    <t>#288</t>
  </si>
  <si>
    <t>#289</t>
  </si>
  <si>
    <t>#290</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</si>
  <si>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116 (20% Lv 6-7)</t>
    </r>
  </si>
  <si>
    <t>#291</t>
  </si>
  <si>
    <t>#292</t>
  </si>
  <si>
    <t>#293</t>
  </si>
  <si>
    <r>
      <rPr>
        <b/>
        <sz val="10"/>
        <color theme="1"/>
        <rFont val="Arial"/>
        <family val="2"/>
      </rPr>
      <t>- [</t>
    </r>
    <r>
      <rPr>
        <b/>
        <sz val="10"/>
        <color rgb="FFEA4335"/>
        <rFont val="Arial"/>
        <family val="2"/>
      </rPr>
      <t>R</t>
    </r>
    <r>
      <rPr>
        <b/>
        <sz val="10"/>
        <color rgb="FF4285F4"/>
        <rFont val="Arial"/>
        <family val="2"/>
      </rPr>
      <t>S</t>
    </r>
    <r>
      <rPr>
        <b/>
        <sz val="10"/>
        <color theme="1"/>
        <rFont val="Arial"/>
        <family val="2"/>
      </rPr>
      <t>] Route 116 (30% Lv 6-7)
- [</t>
    </r>
    <r>
      <rPr>
        <b/>
        <sz val="10"/>
        <color rgb="FF00FF00"/>
        <rFont val="Arial"/>
        <family val="2"/>
      </rPr>
      <t>E</t>
    </r>
    <r>
      <rPr>
        <b/>
        <sz val="10"/>
        <color theme="1"/>
        <rFont val="Arial"/>
        <family val="2"/>
      </rPr>
      <t>] Route 116 (20% Lv 6)
-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Rusturf Tunnel (100% Lv 5-8)</t>
    </r>
  </si>
  <si>
    <t>#294</t>
  </si>
  <si>
    <t>#295</t>
  </si>
  <si>
    <t>#296</t>
  </si>
  <si>
    <r>
      <rPr>
        <b/>
        <sz val="10"/>
        <color theme="1"/>
        <rFont val="Arial"/>
        <family val="2"/>
      </rPr>
      <t>- [</t>
    </r>
    <r>
      <rPr>
        <b/>
        <sz val="10"/>
        <color theme="5"/>
        <rFont val="Arial"/>
        <family val="2"/>
      </rPr>
      <t>R</t>
    </r>
    <r>
      <rPr>
        <b/>
        <sz val="10"/>
        <color theme="4"/>
        <rFont val="Arial"/>
        <family val="2"/>
      </rPr>
      <t>S</t>
    </r>
    <r>
      <rPr>
        <b/>
        <sz val="10"/>
        <color theme="1"/>
        <rFont val="Arial"/>
        <family val="2"/>
      </rPr>
      <t>] Rustboro City - Trade for a Slakoth (Same level as your pokemon)</t>
    </r>
  </si>
  <si>
    <t>#297</t>
  </si>
  <si>
    <t>#300</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</si>
  <si>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116 (2% Lv 7-8)</t>
    </r>
  </si>
  <si>
    <t>End of Part 1 - Total 75 Pokemon Caught</t>
  </si>
  <si>
    <r>
      <rPr>
        <b/>
        <sz val="14"/>
        <color theme="1"/>
        <rFont val="Arial"/>
        <family val="2"/>
      </rPr>
      <t>Part 2 - Pre Badge 2 from [</t>
    </r>
    <r>
      <rPr>
        <b/>
        <sz val="14"/>
        <color rgb="FFFF0000"/>
        <rFont val="Arial"/>
        <family val="2"/>
      </rPr>
      <t>FR</t>
    </r>
    <r>
      <rPr>
        <b/>
        <sz val="14"/>
        <color rgb="FF00FF00"/>
        <rFont val="Arial"/>
        <family val="2"/>
      </rPr>
      <t>LG</t>
    </r>
    <r>
      <rPr>
        <b/>
        <sz val="14"/>
        <color theme="1"/>
        <rFont val="Arial"/>
        <family val="2"/>
      </rPr>
      <t>] Cerulean Gym and [</t>
    </r>
    <r>
      <rPr>
        <b/>
        <sz val="14"/>
        <color theme="5"/>
        <rFont val="Arial"/>
        <family val="2"/>
      </rPr>
      <t>R</t>
    </r>
    <r>
      <rPr>
        <b/>
        <sz val="14"/>
        <color theme="4"/>
        <rFont val="Arial"/>
        <family val="2"/>
      </rPr>
      <t>S</t>
    </r>
    <r>
      <rPr>
        <b/>
        <sz val="14"/>
        <color rgb="FF00FF00"/>
        <rFont val="Arial"/>
        <family val="2"/>
      </rPr>
      <t>E</t>
    </r>
    <r>
      <rPr>
        <b/>
        <sz val="14"/>
        <color theme="1"/>
        <rFont val="Arial"/>
        <family val="2"/>
      </rPr>
      <t>] Mauville Gym</t>
    </r>
  </si>
  <si>
    <t>#023</t>
  </si>
  <si>
    <r>
      <rPr>
        <b/>
        <sz val="10"/>
        <color theme="1"/>
        <rFont val="Arial"/>
        <family val="2"/>
      </rPr>
      <t>- [</t>
    </r>
    <r>
      <rPr>
        <b/>
        <sz val="10"/>
        <color rgb="FFFF0000"/>
        <rFont val="Arial"/>
        <family val="2"/>
      </rPr>
      <t>FR</t>
    </r>
    <r>
      <rPr>
        <b/>
        <sz val="10"/>
        <color theme="1"/>
        <rFont val="Arial"/>
        <family val="2"/>
      </rPr>
      <t>] Route 4 (25% Lv 6-12)
- [</t>
    </r>
    <r>
      <rPr>
        <b/>
        <sz val="10"/>
        <color rgb="FFFF0000"/>
        <rFont val="Arial"/>
        <family val="2"/>
      </rPr>
      <t>FR</t>
    </r>
    <r>
      <rPr>
        <b/>
        <sz val="10"/>
        <color theme="1"/>
        <rFont val="Arial"/>
        <family val="2"/>
      </rPr>
      <t>] Route 11 (40% Lv 12-15)</t>
    </r>
  </si>
  <si>
    <t>#024</t>
  </si>
  <si>
    <t>#027</t>
  </si>
  <si>
    <r>
      <rPr>
        <b/>
        <sz val="10"/>
        <color theme="1"/>
        <rFont val="Arial"/>
        <family val="2"/>
      </rPr>
      <t>- [</t>
    </r>
    <r>
      <rPr>
        <b/>
        <sz val="10"/>
        <color rgb="FF00FF00"/>
        <rFont val="Arial"/>
        <family val="2"/>
      </rPr>
      <t>LG</t>
    </r>
    <r>
      <rPr>
        <b/>
        <sz val="10"/>
        <color theme="1"/>
        <rFont val="Arial"/>
        <family val="2"/>
      </rPr>
      <t>] Route 4 (25% Lv 6-12)
- [</t>
    </r>
    <r>
      <rPr>
        <b/>
        <sz val="10"/>
        <color rgb="FF00FF00"/>
        <rFont val="Arial"/>
        <family val="2"/>
      </rPr>
      <t>LG</t>
    </r>
    <r>
      <rPr>
        <b/>
        <sz val="10"/>
        <color theme="1"/>
        <rFont val="Arial"/>
        <family val="2"/>
      </rPr>
      <t>] Route 11 (40% Lv 12-15)</t>
    </r>
  </si>
  <si>
    <t>#028</t>
  </si>
  <si>
    <t>#029</t>
  </si>
  <si>
    <r>
      <rPr>
        <b/>
        <sz val="10"/>
        <color theme="1"/>
        <rFont val="Arial"/>
        <family val="2"/>
      </rPr>
      <t>- [</t>
    </r>
    <r>
      <rPr>
        <b/>
        <sz val="10"/>
        <color rgb="FFFF0000"/>
        <rFont val="Arial"/>
        <family val="2"/>
      </rPr>
      <t>FR</t>
    </r>
    <r>
      <rPr>
        <b/>
        <sz val="10"/>
        <color theme="1"/>
        <rFont val="Arial"/>
        <family val="2"/>
      </rPr>
      <t>] Route 3 (1% Lv 6)
- [</t>
    </r>
    <r>
      <rPr>
        <b/>
        <sz val="10"/>
        <color rgb="FF00FF00"/>
        <rFont val="Arial"/>
        <family val="2"/>
      </rPr>
      <t>LG</t>
    </r>
    <r>
      <rPr>
        <b/>
        <sz val="10"/>
        <color theme="1"/>
        <rFont val="Arial"/>
        <family val="2"/>
      </rPr>
      <t>] Route 3 (14% Lv 6-7)
- [</t>
    </r>
    <r>
      <rPr>
        <b/>
        <sz val="10"/>
        <color rgb="FFFF0000"/>
        <rFont val="Arial"/>
        <family val="2"/>
      </rPr>
      <t>FR</t>
    </r>
    <r>
      <rPr>
        <b/>
        <sz val="10"/>
        <color theme="1"/>
        <rFont val="Arial"/>
        <family val="2"/>
      </rPr>
      <t>] Route 5 - Trade for Nidoran M (Same level as your pokemon)</t>
    </r>
  </si>
  <si>
    <t>#030</t>
  </si>
  <si>
    <t>#031</t>
  </si>
  <si>
    <t>#032</t>
  </si>
  <si>
    <r>
      <rPr>
        <b/>
        <sz val="10"/>
        <color theme="1"/>
        <rFont val="Arial"/>
        <family val="2"/>
      </rPr>
      <t>- [</t>
    </r>
    <r>
      <rPr>
        <b/>
        <sz val="10"/>
        <color rgb="FFFF0000"/>
        <rFont val="Arial"/>
        <family val="2"/>
      </rPr>
      <t>FR</t>
    </r>
    <r>
      <rPr>
        <b/>
        <sz val="10"/>
        <color theme="1"/>
        <rFont val="Arial"/>
        <family val="2"/>
      </rPr>
      <t>] Route 3 (14% Lv 6-7)
- [</t>
    </r>
    <r>
      <rPr>
        <b/>
        <sz val="10"/>
        <color rgb="FF00FF00"/>
        <rFont val="Arial"/>
        <family val="2"/>
      </rPr>
      <t>LG</t>
    </r>
    <r>
      <rPr>
        <b/>
        <sz val="10"/>
        <color theme="1"/>
        <rFont val="Arial"/>
        <family val="2"/>
      </rPr>
      <t>] Route 3 (1% Lv 6)
- [</t>
    </r>
    <r>
      <rPr>
        <b/>
        <sz val="10"/>
        <color rgb="FF00FF00"/>
        <rFont val="Arial"/>
        <family val="2"/>
      </rPr>
      <t>LG</t>
    </r>
    <r>
      <rPr>
        <b/>
        <sz val="10"/>
        <color theme="1"/>
        <rFont val="Arial"/>
        <family val="2"/>
      </rPr>
      <t>] Route 5 - Trade for Nidoran F (Same level as your pokemon)</t>
    </r>
  </si>
  <si>
    <t>#033</t>
  </si>
  <si>
    <t>#034</t>
  </si>
  <si>
    <t>#035</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</si>
  <si>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Mt Moon 1F (1% Lv 8)
- [</t>
    </r>
    <r>
      <rPr>
        <b/>
        <sz val="10"/>
        <color rgb="FFFF0000"/>
        <rFont val="Arial"/>
        <family val="2"/>
      </rPr>
      <t>FR</t>
    </r>
    <r>
      <rPr>
        <b/>
        <sz val="10"/>
        <color rgb="FF00FF00"/>
        <rFont val="Arial"/>
        <family val="2"/>
      </rPr>
      <t>LG</t>
    </r>
    <r>
      <rPr>
        <b/>
        <sz val="10"/>
        <color theme="1"/>
        <rFont val="Arial"/>
        <family val="2"/>
      </rPr>
      <t>] Mt Moon B2F (6% Lv 10-12)</t>
    </r>
  </si>
  <si>
    <t>#036</t>
  </si>
  <si>
    <t>#039</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</si>
  <si>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3 (10% Lv 3-4)</t>
    </r>
  </si>
  <si>
    <t>#040</t>
  </si>
  <si>
    <t>#041</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</si>
  <si>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Mt Moon 1F (69% Lv 7-10)
- [</t>
    </r>
    <r>
      <rPr>
        <b/>
        <sz val="10"/>
        <color rgb="FFFF0000"/>
        <rFont val="Arial"/>
        <family val="2"/>
      </rPr>
      <t>FR</t>
    </r>
    <r>
      <rPr>
        <b/>
        <sz val="10"/>
        <color rgb="FF00FF00"/>
        <rFont val="Arial"/>
        <family val="2"/>
      </rPr>
      <t>LG</t>
    </r>
    <r>
      <rPr>
        <b/>
        <sz val="10"/>
        <color theme="1"/>
        <rFont val="Arial"/>
        <family val="2"/>
      </rPr>
      <t>] Mt Moon B2F (49% Lv 8-11)
-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1F (30% Lv 7-8)
-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B1F (30% Lv 9-10)
-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B2F (30% Lv 10-11)
-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 Steven's Room (30% Lv 7-8)</t>
    </r>
  </si>
  <si>
    <t>#042</t>
  </si>
  <si>
    <t>#043</t>
  </si>
  <si>
    <r>
      <rPr>
        <b/>
        <sz val="10"/>
        <color theme="1"/>
        <rFont val="Arial"/>
        <family val="2"/>
      </rPr>
      <t>- [</t>
    </r>
    <r>
      <rPr>
        <b/>
        <sz val="10"/>
        <color rgb="FFFF0000"/>
        <rFont val="Arial"/>
        <family val="2"/>
      </rPr>
      <t>FR</t>
    </r>
    <r>
      <rPr>
        <b/>
        <sz val="10"/>
        <color theme="1"/>
        <rFont val="Arial"/>
        <family val="2"/>
      </rPr>
      <t>] Route 5, Route 6 (25% Lv 13-16)
-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110 (10% Lv 13)
- [</t>
    </r>
    <r>
      <rPr>
        <b/>
        <sz val="10"/>
        <color theme="5"/>
        <rFont val="Arial"/>
        <family val="2"/>
      </rPr>
      <t>R</t>
    </r>
    <r>
      <rPr>
        <b/>
        <sz val="10"/>
        <color theme="4"/>
        <rFont val="Arial"/>
        <family val="2"/>
      </rPr>
      <t>S</t>
    </r>
    <r>
      <rPr>
        <b/>
        <sz val="10"/>
        <color theme="1"/>
        <rFont val="Arial"/>
        <family val="2"/>
      </rPr>
      <t>] Route 117 (10% Lv 13)
- [</t>
    </r>
    <r>
      <rPr>
        <b/>
        <sz val="10"/>
        <color rgb="FF00FF00"/>
        <rFont val="Arial"/>
        <family val="2"/>
      </rPr>
      <t>E</t>
    </r>
    <r>
      <rPr>
        <b/>
        <sz val="10"/>
        <color theme="1"/>
        <rFont val="Arial"/>
        <family val="2"/>
      </rPr>
      <t>] Route 117 (40% Lv 13-14)</t>
    </r>
  </si>
  <si>
    <t>#044</t>
  </si>
  <si>
    <t>#046</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</si>
  <si>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Mt Moon 1F (5% Lv 8)
- [</t>
    </r>
    <r>
      <rPr>
        <b/>
        <sz val="10"/>
        <color rgb="FFFF0000"/>
        <rFont val="Arial"/>
        <family val="2"/>
      </rPr>
      <t>FR</t>
    </r>
    <r>
      <rPr>
        <b/>
        <sz val="10"/>
        <color rgb="FF00FF00"/>
        <rFont val="Arial"/>
        <family val="2"/>
      </rPr>
      <t>LG</t>
    </r>
    <r>
      <rPr>
        <b/>
        <sz val="10"/>
        <color theme="1"/>
        <rFont val="Arial"/>
        <family val="2"/>
      </rPr>
      <t>] Mt Moon B1F (100% Lv 5-10)
- [</t>
    </r>
    <r>
      <rPr>
        <b/>
        <sz val="10"/>
        <color rgb="FFFF0000"/>
        <rFont val="Arial"/>
        <family val="2"/>
      </rPr>
      <t>FR</t>
    </r>
    <r>
      <rPr>
        <b/>
        <sz val="10"/>
        <color rgb="FF00FF00"/>
        <rFont val="Arial"/>
        <family val="2"/>
      </rPr>
      <t>LG</t>
    </r>
    <r>
      <rPr>
        <b/>
        <sz val="10"/>
        <color theme="1"/>
        <rFont val="Arial"/>
        <family val="2"/>
      </rPr>
      <t>] Mt Moon B2F (15% Lv 10-12)</t>
    </r>
  </si>
  <si>
    <t>#047</t>
  </si>
  <si>
    <t>#050</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</si>
  <si>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Diglett's Cave (95% Lv 15-22)</t>
    </r>
  </si>
  <si>
    <t>#051</t>
  </si>
  <si>
    <r>
      <rPr>
        <b/>
        <sz val="10"/>
        <color theme="1"/>
        <rFont val="Arial"/>
        <family val="2"/>
      </rPr>
      <t>- Evolve Diglett at Lv 26
- [</t>
    </r>
    <r>
      <rPr>
        <b/>
        <sz val="10"/>
        <color rgb="FFFF0000"/>
        <rFont val="Arial"/>
        <family val="2"/>
      </rPr>
      <t>FR</t>
    </r>
    <r>
      <rPr>
        <b/>
        <sz val="10"/>
        <color rgb="FF00FF00"/>
        <rFont val="Arial"/>
        <family val="2"/>
      </rPr>
      <t>LG</t>
    </r>
    <r>
      <rPr>
        <b/>
        <sz val="10"/>
        <color theme="1"/>
        <rFont val="Arial"/>
        <family val="2"/>
      </rPr>
      <t>] Diglett's Cave (5% Lv 29-31)</t>
    </r>
  </si>
  <si>
    <t>#052</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</si>
  <si>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5, Route 6 (35% Lv 10-16)</t>
    </r>
  </si>
  <si>
    <t>#053</t>
  </si>
  <si>
    <t>#069</t>
  </si>
  <si>
    <r>
      <rPr>
        <b/>
        <sz val="10"/>
        <color theme="1"/>
        <rFont val="Arial"/>
        <family val="2"/>
      </rPr>
      <t>- [</t>
    </r>
    <r>
      <rPr>
        <b/>
        <sz val="10"/>
        <color rgb="FF00FF00"/>
        <rFont val="Arial"/>
        <family val="2"/>
      </rPr>
      <t>LG</t>
    </r>
    <r>
      <rPr>
        <b/>
        <sz val="10"/>
        <color theme="1"/>
        <rFont val="Arial"/>
        <family val="2"/>
      </rPr>
      <t>] Route 5, Route 6 (25% Lv 13-16)</t>
    </r>
  </si>
  <si>
    <t>#070</t>
  </si>
  <si>
    <t>#072</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</si>
  <si>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Old Rod - Route 103, Route 106, Route 107, Route 109, Route 110, Route 115, Dewford Town, Slateport City (30% Lv 5-10)</t>
    </r>
  </si>
  <si>
    <t>#073</t>
  </si>
  <si>
    <t>#074</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</si>
  <si>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Mt Moon 1F (25% Lv 7-9)
- [</t>
    </r>
    <r>
      <rPr>
        <b/>
        <sz val="10"/>
        <color rgb="FFFF0000"/>
        <rFont val="Arial"/>
        <family val="2"/>
      </rPr>
      <t>FR</t>
    </r>
    <r>
      <rPr>
        <b/>
        <sz val="10"/>
        <color rgb="FF00FF00"/>
        <rFont val="Arial"/>
        <family val="2"/>
      </rPr>
      <t>LG</t>
    </r>
    <r>
      <rPr>
        <b/>
        <sz val="10"/>
        <color theme="1"/>
        <rFont val="Arial"/>
        <family val="2"/>
      </rPr>
      <t>] Mt Moon B2F (30% Lv 9-10)
-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1F (10% Lv 6-9)</t>
    </r>
  </si>
  <si>
    <t>#075</t>
  </si>
  <si>
    <t>#076</t>
  </si>
  <si>
    <t>#083</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</si>
  <si>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Vermilion City - Trade for Spearow (Same level as your pokemon)</t>
    </r>
  </si>
  <si>
    <t>#096</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</si>
  <si>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11 (25% Lv 11-15)</t>
    </r>
  </si>
  <si>
    <t>#097</t>
  </si>
  <si>
    <t>#118</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</si>
  <si>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Old Rod - Route 102, Route 111, Route 117, Route 118, Petalburg City (30% Lv 5-10)</t>
    </r>
  </si>
  <si>
    <t>#119</t>
  </si>
  <si>
    <t>#122</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</si>
  <si>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2 - Trade for Abra (Same level as your pokemon)</t>
    </r>
  </si>
  <si>
    <t>#129</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</si>
  <si>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4 Pokemon Center - Purchase for 500 (Lv 5)
- [</t>
    </r>
    <r>
      <rPr>
        <b/>
        <sz val="10"/>
        <color rgb="FFFF0000"/>
        <rFont val="Arial"/>
        <family val="2"/>
      </rPr>
      <t>FR</t>
    </r>
    <r>
      <rPr>
        <b/>
        <sz val="10"/>
        <color rgb="FF00FF00"/>
        <rFont val="Arial"/>
        <family val="2"/>
      </rPr>
      <t>LG</t>
    </r>
    <r>
      <rPr>
        <b/>
        <sz val="10"/>
        <color theme="1"/>
        <rFont val="Arial"/>
        <family val="2"/>
      </rPr>
      <t>] Fish with Old Rod - Any body of water (100% Lv 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Old Rod - Most bodies of water (70% Lv 5-10)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Old Rod - Route 104 (100% Lv 5-10)</t>
    </r>
  </si>
  <si>
    <t>#130</t>
  </si>
  <si>
    <t>#169</t>
  </si>
  <si>
    <t>Must be done in Hoenn</t>
  </si>
  <si>
    <t>#172</t>
  </si>
  <si>
    <t>#173</t>
  </si>
  <si>
    <t>#174</t>
  </si>
  <si>
    <t>#301</t>
  </si>
  <si>
    <t>Use a Moon Stone from FRLG. Two Moon Stones in Mt Moon or as held item by wild Clefairy (5% chance)</t>
  </si>
  <si>
    <t>#302</t>
  </si>
  <si>
    <r>
      <rPr>
        <b/>
        <sz val="10"/>
        <color rgb="FF000000"/>
        <rFont val="Arial"/>
        <family val="2"/>
      </rPr>
      <t>- [</t>
    </r>
    <r>
      <rPr>
        <b/>
        <sz val="10"/>
        <color theme="4"/>
        <rFont val="Arial"/>
        <family val="2"/>
      </rPr>
      <t>S</t>
    </r>
    <r>
      <rPr>
        <b/>
        <sz val="10"/>
        <color rgb="FF00FF00"/>
        <rFont val="Arial"/>
        <family val="2"/>
      </rPr>
      <t>E</t>
    </r>
    <r>
      <rPr>
        <b/>
        <sz val="10"/>
        <color rgb="FF000000"/>
        <rFont val="Arial"/>
        <family val="2"/>
      </rPr>
      <t>] Granite Cave B1F (10% Lv 9-11)
- [</t>
    </r>
    <r>
      <rPr>
        <b/>
        <sz val="10"/>
        <color theme="4"/>
        <rFont val="Arial"/>
        <family val="2"/>
      </rPr>
      <t>S</t>
    </r>
    <r>
      <rPr>
        <b/>
        <sz val="10"/>
        <color rgb="FF00FF00"/>
        <rFont val="Arial"/>
        <family val="2"/>
      </rPr>
      <t>E</t>
    </r>
    <r>
      <rPr>
        <b/>
        <sz val="10"/>
        <color rgb="FF000000"/>
        <rFont val="Arial"/>
        <family val="2"/>
      </rPr>
      <t>] Granite Cave B2F (20% Lv 10-12)</t>
    </r>
  </si>
  <si>
    <t>#303</t>
  </si>
  <si>
    <r>
      <rPr>
        <b/>
        <sz val="10"/>
        <color theme="1"/>
        <rFont val="Arial"/>
        <family val="2"/>
      </rPr>
      <t>- [</t>
    </r>
    <r>
      <rPr>
        <b/>
        <sz val="10"/>
        <color theme="5"/>
        <rFont val="Arial"/>
        <family val="2"/>
      </rPr>
      <t>R</t>
    </r>
    <r>
      <rPr>
        <b/>
        <sz val="10"/>
        <color theme="1"/>
        <rFont val="Arial"/>
        <family val="2"/>
      </rPr>
      <t>] Granite Cave B1F (10% Lv 9-11)
- [</t>
    </r>
    <r>
      <rPr>
        <b/>
        <sz val="10"/>
        <color theme="5"/>
        <rFont val="Arial"/>
        <family val="2"/>
      </rPr>
      <t>R</t>
    </r>
    <r>
      <rPr>
        <b/>
        <sz val="10"/>
        <color theme="1"/>
        <rFont val="Arial"/>
        <family val="2"/>
      </rPr>
      <t>] Granite Cave B2F (20% Lv 10-12)</t>
    </r>
  </si>
  <si>
    <t>#304</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</si>
  <si>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B1F (40% Lv 9-11)
-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B2F (40% Lv 10-12)
-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 Steven's Room (10% Lv 7-8)</t>
    </r>
  </si>
  <si>
    <t>#305</t>
  </si>
  <si>
    <t>#306</t>
  </si>
  <si>
    <t>#309</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</si>
  <si>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110 (30% Lv 12-13)</t>
    </r>
  </si>
  <si>
    <t>#310</t>
  </si>
  <si>
    <t>#311</t>
  </si>
  <si>
    <r>
      <rPr>
        <b/>
        <sz val="10"/>
        <color theme="1"/>
        <rFont val="Arial"/>
        <family val="2"/>
      </rPr>
      <t>- [</t>
    </r>
    <r>
      <rPr>
        <b/>
        <sz val="10"/>
        <color rgb="FFEA4335"/>
        <rFont val="Arial"/>
        <family val="2"/>
      </rPr>
      <t>R</t>
    </r>
    <r>
      <rPr>
        <b/>
        <sz val="10"/>
        <color rgb="FF00FF00"/>
        <rFont val="Arial"/>
        <family val="2"/>
      </rPr>
      <t>E</t>
    </r>
    <r>
      <rPr>
        <b/>
        <sz val="10"/>
        <color theme="1"/>
        <rFont val="Arial"/>
        <family val="2"/>
      </rPr>
      <t>] Route 110 (2% Lv 12-13)
- [</t>
    </r>
    <r>
      <rPr>
        <b/>
        <sz val="10"/>
        <color rgb="FF4285F4"/>
        <rFont val="Arial"/>
        <family val="2"/>
      </rPr>
      <t>S</t>
    </r>
    <r>
      <rPr>
        <b/>
        <sz val="10"/>
        <color theme="1"/>
        <rFont val="Arial"/>
        <family val="2"/>
      </rPr>
      <t>] Route 110 (15% Lv 13)</t>
    </r>
  </si>
  <si>
    <t>#312</t>
  </si>
  <si>
    <r>
      <rPr>
        <b/>
        <sz val="10"/>
        <color theme="1"/>
        <rFont val="Arial"/>
        <family val="2"/>
      </rPr>
      <t>- [</t>
    </r>
    <r>
      <rPr>
        <b/>
        <sz val="10"/>
        <color rgb="FFEA4335"/>
        <rFont val="Arial"/>
        <family val="2"/>
      </rPr>
      <t>R</t>
    </r>
    <r>
      <rPr>
        <b/>
        <sz val="10"/>
        <color rgb="FF00FF00"/>
        <rFont val="Arial"/>
        <family val="2"/>
      </rPr>
      <t>E</t>
    </r>
    <r>
      <rPr>
        <b/>
        <sz val="10"/>
        <color theme="1"/>
        <rFont val="Arial"/>
        <family val="2"/>
      </rPr>
      <t>] Route 110 (15% Lv 13)
- [</t>
    </r>
    <r>
      <rPr>
        <b/>
        <sz val="10"/>
        <color theme="4"/>
        <rFont val="Arial"/>
        <family val="2"/>
      </rPr>
      <t>S</t>
    </r>
    <r>
      <rPr>
        <b/>
        <sz val="10"/>
        <color theme="1"/>
        <rFont val="Arial"/>
        <family val="2"/>
      </rPr>
      <t>] Route 110 (2% Lv 12-13)</t>
    </r>
  </si>
  <si>
    <t>#313</t>
  </si>
  <si>
    <r>
      <rPr>
        <b/>
        <sz val="10"/>
        <color theme="1"/>
        <rFont val="Arial"/>
        <family val="2"/>
      </rPr>
      <t>- [</t>
    </r>
    <r>
      <rPr>
        <b/>
        <sz val="10"/>
        <color rgb="FFEA4335"/>
        <rFont val="Arial"/>
        <family val="2"/>
      </rPr>
      <t>R</t>
    </r>
    <r>
      <rPr>
        <b/>
        <sz val="10"/>
        <color theme="1"/>
        <rFont val="Arial"/>
        <family val="2"/>
      </rPr>
      <t>] Route 117 (18% Lv 13-14)
- [</t>
    </r>
    <r>
      <rPr>
        <b/>
        <sz val="10"/>
        <color theme="4"/>
        <rFont val="Arial"/>
        <family val="2"/>
      </rPr>
      <t>S</t>
    </r>
    <r>
      <rPr>
        <b/>
        <sz val="10"/>
        <color rgb="FF00FF00"/>
        <rFont val="Arial"/>
        <family val="2"/>
      </rPr>
      <t>E</t>
    </r>
    <r>
      <rPr>
        <b/>
        <sz val="10"/>
        <color theme="1"/>
        <rFont val="Arial"/>
        <family val="2"/>
      </rPr>
      <t>] Route 117 (1% Lv 13)</t>
    </r>
  </si>
  <si>
    <t>#314</t>
  </si>
  <si>
    <r>
      <rPr>
        <b/>
        <sz val="10"/>
        <color theme="1"/>
        <rFont val="Arial"/>
        <family val="2"/>
      </rPr>
      <t>- [</t>
    </r>
    <r>
      <rPr>
        <b/>
        <sz val="10"/>
        <color rgb="FFEA4335"/>
        <rFont val="Arial"/>
        <family val="2"/>
      </rPr>
      <t>R</t>
    </r>
    <r>
      <rPr>
        <b/>
        <sz val="10"/>
        <color theme="1"/>
        <rFont val="Arial"/>
        <family val="2"/>
      </rPr>
      <t>] Route 117 (1% Lv 13)
- [</t>
    </r>
    <r>
      <rPr>
        <b/>
        <sz val="10"/>
        <color theme="4"/>
        <rFont val="Arial"/>
        <family val="2"/>
      </rPr>
      <t>S</t>
    </r>
    <r>
      <rPr>
        <b/>
        <sz val="10"/>
        <color rgb="FF00FF00"/>
        <rFont val="Arial"/>
        <family val="2"/>
      </rPr>
      <t>E</t>
    </r>
    <r>
      <rPr>
        <b/>
        <sz val="10"/>
        <color theme="1"/>
        <rFont val="Arial"/>
        <family val="2"/>
      </rPr>
      <t>] Route 117 (18% Lv 13-14)</t>
    </r>
  </si>
  <si>
    <t>#315</t>
  </si>
  <si>
    <r>
      <rPr>
        <b/>
        <sz val="10"/>
        <color theme="1"/>
        <rFont val="Arial"/>
        <family val="2"/>
      </rPr>
      <t>- [</t>
    </r>
    <r>
      <rPr>
        <b/>
        <sz val="10"/>
        <color theme="5"/>
        <rFont val="Arial"/>
        <family val="2"/>
      </rPr>
      <t>R</t>
    </r>
    <r>
      <rPr>
        <b/>
        <sz val="10"/>
        <color theme="4"/>
        <rFont val="Arial"/>
        <family val="2"/>
      </rPr>
      <t>S</t>
    </r>
    <r>
      <rPr>
        <b/>
        <sz val="10"/>
        <color theme="1"/>
        <rFont val="Arial"/>
        <family val="2"/>
      </rPr>
      <t>] Route 117 (30% Lv 13-14)</t>
    </r>
  </si>
  <si>
    <t>#316</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</si>
  <si>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110 (15% Lv 12-13)</t>
    </r>
  </si>
  <si>
    <t>#317</t>
  </si>
  <si>
    <t>End of Part 2 - Total 133 Pokemon Caught</t>
  </si>
  <si>
    <r>
      <rPr>
        <b/>
        <sz val="14"/>
        <color theme="1"/>
        <rFont val="Arial"/>
        <family val="2"/>
      </rPr>
      <t>Part 3 - Pre Badge 3 from [</t>
    </r>
    <r>
      <rPr>
        <b/>
        <sz val="14"/>
        <color rgb="FFFF0000"/>
        <rFont val="Arial"/>
        <family val="2"/>
      </rPr>
      <t>FR</t>
    </r>
    <r>
      <rPr>
        <b/>
        <sz val="14"/>
        <color rgb="FF00FF00"/>
        <rFont val="Arial"/>
        <family val="2"/>
      </rPr>
      <t>LG</t>
    </r>
    <r>
      <rPr>
        <b/>
        <sz val="14"/>
        <color theme="1"/>
        <rFont val="Arial"/>
        <family val="2"/>
      </rPr>
      <t>] Fuschia Gym and [</t>
    </r>
    <r>
      <rPr>
        <b/>
        <sz val="14"/>
        <color theme="5"/>
        <rFont val="Arial"/>
        <family val="2"/>
      </rPr>
      <t>R</t>
    </r>
    <r>
      <rPr>
        <b/>
        <sz val="14"/>
        <color theme="4"/>
        <rFont val="Arial"/>
        <family val="2"/>
      </rPr>
      <t>S</t>
    </r>
    <r>
      <rPr>
        <b/>
        <sz val="14"/>
        <color rgb="FF00FF00"/>
        <rFont val="Arial"/>
        <family val="2"/>
      </rPr>
      <t>E</t>
    </r>
    <r>
      <rPr>
        <b/>
        <sz val="14"/>
        <color theme="1"/>
        <rFont val="Arial"/>
        <family val="2"/>
      </rPr>
      <t>] Lavaridge Gym</t>
    </r>
  </si>
  <si>
    <t>#026</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</si>
  <si>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</si>
  <si>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t>#037</t>
  </si>
  <si>
    <r>
      <rPr>
        <b/>
        <sz val="10"/>
        <color theme="1"/>
        <rFont val="Arial"/>
        <family val="2"/>
      </rPr>
      <t>- [</t>
    </r>
    <r>
      <rPr>
        <b/>
        <sz val="10"/>
        <color rgb="FF00FF00"/>
        <rFont val="Arial"/>
        <family val="2"/>
      </rPr>
      <t>LG</t>
    </r>
    <r>
      <rPr>
        <b/>
        <sz val="10"/>
        <color theme="1"/>
        <rFont val="Arial"/>
        <family val="2"/>
      </rPr>
      <t>] Route 8 (20% Lv 15-18)</t>
    </r>
  </si>
  <si>
    <t>#038</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</si>
  <si>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</si>
  <si>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t>#045</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</si>
  <si>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</si>
  <si>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t>#048</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</si>
  <si>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12, Route 13, Route 14, Route 15 (30% Lv 24-26)
- [</t>
    </r>
    <r>
      <rPr>
        <b/>
        <sz val="10"/>
        <color rgb="FFFF0000"/>
        <rFont val="Arial"/>
        <family val="2"/>
      </rPr>
      <t>FR</t>
    </r>
    <r>
      <rPr>
        <b/>
        <sz val="10"/>
        <color rgb="FF00FF00"/>
        <rFont val="Arial"/>
        <family val="2"/>
      </rPr>
      <t>LG</t>
    </r>
    <r>
      <rPr>
        <b/>
        <sz val="10"/>
        <color theme="1"/>
        <rFont val="Arial"/>
        <family val="2"/>
      </rPr>
      <t>] Safari Zone Area 1 (15% Lv 22)
- [</t>
    </r>
    <r>
      <rPr>
        <b/>
        <sz val="10"/>
        <color rgb="FFFF0000"/>
        <rFont val="Arial"/>
        <family val="2"/>
      </rPr>
      <t>FR</t>
    </r>
    <r>
      <rPr>
        <b/>
        <sz val="10"/>
        <color rgb="FF00FF00"/>
        <rFont val="Arial"/>
        <family val="2"/>
      </rPr>
      <t>LG</t>
    </r>
    <r>
      <rPr>
        <b/>
        <sz val="10"/>
        <color theme="1"/>
        <rFont val="Arial"/>
        <family val="2"/>
      </rPr>
      <t>] Safari Zone Area 4 (15% Lv 23)</t>
    </r>
  </si>
  <si>
    <t>#049</t>
  </si>
  <si>
    <r>
      <rPr>
        <b/>
        <sz val="10"/>
        <color theme="1"/>
        <rFont val="Arial"/>
        <family val="2"/>
      </rPr>
      <t>- Evolve Venonat at Lv 31
- [</t>
    </r>
    <r>
      <rPr>
        <b/>
        <sz val="10"/>
        <color rgb="FFFF0000"/>
        <rFont val="Arial"/>
        <family val="2"/>
      </rPr>
      <t>FR</t>
    </r>
    <r>
      <rPr>
        <b/>
        <sz val="10"/>
        <color rgb="FF00FF00"/>
        <rFont val="Arial"/>
        <family val="2"/>
      </rPr>
      <t>LG</t>
    </r>
    <r>
      <rPr>
        <b/>
        <sz val="10"/>
        <color theme="1"/>
        <rFont val="Arial"/>
        <family val="2"/>
      </rPr>
      <t>] Safari Zone Area 3, Area 4 (5% Lv 32)</t>
    </r>
  </si>
  <si>
    <t>#054</t>
  </si>
  <si>
    <r>
      <rPr>
        <b/>
        <sz val="10"/>
        <color theme="1"/>
        <rFont val="Arial"/>
        <family val="2"/>
      </rPr>
      <t>- [</t>
    </r>
    <r>
      <rPr>
        <b/>
        <sz val="10"/>
        <color rgb="FFFF0000"/>
        <rFont val="Arial"/>
        <family val="2"/>
      </rPr>
      <t>FR</t>
    </r>
    <r>
      <rPr>
        <b/>
        <sz val="10"/>
        <color theme="1"/>
        <rFont val="Arial"/>
        <family val="2"/>
      </rPr>
      <t>] Fish with Super Rod - Route 22, Route 25, Route 6, Viridian City, Fuchsia City (5% Lv 15-35)
- [</t>
    </r>
    <r>
      <rPr>
        <b/>
        <sz val="10"/>
        <color rgb="FFFF0000"/>
        <rFont val="Arial"/>
        <family val="2"/>
      </rPr>
      <t>FR</t>
    </r>
    <r>
      <rPr>
        <b/>
        <sz val="10"/>
        <color theme="1"/>
        <rFont val="Arial"/>
        <family val="2"/>
      </rPr>
      <t>] Fish with Super Rod - Safari Zone (4% Lv 15-35)
- [</t>
    </r>
    <r>
      <rPr>
        <b/>
        <sz val="10"/>
        <color rgb="FFFF0000"/>
        <rFont val="Arial"/>
        <family val="2"/>
      </rPr>
      <t>FR</t>
    </r>
    <r>
      <rPr>
        <b/>
        <sz val="10"/>
        <color theme="1"/>
        <rFont val="Arial"/>
        <family val="2"/>
      </rPr>
      <t>] Fish with Super Rod - Route 24, Route 10, Route 11, Route 12, Route 13, Pallet Town, Vermilion City (1% Lv 25-35)</t>
    </r>
  </si>
  <si>
    <t>#055</t>
  </si>
  <si>
    <t>#058</t>
  </si>
  <si>
    <r>
      <rPr>
        <b/>
        <sz val="10"/>
        <color theme="1"/>
        <rFont val="Arial"/>
        <family val="2"/>
      </rPr>
      <t>- [</t>
    </r>
    <r>
      <rPr>
        <b/>
        <sz val="10"/>
        <color rgb="FFFF0000"/>
        <rFont val="Arial"/>
        <family val="2"/>
      </rPr>
      <t>FR</t>
    </r>
    <r>
      <rPr>
        <b/>
        <sz val="10"/>
        <color theme="1"/>
        <rFont val="Arial"/>
        <family val="2"/>
      </rPr>
      <t>] Route 8 (20% Lv 15-18)</t>
    </r>
  </si>
  <si>
    <t>#059</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</si>
  <si>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</si>
  <si>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t>#060</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</si>
  <si>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Fish with Good Rod - Route 22, Route 25, Route 6, Viridian City, Fuchsia City (60% Lv 5-15)
- [</t>
    </r>
    <r>
      <rPr>
        <b/>
        <sz val="10"/>
        <color rgb="FFFF0000"/>
        <rFont val="Arial"/>
        <family val="2"/>
      </rPr>
      <t>FR</t>
    </r>
    <r>
      <rPr>
        <b/>
        <sz val="10"/>
        <color rgb="FF00FF00"/>
        <rFont val="Arial"/>
        <family val="2"/>
      </rPr>
      <t>LG</t>
    </r>
    <r>
      <rPr>
        <b/>
        <sz val="10"/>
        <color theme="1"/>
        <rFont val="Arial"/>
        <family val="2"/>
      </rPr>
      <t>] Fish with Good Rod - Safari Zone (20% Lv 5-15)
- [</t>
    </r>
    <r>
      <rPr>
        <b/>
        <sz val="10"/>
        <color rgb="FFFF0000"/>
        <rFont val="Arial"/>
        <family val="2"/>
      </rPr>
      <t>FR</t>
    </r>
    <r>
      <rPr>
        <b/>
        <sz val="10"/>
        <color rgb="FF00FF00"/>
        <rFont val="Arial"/>
        <family val="2"/>
      </rPr>
      <t>LG</t>
    </r>
    <r>
      <rPr>
        <b/>
        <sz val="10"/>
        <color theme="1"/>
        <rFont val="Arial"/>
        <family val="2"/>
      </rPr>
      <t>] Fish with Super Rod - Route 22, Route 25, Route 6, Viridian City (40% Lv 15-25)</t>
    </r>
  </si>
  <si>
    <t>#061</t>
  </si>
  <si>
    <r>
      <rPr>
        <b/>
        <sz val="10"/>
        <color theme="1"/>
        <rFont val="Arial"/>
        <family val="2"/>
      </rPr>
      <t>- Evolve Poliwag at Lv 25
- [</t>
    </r>
    <r>
      <rPr>
        <b/>
        <sz val="10"/>
        <color rgb="FFFF0000"/>
        <rFont val="Arial"/>
        <family val="2"/>
      </rPr>
      <t>FR</t>
    </r>
    <r>
      <rPr>
        <b/>
        <sz val="10"/>
        <color rgb="FF00FF00"/>
        <rFont val="Arial"/>
        <family val="2"/>
      </rPr>
      <t>LG</t>
    </r>
    <r>
      <rPr>
        <b/>
        <sz val="10"/>
        <color theme="1"/>
        <rFont val="Arial"/>
        <family val="2"/>
      </rPr>
      <t>] Fish with Super Rod - Route 22, Route 25, Route 6, Viridian City (40% Lv 20-30)</t>
    </r>
  </si>
  <si>
    <t>#062</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</si>
  <si>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</si>
  <si>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t>#066</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</si>
  <si>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Rock Tunnel 1F (15% Lv 16-17)
- [</t>
    </r>
    <r>
      <rPr>
        <b/>
        <sz val="10"/>
        <color rgb="FFFF0000"/>
        <rFont val="Arial"/>
        <family val="2"/>
      </rPr>
      <t>FR</t>
    </r>
    <r>
      <rPr>
        <b/>
        <sz val="10"/>
        <color rgb="FF00FF00"/>
        <rFont val="Arial"/>
        <family val="2"/>
      </rPr>
      <t>LG</t>
    </r>
    <r>
      <rPr>
        <b/>
        <sz val="10"/>
        <color theme="1"/>
        <rFont val="Arial"/>
        <family val="2"/>
      </rPr>
      <t>] Rock Tunnel B1F (10% Lv 17)
- [</t>
    </r>
    <r>
      <rPr>
        <b/>
        <sz val="10"/>
        <color theme="5"/>
        <rFont val="Arial"/>
        <family val="2"/>
      </rPr>
      <t>R</t>
    </r>
    <r>
      <rPr>
        <b/>
        <sz val="10"/>
        <color theme="4"/>
        <rFont val="Arial"/>
        <family val="2"/>
      </rPr>
      <t>S</t>
    </r>
    <r>
      <rPr>
        <b/>
        <sz val="10"/>
        <color theme="1"/>
        <rFont val="Arial"/>
        <family val="2"/>
      </rPr>
      <t>] Route 112 (25% Lv 14-16)
- [</t>
    </r>
    <r>
      <rPr>
        <b/>
        <sz val="10"/>
        <color theme="5"/>
        <rFont val="Arial"/>
        <family val="2"/>
      </rPr>
      <t>R</t>
    </r>
    <r>
      <rPr>
        <b/>
        <sz val="10"/>
        <color theme="4"/>
        <rFont val="Arial"/>
        <family val="2"/>
      </rPr>
      <t>S</t>
    </r>
    <r>
      <rPr>
        <b/>
        <sz val="10"/>
        <color rgb="FF00FF00"/>
        <rFont val="Arial"/>
        <family val="2"/>
      </rPr>
      <t>E</t>
    </r>
    <r>
      <rPr>
        <b/>
        <sz val="10"/>
        <color theme="1"/>
        <rFont val="Arial"/>
        <family val="2"/>
      </rPr>
      <t>] Fiery Path (15% Lv 15-16)
- [</t>
    </r>
    <r>
      <rPr>
        <b/>
        <sz val="10"/>
        <color theme="5"/>
        <rFont val="Arial"/>
        <family val="2"/>
      </rPr>
      <t>R</t>
    </r>
    <r>
      <rPr>
        <b/>
        <sz val="10"/>
        <color theme="4"/>
        <rFont val="Arial"/>
        <family val="2"/>
      </rPr>
      <t>S</t>
    </r>
    <r>
      <rPr>
        <b/>
        <sz val="10"/>
        <color theme="1"/>
        <rFont val="Arial"/>
        <family val="2"/>
      </rPr>
      <t>] Jagged Pass (25% Lv 18-20)
- [</t>
    </r>
    <r>
      <rPr>
        <b/>
        <sz val="10"/>
        <color rgb="FF00FF00"/>
        <rFont val="Arial"/>
        <family val="2"/>
      </rPr>
      <t>E</t>
    </r>
    <r>
      <rPr>
        <b/>
        <sz val="10"/>
        <color theme="1"/>
        <rFont val="Arial"/>
        <family val="2"/>
      </rPr>
      <t>] Jagged Pass (25% Lv 20-22)</t>
    </r>
  </si>
  <si>
    <t>#067</t>
  </si>
  <si>
    <t>#068</t>
  </si>
  <si>
    <t>#071</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</si>
  <si>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</si>
  <si>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t>#079</t>
  </si>
  <si>
    <r>
      <rPr>
        <b/>
        <sz val="10"/>
        <color theme="1"/>
        <rFont val="Arial"/>
        <family val="2"/>
      </rPr>
      <t>- [</t>
    </r>
    <r>
      <rPr>
        <b/>
        <sz val="10"/>
        <color rgb="FF00FF00"/>
        <rFont val="Arial"/>
        <family val="2"/>
      </rPr>
      <t>LG</t>
    </r>
    <r>
      <rPr>
        <b/>
        <sz val="10"/>
        <color theme="1"/>
        <rFont val="Arial"/>
        <family val="2"/>
      </rPr>
      <t>] Fish with Super Rod - Route 22, Route 25, Route 6, Viridian City, Fuchsia City (5% Lv 15-35)
- [</t>
    </r>
    <r>
      <rPr>
        <b/>
        <sz val="10"/>
        <color rgb="FF00FF00"/>
        <rFont val="Arial"/>
        <family val="2"/>
      </rPr>
      <t>LG</t>
    </r>
    <r>
      <rPr>
        <b/>
        <sz val="10"/>
        <color theme="1"/>
        <rFont val="Arial"/>
        <family val="2"/>
      </rPr>
      <t>] Fish with Super Rod - Safari Zone (4% Lv 15-35)
- [</t>
    </r>
    <r>
      <rPr>
        <b/>
        <sz val="10"/>
        <color rgb="FF00FF00"/>
        <rFont val="Arial"/>
        <family val="2"/>
      </rPr>
      <t>LG</t>
    </r>
    <r>
      <rPr>
        <b/>
        <sz val="10"/>
        <color theme="1"/>
        <rFont val="Arial"/>
        <family val="2"/>
      </rPr>
      <t>] Fish with Super Rod - Route 24, Route 10, Route 11, Route 12, Route 13, Pallet Town, Vermilion City (1% Lv 25-35)</t>
    </r>
  </si>
  <si>
    <t>#080</t>
  </si>
  <si>
    <t>#084</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</si>
  <si>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16 (35% Lv 18-22)
- [</t>
    </r>
    <r>
      <rPr>
        <b/>
        <sz val="10"/>
        <color rgb="FFFF0000"/>
        <rFont val="Arial"/>
        <family val="2"/>
      </rPr>
      <t>FR</t>
    </r>
    <r>
      <rPr>
        <b/>
        <sz val="10"/>
        <color rgb="FF00FF00"/>
        <rFont val="Arial"/>
        <family val="2"/>
      </rPr>
      <t>LG</t>
    </r>
    <r>
      <rPr>
        <b/>
        <sz val="10"/>
        <color theme="1"/>
        <rFont val="Arial"/>
        <family val="2"/>
      </rPr>
      <t>] Route 17, Route 18 (35% Lv 24-28)
- [</t>
    </r>
    <r>
      <rPr>
        <b/>
        <sz val="10"/>
        <color rgb="FFFF0000"/>
        <rFont val="Arial"/>
        <family val="2"/>
      </rPr>
      <t>FR</t>
    </r>
    <r>
      <rPr>
        <b/>
        <sz val="10"/>
        <color rgb="FF00FF00"/>
        <rFont val="Arial"/>
        <family val="2"/>
      </rPr>
      <t>LG</t>
    </r>
    <r>
      <rPr>
        <b/>
        <sz val="10"/>
        <color theme="1"/>
        <rFont val="Arial"/>
        <family val="2"/>
      </rPr>
      <t>] Safari Zone Area 2, Area 4 (20% Lv 26)</t>
    </r>
  </si>
  <si>
    <t>#085</t>
  </si>
  <si>
    <t>#088</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</si>
  <si>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Fish with Super Rod - Celadon City (1% Lv 30-40)
- [</t>
    </r>
    <r>
      <rPr>
        <b/>
        <sz val="10"/>
        <color theme="5"/>
        <rFont val="Arial"/>
        <family val="2"/>
      </rPr>
      <t>R</t>
    </r>
    <r>
      <rPr>
        <b/>
        <sz val="10"/>
        <color theme="1"/>
        <rFont val="Arial"/>
        <family val="2"/>
      </rPr>
      <t>] Fiery Path (25% Lv 15-16)
- [</t>
    </r>
    <r>
      <rPr>
        <b/>
        <sz val="10"/>
        <color theme="4"/>
        <rFont val="Arial"/>
        <family val="2"/>
      </rPr>
      <t>S</t>
    </r>
    <r>
      <rPr>
        <b/>
        <sz val="10"/>
        <color rgb="FF00FF00"/>
        <rFont val="Arial"/>
        <family val="2"/>
      </rPr>
      <t>E</t>
    </r>
    <r>
      <rPr>
        <b/>
        <sz val="10"/>
        <color theme="1"/>
        <rFont val="Arial"/>
        <family val="2"/>
      </rPr>
      <t>] Fiery Path (2% Lv 14)</t>
    </r>
  </si>
  <si>
    <t>#089</t>
  </si>
  <si>
    <t>#090</t>
  </si>
  <si>
    <r>
      <rPr>
        <b/>
        <sz val="10"/>
        <color theme="1"/>
        <rFont val="Arial"/>
        <family val="2"/>
      </rPr>
      <t>- [</t>
    </r>
    <r>
      <rPr>
        <b/>
        <sz val="10"/>
        <color rgb="FFFF0000"/>
        <rFont val="Arial"/>
        <family val="2"/>
      </rPr>
      <t>FR</t>
    </r>
    <r>
      <rPr>
        <b/>
        <sz val="10"/>
        <color theme="1"/>
        <rFont val="Arial"/>
        <family val="2"/>
      </rPr>
      <t>] Fish with Super Rod - Pallet Town, Vermilion City (40% Lv 15-25)</t>
    </r>
  </si>
  <si>
    <t>#091</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</si>
  <si>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</si>
  <si>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t>#092</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</si>
  <si>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Pokemon Tower 3F (90% Lv 13-19)
- [</t>
    </r>
    <r>
      <rPr>
        <b/>
        <sz val="10"/>
        <color rgb="FFFF0000"/>
        <rFont val="Arial"/>
        <family val="2"/>
      </rPr>
      <t>FR</t>
    </r>
    <r>
      <rPr>
        <b/>
        <sz val="10"/>
        <color rgb="FF00FF00"/>
        <rFont val="Arial"/>
        <family val="2"/>
      </rPr>
      <t>LG</t>
    </r>
    <r>
      <rPr>
        <b/>
        <sz val="10"/>
        <color theme="1"/>
        <rFont val="Arial"/>
        <family val="2"/>
      </rPr>
      <t>] Pokemon Tower 4F, 5F (86% Lv 13-19)
- [</t>
    </r>
    <r>
      <rPr>
        <b/>
        <sz val="10"/>
        <color rgb="FFFF0000"/>
        <rFont val="Arial"/>
        <family val="2"/>
      </rPr>
      <t>FR</t>
    </r>
    <r>
      <rPr>
        <b/>
        <sz val="10"/>
        <color rgb="FF00FF00"/>
        <rFont val="Arial"/>
        <family val="2"/>
      </rPr>
      <t>LG</t>
    </r>
    <r>
      <rPr>
        <b/>
        <sz val="10"/>
        <color theme="1"/>
        <rFont val="Arial"/>
        <family val="2"/>
      </rPr>
      <t>] Pokemon Tower 6F (85% Lv 17-19)
- [</t>
    </r>
    <r>
      <rPr>
        <b/>
        <sz val="10"/>
        <color rgb="FFFF0000"/>
        <rFont val="Arial"/>
        <family val="2"/>
      </rPr>
      <t>FR</t>
    </r>
    <r>
      <rPr>
        <b/>
        <sz val="10"/>
        <color rgb="FF00FF00"/>
        <rFont val="Arial"/>
        <family val="2"/>
      </rPr>
      <t>LG</t>
    </r>
    <r>
      <rPr>
        <b/>
        <sz val="10"/>
        <color theme="1"/>
        <rFont val="Arial"/>
        <family val="2"/>
      </rPr>
      <t>] Pokemon Tower 7F (75% Lv 15-19)</t>
    </r>
  </si>
  <si>
    <t>#093</t>
  </si>
  <si>
    <r>
      <rPr>
        <b/>
        <sz val="10"/>
        <color theme="1"/>
        <rFont val="Arial"/>
        <family val="2"/>
      </rPr>
      <t>- Evolve Gastly at Lv 25
- [</t>
    </r>
    <r>
      <rPr>
        <b/>
        <sz val="10"/>
        <color rgb="FFFF0000"/>
        <rFont val="Arial"/>
        <family val="2"/>
      </rPr>
      <t>FR</t>
    </r>
    <r>
      <rPr>
        <b/>
        <sz val="10"/>
        <color rgb="FF00FF00"/>
        <rFont val="Arial"/>
        <family val="2"/>
      </rPr>
      <t>LG</t>
    </r>
    <r>
      <rPr>
        <b/>
        <sz val="10"/>
        <color theme="1"/>
        <rFont val="Arial"/>
        <family val="2"/>
      </rPr>
      <t>] Pokemon Tower 3F (1% Lv 20)
- [</t>
    </r>
    <r>
      <rPr>
        <b/>
        <sz val="10"/>
        <color rgb="FFFF0000"/>
        <rFont val="Arial"/>
        <family val="2"/>
      </rPr>
      <t>FR</t>
    </r>
    <r>
      <rPr>
        <b/>
        <sz val="10"/>
        <color rgb="FF00FF00"/>
        <rFont val="Arial"/>
        <family val="2"/>
      </rPr>
      <t>LG</t>
    </r>
    <r>
      <rPr>
        <b/>
        <sz val="10"/>
        <color theme="1"/>
        <rFont val="Arial"/>
        <family val="2"/>
      </rPr>
      <t>] Pokemon Tower 4F, 5F (5% Lv 20)
- [</t>
    </r>
    <r>
      <rPr>
        <b/>
        <sz val="10"/>
        <color rgb="FFFF0000"/>
        <rFont val="Arial"/>
        <family val="2"/>
      </rPr>
      <t>FR</t>
    </r>
    <r>
      <rPr>
        <b/>
        <sz val="10"/>
        <color rgb="FF00FF00"/>
        <rFont val="Arial"/>
        <family val="2"/>
      </rPr>
      <t>LG</t>
    </r>
    <r>
      <rPr>
        <b/>
        <sz val="10"/>
        <color theme="1"/>
        <rFont val="Arial"/>
        <family val="2"/>
      </rPr>
      <t>] Pokemon Tower 6F (6% Lv 21-23)
- [</t>
    </r>
    <r>
      <rPr>
        <b/>
        <sz val="10"/>
        <color rgb="FFFF0000"/>
        <rFont val="Arial"/>
        <family val="2"/>
      </rPr>
      <t>FR</t>
    </r>
    <r>
      <rPr>
        <b/>
        <sz val="10"/>
        <color rgb="FF00FF00"/>
        <rFont val="Arial"/>
        <family val="2"/>
      </rPr>
      <t>LG</t>
    </r>
    <r>
      <rPr>
        <b/>
        <sz val="10"/>
        <color theme="1"/>
        <rFont val="Arial"/>
        <family val="2"/>
      </rPr>
      <t>] Pokemon Tower 7F (15% Lv 23-25)</t>
    </r>
  </si>
  <si>
    <t>#094</t>
  </si>
  <si>
    <t>#095</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</si>
  <si>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Rock Tunnel 1F (5% Lv 13-15)
- [</t>
    </r>
    <r>
      <rPr>
        <b/>
        <sz val="10"/>
        <color rgb="FFFF0000"/>
        <rFont val="Arial"/>
        <family val="2"/>
      </rPr>
      <t>FR</t>
    </r>
    <r>
      <rPr>
        <b/>
        <sz val="10"/>
        <color rgb="FF00FF00"/>
        <rFont val="Arial"/>
        <family val="2"/>
      </rPr>
      <t>LG</t>
    </r>
    <r>
      <rPr>
        <b/>
        <sz val="10"/>
        <color theme="1"/>
        <rFont val="Arial"/>
        <family val="2"/>
      </rPr>
      <t>] Rock Tunnel B1F (10% Lv 13-17)</t>
    </r>
  </si>
  <si>
    <t>#098</t>
  </si>
  <si>
    <r>
      <rPr>
        <b/>
        <sz val="10"/>
        <color theme="1"/>
        <rFont val="Arial"/>
        <family val="2"/>
      </rPr>
      <t>- [</t>
    </r>
    <r>
      <rPr>
        <b/>
        <sz val="10"/>
        <color rgb="FFFF0000"/>
        <rFont val="Arial"/>
        <family val="2"/>
      </rPr>
      <t>FR</t>
    </r>
    <r>
      <rPr>
        <b/>
        <sz val="10"/>
        <color theme="1"/>
        <rFont val="Arial"/>
        <family val="2"/>
      </rPr>
      <t>] Fish with Good Rod - Route 24, Route 10, Route 11, Route 12, Route 13, Pallet Town, Vermilion City (20% Lv 5-15)
- [</t>
    </r>
    <r>
      <rPr>
        <b/>
        <sz val="10"/>
        <color rgb="FF00FF00"/>
        <rFont val="Arial"/>
        <family val="2"/>
      </rPr>
      <t>LG</t>
    </r>
    <r>
      <rPr>
        <b/>
        <sz val="10"/>
        <color theme="1"/>
        <rFont val="Arial"/>
        <family val="2"/>
      </rPr>
      <t>] Fish with Good Rod - Route 24, Route 10, Route 11, Route 12, Route 13, Pallet Town, Vermilion City (60% Lv 5-15)
- [</t>
    </r>
    <r>
      <rPr>
        <b/>
        <sz val="10"/>
        <color rgb="FFFF0000"/>
        <rFont val="Arial"/>
        <family val="2"/>
      </rPr>
      <t>FR</t>
    </r>
    <r>
      <rPr>
        <b/>
        <sz val="10"/>
        <color theme="1"/>
        <rFont val="Arial"/>
        <family val="2"/>
      </rPr>
      <t>] Fish with Super Rod - Vermilion City (4% Lv 25-30)
- [</t>
    </r>
    <r>
      <rPr>
        <b/>
        <sz val="10"/>
        <color rgb="FF00FF00"/>
        <rFont val="Arial"/>
        <family val="2"/>
      </rPr>
      <t>LG</t>
    </r>
    <r>
      <rPr>
        <b/>
        <sz val="10"/>
        <color theme="1"/>
        <rFont val="Arial"/>
        <family val="2"/>
      </rPr>
      <t>] Fish with Super Rod - Route 24, Route 10, Route 11, Route 12, Route 13 (84% Lv 15-35)
- [</t>
    </r>
    <r>
      <rPr>
        <b/>
        <sz val="10"/>
        <color rgb="FF00FF00"/>
        <rFont val="Arial"/>
        <family val="2"/>
      </rPr>
      <t>LG</t>
    </r>
    <r>
      <rPr>
        <b/>
        <sz val="10"/>
        <color theme="1"/>
        <rFont val="Arial"/>
        <family val="2"/>
      </rPr>
      <t>] Fish with Super Rod - Pallet Town, Vermilion City (40% Lv 15-25)"</t>
    </r>
  </si>
  <si>
    <t>#099</t>
  </si>
  <si>
    <r>
      <rPr>
        <b/>
        <sz val="10"/>
        <color theme="1"/>
        <rFont val="Arial"/>
        <family val="2"/>
      </rPr>
      <t>- Evolve Krabby at Lv 28
- [</t>
    </r>
    <r>
      <rPr>
        <b/>
        <sz val="10"/>
        <color rgb="FF00FF00"/>
        <rFont val="Arial"/>
        <family val="2"/>
      </rPr>
      <t>LG</t>
    </r>
    <r>
      <rPr>
        <b/>
        <sz val="10"/>
        <color theme="1"/>
        <rFont val="Arial"/>
        <family val="2"/>
      </rPr>
      <t>] Fish with Super Rod - Pallet Town (4% Lv 25-35)</t>
    </r>
  </si>
  <si>
    <t>#100</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</si>
  <si>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10 (40% Lv 14-17)</t>
    </r>
  </si>
  <si>
    <t>#101</t>
  </si>
  <si>
    <t>#102</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</si>
  <si>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Safari Zone Area 1 (20% Lv 24-25)
- [</t>
    </r>
    <r>
      <rPr>
        <b/>
        <sz val="10"/>
        <color rgb="FFFF0000"/>
        <rFont val="Arial"/>
        <family val="2"/>
      </rPr>
      <t>FR</t>
    </r>
    <r>
      <rPr>
        <b/>
        <sz val="10"/>
        <color rgb="FF00FF00"/>
        <rFont val="Arial"/>
        <family val="2"/>
      </rPr>
      <t>LG</t>
    </r>
    <r>
      <rPr>
        <b/>
        <sz val="10"/>
        <color theme="1"/>
        <rFont val="Arial"/>
        <family val="2"/>
      </rPr>
      <t>] Safari Zone Area 2 (20% Lv 23-25)
- [</t>
    </r>
    <r>
      <rPr>
        <b/>
        <sz val="10"/>
        <color rgb="FFFF0000"/>
        <rFont val="Arial"/>
        <family val="2"/>
      </rPr>
      <t>FR</t>
    </r>
    <r>
      <rPr>
        <b/>
        <sz val="10"/>
        <color rgb="FF00FF00"/>
        <rFont val="Arial"/>
        <family val="2"/>
      </rPr>
      <t>LG</t>
    </r>
    <r>
      <rPr>
        <b/>
        <sz val="10"/>
        <color theme="1"/>
        <rFont val="Arial"/>
        <family val="2"/>
      </rPr>
      <t>] Safari Zone Area 3, Area 4 (20% Lv 25-27)</t>
    </r>
  </si>
  <si>
    <t>#103</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</si>
  <si>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</si>
  <si>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t>#104</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</si>
  <si>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Pokemon Tower 3F - 5F (9% Lv 15-17)
- [</t>
    </r>
    <r>
      <rPr>
        <b/>
        <sz val="10"/>
        <color rgb="FFFF0000"/>
        <rFont val="Arial"/>
        <family val="2"/>
      </rPr>
      <t>FR</t>
    </r>
    <r>
      <rPr>
        <b/>
        <sz val="10"/>
        <color rgb="FF00FF00"/>
        <rFont val="Arial"/>
        <family val="2"/>
      </rPr>
      <t>LG</t>
    </r>
    <r>
      <rPr>
        <b/>
        <sz val="10"/>
        <color theme="1"/>
        <rFont val="Arial"/>
        <family val="2"/>
      </rPr>
      <t>] Pokemon Tower 6F (9% Lv 17-19)
- [</t>
    </r>
    <r>
      <rPr>
        <b/>
        <sz val="10"/>
        <color rgb="FFFF0000"/>
        <rFont val="Arial"/>
        <family val="2"/>
      </rPr>
      <t>FR</t>
    </r>
    <r>
      <rPr>
        <b/>
        <sz val="10"/>
        <color rgb="FF00FF00"/>
        <rFont val="Arial"/>
        <family val="2"/>
      </rPr>
      <t>LG</t>
    </r>
    <r>
      <rPr>
        <b/>
        <sz val="10"/>
        <color theme="1"/>
        <rFont val="Arial"/>
        <family val="2"/>
      </rPr>
      <t>] Pokemon Tower 7F (10% Lv 17-19)</t>
    </r>
  </si>
  <si>
    <t>#105</t>
  </si>
  <si>
    <t>#106</t>
  </si>
  <si>
    <t>#107</t>
  </si>
  <si>
    <t>#108</t>
  </si>
  <si>
    <r>
      <rPr>
        <b/>
        <sz val="10"/>
        <color theme="1"/>
        <rFont val="Arial"/>
        <family val="2"/>
      </rPr>
      <t>- [</t>
    </r>
    <r>
      <rPr>
        <b/>
        <sz val="10"/>
        <color rgb="FFFF0000"/>
        <rFont val="Arial"/>
        <family val="2"/>
      </rPr>
      <t>FR</t>
    </r>
    <r>
      <rPr>
        <b/>
        <sz val="10"/>
        <color theme="1"/>
        <rFont val="Arial"/>
        <family val="2"/>
      </rPr>
      <t>] Route 18 Gatehouse - Trade for Golduck (Same level as your pokemon)
- [</t>
    </r>
    <r>
      <rPr>
        <b/>
        <sz val="10"/>
        <color rgb="FF00FF00"/>
        <rFont val="Arial"/>
        <family val="2"/>
      </rPr>
      <t>LG</t>
    </r>
    <r>
      <rPr>
        <b/>
        <sz val="10"/>
        <color theme="1"/>
        <rFont val="Arial"/>
        <family val="2"/>
      </rPr>
      <t>] Route 18 Gatehouse - Trade for Slowbro (Same level as your pokemon)</t>
    </r>
  </si>
  <si>
    <t>#109</t>
  </si>
  <si>
    <r>
      <rPr>
        <b/>
        <sz val="10"/>
        <color theme="1"/>
        <rFont val="Arial"/>
        <family val="2"/>
      </rPr>
      <t>- [</t>
    </r>
    <r>
      <rPr>
        <b/>
        <sz val="10"/>
        <color theme="5"/>
        <rFont val="Arial"/>
        <family val="2"/>
      </rPr>
      <t>R</t>
    </r>
    <r>
      <rPr>
        <b/>
        <sz val="10"/>
        <color theme="1"/>
        <rFont val="Arial"/>
        <family val="2"/>
      </rPr>
      <t>] Fiery Path (2% Lv 14)
- [</t>
    </r>
    <r>
      <rPr>
        <b/>
        <sz val="10"/>
        <color theme="4"/>
        <rFont val="Arial"/>
        <family val="2"/>
      </rPr>
      <t>S</t>
    </r>
    <r>
      <rPr>
        <b/>
        <sz val="10"/>
        <color rgb="FF00FF00"/>
        <rFont val="Arial"/>
        <family val="2"/>
      </rPr>
      <t>E</t>
    </r>
    <r>
      <rPr>
        <b/>
        <sz val="10"/>
        <color theme="1"/>
        <rFont val="Arial"/>
        <family val="2"/>
      </rPr>
      <t>] Fiery Path (25% Lv 15-16)</t>
    </r>
  </si>
  <si>
    <t>#110</t>
  </si>
  <si>
    <t>#111</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</si>
  <si>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Safari Zone Area 1 (20% Lv 25)
- [</t>
    </r>
    <r>
      <rPr>
        <b/>
        <sz val="10"/>
        <color rgb="FFFF0000"/>
        <rFont val="Arial"/>
        <family val="2"/>
      </rPr>
      <t>FR</t>
    </r>
    <r>
      <rPr>
        <b/>
        <sz val="10"/>
        <color rgb="FF00FF00"/>
        <rFont val="Arial"/>
        <family val="2"/>
      </rPr>
      <t>LG</t>
    </r>
    <r>
      <rPr>
        <b/>
        <sz val="10"/>
        <color theme="1"/>
        <rFont val="Arial"/>
        <family val="2"/>
      </rPr>
      <t>] Safari Zone Area 3 (20% Lv 26)</t>
    </r>
  </si>
  <si>
    <t>#112</t>
  </si>
  <si>
    <t>#113</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</si>
  <si>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Safari Zone Area 1 (1% Lv 23)
- [</t>
    </r>
    <r>
      <rPr>
        <b/>
        <sz val="10"/>
        <color rgb="FFFF0000"/>
        <rFont val="Arial"/>
        <family val="2"/>
      </rPr>
      <t>FR</t>
    </r>
    <r>
      <rPr>
        <b/>
        <sz val="10"/>
        <color rgb="FF00FF00"/>
        <rFont val="Arial"/>
        <family val="2"/>
      </rPr>
      <t>LG</t>
    </r>
    <r>
      <rPr>
        <b/>
        <sz val="10"/>
        <color theme="1"/>
        <rFont val="Arial"/>
        <family val="2"/>
      </rPr>
      <t>] Safari Zone Area 3 (4% Lv 26)</t>
    </r>
  </si>
  <si>
    <t>#115</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</si>
  <si>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Safari Zone Area 2 (4% Lv 25)
- [</t>
    </r>
    <r>
      <rPr>
        <b/>
        <sz val="10"/>
        <color rgb="FFFF0000"/>
        <rFont val="Arial"/>
        <family val="2"/>
      </rPr>
      <t>FR</t>
    </r>
    <r>
      <rPr>
        <b/>
        <sz val="10"/>
        <color rgb="FF00FF00"/>
        <rFont val="Arial"/>
        <family val="2"/>
      </rPr>
      <t>LG</t>
    </r>
    <r>
      <rPr>
        <b/>
        <sz val="10"/>
        <color theme="1"/>
        <rFont val="Arial"/>
        <family val="2"/>
      </rPr>
      <t>] Safari Zone Area 4 (1% Lv 28)</t>
    </r>
  </si>
  <si>
    <t>#116</t>
  </si>
  <si>
    <r>
      <rPr>
        <b/>
        <sz val="10"/>
        <color theme="1"/>
        <rFont val="Arial"/>
        <family val="2"/>
      </rPr>
      <t>- [</t>
    </r>
    <r>
      <rPr>
        <b/>
        <sz val="10"/>
        <color rgb="FFFF0000"/>
        <rFont val="Arial"/>
        <family val="2"/>
      </rPr>
      <t>FR</t>
    </r>
    <r>
      <rPr>
        <b/>
        <sz val="10"/>
        <color theme="1"/>
        <rFont val="Arial"/>
        <family val="2"/>
      </rPr>
      <t>] Fish with Good Rod - Route 24, Route 10, Route 11, Route 12, Route 13, Pallet Town, Vermilion City (60% Lv 5-15)
- [</t>
    </r>
    <r>
      <rPr>
        <b/>
        <sz val="10"/>
        <color rgb="FF00FF00"/>
        <rFont val="Arial"/>
        <family val="2"/>
      </rPr>
      <t>LG</t>
    </r>
    <r>
      <rPr>
        <b/>
        <sz val="10"/>
        <color theme="1"/>
        <rFont val="Arial"/>
        <family val="2"/>
      </rPr>
      <t>] Fish with Good Rod - Route 22, Route 10, Route 11, Route 12, Route 13, Pallet Town, Vermilion City (20% Lv 5-15)
- [</t>
    </r>
    <r>
      <rPr>
        <b/>
        <sz val="10"/>
        <color rgb="FFFF0000"/>
        <rFont val="Arial"/>
        <family val="2"/>
      </rPr>
      <t>FR</t>
    </r>
    <r>
      <rPr>
        <b/>
        <sz val="10"/>
        <color theme="1"/>
        <rFont val="Arial"/>
        <family val="2"/>
      </rPr>
      <t>] Fish with Super Rod - Route 24, Route 10, Route 11, Route 12, Route 13 (84% Lv 15-35)
- [</t>
    </r>
    <r>
      <rPr>
        <b/>
        <sz val="10"/>
        <color rgb="FFFF0000"/>
        <rFont val="Arial"/>
        <family val="2"/>
      </rPr>
      <t>FR</t>
    </r>
    <r>
      <rPr>
        <b/>
        <sz val="10"/>
        <color theme="1"/>
        <rFont val="Arial"/>
        <family val="2"/>
      </rPr>
      <t>] Fish with Super Rod - Pallet Town, Vermilion City (40% Lv 15-25)
- [</t>
    </r>
    <r>
      <rPr>
        <b/>
        <sz val="10"/>
        <color rgb="FF00FF00"/>
        <rFont val="Arial"/>
        <family val="2"/>
      </rPr>
      <t>LG</t>
    </r>
    <r>
      <rPr>
        <b/>
        <sz val="10"/>
        <color theme="1"/>
        <rFont val="Arial"/>
        <family val="2"/>
      </rPr>
      <t>] Fish with Super Rod - Vermilion City (4% Lv 25-35)"</t>
    </r>
  </si>
  <si>
    <t>#117</t>
  </si>
  <si>
    <r>
      <rPr>
        <b/>
        <sz val="10"/>
        <color theme="1"/>
        <rFont val="Arial"/>
        <family val="2"/>
      </rPr>
      <t>- Evolve Seadra at Lv 32
- [</t>
    </r>
    <r>
      <rPr>
        <b/>
        <sz val="10"/>
        <color rgb="FFFF0000"/>
        <rFont val="Arial"/>
        <family val="2"/>
      </rPr>
      <t>FR</t>
    </r>
    <r>
      <rPr>
        <b/>
        <sz val="10"/>
        <color theme="1"/>
        <rFont val="Arial"/>
        <family val="2"/>
      </rPr>
      <t>] Fish with Super Rod - Pallet Town (4% Lv 25-35)</t>
    </r>
  </si>
  <si>
    <t>#120</t>
  </si>
  <si>
    <r>
      <rPr>
        <b/>
        <sz val="10"/>
        <color theme="1"/>
        <rFont val="Arial"/>
        <family val="2"/>
      </rPr>
      <t>- [</t>
    </r>
    <r>
      <rPr>
        <b/>
        <sz val="10"/>
        <color rgb="FF00FF00"/>
        <rFont val="Arial"/>
        <family val="2"/>
      </rPr>
      <t>LG</t>
    </r>
    <r>
      <rPr>
        <b/>
        <sz val="10"/>
        <color theme="1"/>
        <rFont val="Arial"/>
        <family val="2"/>
      </rPr>
      <t>] Fish with Super Rod - Pallet Town, Vermilion City (40% Lv 15-25)</t>
    </r>
  </si>
  <si>
    <t>#121</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</si>
  <si>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</si>
  <si>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t>#123</t>
  </si>
  <si>
    <r>
      <rPr>
        <b/>
        <sz val="10"/>
        <color theme="1"/>
        <rFont val="Arial"/>
        <family val="2"/>
      </rPr>
      <t>- [</t>
    </r>
    <r>
      <rPr>
        <b/>
        <sz val="10"/>
        <color rgb="FFFF0000"/>
        <rFont val="Arial"/>
        <family val="2"/>
      </rPr>
      <t>FR</t>
    </r>
    <r>
      <rPr>
        <b/>
        <sz val="10"/>
        <color theme="1"/>
        <rFont val="Arial"/>
        <family val="2"/>
      </rPr>
      <t>] Celadon Game Corner - 5,500 Coins (Lv 25)
- [</t>
    </r>
    <r>
      <rPr>
        <b/>
        <sz val="10"/>
        <color rgb="FFFF0000"/>
        <rFont val="Arial"/>
        <family val="2"/>
      </rPr>
      <t>FR</t>
    </r>
    <r>
      <rPr>
        <b/>
        <sz val="10"/>
        <color theme="1"/>
        <rFont val="Arial"/>
        <family val="2"/>
      </rPr>
      <t>] Safari Zone Area 1 (4% Lv 23)
- [</t>
    </r>
    <r>
      <rPr>
        <b/>
        <sz val="10"/>
        <color rgb="FFFF0000"/>
        <rFont val="Arial"/>
        <family val="2"/>
      </rPr>
      <t>FR</t>
    </r>
    <r>
      <rPr>
        <b/>
        <sz val="10"/>
        <color theme="1"/>
        <rFont val="Arial"/>
        <family val="2"/>
      </rPr>
      <t>] Safari Zone Area 2 (1% Lv 28)</t>
    </r>
  </si>
  <si>
    <t>#124</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</si>
  <si>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Cerulean City - Trade for Poliwhirl (Same level as your pokemon)</t>
    </r>
  </si>
  <si>
    <t>#127</t>
  </si>
  <si>
    <r>
      <rPr>
        <b/>
        <sz val="10"/>
        <color theme="1"/>
        <rFont val="Arial"/>
        <family val="2"/>
      </rPr>
      <t>- [</t>
    </r>
    <r>
      <rPr>
        <b/>
        <sz val="10"/>
        <color rgb="FF00FF00"/>
        <rFont val="Arial"/>
        <family val="2"/>
      </rPr>
      <t>LG</t>
    </r>
    <r>
      <rPr>
        <b/>
        <sz val="10"/>
        <color theme="1"/>
        <rFont val="Arial"/>
        <family val="2"/>
      </rPr>
      <t>] Celadon Game Corner - 2,500 Coins (Lv 18)
- [</t>
    </r>
    <r>
      <rPr>
        <b/>
        <sz val="10"/>
        <color rgb="FF00FF00"/>
        <rFont val="Arial"/>
        <family val="2"/>
      </rPr>
      <t>LG</t>
    </r>
    <r>
      <rPr>
        <b/>
        <sz val="10"/>
        <color theme="1"/>
        <rFont val="Arial"/>
        <family val="2"/>
      </rPr>
      <t>] Safari Zone Area 1 (4% Lv 23)
- [</t>
    </r>
    <r>
      <rPr>
        <b/>
        <sz val="10"/>
        <color rgb="FF00FF00"/>
        <rFont val="Arial"/>
        <family val="2"/>
      </rPr>
      <t>LG</t>
    </r>
    <r>
      <rPr>
        <b/>
        <sz val="10"/>
        <color theme="1"/>
        <rFont val="Arial"/>
        <family val="2"/>
      </rPr>
      <t>] Safari Zone Area 2 (1% Lv 28)</t>
    </r>
  </si>
  <si>
    <t>#128</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</si>
  <si>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Safari Zone Area 3 (1% Lv 28)
- [</t>
    </r>
    <r>
      <rPr>
        <b/>
        <sz val="10"/>
        <color rgb="FFFF0000"/>
        <rFont val="Arial"/>
        <family val="2"/>
      </rPr>
      <t>FR</t>
    </r>
    <r>
      <rPr>
        <b/>
        <sz val="10"/>
        <color rgb="FF00FF00"/>
        <rFont val="Arial"/>
        <family val="2"/>
      </rPr>
      <t>LG</t>
    </r>
    <r>
      <rPr>
        <b/>
        <sz val="10"/>
        <color theme="1"/>
        <rFont val="Arial"/>
        <family val="2"/>
      </rPr>
      <t>] Safari Zone Area 4 (4% Lv 25)</t>
    </r>
  </si>
  <si>
    <t>#131</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</si>
  <si>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Silph Co - Gift (Lv 25)</t>
    </r>
  </si>
  <si>
    <t>#132</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</si>
  <si>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13, Route 15 (5% Lv 25)
- [</t>
    </r>
    <r>
      <rPr>
        <b/>
        <sz val="10"/>
        <color rgb="FFFF0000"/>
        <rFont val="Arial"/>
        <family val="2"/>
      </rPr>
      <t>FR</t>
    </r>
    <r>
      <rPr>
        <b/>
        <sz val="10"/>
        <color rgb="FF00FF00"/>
        <rFont val="Arial"/>
        <family val="2"/>
      </rPr>
      <t>LG</t>
    </r>
    <r>
      <rPr>
        <b/>
        <sz val="10"/>
        <color theme="1"/>
        <rFont val="Arial"/>
        <family val="2"/>
      </rPr>
      <t>] Route 14 (15% Lv 23)</t>
    </r>
  </si>
  <si>
    <t>#133</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</si>
  <si>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Celadon City - Gift (Lv 25)</t>
    </r>
  </si>
  <si>
    <t>#134</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</si>
  <si>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</si>
  <si>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t>#135</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</si>
  <si>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</si>
  <si>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t>#136</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</si>
  <si>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</si>
  <si>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t>#137</t>
  </si>
  <si>
    <r>
      <rPr>
        <b/>
        <sz val="10"/>
        <color theme="1"/>
        <rFont val="Arial"/>
        <family val="2"/>
      </rPr>
      <t>- [</t>
    </r>
    <r>
      <rPr>
        <b/>
        <sz val="10"/>
        <color rgb="FFFF0000"/>
        <rFont val="Arial"/>
        <family val="2"/>
      </rPr>
      <t>FR</t>
    </r>
    <r>
      <rPr>
        <b/>
        <sz val="10"/>
        <color theme="1"/>
        <rFont val="Arial"/>
        <family val="2"/>
      </rPr>
      <t>] Celadon Game Corner - 9,999 Coins (Lv 26)
- [</t>
    </r>
    <r>
      <rPr>
        <b/>
        <sz val="10"/>
        <color rgb="FF00FF00"/>
        <rFont val="Arial"/>
        <family val="2"/>
      </rPr>
      <t>LG</t>
    </r>
    <r>
      <rPr>
        <b/>
        <sz val="10"/>
        <color theme="1"/>
        <rFont val="Arial"/>
        <family val="2"/>
      </rPr>
      <t>] Celadon Game Corner - 6,500 Coins (Lv 18)</t>
    </r>
  </si>
  <si>
    <t>#143</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</si>
  <si>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12, Route 16 (Static Encounter Lv 30)</t>
    </r>
  </si>
  <si>
    <t>#147</t>
  </si>
  <si>
    <r>
      <rPr>
        <b/>
        <sz val="10"/>
        <color theme="1"/>
        <rFont val="Arial"/>
        <family val="2"/>
      </rPr>
      <t>- [</t>
    </r>
    <r>
      <rPr>
        <b/>
        <sz val="10"/>
        <color rgb="FFFF0000"/>
        <rFont val="Arial"/>
        <family val="2"/>
      </rPr>
      <t>FR</t>
    </r>
    <r>
      <rPr>
        <b/>
        <sz val="10"/>
        <color theme="1"/>
        <rFont val="Arial"/>
        <family val="2"/>
      </rPr>
      <t>] Celadon Game Corner - 2,800 Coins (Lv 18)
- [</t>
    </r>
    <r>
      <rPr>
        <b/>
        <sz val="10"/>
        <color rgb="FF00FF00"/>
        <rFont val="Arial"/>
        <family val="2"/>
      </rPr>
      <t>LG</t>
    </r>
    <r>
      <rPr>
        <b/>
        <sz val="10"/>
        <color theme="1"/>
        <rFont val="Arial"/>
        <family val="2"/>
      </rPr>
      <t>] Celadon Game Corner - 4,600 Coins (Lv 24)
- [</t>
    </r>
    <r>
      <rPr>
        <b/>
        <sz val="10"/>
        <color rgb="FFFF0000"/>
        <rFont val="Arial"/>
        <family val="2"/>
      </rPr>
      <t>FR</t>
    </r>
    <r>
      <rPr>
        <b/>
        <sz val="10"/>
        <color rgb="FF00FF00"/>
        <rFont val="Arial"/>
        <family val="2"/>
      </rPr>
      <t>LG</t>
    </r>
    <r>
      <rPr>
        <b/>
        <sz val="10"/>
        <color theme="1"/>
        <rFont val="Arial"/>
        <family val="2"/>
      </rPr>
      <t>] Fish with Super Rod - Safari Zone (15% Lv 15-25)</t>
    </r>
  </si>
  <si>
    <t>#148</t>
  </si>
  <si>
    <r>
      <rPr>
        <b/>
        <sz val="10"/>
        <color theme="1"/>
        <rFont val="Arial"/>
        <family val="2"/>
      </rPr>
      <t>- Evolve Dratini at Lv 30
- [</t>
    </r>
    <r>
      <rPr>
        <b/>
        <sz val="10"/>
        <color rgb="FFFF0000"/>
        <rFont val="Arial"/>
        <family val="2"/>
      </rPr>
      <t>FR</t>
    </r>
    <r>
      <rPr>
        <b/>
        <sz val="10"/>
        <color rgb="FF00FF00"/>
        <rFont val="Arial"/>
        <family val="2"/>
      </rPr>
      <t>LG</t>
    </r>
    <r>
      <rPr>
        <b/>
        <sz val="10"/>
        <color theme="1"/>
        <rFont val="Arial"/>
        <family val="2"/>
      </rPr>
      <t>] Fish with Super Rod - Safari Zone (1% Lv 25-35)</t>
    </r>
  </si>
  <si>
    <t>#149</t>
  </si>
  <si>
    <t>#182</t>
  </si>
  <si>
    <r>
      <rPr>
        <b/>
        <sz val="10"/>
        <color theme="1"/>
        <rFont val="Arial"/>
        <family val="2"/>
      </rPr>
      <t>[</t>
    </r>
    <r>
      <rPr>
        <b/>
        <sz val="10"/>
        <color theme="5"/>
        <rFont val="Arial"/>
        <family val="2"/>
      </rPr>
      <t>R</t>
    </r>
    <r>
      <rPr>
        <b/>
        <sz val="10"/>
        <color rgb="FF00FF00"/>
        <rFont val="Arial"/>
        <family val="2"/>
      </rPr>
      <t>E</t>
    </r>
    <r>
      <rPr>
        <b/>
        <sz val="10"/>
        <color theme="1"/>
        <rFont val="Arial"/>
        <family val="2"/>
      </rPr>
      <t>] 5% chance of wild Solrock to be holding one</t>
    </r>
  </si>
  <si>
    <t>#186</t>
  </si>
  <si>
    <r>
      <rPr>
        <b/>
        <sz val="10"/>
        <color theme="1"/>
        <rFont val="Arial"/>
        <family val="2"/>
      </rPr>
      <t>[</t>
    </r>
    <r>
      <rPr>
        <b/>
        <sz val="10"/>
        <color theme="5"/>
        <rFont val="Arial"/>
        <family val="2"/>
      </rPr>
      <t>R</t>
    </r>
    <r>
      <rPr>
        <b/>
        <sz val="10"/>
        <color theme="4"/>
        <rFont val="Arial"/>
        <family val="2"/>
      </rPr>
      <t>S</t>
    </r>
    <r>
      <rPr>
        <b/>
        <sz val="10"/>
        <color rgb="FF00FF00"/>
        <rFont val="Arial"/>
        <family val="2"/>
      </rPr>
      <t>E</t>
    </r>
    <r>
      <rPr>
        <b/>
        <sz val="10"/>
        <color theme="1"/>
        <rFont val="Arial"/>
        <family val="2"/>
      </rPr>
      <t>] King's Rock obtained via Pickup ability (any level in Ruby/Sapphire or Lv11-30 in Emerald)</t>
    </r>
  </si>
  <si>
    <t>#196</t>
  </si>
  <si>
    <t>Espeon</t>
  </si>
  <si>
    <t>- Evolve Eevee with high happiness/friendship (220+) between 12 noon and 11:59pm</t>
  </si>
  <si>
    <t>#197</t>
  </si>
  <si>
    <t>Umbreon</t>
  </si>
  <si>
    <t>- Evolve Eevee with high happiness/friendship (220+) between 12 midnight and 11:59am</t>
  </si>
  <si>
    <t>#199</t>
  </si>
  <si>
    <t>King's Rock obtained via Pickup ability (any level in Ruby/Sapphire or Lv11-30 in Emerald)</t>
  </si>
  <si>
    <t>#202</t>
  </si>
  <si>
    <t>#218</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</si>
  <si>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Fiery Path (10% Lv 15)
- [</t>
    </r>
    <r>
      <rPr>
        <b/>
        <sz val="10"/>
        <color rgb="FF00FF00"/>
        <rFont val="Arial"/>
        <family val="2"/>
      </rPr>
      <t>E</t>
    </r>
    <r>
      <rPr>
        <b/>
        <sz val="10"/>
        <color theme="1"/>
        <rFont val="Arial"/>
        <family val="2"/>
      </rPr>
      <t>] Route 113 (25% Lv 14-16)</t>
    </r>
  </si>
  <si>
    <t>#219</t>
  </si>
  <si>
    <t>#227</t>
  </si>
  <si>
    <r>
      <rPr>
        <b/>
        <sz val="10"/>
        <color theme="1"/>
        <rFont val="Arial"/>
        <family val="2"/>
      </rPr>
      <t>-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Route 113 (5% Lv 16)</t>
    </r>
  </si>
  <si>
    <t>#236</t>
  </si>
  <si>
    <t>#237</t>
  </si>
  <si>
    <t>#238</t>
  </si>
  <si>
    <t>#242</t>
  </si>
  <si>
    <t>#272</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</si>
  <si>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</si>
  <si>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t>#275</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</si>
  <si>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</si>
  <si>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t>#299</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</si>
  <si>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Rock Smash - Granite Cave B2F (30% Lv 10-20)</t>
    </r>
  </si>
  <si>
    <t>#322</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</si>
  <si>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112 (75% Lv 14-16)
- [</t>
    </r>
    <r>
      <rPr>
        <b/>
        <sz val="10"/>
        <color theme="5"/>
        <rFont val="Arial"/>
        <family val="2"/>
      </rPr>
      <t>R</t>
    </r>
    <r>
      <rPr>
        <b/>
        <sz val="10"/>
        <color theme="4"/>
        <rFont val="Arial"/>
        <family val="2"/>
      </rPr>
      <t>S</t>
    </r>
    <r>
      <rPr>
        <b/>
        <sz val="10"/>
        <color rgb="FF00FF00"/>
        <rFont val="Arial"/>
        <family val="2"/>
      </rPr>
      <t>E</t>
    </r>
    <r>
      <rPr>
        <b/>
        <sz val="10"/>
        <color theme="1"/>
        <rFont val="Arial"/>
        <family val="2"/>
      </rPr>
      <t>] Fiery Path (30% Lv 15-16)
- [</t>
    </r>
    <r>
      <rPr>
        <b/>
        <sz val="10"/>
        <color theme="5"/>
        <rFont val="Arial"/>
        <family val="2"/>
      </rPr>
      <t>R</t>
    </r>
    <r>
      <rPr>
        <b/>
        <sz val="10"/>
        <color theme="4"/>
        <rFont val="Arial"/>
        <family val="2"/>
      </rPr>
      <t>S</t>
    </r>
    <r>
      <rPr>
        <b/>
        <sz val="10"/>
        <color theme="1"/>
        <rFont val="Arial"/>
        <family val="2"/>
      </rPr>
      <t>] Jagged Pass (55% Lv 18-20)
- [</t>
    </r>
    <r>
      <rPr>
        <b/>
        <sz val="10"/>
        <color rgb="FF00FF00"/>
        <rFont val="Arial"/>
        <family val="2"/>
      </rPr>
      <t>E</t>
    </r>
    <r>
      <rPr>
        <b/>
        <sz val="10"/>
        <color theme="1"/>
        <rFont val="Arial"/>
        <family val="2"/>
      </rPr>
      <t>] Jagged Pass (55% Lv 20-22)</t>
    </r>
  </si>
  <si>
    <t>#323</t>
  </si>
  <si>
    <t>#324</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</si>
  <si>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Fiery Path (18% Lv 14-16)</t>
    </r>
  </si>
  <si>
    <t>#325</t>
  </si>
  <si>
    <r>
      <rPr>
        <b/>
        <sz val="10"/>
        <color theme="1"/>
        <rFont val="Arial"/>
        <family val="2"/>
      </rPr>
      <t>- [</t>
    </r>
    <r>
      <rPr>
        <b/>
        <sz val="10"/>
        <color theme="5"/>
        <rFont val="Arial"/>
        <family val="2"/>
      </rPr>
      <t>R</t>
    </r>
    <r>
      <rPr>
        <b/>
        <sz val="10"/>
        <color theme="1"/>
        <rFont val="Arial"/>
        <family val="2"/>
      </rPr>
      <t>] Jagged Pass (20% Lv 18-20)
- [</t>
    </r>
    <r>
      <rPr>
        <b/>
        <sz val="10"/>
        <color theme="4"/>
        <rFont val="Arial"/>
        <family val="2"/>
      </rPr>
      <t>S</t>
    </r>
    <r>
      <rPr>
        <b/>
        <sz val="10"/>
        <color rgb="FF00FF00"/>
        <rFont val="Arial"/>
        <family val="2"/>
      </rPr>
      <t>E</t>
    </r>
    <r>
      <rPr>
        <b/>
        <sz val="10"/>
        <color theme="1"/>
        <rFont val="Arial"/>
        <family val="2"/>
      </rPr>
      <t>] Jagged Pass (20% Lv 20-22)</t>
    </r>
  </si>
  <si>
    <t>#326</t>
  </si>
  <si>
    <t>#327</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</si>
  <si>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113 (70% Lv 14-16)</t>
    </r>
  </si>
  <si>
    <t>#333</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</si>
  <si>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114 (40% Lv 15-17)</t>
    </r>
  </si>
  <si>
    <t>#334</t>
  </si>
  <si>
    <t>#335</t>
  </si>
  <si>
    <r>
      <rPr>
        <b/>
        <sz val="10"/>
        <color theme="1"/>
        <rFont val="Arial"/>
        <family val="2"/>
      </rPr>
      <t>- [</t>
    </r>
    <r>
      <rPr>
        <b/>
        <sz val="10"/>
        <color theme="5"/>
        <rFont val="Arial"/>
        <family val="2"/>
      </rPr>
      <t>R</t>
    </r>
    <r>
      <rPr>
        <b/>
        <sz val="10"/>
        <color theme="1"/>
        <rFont val="Arial"/>
        <family val="2"/>
      </rPr>
      <t>] Route 114 (19% Lv 15-17)</t>
    </r>
  </si>
  <si>
    <t>#336</t>
  </si>
  <si>
    <r>
      <rPr>
        <b/>
        <sz val="10"/>
        <color rgb="FF000000"/>
        <rFont val="Arial"/>
        <family val="2"/>
      </rPr>
      <t>- [</t>
    </r>
    <r>
      <rPr>
        <b/>
        <sz val="10"/>
        <color theme="4"/>
        <rFont val="Arial"/>
        <family val="2"/>
      </rPr>
      <t>S</t>
    </r>
    <r>
      <rPr>
        <b/>
        <sz val="10"/>
        <color rgb="FF000000"/>
        <rFont val="Arial"/>
        <family val="2"/>
      </rPr>
      <t>] Route 114 (19% Lv 15-17)
- [</t>
    </r>
    <r>
      <rPr>
        <b/>
        <sz val="10"/>
        <color rgb="FF00FF00"/>
        <rFont val="Arial"/>
        <family val="2"/>
      </rPr>
      <t>E</t>
    </r>
    <r>
      <rPr>
        <b/>
        <sz val="10"/>
        <color rgb="FF000000"/>
        <rFont val="Arial"/>
        <family val="2"/>
      </rPr>
      <t>] Route 114 (9% Lv 15-17)</t>
    </r>
  </si>
  <si>
    <t>#337</t>
  </si>
  <si>
    <r>
      <rPr>
        <b/>
        <sz val="10"/>
        <color rgb="FF000000"/>
        <rFont val="Arial"/>
        <family val="2"/>
      </rPr>
      <t>- [</t>
    </r>
    <r>
      <rPr>
        <b/>
        <sz val="10"/>
        <color theme="4"/>
        <rFont val="Arial"/>
        <family val="2"/>
      </rPr>
      <t>S</t>
    </r>
    <r>
      <rPr>
        <b/>
        <sz val="10"/>
        <color rgb="FF000000"/>
        <rFont val="Arial"/>
        <family val="2"/>
      </rPr>
      <t>] Meteor Falls (20% Lv 14-18)</t>
    </r>
  </si>
  <si>
    <t>#338</t>
  </si>
  <si>
    <r>
      <rPr>
        <b/>
        <sz val="10"/>
        <color theme="1"/>
        <rFont val="Arial"/>
        <family val="2"/>
      </rPr>
      <t>- [</t>
    </r>
    <r>
      <rPr>
        <b/>
        <sz val="10"/>
        <color theme="5"/>
        <rFont val="Arial"/>
        <family val="2"/>
      </rPr>
      <t>R</t>
    </r>
    <r>
      <rPr>
        <b/>
        <sz val="10"/>
        <color rgb="FF00FF00"/>
        <rFont val="Arial"/>
        <family val="2"/>
      </rPr>
      <t>E</t>
    </r>
    <r>
      <rPr>
        <b/>
        <sz val="10"/>
        <color theme="1"/>
        <rFont val="Arial"/>
        <family val="2"/>
      </rPr>
      <t>] Meteor Falls (20% Lv 14-18)</t>
    </r>
  </si>
  <si>
    <t>#360</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</si>
  <si>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Lavaridge Town - Hatch from gift egg (Lv 5)</t>
    </r>
  </si>
  <si>
    <t>End of Part 3 - Total 227 Pokemon Caught</t>
  </si>
  <si>
    <r>
      <rPr>
        <b/>
        <sz val="14"/>
        <color theme="1"/>
        <rFont val="Arial"/>
        <family val="2"/>
      </rPr>
      <t>Part 4 - Pre Badge 4 from [</t>
    </r>
    <r>
      <rPr>
        <b/>
        <sz val="14"/>
        <color rgb="FFFF0000"/>
        <rFont val="Arial"/>
        <family val="2"/>
      </rPr>
      <t>FR</t>
    </r>
    <r>
      <rPr>
        <b/>
        <sz val="14"/>
        <color rgb="FF00FF00"/>
        <rFont val="Arial"/>
        <family val="2"/>
      </rPr>
      <t>LG</t>
    </r>
    <r>
      <rPr>
        <b/>
        <sz val="14"/>
        <color theme="1"/>
        <rFont val="Arial"/>
        <family val="2"/>
      </rPr>
      <t>] Celadon OR Cinnabar Gym and [</t>
    </r>
    <r>
      <rPr>
        <b/>
        <sz val="14"/>
        <color theme="5"/>
        <rFont val="Arial"/>
        <family val="2"/>
      </rPr>
      <t>R</t>
    </r>
    <r>
      <rPr>
        <b/>
        <sz val="14"/>
        <color theme="4"/>
        <rFont val="Arial"/>
        <family val="2"/>
      </rPr>
      <t>S</t>
    </r>
    <r>
      <rPr>
        <b/>
        <sz val="14"/>
        <color rgb="FF00FF00"/>
        <rFont val="Arial"/>
        <family val="2"/>
      </rPr>
      <t>E</t>
    </r>
    <r>
      <rPr>
        <b/>
        <sz val="14"/>
        <color theme="1"/>
        <rFont val="Arial"/>
        <family val="2"/>
      </rPr>
      <t>] Dewford Gym</t>
    </r>
  </si>
  <si>
    <t>#081</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</si>
  <si>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Power Plant (30% Lv 22-25)</t>
    </r>
  </si>
  <si>
    <t>#082</t>
  </si>
  <si>
    <r>
      <rPr>
        <b/>
        <sz val="10"/>
        <color theme="1"/>
        <rFont val="Arial"/>
        <family val="2"/>
      </rPr>
      <t>- Evolve Magnemite at Lv 30
- [</t>
    </r>
    <r>
      <rPr>
        <b/>
        <sz val="10"/>
        <color rgb="FFFF0000"/>
        <rFont val="Arial"/>
        <family val="2"/>
      </rPr>
      <t>FR</t>
    </r>
    <r>
      <rPr>
        <b/>
        <sz val="10"/>
        <color theme="1"/>
        <rFont val="Arial"/>
        <family val="2"/>
      </rPr>
      <t>] Power Plant (10% Lv 31-34)
- [</t>
    </r>
    <r>
      <rPr>
        <b/>
        <sz val="10"/>
        <color rgb="FF00FF00"/>
        <rFont val="Arial"/>
        <family val="2"/>
      </rPr>
      <t>LG</t>
    </r>
    <r>
      <rPr>
        <b/>
        <sz val="10"/>
        <color theme="1"/>
        <rFont val="Arial"/>
        <family val="2"/>
      </rPr>
      <t>] Power Plant (15% Lv 31-34)</t>
    </r>
  </si>
  <si>
    <t>#086</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</si>
  <si>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Seafoam Islands B1F (10% Lv 28)
- [</t>
    </r>
    <r>
      <rPr>
        <b/>
        <sz val="10"/>
        <color rgb="FFFF0000"/>
        <rFont val="Arial"/>
        <family val="2"/>
      </rPr>
      <t>FR</t>
    </r>
    <r>
      <rPr>
        <b/>
        <sz val="10"/>
        <color rgb="FF00FF00"/>
        <rFont val="Arial"/>
        <family val="2"/>
      </rPr>
      <t>LG</t>
    </r>
    <r>
      <rPr>
        <b/>
        <sz val="10"/>
        <color theme="1"/>
        <rFont val="Arial"/>
        <family val="2"/>
      </rPr>
      <t>] Seafoam Islands B2F (20% Lv 30-32)
- [</t>
    </r>
    <r>
      <rPr>
        <b/>
        <sz val="10"/>
        <color rgb="FFFF0000"/>
        <rFont val="Arial"/>
        <family val="2"/>
      </rPr>
      <t>FR</t>
    </r>
    <r>
      <rPr>
        <b/>
        <sz val="10"/>
        <color rgb="FF00FF00"/>
        <rFont val="Arial"/>
        <family val="2"/>
      </rPr>
      <t>LG</t>
    </r>
    <r>
      <rPr>
        <b/>
        <sz val="10"/>
        <color theme="1"/>
        <rFont val="Arial"/>
        <family val="2"/>
      </rPr>
      <t>] Seafoam Islands B3F (40% Lv 30-32)
- [</t>
    </r>
    <r>
      <rPr>
        <b/>
        <sz val="10"/>
        <color rgb="FFFF0000"/>
        <rFont val="Arial"/>
        <family val="2"/>
      </rPr>
      <t>FR</t>
    </r>
    <r>
      <rPr>
        <b/>
        <sz val="10"/>
        <color rgb="FF00FF00"/>
        <rFont val="Arial"/>
        <family val="2"/>
      </rPr>
      <t>LG</t>
    </r>
    <r>
      <rPr>
        <b/>
        <sz val="10"/>
        <color theme="1"/>
        <rFont val="Arial"/>
        <family val="2"/>
      </rPr>
      <t>] Surf - Seafoam Islands B3F (60% Lv 25-35)</t>
    </r>
  </si>
  <si>
    <t>#087</t>
  </si>
  <si>
    <r>
      <rPr>
        <b/>
        <sz val="10"/>
        <color theme="1"/>
        <rFont val="Arial"/>
        <family val="2"/>
      </rPr>
      <t>- Evolve Seel at Lv 34
- [</t>
    </r>
    <r>
      <rPr>
        <b/>
        <sz val="10"/>
        <color rgb="FFFF0000"/>
        <rFont val="Arial"/>
        <family val="2"/>
      </rPr>
      <t>FR</t>
    </r>
    <r>
      <rPr>
        <b/>
        <sz val="10"/>
        <color rgb="FF00FF00"/>
        <rFont val="Arial"/>
        <family val="2"/>
      </rPr>
      <t>LG</t>
    </r>
    <r>
      <rPr>
        <b/>
        <sz val="10"/>
        <color theme="1"/>
        <rFont val="Arial"/>
        <family val="2"/>
      </rPr>
      <t>] Seafoam Islands B3F (5% Lv 32-34)
- [</t>
    </r>
    <r>
      <rPr>
        <b/>
        <sz val="10"/>
        <color rgb="FFFF0000"/>
        <rFont val="Arial"/>
        <family val="2"/>
      </rPr>
      <t>FR</t>
    </r>
    <r>
      <rPr>
        <b/>
        <sz val="10"/>
        <color rgb="FF00FF00"/>
        <rFont val="Arial"/>
        <family val="2"/>
      </rPr>
      <t>LG</t>
    </r>
    <r>
      <rPr>
        <b/>
        <sz val="10"/>
        <color theme="1"/>
        <rFont val="Arial"/>
        <family val="2"/>
      </rPr>
      <t>] Surf - Seafoam Islands B3F (Lv 35-40)</t>
    </r>
  </si>
  <si>
    <t>#114</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</si>
  <si>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Route 21 (100% Lv 17-28)
- [</t>
    </r>
    <r>
      <rPr>
        <b/>
        <sz val="10"/>
        <color rgb="FFFF0000"/>
        <rFont val="Arial"/>
        <family val="2"/>
      </rPr>
      <t>FR</t>
    </r>
    <r>
      <rPr>
        <b/>
        <sz val="10"/>
        <color rgb="FF00FF00"/>
        <rFont val="Arial"/>
        <family val="2"/>
      </rPr>
      <t>LG</t>
    </r>
    <r>
      <rPr>
        <b/>
        <sz val="10"/>
        <color theme="1"/>
        <rFont val="Arial"/>
        <family val="2"/>
      </rPr>
      <t>] Cinnabar Lab - Trade for Venonat (Same level as your pokemon)</t>
    </r>
  </si>
  <si>
    <t>#125</t>
  </si>
  <si>
    <r>
      <rPr>
        <b/>
        <sz val="10"/>
        <color theme="1"/>
        <rFont val="Arial"/>
        <family val="2"/>
      </rPr>
      <t>- [</t>
    </r>
    <r>
      <rPr>
        <b/>
        <sz val="10"/>
        <color rgb="FFFF0000"/>
        <rFont val="Arial"/>
        <family val="2"/>
      </rPr>
      <t>FR</t>
    </r>
    <r>
      <rPr>
        <b/>
        <sz val="10"/>
        <color theme="1"/>
        <rFont val="Arial"/>
        <family val="2"/>
      </rPr>
      <t>] Power Plant (5% Lv 32-35)</t>
    </r>
  </si>
  <si>
    <t>#138</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</si>
  <si>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Revive at Cinnabar Lab from Helix Fossil (Lv 5)</t>
    </r>
  </si>
  <si>
    <t>#139</t>
  </si>
  <si>
    <t>#140</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</si>
  <si>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Revive at Cinnabar Lab from Dome Fossil (Lv 5)</t>
    </r>
  </si>
  <si>
    <t>#141</t>
  </si>
  <si>
    <t>#142</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</si>
  <si>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Revive an Old Amber (Lv 5)</t>
    </r>
  </si>
  <si>
    <t>#145</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</si>
  <si>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Power Plant (Static Encounter Lv 50)</t>
    </r>
  </si>
  <si>
    <t>#239</t>
  </si>
  <si>
    <t>#328</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</si>
  <si>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111 Desert (35% Lv 19-21)</t>
    </r>
  </si>
  <si>
    <t>#329</t>
  </si>
  <si>
    <t>#330</t>
  </si>
  <si>
    <t>#331</t>
  </si>
  <si>
    <r>
      <rPr>
        <b/>
        <sz val="10"/>
        <color theme="1"/>
        <rFont val="Arial"/>
        <family val="2"/>
      </rPr>
      <t>- [</t>
    </r>
    <r>
      <rPr>
        <b/>
        <sz val="10"/>
        <color theme="5"/>
        <rFont val="Arial"/>
        <family val="2"/>
      </rPr>
      <t>R</t>
    </r>
    <r>
      <rPr>
        <b/>
        <sz val="10"/>
        <color theme="4"/>
        <rFont val="Arial"/>
        <family val="2"/>
      </rPr>
      <t>S</t>
    </r>
    <r>
      <rPr>
        <b/>
        <sz val="10"/>
        <color theme="1"/>
        <rFont val="Arial"/>
        <family val="2"/>
      </rPr>
      <t>] Route 111 Desert (20% Lv 19-21)
- [</t>
    </r>
    <r>
      <rPr>
        <b/>
        <sz val="10"/>
        <color rgb="FF00FF00"/>
        <rFont val="Arial"/>
        <family val="2"/>
      </rPr>
      <t>E</t>
    </r>
    <r>
      <rPr>
        <b/>
        <sz val="10"/>
        <color theme="1"/>
        <rFont val="Arial"/>
        <family val="2"/>
      </rPr>
      <t>] Route 111 Desert (6% Lv 20-22)</t>
    </r>
  </si>
  <si>
    <t>#332</t>
  </si>
  <si>
    <t>#343</t>
  </si>
  <si>
    <r>
      <rPr>
        <b/>
        <sz val="10"/>
        <color theme="1"/>
        <rFont val="Arial"/>
        <family val="2"/>
      </rPr>
      <t>- [</t>
    </r>
    <r>
      <rPr>
        <b/>
        <sz val="10"/>
        <color theme="5"/>
        <rFont val="Arial"/>
        <family val="2"/>
      </rPr>
      <t>R</t>
    </r>
    <r>
      <rPr>
        <b/>
        <sz val="10"/>
        <color theme="4"/>
        <rFont val="Arial"/>
        <family val="2"/>
      </rPr>
      <t>S</t>
    </r>
    <r>
      <rPr>
        <b/>
        <sz val="10"/>
        <color theme="1"/>
        <rFont val="Arial"/>
        <family val="2"/>
      </rPr>
      <t>] Route 111 Desert (10% Lv 20-22)
- [</t>
    </r>
    <r>
      <rPr>
        <b/>
        <sz val="10"/>
        <color rgb="FF00FF00"/>
        <rFont val="Arial"/>
        <family val="2"/>
      </rPr>
      <t>E</t>
    </r>
    <r>
      <rPr>
        <b/>
        <sz val="10"/>
        <color theme="1"/>
        <rFont val="Arial"/>
        <family val="2"/>
      </rPr>
      <t>] Route 111 Desert (24% Lv 19-21)</t>
    </r>
  </si>
  <si>
    <t>#344</t>
  </si>
  <si>
    <t>#345</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</si>
  <si>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Rustboro City - Revive from Root Fossil</t>
    </r>
  </si>
  <si>
    <t>#346</t>
  </si>
  <si>
    <t>#347</t>
  </si>
  <si>
    <r>
      <rPr>
        <b/>
        <sz val="10"/>
        <color theme="1"/>
        <rFont val="Arial"/>
        <family val="2"/>
      </rPr>
      <t>-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Rustboro City - Revive from Claw Fossil</t>
    </r>
  </si>
  <si>
    <t>#348</t>
  </si>
  <si>
    <t>End of Part 4 - Total 251 Pokemon Caught</t>
  </si>
  <si>
    <r>
      <rPr>
        <b/>
        <sz val="14"/>
        <color theme="1"/>
        <rFont val="Arial"/>
        <family val="2"/>
      </rPr>
      <t>Part 5 - Pre Badge 5 from [</t>
    </r>
    <r>
      <rPr>
        <b/>
        <sz val="14"/>
        <color rgb="FFFF0000"/>
        <rFont val="Arial"/>
        <family val="2"/>
      </rPr>
      <t>FR</t>
    </r>
    <r>
      <rPr>
        <b/>
        <sz val="14"/>
        <color rgb="FF00FF00"/>
        <rFont val="Arial"/>
        <family val="2"/>
      </rPr>
      <t>LG</t>
    </r>
    <r>
      <rPr>
        <b/>
        <sz val="14"/>
        <color theme="1"/>
        <rFont val="Arial"/>
        <family val="2"/>
      </rPr>
      <t>] Celadon/Cinnabar Gym and [</t>
    </r>
    <r>
      <rPr>
        <b/>
        <sz val="14"/>
        <color rgb="FFEA4335"/>
        <rFont val="Arial"/>
        <family val="2"/>
      </rPr>
      <t>R</t>
    </r>
    <r>
      <rPr>
        <b/>
        <sz val="14"/>
        <color rgb="FF4285F4"/>
        <rFont val="Arial"/>
        <family val="2"/>
      </rPr>
      <t>S</t>
    </r>
    <r>
      <rPr>
        <b/>
        <sz val="14"/>
        <color rgb="FF00FF00"/>
        <rFont val="Arial"/>
        <family val="2"/>
      </rPr>
      <t>E</t>
    </r>
    <r>
      <rPr>
        <b/>
        <sz val="14"/>
        <color theme="1"/>
        <rFont val="Arial"/>
        <family val="2"/>
      </rPr>
      <t>] Petalburg Gym</t>
    </r>
  </si>
  <si>
    <r>
      <rPr>
        <b/>
        <sz val="12"/>
        <color theme="1"/>
        <rFont val="Arial"/>
        <family val="2"/>
      </rPr>
      <t>[</t>
    </r>
    <r>
      <rPr>
        <b/>
        <sz val="12"/>
        <color rgb="FFFF0000"/>
        <rFont val="Arial"/>
        <family val="2"/>
      </rPr>
      <t>FR</t>
    </r>
    <r>
      <rPr>
        <b/>
        <sz val="12"/>
        <color rgb="FF00FF00"/>
        <rFont val="Arial"/>
        <family val="2"/>
      </rPr>
      <t>LG</t>
    </r>
    <r>
      <rPr>
        <b/>
        <sz val="12"/>
        <color theme="1"/>
        <rFont val="Arial"/>
        <family val="2"/>
      </rPr>
      <t>] Note: In this section each version needs to get a different badge. Defeating Blaine allows a trip to the Sevii Islands but defeating Erika allows you to use Strength to catch Articuno. Both scenarios need to happen to maximise catches</t>
    </r>
  </si>
  <si>
    <t>#077</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</si>
  <si>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Kindle Road (30% Lv 31-34)</t>
    </r>
  </si>
  <si>
    <t>#078</t>
  </si>
  <si>
    <r>
      <rPr>
        <b/>
        <sz val="10"/>
        <color theme="1"/>
        <rFont val="Arial"/>
        <family val="2"/>
      </rPr>
      <t>- Evolve Ponyta at Lv 40
- [</t>
    </r>
    <r>
      <rPr>
        <b/>
        <sz val="10"/>
        <color rgb="FFFF0000"/>
        <rFont val="Arial"/>
        <family val="2"/>
      </rPr>
      <t>FR</t>
    </r>
    <r>
      <rPr>
        <b/>
        <sz val="10"/>
        <color rgb="FF00FF00"/>
        <rFont val="Arial"/>
        <family val="2"/>
      </rPr>
      <t>LG</t>
    </r>
    <r>
      <rPr>
        <b/>
        <sz val="10"/>
        <color theme="1"/>
        <rFont val="Arial"/>
        <family val="2"/>
      </rPr>
      <t>] Kindle Roaf (5% Lv 37-40)</t>
    </r>
  </si>
  <si>
    <t>#144</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</si>
  <si>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Seafoam Islands B4F (Static Encounter Lv 50)</t>
    </r>
  </si>
  <si>
    <t>End of Part 5 - Total 254 Pokemon Caught</t>
  </si>
  <si>
    <r>
      <rPr>
        <b/>
        <sz val="14"/>
        <color theme="1"/>
        <rFont val="Arial"/>
        <family val="2"/>
      </rPr>
      <t>Part 6 - Pre Badge 6 from [</t>
    </r>
    <r>
      <rPr>
        <b/>
        <sz val="14"/>
        <color rgb="FFFF0000"/>
        <rFont val="Arial"/>
        <family val="2"/>
      </rPr>
      <t>FR</t>
    </r>
    <r>
      <rPr>
        <b/>
        <sz val="14"/>
        <color rgb="FF00FF00"/>
        <rFont val="Arial"/>
        <family val="2"/>
      </rPr>
      <t>LG</t>
    </r>
    <r>
      <rPr>
        <b/>
        <sz val="14"/>
        <color theme="1"/>
        <rFont val="Arial"/>
        <family val="2"/>
      </rPr>
      <t>] Vermilion/Saffron Gym and [</t>
    </r>
    <r>
      <rPr>
        <b/>
        <sz val="14"/>
        <color theme="5"/>
        <rFont val="Arial"/>
        <family val="2"/>
      </rPr>
      <t>R</t>
    </r>
    <r>
      <rPr>
        <b/>
        <sz val="14"/>
        <color theme="4"/>
        <rFont val="Arial"/>
        <family val="2"/>
      </rPr>
      <t>S</t>
    </r>
    <r>
      <rPr>
        <b/>
        <sz val="14"/>
        <color rgb="FF00FF00"/>
        <rFont val="Arial"/>
        <family val="2"/>
      </rPr>
      <t>E</t>
    </r>
    <r>
      <rPr>
        <b/>
        <sz val="14"/>
        <color theme="1"/>
        <rFont val="Arial"/>
        <family val="2"/>
      </rPr>
      <t>] Mossdeep Gym</t>
    </r>
  </si>
  <si>
    <t>#126</t>
  </si>
  <si>
    <r>
      <rPr>
        <b/>
        <sz val="10"/>
        <color theme="1"/>
        <rFont val="Arial"/>
        <family val="2"/>
      </rPr>
      <t>- [</t>
    </r>
    <r>
      <rPr>
        <b/>
        <sz val="10"/>
        <color rgb="FF00FF00"/>
        <rFont val="Arial"/>
        <family val="2"/>
      </rPr>
      <t>LG</t>
    </r>
    <r>
      <rPr>
        <b/>
        <sz val="10"/>
        <color theme="1"/>
        <rFont val="Arial"/>
        <family val="2"/>
      </rPr>
      <t>] Mt Ember Base (5% Lv 38-40)</t>
    </r>
  </si>
  <si>
    <t>#146</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</si>
  <si>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Mt Ember (Static Encounter Lv 50)</t>
    </r>
  </si>
  <si>
    <t>#177</t>
  </si>
  <si>
    <r>
      <rPr>
        <b/>
        <sz val="10"/>
        <color theme="1"/>
        <rFont val="Arial"/>
        <family val="2"/>
      </rPr>
      <t>- Breed Xatu (Lv 5)
-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North East (15% Lv 27-29)
-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South West (10% Lv 25)
- [</t>
    </r>
    <r>
      <rPr>
        <b/>
        <sz val="10"/>
        <color rgb="FFEA4335"/>
        <rFont val="Arial"/>
        <family val="2"/>
      </rPr>
      <t>R</t>
    </r>
    <r>
      <rPr>
        <b/>
        <sz val="10"/>
        <color theme="4"/>
        <rFont val="Arial"/>
        <family val="2"/>
      </rPr>
      <t>S</t>
    </r>
    <r>
      <rPr>
        <b/>
        <sz val="10"/>
        <color rgb="FF00FF00"/>
        <rFont val="Arial"/>
        <family val="2"/>
      </rPr>
      <t>E</t>
    </r>
    <r>
      <rPr>
        <b/>
        <sz val="10"/>
        <color theme="1"/>
        <rFont val="Arial"/>
        <family val="2"/>
      </rPr>
      <t>] Safari Zone South East (10% Lv 25)</t>
    </r>
  </si>
  <si>
    <t>#178</t>
  </si>
  <si>
    <r>
      <rPr>
        <b/>
        <sz val="10"/>
        <color theme="1"/>
        <rFont val="Arial"/>
        <family val="2"/>
      </rPr>
      <t>- Evolve Natu at Lv 25
-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North East (Lv 29-31)</t>
    </r>
  </si>
  <si>
    <t>#203</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</si>
  <si>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South West (20% Lv 25-27)
-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South East (20% Lv 25-27)</t>
    </r>
  </si>
  <si>
    <t>#208</t>
  </si>
  <si>
    <r>
      <rPr>
        <b/>
        <sz val="10"/>
        <color theme="1"/>
        <rFont val="Arial"/>
        <family val="2"/>
      </rPr>
      <t>[</t>
    </r>
    <r>
      <rPr>
        <b/>
        <sz val="10"/>
        <color theme="5"/>
        <rFont val="Arial"/>
        <family val="2"/>
      </rPr>
      <t>R</t>
    </r>
    <r>
      <rPr>
        <b/>
        <sz val="10"/>
        <color theme="4"/>
        <rFont val="Arial"/>
        <family val="2"/>
      </rPr>
      <t>S</t>
    </r>
    <r>
      <rPr>
        <b/>
        <sz val="10"/>
        <color rgb="FF00FF00"/>
        <rFont val="Arial"/>
        <family val="2"/>
      </rPr>
      <t>E</t>
    </r>
    <r>
      <rPr>
        <b/>
        <sz val="10"/>
        <color theme="1"/>
        <rFont val="Arial"/>
        <family val="2"/>
      </rPr>
      <t>] Metal Coat is a 5% held item by Magnemite/Magneton</t>
    </r>
  </si>
  <si>
    <t>#212</t>
  </si>
  <si>
    <r>
      <rPr>
        <b/>
        <sz val="10"/>
        <color theme="1"/>
        <rFont val="Arial"/>
        <family val="2"/>
      </rPr>
      <t>[</t>
    </r>
    <r>
      <rPr>
        <b/>
        <sz val="10"/>
        <color theme="5"/>
        <rFont val="Arial"/>
        <family val="2"/>
      </rPr>
      <t>R</t>
    </r>
    <r>
      <rPr>
        <b/>
        <sz val="10"/>
        <color theme="4"/>
        <rFont val="Arial"/>
        <family val="2"/>
      </rPr>
      <t>S</t>
    </r>
    <r>
      <rPr>
        <b/>
        <sz val="10"/>
        <color rgb="FF00FF00"/>
        <rFont val="Arial"/>
        <family val="2"/>
      </rPr>
      <t>E</t>
    </r>
    <r>
      <rPr>
        <b/>
        <sz val="10"/>
        <color theme="1"/>
        <rFont val="Arial"/>
        <family val="2"/>
      </rPr>
      <t>] Metal Coat is a 5% held item by Magnemite/Magneton</t>
    </r>
  </si>
  <si>
    <t>#214</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</si>
  <si>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North East (5% Lv 27-29)</t>
    </r>
  </si>
  <si>
    <t>#222</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</si>
  <si>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128, Evergrande City (15% Lv 30-35)
- [</t>
    </r>
    <r>
      <rPr>
        <b/>
        <sz val="10"/>
        <color theme="5"/>
        <rFont val="Arial"/>
        <family val="2"/>
      </rPr>
      <t>R</t>
    </r>
    <r>
      <rPr>
        <b/>
        <sz val="10"/>
        <color theme="4"/>
        <rFont val="Arial"/>
        <family val="2"/>
      </rPr>
      <t>S</t>
    </r>
    <r>
      <rPr>
        <b/>
        <sz val="10"/>
        <color rgb="FF00FF00"/>
        <rFont val="Arial"/>
        <family val="2"/>
      </rPr>
      <t>E</t>
    </r>
    <r>
      <rPr>
        <b/>
        <sz val="10"/>
        <color theme="1"/>
        <rFont val="Arial"/>
        <family val="2"/>
      </rPr>
      <t>] Pacifidlog Town - Trade for Bellossom (Same level as your pokemon)</t>
    </r>
  </si>
  <si>
    <t>#230</t>
  </si>
  <si>
    <r>
      <rPr>
        <b/>
        <sz val="10"/>
        <color theme="1"/>
        <rFont val="Arial"/>
        <family val="2"/>
      </rPr>
      <t>[</t>
    </r>
    <r>
      <rPr>
        <b/>
        <sz val="10"/>
        <color theme="5"/>
        <rFont val="Arial"/>
        <family val="2"/>
      </rPr>
      <t>R</t>
    </r>
    <r>
      <rPr>
        <b/>
        <sz val="10"/>
        <color theme="4"/>
        <rFont val="Arial"/>
        <family val="2"/>
      </rPr>
      <t>S</t>
    </r>
    <r>
      <rPr>
        <b/>
        <sz val="10"/>
        <color rgb="FF00FF00"/>
        <rFont val="Arial"/>
        <family val="2"/>
      </rPr>
      <t>E</t>
    </r>
    <r>
      <rPr>
        <b/>
        <sz val="10"/>
        <color theme="1"/>
        <rFont val="Arial"/>
        <family val="2"/>
      </rPr>
      <t>] Dragon Scale can be found attached to wild Horsea (5% chance)</t>
    </r>
  </si>
  <si>
    <t>#231</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</si>
  <si>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Safari Zone North East (30% Lv 27-29)</t>
    </r>
  </si>
  <si>
    <t>#232</t>
  </si>
  <si>
    <t>#240</t>
  </si>
  <si>
    <t>#298</t>
  </si>
  <si>
    <t>#307</t>
  </si>
  <si>
    <r>
      <rPr>
        <b/>
        <sz val="10"/>
        <color theme="1"/>
        <rFont val="Arial"/>
        <family val="2"/>
      </rPr>
      <t>- [</t>
    </r>
    <r>
      <rPr>
        <b/>
        <sz val="10"/>
        <color theme="5"/>
        <rFont val="Arial"/>
        <family val="2"/>
      </rPr>
      <t>R</t>
    </r>
    <r>
      <rPr>
        <b/>
        <sz val="10"/>
        <color theme="4"/>
        <rFont val="Arial"/>
        <family val="2"/>
      </rPr>
      <t>S</t>
    </r>
    <r>
      <rPr>
        <b/>
        <sz val="10"/>
        <color theme="1"/>
        <rFont val="Arial"/>
        <family val="2"/>
      </rPr>
      <t>] Mt Pyre Exterior (30% Lv 27-29)</t>
    </r>
  </si>
  <si>
    <t>#308</t>
  </si>
  <si>
    <t>#318</t>
  </si>
  <si>
    <r>
      <rPr>
        <b/>
        <sz val="10"/>
        <color theme="1"/>
        <rFont val="Arial"/>
        <family val="2"/>
      </rPr>
      <t>- Breed Sharpedo (Lv 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Good Rod - Route 118, Route 119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118 (60% Lv 20-45)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119 (100% Lv 20-45)</t>
    </r>
  </si>
  <si>
    <t>#319</t>
  </si>
  <si>
    <r>
      <rPr>
        <b/>
        <sz val="10"/>
        <color theme="1"/>
        <rFont val="Arial"/>
        <family val="2"/>
      </rPr>
      <t>- Evolve Carvanha at Lv 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Most ocean routes (40% Lv 30-35)</t>
    </r>
  </si>
  <si>
    <t>#320</t>
  </si>
  <si>
    <r>
      <rPr>
        <b/>
        <sz val="10"/>
        <color theme="1"/>
        <rFont val="Arial"/>
        <family val="2"/>
      </rPr>
      <t>- Breed Wailord (Lv 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Good Rod - Most ocean routes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Most ocean routes (100% Lv 20-45)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Shoal Cave (100% Lv 20-45)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Lilycove City (85% Lv 25-45)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103, Route 122 (60% Lv 25-45)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128 (45% Lv 30-35)</t>
    </r>
  </si>
  <si>
    <t>#321</t>
  </si>
  <si>
    <r>
      <rPr>
        <b/>
        <sz val="10"/>
        <color theme="1"/>
        <rFont val="Arial"/>
        <family val="2"/>
      </rPr>
      <t>- Evolve Wailmer at Lv 40
- [</t>
    </r>
    <r>
      <rPr>
        <b/>
        <sz val="10"/>
        <color theme="5"/>
        <rFont val="Arial"/>
        <family val="2"/>
      </rPr>
      <t>R</t>
    </r>
    <r>
      <rPr>
        <b/>
        <sz val="10"/>
        <color theme="4"/>
        <rFont val="Arial"/>
        <family val="2"/>
      </rPr>
      <t>S</t>
    </r>
    <r>
      <rPr>
        <b/>
        <sz val="10"/>
        <color rgb="FF00FF00"/>
        <rFont val="Arial"/>
        <family val="2"/>
      </rPr>
      <t>E</t>
    </r>
    <r>
      <rPr>
        <b/>
        <sz val="10"/>
        <color theme="1"/>
        <rFont val="Arial"/>
        <family val="2"/>
      </rPr>
      <t>] Surf - Route 129 (1% Lv 25-30)</t>
    </r>
  </si>
  <si>
    <t>#339</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</si>
  <si>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Good Rod - Route 111, Route 114, Route 120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111, Route 114, Route 120 (100% Lv 20-45)</t>
    </r>
  </si>
  <si>
    <t>#340</t>
  </si>
  <si>
    <t>#341</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</si>
  <si>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Good Rod - Route 102, Route 117, Petalburg City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102, Route 117, Petalburg City (100% Lv 20-45)</t>
    </r>
  </si>
  <si>
    <t>#342</t>
  </si>
  <si>
    <t>#349</t>
  </si>
  <si>
    <r>
      <rPr>
        <b/>
        <sz val="10"/>
        <color theme="1"/>
        <rFont val="Arial"/>
        <family val="2"/>
      </rPr>
      <t>-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Fish with any rod - Route 119 - Specific tiles (-% Lv 5-35 depending on rod used)</t>
    </r>
  </si>
  <si>
    <t>#350</t>
  </si>
  <si>
    <t>#351</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</si>
  <si>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119 - Gift at the Weather Institute (Lv 25)</t>
    </r>
  </si>
  <si>
    <t>#352</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</si>
  <si>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118, Route 119, Route 120, Route 121, Route 123 (1% Lv 25)
-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119, Route 120 (Static Encounter Lv 30)</t>
    </r>
  </si>
  <si>
    <t>#353</t>
  </si>
  <si>
    <r>
      <rPr>
        <b/>
        <sz val="10"/>
        <color theme="1"/>
        <rFont val="Arial"/>
        <family val="2"/>
      </rPr>
      <t>- [</t>
    </r>
    <r>
      <rPr>
        <b/>
        <sz val="10"/>
        <color theme="4"/>
        <rFont val="Arial"/>
        <family val="2"/>
      </rPr>
      <t>S</t>
    </r>
    <r>
      <rPr>
        <b/>
        <sz val="10"/>
        <color rgb="FF00FF00"/>
        <rFont val="Arial"/>
        <family val="2"/>
      </rPr>
      <t>E</t>
    </r>
    <r>
      <rPr>
        <b/>
        <sz val="10"/>
        <color theme="1"/>
        <rFont val="Arial"/>
        <family val="2"/>
      </rPr>
      <t>] Route 121, Route 123 (30% Lv 26-28)
- [</t>
    </r>
    <r>
      <rPr>
        <b/>
        <sz val="10"/>
        <color theme="4"/>
        <rFont val="Arial"/>
        <family val="2"/>
      </rPr>
      <t>S</t>
    </r>
    <r>
      <rPr>
        <b/>
        <sz val="10"/>
        <color rgb="FF00FF00"/>
        <rFont val="Arial"/>
        <family val="2"/>
      </rPr>
      <t>E</t>
    </r>
    <r>
      <rPr>
        <b/>
        <sz val="10"/>
        <color theme="1"/>
        <rFont val="Arial"/>
        <family val="2"/>
      </rPr>
      <t>] Mt Pyre 1F-3F (100% Lv 22-29)
- [</t>
    </r>
    <r>
      <rPr>
        <b/>
        <sz val="10"/>
        <color rgb="FFFF0000"/>
        <rFont val="Arial"/>
        <family val="2"/>
      </rPr>
      <t>R</t>
    </r>
    <r>
      <rPr>
        <b/>
        <sz val="10"/>
        <color theme="1"/>
        <rFont val="Arial"/>
        <family val="2"/>
      </rPr>
      <t>] Mt Pyre 4F-6F (10% Lv 25-29)
- [</t>
    </r>
    <r>
      <rPr>
        <b/>
        <sz val="10"/>
        <color theme="4"/>
        <rFont val="Arial"/>
        <family val="2"/>
      </rPr>
      <t>S</t>
    </r>
    <r>
      <rPr>
        <b/>
        <sz val="10"/>
        <color rgb="FF00FF00"/>
        <rFont val="Arial"/>
        <family val="2"/>
      </rPr>
      <t>E</t>
    </r>
    <r>
      <rPr>
        <b/>
        <sz val="10"/>
        <color theme="1"/>
        <rFont val="Arial"/>
        <family val="2"/>
      </rPr>
      <t>] Mt Pyre 4F-6F (90% Lv 22-29)
- [</t>
    </r>
    <r>
      <rPr>
        <b/>
        <sz val="10"/>
        <color theme="4"/>
        <rFont val="Arial"/>
        <family val="2"/>
      </rPr>
      <t>S</t>
    </r>
    <r>
      <rPr>
        <b/>
        <sz val="10"/>
        <color rgb="FF00FF00"/>
        <rFont val="Arial"/>
        <family val="2"/>
      </rPr>
      <t>E</t>
    </r>
    <r>
      <rPr>
        <b/>
        <sz val="10"/>
        <color theme="1"/>
        <rFont val="Arial"/>
        <family val="2"/>
      </rPr>
      <t>] Mt Pyre Exterior (40% Lv 27-29)
- [</t>
    </r>
    <r>
      <rPr>
        <b/>
        <sz val="10"/>
        <color rgb="FFFF0000"/>
        <rFont val="Arial"/>
        <family val="2"/>
      </rPr>
      <t>R</t>
    </r>
    <r>
      <rPr>
        <b/>
        <sz val="10"/>
        <color theme="1"/>
        <rFont val="Arial"/>
        <family val="2"/>
      </rPr>
      <t>] Mt Pyre Summit (13% Lv 26-30)
- [</t>
    </r>
    <r>
      <rPr>
        <b/>
        <sz val="10"/>
        <color theme="4"/>
        <rFont val="Arial"/>
        <family val="2"/>
      </rPr>
      <t>S</t>
    </r>
    <r>
      <rPr>
        <b/>
        <sz val="10"/>
        <color rgb="FF00FF00"/>
        <rFont val="Arial"/>
        <family val="2"/>
      </rPr>
      <t>E</t>
    </r>
    <r>
      <rPr>
        <b/>
        <sz val="10"/>
        <color theme="1"/>
        <rFont val="Arial"/>
        <family val="2"/>
      </rPr>
      <t>] Mt Pyre Summit (85% Lv 24-30)</t>
    </r>
  </si>
  <si>
    <t>#354</t>
  </si>
  <si>
    <t>#355</t>
  </si>
  <si>
    <r>
      <rPr>
        <b/>
        <sz val="10"/>
        <color theme="1"/>
        <rFont val="Arial"/>
        <family val="2"/>
      </rPr>
      <t>- [</t>
    </r>
    <r>
      <rPr>
        <b/>
        <sz val="10"/>
        <color rgb="FFEA4335"/>
        <rFont val="Arial"/>
        <family val="2"/>
      </rPr>
      <t>R</t>
    </r>
    <r>
      <rPr>
        <b/>
        <sz val="10"/>
        <color theme="1"/>
        <rFont val="Arial"/>
        <family val="2"/>
      </rPr>
      <t>] Route 121, Route 123 (30% Lv 26-28)
- [</t>
    </r>
    <r>
      <rPr>
        <b/>
        <sz val="10"/>
        <color rgb="FFEA4335"/>
        <rFont val="Arial"/>
        <family val="2"/>
      </rPr>
      <t>R</t>
    </r>
    <r>
      <rPr>
        <b/>
        <sz val="10"/>
        <color theme="1"/>
        <rFont val="Arial"/>
        <family val="2"/>
      </rPr>
      <t>] Mt Pyre 1F-3F (100% Lv 22-29)
- [</t>
    </r>
    <r>
      <rPr>
        <b/>
        <sz val="10"/>
        <color rgb="FFEA4335"/>
        <rFont val="Arial"/>
        <family val="2"/>
      </rPr>
      <t>R</t>
    </r>
    <r>
      <rPr>
        <b/>
        <sz val="10"/>
        <color theme="1"/>
        <rFont val="Arial"/>
        <family val="2"/>
      </rPr>
      <t>] Mt Pyre 4F-6F (90% Lv 22-29)
- [</t>
    </r>
    <r>
      <rPr>
        <b/>
        <sz val="10"/>
        <color theme="4"/>
        <rFont val="Arial"/>
        <family val="2"/>
      </rPr>
      <t>S</t>
    </r>
    <r>
      <rPr>
        <b/>
        <sz val="10"/>
        <color rgb="FF00FF00"/>
        <rFont val="Arial"/>
        <family val="2"/>
      </rPr>
      <t>E</t>
    </r>
    <r>
      <rPr>
        <b/>
        <sz val="10"/>
        <color theme="1"/>
        <rFont val="Arial"/>
        <family val="2"/>
      </rPr>
      <t>] Mt Pyre 4F-6F (10% Lv 25-29)
- [</t>
    </r>
    <r>
      <rPr>
        <b/>
        <sz val="10"/>
        <color rgb="FFEA4335"/>
        <rFont val="Arial"/>
        <family val="2"/>
      </rPr>
      <t>R</t>
    </r>
    <r>
      <rPr>
        <b/>
        <sz val="10"/>
        <color theme="1"/>
        <rFont val="Arial"/>
        <family val="2"/>
      </rPr>
      <t>] Mt Pyre Exterior (40% Lv 27-29)
- [</t>
    </r>
    <r>
      <rPr>
        <b/>
        <sz val="10"/>
        <color rgb="FFEA4335"/>
        <rFont val="Arial"/>
        <family val="2"/>
      </rPr>
      <t>R</t>
    </r>
    <r>
      <rPr>
        <b/>
        <sz val="10"/>
        <color theme="1"/>
        <rFont val="Arial"/>
        <family val="2"/>
      </rPr>
      <t>] Mt Pyre Summit (85% Lv 24-30)
- [</t>
    </r>
    <r>
      <rPr>
        <b/>
        <sz val="10"/>
        <color theme="4"/>
        <rFont val="Arial"/>
        <family val="2"/>
      </rPr>
      <t>S</t>
    </r>
    <r>
      <rPr>
        <b/>
        <sz val="10"/>
        <color rgb="FF00FF00"/>
        <rFont val="Arial"/>
        <family val="2"/>
      </rPr>
      <t>E</t>
    </r>
    <r>
      <rPr>
        <b/>
        <sz val="10"/>
        <color theme="1"/>
        <rFont val="Arial"/>
        <family val="2"/>
      </rPr>
      <t>] Mt Pyre Summit (13% Lv 26-30)</t>
    </r>
  </si>
  <si>
    <t>#356</t>
  </si>
  <si>
    <t>#357</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</si>
  <si>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119 (9% Lv 25-27)</t>
    </r>
  </si>
  <si>
    <t>#358</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</si>
  <si>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Mt Pyre Summit (2% Lv 28)</t>
    </r>
  </si>
  <si>
    <t>#359</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</si>
  <si>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120 (8% Lv 25-27)</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</si>
  <si>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Shoal Cave B3F (10% Lv 26-30)</t>
    </r>
  </si>
  <si>
    <t>#361</t>
  </si>
  <si>
    <t>#362</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</si>
  <si>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Shoal Cave 1F, B1F, B2F (50% Lv 26-32)
- [</t>
    </r>
    <r>
      <rPr>
        <b/>
        <sz val="10"/>
        <color theme="5"/>
        <rFont val="Arial"/>
        <family val="2"/>
      </rPr>
      <t>R</t>
    </r>
    <r>
      <rPr>
        <b/>
        <sz val="10"/>
        <color theme="4"/>
        <rFont val="Arial"/>
        <family val="2"/>
      </rPr>
      <t>S</t>
    </r>
    <r>
      <rPr>
        <b/>
        <sz val="10"/>
        <color rgb="FF00FF00"/>
        <rFont val="Arial"/>
        <family val="2"/>
      </rPr>
      <t>E</t>
    </r>
    <r>
      <rPr>
        <b/>
        <sz val="10"/>
        <color theme="1"/>
        <rFont val="Arial"/>
        <family val="2"/>
      </rPr>
      <t>] Shoal Cave B3F (45% Lv 26-32)
- [</t>
    </r>
    <r>
      <rPr>
        <b/>
        <sz val="10"/>
        <color theme="5"/>
        <rFont val="Arial"/>
        <family val="2"/>
      </rPr>
      <t>R</t>
    </r>
    <r>
      <rPr>
        <b/>
        <sz val="10"/>
        <color theme="4"/>
        <rFont val="Arial"/>
        <family val="2"/>
      </rPr>
      <t>S</t>
    </r>
    <r>
      <rPr>
        <b/>
        <sz val="10"/>
        <color rgb="FF00FF00"/>
        <rFont val="Arial"/>
        <family val="2"/>
      </rPr>
      <t>E</t>
    </r>
    <r>
      <rPr>
        <b/>
        <sz val="10"/>
        <color theme="1"/>
        <rFont val="Arial"/>
        <family val="2"/>
      </rPr>
      <t>] Surf - Shoal Cave (10% Lv 25-35)</t>
    </r>
  </si>
  <si>
    <t>#363</t>
  </si>
  <si>
    <t>#364</t>
  </si>
  <si>
    <t>#370</t>
  </si>
  <si>
    <r>
      <rPr>
        <b/>
        <sz val="10"/>
        <color theme="1"/>
        <rFont val="Arial"/>
        <family val="2"/>
      </rPr>
      <t>- [</t>
    </r>
    <r>
      <rPr>
        <b/>
        <sz val="10"/>
        <color rgb="FFFF0000"/>
        <rFont val="Arial"/>
        <family val="2"/>
      </rPr>
      <t>R</t>
    </r>
    <r>
      <rPr>
        <b/>
        <sz val="10"/>
        <color theme="4"/>
        <rFont val="Arial"/>
        <family val="2"/>
      </rPr>
      <t>S</t>
    </r>
    <r>
      <rPr>
        <b/>
        <sz val="10"/>
        <color rgb="FF00FF00"/>
        <rFont val="Arial"/>
        <family val="2"/>
      </rPr>
      <t>E</t>
    </r>
    <r>
      <rPr>
        <b/>
        <sz val="10"/>
        <color theme="1"/>
        <rFont val="Arial"/>
        <family val="2"/>
      </rPr>
      <t>] Fish with Good Rod - Route 128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128, Evergrande City (40% Lv 30-35)</t>
    </r>
  </si>
  <si>
    <t>End of Part 6 - Total 295 Pokemon Caught</t>
  </si>
  <si>
    <r>
      <rPr>
        <b/>
        <sz val="14"/>
        <color theme="1"/>
        <rFont val="Arial"/>
        <family val="2"/>
      </rPr>
      <t>Part 7 - Pre Badge 7 from [</t>
    </r>
    <r>
      <rPr>
        <b/>
        <sz val="14"/>
        <color rgb="FFFF0000"/>
        <rFont val="Arial"/>
        <family val="2"/>
      </rPr>
      <t>FR</t>
    </r>
    <r>
      <rPr>
        <b/>
        <sz val="14"/>
        <color rgb="FF00FF00"/>
        <rFont val="Arial"/>
        <family val="2"/>
      </rPr>
      <t>LG</t>
    </r>
    <r>
      <rPr>
        <b/>
        <sz val="14"/>
        <color theme="1"/>
        <rFont val="Arial"/>
        <family val="2"/>
      </rPr>
      <t>] Vermilion/Saffron Gym and [</t>
    </r>
    <r>
      <rPr>
        <b/>
        <sz val="14"/>
        <color theme="5"/>
        <rFont val="Arial"/>
        <family val="2"/>
      </rPr>
      <t>R</t>
    </r>
    <r>
      <rPr>
        <b/>
        <sz val="14"/>
        <color theme="4"/>
        <rFont val="Arial"/>
        <family val="2"/>
      </rPr>
      <t>S</t>
    </r>
    <r>
      <rPr>
        <b/>
        <sz val="14"/>
        <color rgb="FF00FF00"/>
        <rFont val="Arial"/>
        <family val="2"/>
      </rPr>
      <t>E</t>
    </r>
    <r>
      <rPr>
        <b/>
        <sz val="14"/>
        <color theme="1"/>
        <rFont val="Arial"/>
        <family val="2"/>
      </rPr>
      <t>] Sootopolis Gym</t>
    </r>
  </si>
  <si>
    <t>#170</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</si>
  <si>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Underwater routes (30% Lv 20-30)</t>
    </r>
  </si>
  <si>
    <t>#171</t>
  </si>
  <si>
    <t>#366</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</si>
  <si>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Underwater routes (65% Lv 20-35)</t>
    </r>
  </si>
  <si>
    <t>#367</t>
  </si>
  <si>
    <t>#368</t>
  </si>
  <si>
    <t>#369</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</si>
  <si>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Underwater routes (5% Lv 30-35)</t>
    </r>
  </si>
  <si>
    <t>#377</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</si>
  <si>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Desert Ruins Route 111 Desert (Static Encounter Lv 40)</t>
    </r>
  </si>
  <si>
    <t>#378</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</si>
  <si>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Island Cave Route 105 (Static Encounter Lv 40)</t>
    </r>
  </si>
  <si>
    <t>#379</t>
  </si>
  <si>
    <r>
      <rPr>
        <b/>
        <sz val="10"/>
        <color rgb="FF000000"/>
        <rFont val="Arial"/>
        <family val="2"/>
      </rPr>
      <t>- [</t>
    </r>
    <r>
      <rPr>
        <b/>
        <sz val="10"/>
        <color rgb="FF00FF00"/>
        <rFont val="Arial"/>
        <family val="2"/>
      </rPr>
      <t>E</t>
    </r>
    <r>
      <rPr>
        <b/>
        <sz val="10"/>
        <color rgb="FF000000"/>
        <rFont val="Arial"/>
        <family val="2"/>
      </rPr>
      <t>] Ancient Tomb Route 120 (Static Encounter Lv 40)</t>
    </r>
  </si>
  <si>
    <t>#382</t>
  </si>
  <si>
    <r>
      <rPr>
        <b/>
        <sz val="10"/>
        <color rgb="FF000000"/>
        <rFont val="Arial"/>
        <family val="2"/>
      </rPr>
      <t>- [</t>
    </r>
    <r>
      <rPr>
        <b/>
        <sz val="10"/>
        <color theme="4"/>
        <rFont val="Arial"/>
        <family val="2"/>
      </rPr>
      <t>S</t>
    </r>
    <r>
      <rPr>
        <b/>
        <sz val="10"/>
        <color rgb="FF000000"/>
        <rFont val="Arial"/>
        <family val="2"/>
      </rPr>
      <t>] Cave of Origin Sootopolis City (Static Encounter Lv 45)</t>
    </r>
  </si>
  <si>
    <t>#383</t>
  </si>
  <si>
    <r>
      <rPr>
        <b/>
        <sz val="10"/>
        <color theme="1"/>
        <rFont val="Arial"/>
        <family val="2"/>
      </rPr>
      <t>- [</t>
    </r>
    <r>
      <rPr>
        <b/>
        <sz val="10"/>
        <color theme="5"/>
        <rFont val="Arial"/>
        <family val="2"/>
      </rPr>
      <t>R</t>
    </r>
    <r>
      <rPr>
        <b/>
        <sz val="10"/>
        <color theme="1"/>
        <rFont val="Arial"/>
        <family val="2"/>
      </rPr>
      <t>] Cave of Origin Sootopolis City (Static Encounter Lv 45)</t>
    </r>
  </si>
  <si>
    <t>#384</t>
  </si>
  <si>
    <r>
      <rPr>
        <b/>
        <sz val="10"/>
        <color rgb="FF000000"/>
        <rFont val="Arial"/>
        <family val="2"/>
      </rPr>
      <t>- [</t>
    </r>
    <r>
      <rPr>
        <b/>
        <sz val="10"/>
        <color rgb="FF00FF00"/>
        <rFont val="Arial"/>
        <family val="2"/>
      </rPr>
      <t>E</t>
    </r>
    <r>
      <rPr>
        <b/>
        <sz val="10"/>
        <color rgb="FF000000"/>
        <rFont val="Arial"/>
        <family val="2"/>
      </rPr>
      <t>] Sky Pillar (Static Encounter Lv 70)</t>
    </r>
  </si>
  <si>
    <t>End of Part 7 - Total 307 Pokemon Caught</t>
  </si>
  <si>
    <r>
      <rPr>
        <b/>
        <sz val="14"/>
        <color theme="1"/>
        <rFont val="Arial"/>
        <family val="2"/>
      </rPr>
      <t>Part 8 - Pre Badge 8 from [</t>
    </r>
    <r>
      <rPr>
        <b/>
        <sz val="14"/>
        <color rgb="FFFF0000"/>
        <rFont val="Arial"/>
        <family val="2"/>
      </rPr>
      <t>FR</t>
    </r>
    <r>
      <rPr>
        <b/>
        <sz val="14"/>
        <color rgb="FF00FF00"/>
        <rFont val="Arial"/>
        <family val="2"/>
      </rPr>
      <t>LG</t>
    </r>
    <r>
      <rPr>
        <b/>
        <sz val="14"/>
        <color theme="1"/>
        <rFont val="Arial"/>
        <family val="2"/>
      </rPr>
      <t>] Viridian Gym and [</t>
    </r>
    <r>
      <rPr>
        <b/>
        <sz val="14"/>
        <color rgb="FFEA4335"/>
        <rFont val="Arial"/>
        <family val="2"/>
      </rPr>
      <t>R</t>
    </r>
    <r>
      <rPr>
        <b/>
        <sz val="14"/>
        <color rgb="FF4285F4"/>
        <rFont val="Arial"/>
        <family val="2"/>
      </rPr>
      <t>S</t>
    </r>
    <r>
      <rPr>
        <b/>
        <sz val="14"/>
        <color rgb="FF00FF00"/>
        <rFont val="Arial"/>
        <family val="2"/>
      </rPr>
      <t>E</t>
    </r>
    <r>
      <rPr>
        <b/>
        <sz val="14"/>
        <color theme="1"/>
        <rFont val="Arial"/>
        <family val="2"/>
      </rPr>
      <t>] Fortree Gym and Pre Elite Four</t>
    </r>
  </si>
  <si>
    <t>#371</t>
  </si>
  <si>
    <r>
      <rPr>
        <b/>
        <sz val="10"/>
        <color theme="1"/>
        <rFont val="Arial"/>
        <family val="2"/>
      </rPr>
      <t>- [</t>
    </r>
    <r>
      <rPr>
        <b/>
        <sz val="10"/>
        <color rgb="FFFF0000"/>
        <rFont val="Arial"/>
        <family val="2"/>
      </rPr>
      <t>R</t>
    </r>
    <r>
      <rPr>
        <b/>
        <sz val="10"/>
        <color theme="4"/>
        <rFont val="Arial"/>
        <family val="2"/>
      </rPr>
      <t>S</t>
    </r>
    <r>
      <rPr>
        <b/>
        <sz val="10"/>
        <color rgb="FF00FF00"/>
        <rFont val="Arial"/>
        <family val="2"/>
      </rPr>
      <t>E</t>
    </r>
    <r>
      <rPr>
        <b/>
        <sz val="10"/>
        <color theme="1"/>
        <rFont val="Arial"/>
        <family val="2"/>
      </rPr>
      <t>] Meteor Falls Back Room (25% Lv 25-35)</t>
    </r>
  </si>
  <si>
    <t>#372</t>
  </si>
  <si>
    <t>#373</t>
  </si>
  <si>
    <t>End of Part 8 - Total 310 Pokemon Caught</t>
  </si>
  <si>
    <t>#150</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</si>
  <si>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Cerulean Cave B1F (Static Encounter Lv 70)</t>
    </r>
  </si>
  <si>
    <t>#152</t>
  </si>
  <si>
    <r>
      <rPr>
        <b/>
        <sz val="10"/>
        <color rgb="FF000000"/>
        <rFont val="Arial"/>
        <family val="2"/>
      </rPr>
      <t>- [</t>
    </r>
    <r>
      <rPr>
        <b/>
        <sz val="10"/>
        <color rgb="FF00FF00"/>
        <rFont val="Arial"/>
        <family val="2"/>
      </rPr>
      <t>E</t>
    </r>
    <r>
      <rPr>
        <b/>
        <sz val="10"/>
        <color rgb="FF000000"/>
        <rFont val="Arial"/>
        <family val="2"/>
      </rPr>
      <t>] Littleroot Town - Gift from Prof Birch (Lv 5)</t>
    </r>
  </si>
  <si>
    <t>#153</t>
  </si>
  <si>
    <t>#154</t>
  </si>
  <si>
    <t>#155</t>
  </si>
  <si>
    <r>
      <rPr>
        <b/>
        <sz val="10"/>
        <color rgb="FF000000"/>
        <rFont val="Arial"/>
        <family val="2"/>
      </rPr>
      <t>- [</t>
    </r>
    <r>
      <rPr>
        <b/>
        <sz val="10"/>
        <color rgb="FF00FF00"/>
        <rFont val="Arial"/>
        <family val="2"/>
      </rPr>
      <t>E</t>
    </r>
    <r>
      <rPr>
        <b/>
        <sz val="10"/>
        <color rgb="FF000000"/>
        <rFont val="Arial"/>
        <family val="2"/>
      </rPr>
      <t>] Littleroot Town - Gift from Prof Birch (Lv 5)</t>
    </r>
  </si>
  <si>
    <t>#156</t>
  </si>
  <si>
    <t>#157</t>
  </si>
  <si>
    <t>#158</t>
  </si>
  <si>
    <r>
      <rPr>
        <b/>
        <sz val="10"/>
        <color rgb="FF000000"/>
        <rFont val="Arial"/>
        <family val="2"/>
      </rPr>
      <t>- [</t>
    </r>
    <r>
      <rPr>
        <b/>
        <sz val="10"/>
        <color rgb="FF00FF00"/>
        <rFont val="Arial"/>
        <family val="2"/>
      </rPr>
      <t>E</t>
    </r>
    <r>
      <rPr>
        <b/>
        <sz val="10"/>
        <color rgb="FF000000"/>
        <rFont val="Arial"/>
        <family val="2"/>
      </rPr>
      <t>] Littleroot Town - Gift from Prof Birch (Lv 5)</t>
    </r>
  </si>
  <si>
    <t>#159</t>
  </si>
  <si>
    <t>#160</t>
  </si>
  <si>
    <t>#161</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</si>
  <si>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Five Isle Meadow (30% Lv 10-15)
- [</t>
    </r>
    <r>
      <rPr>
        <b/>
        <sz val="10"/>
        <color rgb="FFFF0000"/>
        <rFont val="Arial"/>
        <family val="2"/>
      </rPr>
      <t>FR</t>
    </r>
    <r>
      <rPr>
        <b/>
        <sz val="10"/>
        <color rgb="FF00FF00"/>
        <rFont val="Arial"/>
        <family val="2"/>
      </rPr>
      <t>LG</t>
    </r>
    <r>
      <rPr>
        <b/>
        <sz val="10"/>
        <color theme="1"/>
        <rFont val="Arial"/>
        <family val="2"/>
      </rPr>
      <t>] Water Path (30% Lv 10-15)
- [</t>
    </r>
    <r>
      <rPr>
        <b/>
        <sz val="10"/>
        <color rgb="FFFF0000"/>
        <rFont val="Arial"/>
        <family val="2"/>
      </rPr>
      <t>FR</t>
    </r>
    <r>
      <rPr>
        <b/>
        <sz val="10"/>
        <color rgb="FF00FF00"/>
        <rFont val="Arial"/>
        <family val="2"/>
      </rPr>
      <t>LG</t>
    </r>
    <r>
      <rPr>
        <b/>
        <sz val="10"/>
        <color theme="1"/>
        <rFont val="Arial"/>
        <family val="2"/>
      </rPr>
      <t>] Canyon Entrance (30% Lv 10-15)</t>
    </r>
  </si>
  <si>
    <t>#162</t>
  </si>
  <si>
    <t>#163</t>
  </si>
  <si>
    <r>
      <rPr>
        <b/>
        <sz val="10"/>
        <color rgb="FF000000"/>
        <rFont val="Arial"/>
        <family val="2"/>
      </rPr>
      <t>- [</t>
    </r>
    <r>
      <rPr>
        <b/>
        <sz val="10"/>
        <color rgb="FF00FF00"/>
        <rFont val="Arial"/>
        <family val="2"/>
      </rPr>
      <t>E</t>
    </r>
    <r>
      <rPr>
        <b/>
        <sz val="10"/>
        <color rgb="FF000000"/>
        <rFont val="Arial"/>
        <family val="2"/>
      </rPr>
      <t>] Safari Zone Southern Expansion (5% Lv 35)
- [</t>
    </r>
    <r>
      <rPr>
        <b/>
        <sz val="10"/>
        <color rgb="FF00FF00"/>
        <rFont val="Arial"/>
        <family val="2"/>
      </rPr>
      <t>E</t>
    </r>
    <r>
      <rPr>
        <b/>
        <sz val="10"/>
        <color rgb="FF000000"/>
        <rFont val="Arial"/>
        <family val="2"/>
      </rPr>
      <t>] Safari Zone Northern Expansion (5% Lv 35)</t>
    </r>
  </si>
  <si>
    <t>#164</t>
  </si>
  <si>
    <t>#165</t>
  </si>
  <si>
    <r>
      <rPr>
        <b/>
        <sz val="10"/>
        <color theme="1"/>
        <rFont val="Arial"/>
        <family val="2"/>
      </rPr>
      <t>- [</t>
    </r>
    <r>
      <rPr>
        <b/>
        <sz val="10"/>
        <color rgb="FFFF0000"/>
        <rFont val="Arial"/>
        <family val="2"/>
      </rPr>
      <t>FR</t>
    </r>
    <r>
      <rPr>
        <b/>
        <sz val="10"/>
        <color theme="1"/>
        <rFont val="Arial"/>
        <family val="2"/>
      </rPr>
      <t>] Pattern Bush (5% Lv 9-14)
- [</t>
    </r>
    <r>
      <rPr>
        <b/>
        <sz val="10"/>
        <color rgb="FF00FF00"/>
        <rFont val="Arial"/>
        <family val="2"/>
      </rPr>
      <t>LG</t>
    </r>
    <r>
      <rPr>
        <b/>
        <sz val="10"/>
        <color theme="1"/>
        <rFont val="Arial"/>
        <family val="2"/>
      </rPr>
      <t>] Pattern Bush (30% Lv 9-14)
- [</t>
    </r>
    <r>
      <rPr>
        <b/>
        <sz val="10"/>
        <color rgb="FF00FF00"/>
        <rFont val="Arial"/>
        <family val="2"/>
      </rPr>
      <t>E</t>
    </r>
    <r>
      <rPr>
        <b/>
        <sz val="10"/>
        <color theme="1"/>
        <rFont val="Arial"/>
        <family val="2"/>
      </rPr>
      <t>] Safari Zone Northern Expansion (10% Lv 33)</t>
    </r>
  </si>
  <si>
    <t>#166</t>
  </si>
  <si>
    <t>#167</t>
  </si>
  <si>
    <r>
      <rPr>
        <b/>
        <sz val="10"/>
        <color theme="1"/>
        <rFont val="Arial"/>
        <family val="2"/>
      </rPr>
      <t>- [</t>
    </r>
    <r>
      <rPr>
        <b/>
        <sz val="10"/>
        <color rgb="FFFF0000"/>
        <rFont val="Arial"/>
        <family val="2"/>
      </rPr>
      <t>FR</t>
    </r>
    <r>
      <rPr>
        <b/>
        <sz val="10"/>
        <color theme="1"/>
        <rFont val="Arial"/>
        <family val="2"/>
      </rPr>
      <t>] Pattern Bush (30% Lv 9-14)
- [</t>
    </r>
    <r>
      <rPr>
        <b/>
        <sz val="10"/>
        <color rgb="FF00FF00"/>
        <rFont val="Arial"/>
        <family val="2"/>
      </rPr>
      <t>LG</t>
    </r>
    <r>
      <rPr>
        <b/>
        <sz val="10"/>
        <color theme="1"/>
        <rFont val="Arial"/>
        <family val="2"/>
      </rPr>
      <t>] Pattern Bush (5% Lv 9-14)
- [</t>
    </r>
    <r>
      <rPr>
        <b/>
        <sz val="10"/>
        <color rgb="FF00FF00"/>
        <rFont val="Arial"/>
        <family val="2"/>
      </rPr>
      <t>E</t>
    </r>
    <r>
      <rPr>
        <b/>
        <sz val="10"/>
        <color theme="1"/>
        <rFont val="Arial"/>
        <family val="2"/>
      </rPr>
      <t>] Safari Zone Southern Expansion (10% Lv 33)</t>
    </r>
  </si>
  <si>
    <t>#168</t>
  </si>
  <si>
    <t>#175</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</si>
  <si>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Gift Pokemon - Water Labyrinth (Lv5)</t>
    </r>
  </si>
  <si>
    <t>#176</t>
  </si>
  <si>
    <t>#179</t>
  </si>
  <si>
    <r>
      <rPr>
        <b/>
        <sz val="10"/>
        <color rgb="FF000000"/>
        <rFont val="Arial"/>
        <family val="2"/>
      </rPr>
      <t>- [</t>
    </r>
    <r>
      <rPr>
        <b/>
        <sz val="10"/>
        <color rgb="FF00FF00"/>
        <rFont val="Arial"/>
        <family val="2"/>
      </rPr>
      <t>E</t>
    </r>
    <r>
      <rPr>
        <b/>
        <sz val="10"/>
        <color rgb="FF000000"/>
        <rFont val="Arial"/>
        <family val="2"/>
      </rPr>
      <t>] Safari Zone Southern Expansion (30% Lv 34-36)</t>
    </r>
  </si>
  <si>
    <t>#180</t>
  </si>
  <si>
    <t>#181</t>
  </si>
  <si>
    <t>#185</t>
  </si>
  <si>
    <r>
      <rPr>
        <b/>
        <sz val="10"/>
        <color rgb="FF000000"/>
        <rFont val="Arial"/>
        <family val="2"/>
      </rPr>
      <t>- [</t>
    </r>
    <r>
      <rPr>
        <b/>
        <sz val="10"/>
        <color rgb="FF00FF00"/>
        <rFont val="Arial"/>
        <family val="2"/>
      </rPr>
      <t>E</t>
    </r>
    <r>
      <rPr>
        <b/>
        <sz val="10"/>
        <color rgb="FF000000"/>
        <rFont val="Arial"/>
        <family val="2"/>
      </rPr>
      <t>] Battle Frontier (Static Encounter Lv 40)</t>
    </r>
  </si>
  <si>
    <t>#187</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</si>
  <si>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Surf - Anywhere on Five Isle (30% Lv 5-15)
- [</t>
    </r>
    <r>
      <rPr>
        <b/>
        <sz val="10"/>
        <color rgb="FFFF0000"/>
        <rFont val="Arial"/>
        <family val="2"/>
      </rPr>
      <t>FR</t>
    </r>
    <r>
      <rPr>
        <b/>
        <sz val="10"/>
        <color rgb="FF00FF00"/>
        <rFont val="Arial"/>
        <family val="2"/>
      </rPr>
      <t>LG</t>
    </r>
    <r>
      <rPr>
        <b/>
        <sz val="10"/>
        <color theme="1"/>
        <rFont val="Arial"/>
        <family val="2"/>
      </rPr>
      <t>] Five Isle Meadow (15% Lv 10-15)
- [</t>
    </r>
    <r>
      <rPr>
        <b/>
        <sz val="10"/>
        <color rgb="FFFF0000"/>
        <rFont val="Arial"/>
        <family val="2"/>
      </rPr>
      <t>FR</t>
    </r>
    <r>
      <rPr>
        <b/>
        <sz val="10"/>
        <color rgb="FF00FF00"/>
        <rFont val="Arial"/>
        <family val="2"/>
      </rPr>
      <t>LG</t>
    </r>
    <r>
      <rPr>
        <b/>
        <sz val="10"/>
        <color theme="1"/>
        <rFont val="Arial"/>
        <family val="2"/>
      </rPr>
      <t>] Memorial Pillar (100% Lv 6-16)</t>
    </r>
  </si>
  <si>
    <t>#188</t>
  </si>
  <si>
    <t>#189</t>
  </si>
  <si>
    <t>#190</t>
  </si>
  <si>
    <r>
      <rPr>
        <b/>
        <sz val="10"/>
        <color rgb="FF000000"/>
        <rFont val="Arial"/>
        <family val="2"/>
      </rPr>
      <t>- [</t>
    </r>
    <r>
      <rPr>
        <b/>
        <sz val="10"/>
        <color rgb="FF00FF00"/>
        <rFont val="Arial"/>
        <family val="2"/>
      </rPr>
      <t>E</t>
    </r>
    <r>
      <rPr>
        <b/>
        <sz val="10"/>
        <color rgb="FF000000"/>
        <rFont val="Arial"/>
        <family val="2"/>
      </rPr>
      <t>] Safari Zone Southern Expansion (10% Lv 34)
- [</t>
    </r>
    <r>
      <rPr>
        <b/>
        <sz val="10"/>
        <color rgb="FF00FF00"/>
        <rFont val="Arial"/>
        <family val="2"/>
      </rPr>
      <t>E</t>
    </r>
    <r>
      <rPr>
        <b/>
        <sz val="10"/>
        <color rgb="FF000000"/>
        <rFont val="Arial"/>
        <family val="2"/>
      </rPr>
      <t>] Safari Zone Northern Expansion (30% Lv 33-35)</t>
    </r>
  </si>
  <si>
    <t>#191</t>
  </si>
  <si>
    <r>
      <rPr>
        <b/>
        <sz val="10"/>
        <color rgb="FF000000"/>
        <rFont val="Arial"/>
        <family val="2"/>
      </rPr>
      <t>- [</t>
    </r>
    <r>
      <rPr>
        <b/>
        <sz val="10"/>
        <color rgb="FF00FF00"/>
        <rFont val="Arial"/>
        <family val="2"/>
      </rPr>
      <t>E</t>
    </r>
    <r>
      <rPr>
        <b/>
        <sz val="10"/>
        <color rgb="FF000000"/>
        <rFont val="Arial"/>
        <family val="2"/>
      </rPr>
      <t>] Safari Zone Southern Expansion (30% Lv 33-35)
- [</t>
    </r>
    <r>
      <rPr>
        <b/>
        <sz val="10"/>
        <color rgb="FF00FF00"/>
        <rFont val="Arial"/>
        <family val="2"/>
      </rPr>
      <t>E</t>
    </r>
    <r>
      <rPr>
        <b/>
        <sz val="10"/>
        <color rgb="FF000000"/>
        <rFont val="Arial"/>
        <family val="2"/>
      </rPr>
      <t>] Safari Zone Northern Expansion (10% Lv 34)</t>
    </r>
  </si>
  <si>
    <t>#192</t>
  </si>
  <si>
    <t>#193</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</si>
  <si>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Ruin Valley (10% Lv 18)</t>
    </r>
  </si>
  <si>
    <t>#194</t>
  </si>
  <si>
    <r>
      <rPr>
        <b/>
        <sz val="10"/>
        <color theme="1"/>
        <rFont val="Arial"/>
        <family val="2"/>
      </rPr>
      <t>- Breed Quagsire (Lv 5)
- [</t>
    </r>
    <r>
      <rPr>
        <b/>
        <sz val="10"/>
        <color rgb="FFFF0000"/>
        <rFont val="Arial"/>
        <family val="2"/>
      </rPr>
      <t>FR</t>
    </r>
    <r>
      <rPr>
        <b/>
        <sz val="10"/>
        <color theme="1"/>
        <rFont val="Arial"/>
        <family val="2"/>
      </rPr>
      <t>] Surf - Four Island (70% Lv 5-25)
- [</t>
    </r>
    <r>
      <rPr>
        <b/>
        <sz val="10"/>
        <color rgb="FFFF0000"/>
        <rFont val="Arial"/>
        <family val="2"/>
      </rPr>
      <t>FR</t>
    </r>
    <r>
      <rPr>
        <b/>
        <sz val="10"/>
        <color theme="1"/>
        <rFont val="Arial"/>
        <family val="2"/>
      </rPr>
      <t>] Surf - Icefall Cave 1F-1 (5% Lv 5-15)
- [</t>
    </r>
    <r>
      <rPr>
        <b/>
        <sz val="10"/>
        <color rgb="FFFF0000"/>
        <rFont val="Arial"/>
        <family val="2"/>
      </rPr>
      <t>FR</t>
    </r>
    <r>
      <rPr>
        <b/>
        <sz val="10"/>
        <color theme="1"/>
        <rFont val="Arial"/>
        <family val="2"/>
      </rPr>
      <t>] Ruin Valley (10% Lv 15)
- [</t>
    </r>
    <r>
      <rPr>
        <b/>
        <sz val="10"/>
        <color rgb="FFFF0000"/>
        <rFont val="Arial"/>
        <family val="2"/>
      </rPr>
      <t>FR</t>
    </r>
    <r>
      <rPr>
        <b/>
        <sz val="10"/>
        <color theme="1"/>
        <rFont val="Arial"/>
        <family val="2"/>
      </rPr>
      <t>] Surf - Ruin Valley (100% Lv 5-25)
- [</t>
    </r>
    <r>
      <rPr>
        <b/>
        <sz val="10"/>
        <color rgb="FF00FF00"/>
        <rFont val="Arial"/>
        <family val="2"/>
      </rPr>
      <t>E</t>
    </r>
    <r>
      <rPr>
        <b/>
        <sz val="10"/>
        <color theme="1"/>
        <rFont val="Arial"/>
        <family val="2"/>
      </rPr>
      <t>] Surf - Safari Zone Southern Expansion (60% Lv 25-30)</t>
    </r>
  </si>
  <si>
    <t>#195</t>
  </si>
  <si>
    <r>
      <rPr>
        <b/>
        <sz val="10"/>
        <color rgb="FF000000"/>
        <rFont val="Arial"/>
        <family val="2"/>
      </rPr>
      <t>- Evolve Wooper at Lv 20
- [</t>
    </r>
    <r>
      <rPr>
        <b/>
        <sz val="10"/>
        <color rgb="FF00FF00"/>
        <rFont val="Arial"/>
        <family val="2"/>
      </rPr>
      <t>E</t>
    </r>
    <r>
      <rPr>
        <b/>
        <sz val="10"/>
        <color rgb="FF000000"/>
        <rFont val="Arial"/>
        <family val="2"/>
      </rPr>
      <t>] Surf - Safari Zone Southern Expansion (1% Lv 35-40)</t>
    </r>
  </si>
  <si>
    <t>#198</t>
  </si>
  <si>
    <r>
      <rPr>
        <b/>
        <sz val="10"/>
        <color theme="1"/>
        <rFont val="Arial"/>
        <family val="2"/>
      </rPr>
      <t>- [</t>
    </r>
    <r>
      <rPr>
        <b/>
        <sz val="10"/>
        <color rgb="FFFF0000"/>
        <rFont val="Arial"/>
        <family val="2"/>
      </rPr>
      <t>FR</t>
    </r>
    <r>
      <rPr>
        <b/>
        <sz val="10"/>
        <color theme="1"/>
        <rFont val="Arial"/>
        <family val="2"/>
      </rPr>
      <t>] Lost Cave (5% Lv 22)
- [</t>
    </r>
    <r>
      <rPr>
        <b/>
        <sz val="10"/>
        <color rgb="FFFF0000"/>
        <rFont val="Arial"/>
        <family val="2"/>
      </rPr>
      <t>FR</t>
    </r>
    <r>
      <rPr>
        <b/>
        <sz val="10"/>
        <color theme="1"/>
        <rFont val="Arial"/>
        <family val="2"/>
      </rPr>
      <t>] Lost Cave Item Rooms (20% Lv 15-22)</t>
    </r>
  </si>
  <si>
    <t>#200</t>
  </si>
  <si>
    <r>
      <rPr>
        <b/>
        <sz val="10"/>
        <color theme="1"/>
        <rFont val="Arial"/>
        <family val="2"/>
      </rPr>
      <t>- [</t>
    </r>
    <r>
      <rPr>
        <b/>
        <sz val="10"/>
        <color rgb="FF00FF00"/>
        <rFont val="Arial"/>
        <family val="2"/>
      </rPr>
      <t>LG</t>
    </r>
    <r>
      <rPr>
        <b/>
        <sz val="10"/>
        <color theme="1"/>
        <rFont val="Arial"/>
        <family val="2"/>
      </rPr>
      <t>] Lost Cave (5% Lv 22)
- [</t>
    </r>
    <r>
      <rPr>
        <b/>
        <sz val="10"/>
        <color rgb="FF00FF00"/>
        <rFont val="Arial"/>
        <family val="2"/>
      </rPr>
      <t>LG</t>
    </r>
    <r>
      <rPr>
        <b/>
        <sz val="10"/>
        <color theme="1"/>
        <rFont val="Arial"/>
        <family val="2"/>
      </rPr>
      <t>] Lost Cave Item Rooms (20% Lv 15-22)</t>
    </r>
  </si>
  <si>
    <t>#201</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</si>
  <si>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Tanoby Ruins (100% Lv 25)</t>
    </r>
  </si>
  <si>
    <t>#204</t>
  </si>
  <si>
    <r>
      <rPr>
        <b/>
        <sz val="10"/>
        <color rgb="FF000000"/>
        <rFont val="Arial"/>
        <family val="2"/>
      </rPr>
      <t>- [</t>
    </r>
    <r>
      <rPr>
        <b/>
        <sz val="10"/>
        <color rgb="FF00FF00"/>
        <rFont val="Arial"/>
        <family val="2"/>
      </rPr>
      <t>E</t>
    </r>
    <r>
      <rPr>
        <b/>
        <sz val="10"/>
        <color rgb="FF000000"/>
        <rFont val="Arial"/>
        <family val="2"/>
      </rPr>
      <t>] Safari Zone Northern Expansion (5% Lv 34)</t>
    </r>
  </si>
  <si>
    <t>#205</t>
  </si>
  <si>
    <t>#206</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</si>
  <si>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Three Isle Port (100% Lv 5-35)</t>
    </r>
  </si>
  <si>
    <t>#207</t>
  </si>
  <si>
    <r>
      <rPr>
        <b/>
        <sz val="10"/>
        <color rgb="FF000000"/>
        <rFont val="Arial"/>
        <family val="2"/>
      </rPr>
      <t>- [</t>
    </r>
    <r>
      <rPr>
        <b/>
        <sz val="10"/>
        <color rgb="FF00FF00"/>
        <rFont val="Arial"/>
        <family val="2"/>
      </rPr>
      <t>E</t>
    </r>
    <r>
      <rPr>
        <b/>
        <sz val="10"/>
        <color rgb="FF000000"/>
        <rFont val="Arial"/>
        <family val="2"/>
      </rPr>
      <t>] Safari Zone Southern Expansion (5% Lv 37-40)</t>
    </r>
  </si>
  <si>
    <t>#209</t>
  </si>
  <si>
    <r>
      <rPr>
        <b/>
        <sz val="10"/>
        <color rgb="FF000000"/>
        <rFont val="Arial"/>
        <family val="2"/>
      </rPr>
      <t>- [</t>
    </r>
    <r>
      <rPr>
        <b/>
        <sz val="10"/>
        <color rgb="FF00FF00"/>
        <rFont val="Arial"/>
        <family val="2"/>
      </rPr>
      <t>E</t>
    </r>
    <r>
      <rPr>
        <b/>
        <sz val="10"/>
        <color rgb="FF000000"/>
        <rFont val="Arial"/>
        <family val="2"/>
      </rPr>
      <t>] Safari Zone Southern Expansion (5% Lv 34)</t>
    </r>
  </si>
  <si>
    <t>#210</t>
  </si>
  <si>
    <t>#211</t>
  </si>
  <si>
    <r>
      <rPr>
        <b/>
        <sz val="10"/>
        <color theme="1"/>
        <rFont val="Arial"/>
        <family val="2"/>
      </rPr>
      <t>- [</t>
    </r>
    <r>
      <rPr>
        <b/>
        <sz val="10"/>
        <color rgb="FFFF0000"/>
        <rFont val="Arial"/>
        <family val="2"/>
      </rPr>
      <t>FR</t>
    </r>
    <r>
      <rPr>
        <b/>
        <sz val="10"/>
        <color theme="1"/>
        <rFont val="Arial"/>
        <family val="2"/>
      </rPr>
      <t>] Fish with Super Rod - Any sea routes on Five and Six Isle (40% Lv 15-25)</t>
    </r>
  </si>
  <si>
    <t>#213</t>
  </si>
  <si>
    <r>
      <rPr>
        <b/>
        <sz val="10"/>
        <color rgb="FF000000"/>
        <rFont val="Arial"/>
        <family val="2"/>
      </rPr>
      <t>- [</t>
    </r>
    <r>
      <rPr>
        <b/>
        <sz val="10"/>
        <color rgb="FF00FF00"/>
        <rFont val="Arial"/>
        <family val="2"/>
      </rPr>
      <t>E</t>
    </r>
    <r>
      <rPr>
        <b/>
        <sz val="10"/>
        <color rgb="FF000000"/>
        <rFont val="Arial"/>
        <family val="2"/>
      </rPr>
      <t>] Rock Smash - Safari Zone Northern Expansion (100% Lv 20-40)</t>
    </r>
  </si>
  <si>
    <t>#215</t>
  </si>
  <si>
    <r>
      <rPr>
        <b/>
        <sz val="10"/>
        <color theme="1"/>
        <rFont val="Arial"/>
        <family val="2"/>
      </rPr>
      <t>- [</t>
    </r>
    <r>
      <rPr>
        <b/>
        <sz val="10"/>
        <color rgb="FF00FF00"/>
        <rFont val="Arial"/>
        <family val="2"/>
      </rPr>
      <t>LG</t>
    </r>
    <r>
      <rPr>
        <b/>
        <sz val="10"/>
        <color theme="1"/>
        <rFont val="Arial"/>
        <family val="2"/>
      </rPr>
      <t>] Icefall Cave 1F-2 (5% Lv 30)
- [</t>
    </r>
    <r>
      <rPr>
        <b/>
        <sz val="10"/>
        <color rgb="FF00FF00"/>
        <rFont val="Arial"/>
        <family val="2"/>
      </rPr>
      <t>LG</t>
    </r>
    <r>
      <rPr>
        <b/>
        <sz val="10"/>
        <color theme="1"/>
        <rFont val="Arial"/>
        <family val="2"/>
      </rPr>
      <t>] Icefall Cave B1F (5% Lv 30)</t>
    </r>
  </si>
  <si>
    <t>#216</t>
  </si>
  <si>
    <r>
      <rPr>
        <b/>
        <sz val="10"/>
        <color rgb="FF000000"/>
        <rFont val="Arial"/>
        <family val="2"/>
      </rPr>
      <t>- [</t>
    </r>
    <r>
      <rPr>
        <b/>
        <sz val="10"/>
        <color rgb="FF00FF00"/>
        <rFont val="Arial"/>
        <family val="2"/>
      </rPr>
      <t>E</t>
    </r>
    <r>
      <rPr>
        <b/>
        <sz val="10"/>
        <color rgb="FF000000"/>
        <rFont val="Arial"/>
        <family val="2"/>
      </rPr>
      <t>] Safari Zone Northern Expansion (30% Lv 34-36)</t>
    </r>
  </si>
  <si>
    <t>#217</t>
  </si>
  <si>
    <t>#220</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</si>
  <si>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Icefall Cave 1F-2 (50% Lv 23-31)
- [</t>
    </r>
    <r>
      <rPr>
        <b/>
        <sz val="10"/>
        <color rgb="FFFF0000"/>
        <rFont val="Arial"/>
        <family val="2"/>
      </rPr>
      <t>FR</t>
    </r>
    <r>
      <rPr>
        <b/>
        <sz val="10"/>
        <color rgb="FF00FF00"/>
        <rFont val="Arial"/>
        <family val="2"/>
      </rPr>
      <t>LG</t>
    </r>
    <r>
      <rPr>
        <b/>
        <sz val="10"/>
        <color theme="1"/>
        <rFont val="Arial"/>
        <family val="2"/>
      </rPr>
      <t>] Icefall Cave B1F (50% Lv 23-31)</t>
    </r>
  </si>
  <si>
    <t>#221</t>
  </si>
  <si>
    <t>#223</t>
  </si>
  <si>
    <r>
      <rPr>
        <b/>
        <sz val="10"/>
        <color rgb="FF000000"/>
        <rFont val="Arial"/>
        <family val="2"/>
      </rPr>
      <t>- Breed Octillery
- [</t>
    </r>
    <r>
      <rPr>
        <b/>
        <sz val="10"/>
        <color rgb="FF00FF00"/>
        <rFont val="Arial"/>
        <family val="2"/>
      </rPr>
      <t>LG</t>
    </r>
    <r>
      <rPr>
        <b/>
        <sz val="10"/>
        <color rgb="FF000000"/>
        <rFont val="Arial"/>
        <family val="2"/>
      </rPr>
      <t>] Fish with Super Rod - Any sea routes on Five and Six Isle (40% Lv 15-25)
- [</t>
    </r>
    <r>
      <rPr>
        <b/>
        <sz val="10"/>
        <color rgb="FF00FF00"/>
        <rFont val="Arial"/>
        <family val="2"/>
      </rPr>
      <t>E</t>
    </r>
    <r>
      <rPr>
        <b/>
        <sz val="10"/>
        <color rgb="FF000000"/>
        <rFont val="Arial"/>
        <family val="2"/>
      </rPr>
      <t>] Fish with Good Rod - Safari Zone Southern Expansion (20% Lv 10-30)
- [</t>
    </r>
    <r>
      <rPr>
        <b/>
        <sz val="10"/>
        <color rgb="FF00FF00"/>
        <rFont val="Arial"/>
        <family val="2"/>
      </rPr>
      <t>E</t>
    </r>
    <r>
      <rPr>
        <b/>
        <sz val="10"/>
        <color rgb="FF000000"/>
        <rFont val="Arial"/>
        <family val="2"/>
      </rPr>
      <t>] Fish with Super Rod - Safari Zone Southern Expansion (59% Lv 25-35)</t>
    </r>
  </si>
  <si>
    <t>#224</t>
  </si>
  <si>
    <r>
      <rPr>
        <b/>
        <sz val="10"/>
        <color rgb="FF000000"/>
        <rFont val="Arial"/>
        <family val="2"/>
      </rPr>
      <t>- Evolve Remoraid at Lv 25
- [</t>
    </r>
    <r>
      <rPr>
        <b/>
        <sz val="10"/>
        <color rgb="FF00FF00"/>
        <rFont val="Arial"/>
        <family val="2"/>
      </rPr>
      <t>E</t>
    </r>
    <r>
      <rPr>
        <b/>
        <sz val="10"/>
        <color rgb="FF000000"/>
        <rFont val="Arial"/>
        <family val="2"/>
      </rPr>
      <t>] Fish with Super Rod - Safari Zone Southern Expansion (1% Lv 35-40)</t>
    </r>
  </si>
  <si>
    <t>#225</t>
  </si>
  <si>
    <r>
      <rPr>
        <b/>
        <sz val="10"/>
        <color theme="1"/>
        <rFont val="Arial"/>
        <family val="2"/>
      </rPr>
      <t>- [</t>
    </r>
    <r>
      <rPr>
        <b/>
        <sz val="10"/>
        <color rgb="FFFF0000"/>
        <rFont val="Arial"/>
        <family val="2"/>
      </rPr>
      <t>FR</t>
    </r>
    <r>
      <rPr>
        <b/>
        <sz val="10"/>
        <color theme="1"/>
        <rFont val="Arial"/>
        <family val="2"/>
      </rPr>
      <t>] Icefall Cave 1F-2 (5% Lv 30)
- [</t>
    </r>
    <r>
      <rPr>
        <b/>
        <sz val="10"/>
        <color rgb="FFFF0000"/>
        <rFont val="Arial"/>
        <family val="2"/>
      </rPr>
      <t>FR</t>
    </r>
    <r>
      <rPr>
        <b/>
        <sz val="10"/>
        <color theme="1"/>
        <rFont val="Arial"/>
        <family val="2"/>
      </rPr>
      <t>] Icefall Cave B1F (5% Lv 30)</t>
    </r>
  </si>
  <si>
    <t>#226</t>
  </si>
  <si>
    <r>
      <rPr>
        <b/>
        <sz val="10"/>
        <color theme="1"/>
        <rFont val="Arial"/>
        <family val="2"/>
      </rPr>
      <t>- [</t>
    </r>
    <r>
      <rPr>
        <b/>
        <sz val="10"/>
        <color rgb="FF00FF00"/>
        <rFont val="Arial"/>
        <family val="2"/>
      </rPr>
      <t>LG</t>
    </r>
    <r>
      <rPr>
        <b/>
        <sz val="10"/>
        <color theme="1"/>
        <rFont val="Arial"/>
        <family val="2"/>
      </rPr>
      <t>] Surf - Tanoby Ruins (5% Lv 35-40)</t>
    </r>
  </si>
  <si>
    <t>#228</t>
  </si>
  <si>
    <r>
      <rPr>
        <b/>
        <sz val="10"/>
        <color rgb="FF000000"/>
        <rFont val="Arial"/>
        <family val="2"/>
      </rPr>
      <t>- [</t>
    </r>
    <r>
      <rPr>
        <b/>
        <sz val="10"/>
        <color rgb="FF00FF00"/>
        <rFont val="Arial"/>
        <family val="2"/>
      </rPr>
      <t>E</t>
    </r>
    <r>
      <rPr>
        <b/>
        <sz val="10"/>
        <color rgb="FF000000"/>
        <rFont val="Arial"/>
        <family val="2"/>
      </rPr>
      <t>] Safari Zone Northern Expansion (5% Lv 36-39)</t>
    </r>
  </si>
  <si>
    <t>#229</t>
  </si>
  <si>
    <t>#233</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</si>
  <si>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Upgrade is located in Rocket Warehouse on Five Island or as a prize in Trainer Tower for clearing Single Mode within the time limit</t>
    </r>
  </si>
  <si>
    <t>#234</t>
  </si>
  <si>
    <r>
      <rPr>
        <b/>
        <sz val="10"/>
        <color rgb="FF000000"/>
        <rFont val="Arial"/>
        <family val="2"/>
      </rPr>
      <t>- [</t>
    </r>
    <r>
      <rPr>
        <b/>
        <sz val="10"/>
        <color rgb="FF00FF00"/>
        <rFont val="Arial"/>
        <family val="2"/>
      </rPr>
      <t>E</t>
    </r>
    <r>
      <rPr>
        <b/>
        <sz val="10"/>
        <color rgb="FF000000"/>
        <rFont val="Arial"/>
        <family val="2"/>
      </rPr>
      <t>] Safari Zone Southern Expansion (5% Lv 36-39)</t>
    </r>
  </si>
  <si>
    <t>#235</t>
  </si>
  <si>
    <r>
      <rPr>
        <b/>
        <sz val="10"/>
        <color rgb="FF000000"/>
        <rFont val="Arial"/>
        <family val="2"/>
      </rPr>
      <t>- [</t>
    </r>
    <r>
      <rPr>
        <b/>
        <sz val="10"/>
        <color rgb="FF00FF00"/>
        <rFont val="Arial"/>
        <family val="2"/>
      </rPr>
      <t>E</t>
    </r>
    <r>
      <rPr>
        <b/>
        <sz val="10"/>
        <color rgb="FF000000"/>
        <rFont val="Arial"/>
        <family val="2"/>
      </rPr>
      <t>] Battle Frontier Artisan Cave (100% Lv 40-50)</t>
    </r>
  </si>
  <si>
    <t>#241</t>
  </si>
  <si>
    <r>
      <rPr>
        <b/>
        <sz val="10"/>
        <color rgb="FF000000"/>
        <rFont val="Arial"/>
        <family val="2"/>
      </rPr>
      <t>- [</t>
    </r>
    <r>
      <rPr>
        <b/>
        <sz val="10"/>
        <color rgb="FF00FF00"/>
        <rFont val="Arial"/>
        <family val="2"/>
      </rPr>
      <t>E</t>
    </r>
    <r>
      <rPr>
        <b/>
        <sz val="10"/>
        <color rgb="FF000000"/>
        <rFont val="Arial"/>
        <family val="2"/>
      </rPr>
      <t>] Safari Zone Northern Expansion (5% Lv 37-40)</t>
    </r>
  </si>
  <si>
    <t>#243</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</si>
  <si>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Roaming around Kanto (Lv50)</t>
    </r>
  </si>
  <si>
    <t>#244</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</si>
  <si>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Roaming around Kanto (Lv50)</t>
    </r>
  </si>
  <si>
    <t>#245</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</si>
  <si>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Roaming around Kanto (Lv50)</t>
    </r>
  </si>
  <si>
    <t>#246</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</si>
  <si>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Sevault Canyon (5% Lv 15-20)</t>
    </r>
  </si>
  <si>
    <t>#247</t>
  </si>
  <si>
    <t>#248</t>
  </si>
  <si>
    <t>#374</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</si>
  <si>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Mossdeep City - Gift at Steven Stone's house (Lv 5)</t>
    </r>
  </si>
  <si>
    <t>#375</t>
  </si>
  <si>
    <t>#376</t>
  </si>
  <si>
    <t>#380</t>
  </si>
  <si>
    <r>
      <rPr>
        <b/>
        <sz val="10"/>
        <color theme="1"/>
        <rFont val="Arial"/>
        <family val="2"/>
      </rPr>
      <t>- [</t>
    </r>
    <r>
      <rPr>
        <b/>
        <sz val="10"/>
        <color theme="5"/>
        <rFont val="Arial"/>
        <family val="2"/>
      </rPr>
      <t>R</t>
    </r>
    <r>
      <rPr>
        <b/>
        <sz val="10"/>
        <color theme="1"/>
        <rFont val="Arial"/>
        <family val="2"/>
      </rPr>
      <t>] Roaming around Hoenn (Roaming encounter Lv 40)
- [</t>
    </r>
    <r>
      <rPr>
        <b/>
        <sz val="10"/>
        <color rgb="FF00FF00"/>
        <rFont val="Arial"/>
        <family val="2"/>
      </rPr>
      <t>E</t>
    </r>
    <r>
      <rPr>
        <b/>
        <sz val="10"/>
        <color theme="1"/>
        <rFont val="Arial"/>
        <family val="2"/>
      </rPr>
      <t>] Roaming around Hoenn if you choose the blue option after watching the TV (Roaming encounter Lv 40)</t>
    </r>
  </si>
  <si>
    <t>#381</t>
  </si>
  <si>
    <r>
      <rPr>
        <b/>
        <sz val="10"/>
        <color theme="1"/>
        <rFont val="Arial"/>
        <family val="2"/>
      </rPr>
      <t>- [</t>
    </r>
    <r>
      <rPr>
        <b/>
        <sz val="10"/>
        <color theme="4"/>
        <rFont val="Arial"/>
        <family val="2"/>
      </rPr>
      <t>S</t>
    </r>
    <r>
      <rPr>
        <b/>
        <sz val="10"/>
        <color theme="1"/>
        <rFont val="Arial"/>
        <family val="2"/>
      </rPr>
      <t>] Roaming around Hoenn (Roaming encounter Lv 40)
- [</t>
    </r>
    <r>
      <rPr>
        <b/>
        <sz val="10"/>
        <color rgb="FF00FF00"/>
        <rFont val="Arial"/>
        <family val="2"/>
      </rPr>
      <t>E</t>
    </r>
    <r>
      <rPr>
        <b/>
        <sz val="10"/>
        <color theme="1"/>
        <rFont val="Arial"/>
        <family val="2"/>
      </rPr>
      <t>] Roaming around Hoenn if you choose the red option after watching the TV (Roaming encounter Lv 40)</t>
    </r>
  </si>
  <si>
    <t>End of Challenge - Total 380 Pokemon Caught</t>
  </si>
  <si>
    <t>So who's missing?</t>
  </si>
  <si>
    <t>#151</t>
  </si>
  <si>
    <t>Mew</t>
  </si>
  <si>
    <t>- Event only</t>
  </si>
  <si>
    <t>#249</t>
  </si>
  <si>
    <t>Lugia</t>
  </si>
  <si>
    <t>- Available through event or Pokemon XD: Gale of Darkness</t>
  </si>
  <si>
    <t>#250</t>
  </si>
  <si>
    <t>Ho-Oh</t>
  </si>
  <si>
    <t>- Available through event or Pokemon Colosseum</t>
  </si>
  <si>
    <t>#251</t>
  </si>
  <si>
    <t>Celebi</t>
  </si>
  <si>
    <t>- Event only or via Japanese bonus disc for Colosseum</t>
  </si>
  <si>
    <t>#385</t>
  </si>
  <si>
    <t>Jirachi</t>
  </si>
  <si>
    <t>- Event only or downloadable through bonus disc in Colosseum (US) or Pokemon Channel (Europe)</t>
  </si>
  <si>
    <t>#386</t>
  </si>
  <si>
    <t>Deoxys</t>
  </si>
  <si>
    <t>A Generational POC is an extended Co-Op POC that includes multiple main series games that all run in tandem (e.g. all do pre badge 1 together before advancing). This can be be done in the same generation (e.g. Diamond, Pearl and Platinum together with HeartGold and SoulSilver) or across multiple generations. Since pokemon can't necessarily all be stored on one game you may need to manually record who you've caught. Some pokemon are repeated which means that you only need to capture a pokemon in one version and not the other. For example if you caught a Pikachu in one game you wouldn't need to catch it again in another game as you have a 'pooled' pokedex of all the games together.</t>
  </si>
  <si>
    <t>Gen 3 - Refer to the Gen 3 Co-Op sheet. This allows trading with post game versions to allow proper trading between Kanto and Hoenn games. 
IMPORTANT NOTE - Set the clock in Ruby/Sapphire/Emerald between 3am-8:59am or 3pm-8:59pm or you will be locked out of getting Snorunt towards the end of the run. You will also need to make sure that whatever time of day you've set (day or night) you'll need another Hoenn game to be set to the other time period in order to get both Espeon and Umbreon. For simplicity, having 11am on one and 11pm on another is enough.
Although Colosseum and XD are able to connect to these games, they are not considered main series games and are not included in this guide</t>
  </si>
  <si>
    <t>Part 1 - Pre Badge 1
Gen 1 - from Pewter Gym (RBY)
Gen 2 - from Violet Gym (GSC)
Gen 3 - from Rustboro Gym (RSE) and Pewter Gym (FRLG)</t>
  </si>
  <si>
    <r>
      <rPr>
        <b/>
        <sz val="10"/>
        <color theme="1"/>
        <rFont val="Arial"/>
        <family val="2"/>
      </rPr>
      <t>- [</t>
    </r>
    <r>
      <rPr>
        <b/>
        <sz val="10"/>
        <color rgb="FFFF0000"/>
        <rFont val="Arial"/>
        <family val="2"/>
      </rPr>
      <t>R</t>
    </r>
    <r>
      <rPr>
        <b/>
        <sz val="10"/>
        <color rgb="FF0000FF"/>
        <rFont val="Arial"/>
        <family val="2"/>
      </rPr>
      <t>B</t>
    </r>
    <r>
      <rPr>
        <b/>
        <sz val="10"/>
        <color theme="1"/>
        <rFont val="Arial"/>
        <family val="2"/>
      </rPr>
      <t>] Gift from Prof. Oak (Lv 5)
- [</t>
    </r>
    <r>
      <rPr>
        <b/>
        <sz val="10"/>
        <color rgb="FFFF0000"/>
        <rFont val="Arial"/>
        <family val="2"/>
      </rPr>
      <t>FR</t>
    </r>
    <r>
      <rPr>
        <b/>
        <sz val="10"/>
        <color rgb="FF00FF00"/>
        <rFont val="Arial"/>
        <family val="2"/>
      </rPr>
      <t>LG</t>
    </r>
    <r>
      <rPr>
        <b/>
        <sz val="10"/>
        <color theme="1"/>
        <rFont val="Arial"/>
        <family val="2"/>
      </rPr>
      <t>] Gift from Prof. Oak (Lv 5)</t>
    </r>
  </si>
  <si>
    <r>
      <rPr>
        <b/>
        <sz val="10"/>
        <color theme="1"/>
        <rFont val="Arial"/>
        <family val="2"/>
      </rPr>
      <t>- [</t>
    </r>
    <r>
      <rPr>
        <b/>
        <sz val="10"/>
        <color rgb="FFFF0000"/>
        <rFont val="Arial"/>
        <family val="2"/>
      </rPr>
      <t>R</t>
    </r>
    <r>
      <rPr>
        <b/>
        <sz val="10"/>
        <color rgb="FF0000FF"/>
        <rFont val="Arial"/>
        <family val="2"/>
      </rPr>
      <t>B</t>
    </r>
    <r>
      <rPr>
        <b/>
        <sz val="10"/>
        <color theme="1"/>
        <rFont val="Arial"/>
        <family val="2"/>
      </rPr>
      <t>] Gift from Prof. Oak (Lv 5)
- [</t>
    </r>
    <r>
      <rPr>
        <b/>
        <sz val="10"/>
        <color rgb="FFFF0000"/>
        <rFont val="Arial"/>
        <family val="2"/>
      </rPr>
      <t>FR</t>
    </r>
    <r>
      <rPr>
        <b/>
        <sz val="10"/>
        <color rgb="FF00FF00"/>
        <rFont val="Arial"/>
        <family val="2"/>
      </rPr>
      <t>LG</t>
    </r>
    <r>
      <rPr>
        <b/>
        <sz val="10"/>
        <color theme="1"/>
        <rFont val="Arial"/>
        <family val="2"/>
      </rPr>
      <t>] Gift from Prof. Oak (Lv 5)</t>
    </r>
  </si>
  <si>
    <r>
      <rPr>
        <b/>
        <sz val="10"/>
        <color theme="1"/>
        <rFont val="Arial"/>
        <family val="2"/>
      </rPr>
      <t>- [</t>
    </r>
    <r>
      <rPr>
        <b/>
        <sz val="10"/>
        <color rgb="FFFF0000"/>
        <rFont val="Arial"/>
        <family val="2"/>
      </rPr>
      <t>R</t>
    </r>
    <r>
      <rPr>
        <b/>
        <sz val="10"/>
        <color rgb="FF0000FF"/>
        <rFont val="Arial"/>
        <family val="2"/>
      </rPr>
      <t>B</t>
    </r>
    <r>
      <rPr>
        <b/>
        <sz val="10"/>
        <color theme="1"/>
        <rFont val="Arial"/>
        <family val="2"/>
      </rPr>
      <t>] Gift from Prof. Oak (Lv 5)
- [</t>
    </r>
    <r>
      <rPr>
        <b/>
        <sz val="10"/>
        <color rgb="FFFF0000"/>
        <rFont val="Arial"/>
        <family val="2"/>
      </rPr>
      <t>FR</t>
    </r>
    <r>
      <rPr>
        <b/>
        <sz val="10"/>
        <color rgb="FF00FF00"/>
        <rFont val="Arial"/>
        <family val="2"/>
      </rPr>
      <t>LG</t>
    </r>
    <r>
      <rPr>
        <b/>
        <sz val="10"/>
        <color theme="1"/>
        <rFont val="Arial"/>
        <family val="2"/>
      </rPr>
      <t>] Gift from Prof. Oak (Lv 5)</t>
    </r>
  </si>
  <si>
    <r>
      <rPr>
        <b/>
        <sz val="10"/>
        <color rgb="FF000000"/>
        <rFont val="Arial"/>
        <family val="2"/>
      </rPr>
      <t>- [</t>
    </r>
    <r>
      <rPr>
        <b/>
        <sz val="10"/>
        <color rgb="FFFF0000"/>
        <rFont val="Arial"/>
        <family val="2"/>
      </rPr>
      <t>R</t>
    </r>
    <r>
      <rPr>
        <b/>
        <sz val="10"/>
        <color rgb="FF000000"/>
        <rFont val="Arial"/>
        <family val="2"/>
      </rPr>
      <t>] Viridian Forest (5% Lv 3)
- [</t>
    </r>
    <r>
      <rPr>
        <b/>
        <sz val="10"/>
        <color rgb="FF0000FF"/>
        <rFont val="Arial"/>
        <family val="2"/>
      </rPr>
      <t>B</t>
    </r>
    <r>
      <rPr>
        <b/>
        <sz val="10"/>
        <color rgb="FF000000"/>
        <rFont val="Arial"/>
        <family val="2"/>
      </rPr>
      <t>] Route 2 (15% Lv 3-5)
- [</t>
    </r>
    <r>
      <rPr>
        <b/>
        <sz val="10"/>
        <color rgb="FF0000FF"/>
        <rFont val="Arial"/>
        <family val="2"/>
      </rPr>
      <t>B</t>
    </r>
    <r>
      <rPr>
        <b/>
        <sz val="10"/>
        <color rgb="FF000000"/>
        <rFont val="Arial"/>
        <family val="2"/>
      </rPr>
      <t>] Viridian Forest (45% Lv 3-5)
- [</t>
    </r>
    <r>
      <rPr>
        <b/>
        <sz val="10"/>
        <color rgb="FFFF9900"/>
        <rFont val="Arial"/>
        <family val="2"/>
      </rPr>
      <t>Y</t>
    </r>
    <r>
      <rPr>
        <b/>
        <sz val="10"/>
        <color rgb="FF000000"/>
        <rFont val="Arial"/>
        <family val="2"/>
      </rPr>
      <t>] Viridian Forest (55% Lv 3-6)
- [</t>
    </r>
    <r>
      <rPr>
        <b/>
        <sz val="10"/>
        <color rgb="FFFF9900"/>
        <rFont val="Arial"/>
        <family val="2"/>
      </rPr>
      <t>G</t>
    </r>
    <r>
      <rPr>
        <b/>
        <sz val="10"/>
        <color rgb="FF000000"/>
        <rFont val="Arial"/>
        <family val="2"/>
      </rPr>
      <t>] Route 30 (50% Lv 3-4 Morning)
- [</t>
    </r>
    <r>
      <rPr>
        <b/>
        <sz val="10"/>
        <color rgb="FF00FFFF"/>
        <rFont val="Arial"/>
        <family val="2"/>
      </rPr>
      <t>C</t>
    </r>
    <r>
      <rPr>
        <b/>
        <sz val="10"/>
        <color rgb="FF000000"/>
        <rFont val="Arial"/>
        <family val="2"/>
      </rPr>
      <t>] Route 30 (50% Lv 3-4 Morning/Day)
- [</t>
    </r>
    <r>
      <rPr>
        <b/>
        <sz val="10"/>
        <color rgb="FFFF9900"/>
        <rFont val="Arial"/>
        <family val="2"/>
      </rPr>
      <t>G</t>
    </r>
    <r>
      <rPr>
        <b/>
        <sz val="10"/>
        <color rgb="FF000000"/>
        <rFont val="Arial"/>
        <family val="2"/>
      </rPr>
      <t>] Route 30 (35% Lv 3-4 Day)
- [</t>
    </r>
    <r>
      <rPr>
        <b/>
        <sz val="10"/>
        <color rgb="FFFF9900"/>
        <rFont val="Arial"/>
        <family val="2"/>
      </rPr>
      <t>G</t>
    </r>
    <r>
      <rPr>
        <b/>
        <sz val="10"/>
        <color rgb="FF000000"/>
        <rFont val="Arial"/>
        <family val="2"/>
      </rPr>
      <t>] Route 31 (35% Lv 4-5 Morning/Day)
- [</t>
    </r>
    <r>
      <rPr>
        <b/>
        <sz val="10"/>
        <color rgb="FF00FFFF"/>
        <rFont val="Arial"/>
        <family val="2"/>
      </rPr>
      <t>C</t>
    </r>
    <r>
      <rPr>
        <b/>
        <sz val="10"/>
        <color rgb="FF000000"/>
        <rFont val="Arial"/>
        <family val="2"/>
      </rPr>
      <t>] Route 31 (30% Lv 4 Morning/Day)
- [</t>
    </r>
    <r>
      <rPr>
        <b/>
        <sz val="10"/>
        <color rgb="FFFF0000"/>
        <rFont val="Arial"/>
        <family val="2"/>
      </rPr>
      <t>FR</t>
    </r>
    <r>
      <rPr>
        <b/>
        <sz val="10"/>
        <color rgb="FF00FF00"/>
        <rFont val="Arial"/>
        <family val="2"/>
      </rPr>
      <t>LG</t>
    </r>
    <r>
      <rPr>
        <b/>
        <sz val="10"/>
        <color rgb="FF000000"/>
        <rFont val="Arial"/>
        <family val="2"/>
      </rPr>
      <t>] Route 2 (5% Lv 4-5)
- [</t>
    </r>
    <r>
      <rPr>
        <b/>
        <sz val="10"/>
        <color rgb="FFFF0000"/>
        <rFont val="Arial"/>
        <family val="2"/>
      </rPr>
      <t>FR</t>
    </r>
    <r>
      <rPr>
        <b/>
        <sz val="10"/>
        <color rgb="FF00FF00"/>
        <rFont val="Arial"/>
        <family val="2"/>
      </rPr>
      <t>LG</t>
    </r>
    <r>
      <rPr>
        <b/>
        <sz val="10"/>
        <color rgb="FF000000"/>
        <rFont val="Arial"/>
        <family val="2"/>
      </rPr>
      <t>] Viridian Forest (40% Lv 3-5)</t>
    </r>
  </si>
  <si>
    <r>
      <rPr>
        <b/>
        <sz val="10"/>
        <color rgb="FF000000"/>
        <rFont val="Arial"/>
        <family val="2"/>
      </rPr>
      <t>- Evolve Caterpie at Lv 7
- [</t>
    </r>
    <r>
      <rPr>
        <b/>
        <sz val="10"/>
        <color rgb="FFFF0000"/>
        <rFont val="Arial"/>
        <family val="2"/>
      </rPr>
      <t>R</t>
    </r>
    <r>
      <rPr>
        <b/>
        <sz val="10"/>
        <color rgb="FF000000"/>
        <rFont val="Arial"/>
        <family val="2"/>
      </rPr>
      <t>] Viridian Forest (5% Lv 4)
- [</t>
    </r>
    <r>
      <rPr>
        <b/>
        <sz val="10"/>
        <color rgb="FF0000FF"/>
        <rFont val="Arial"/>
        <family val="2"/>
      </rPr>
      <t>B</t>
    </r>
    <r>
      <rPr>
        <b/>
        <sz val="10"/>
        <color rgb="FF000000"/>
        <rFont val="Arial"/>
        <family val="2"/>
      </rPr>
      <t>] Viridian Forest (40% Lv 5-6)
- [</t>
    </r>
    <r>
      <rPr>
        <b/>
        <sz val="10"/>
        <color rgb="FFFF9900"/>
        <rFont val="Arial"/>
        <family val="2"/>
      </rPr>
      <t>Y</t>
    </r>
    <r>
      <rPr>
        <b/>
        <sz val="10"/>
        <color rgb="FF000000"/>
        <rFont val="Arial"/>
        <family val="2"/>
      </rPr>
      <t>] Viridian Forest (20% Lv 4-6)
- [</t>
    </r>
    <r>
      <rPr>
        <b/>
        <sz val="10"/>
        <color rgb="FFFF9900"/>
        <rFont val="Arial"/>
        <family val="2"/>
      </rPr>
      <t>G</t>
    </r>
    <r>
      <rPr>
        <b/>
        <sz val="10"/>
        <color rgb="FF000000"/>
        <rFont val="Arial"/>
        <family val="2"/>
      </rPr>
      <t>] Route 30 (10% Lv 4 Morning)
- [</t>
    </r>
    <r>
      <rPr>
        <b/>
        <sz val="10"/>
        <color rgb="FFFF9900"/>
        <rFont val="Arial"/>
        <family val="2"/>
      </rPr>
      <t>G</t>
    </r>
    <r>
      <rPr>
        <b/>
        <sz val="10"/>
        <color rgb="FF000000"/>
        <rFont val="Arial"/>
        <family val="2"/>
      </rPr>
      <t>] Route 30 (15% Lv 4-5 Day)
- [</t>
    </r>
    <r>
      <rPr>
        <b/>
        <sz val="10"/>
        <color rgb="FFFF9900"/>
        <rFont val="Arial"/>
        <family val="2"/>
      </rPr>
      <t>G</t>
    </r>
    <r>
      <rPr>
        <b/>
        <sz val="10"/>
        <color rgb="FF000000"/>
        <rFont val="Arial"/>
        <family val="2"/>
      </rPr>
      <t>] Route 31 (15% Lv 5 Morning)
- [</t>
    </r>
    <r>
      <rPr>
        <b/>
        <sz val="10"/>
        <color rgb="FFFF9900"/>
        <rFont val="Arial"/>
        <family val="2"/>
      </rPr>
      <t>G</t>
    </r>
    <r>
      <rPr>
        <b/>
        <sz val="10"/>
        <color rgb="FF000000"/>
        <rFont val="Arial"/>
        <family val="2"/>
      </rPr>
      <t>] Route 31 (15% Lv 5-6 Day)
- [</t>
    </r>
    <r>
      <rPr>
        <b/>
        <sz val="10"/>
        <color rgb="FFFF0000"/>
        <rFont val="Arial"/>
        <family val="2"/>
      </rPr>
      <t>FR</t>
    </r>
    <r>
      <rPr>
        <b/>
        <sz val="10"/>
        <color rgb="FF000000"/>
        <rFont val="Arial"/>
        <family val="2"/>
      </rPr>
      <t>] Viridian Forest (5% Lv 5)
- [</t>
    </r>
    <r>
      <rPr>
        <b/>
        <sz val="10"/>
        <color rgb="FF00FF00"/>
        <rFont val="Arial"/>
        <family val="2"/>
      </rPr>
      <t>LG</t>
    </r>
    <r>
      <rPr>
        <b/>
        <sz val="10"/>
        <color rgb="FF000000"/>
        <rFont val="Arial"/>
        <family val="2"/>
      </rPr>
      <t>] Viridian Forest (10% Lv 4-6)</t>
    </r>
  </si>
  <si>
    <r>
      <rPr>
        <b/>
        <sz val="10"/>
        <color rgb="FF000000"/>
        <rFont val="Arial"/>
        <family val="2"/>
      </rPr>
      <t>- [</t>
    </r>
    <r>
      <rPr>
        <b/>
        <sz val="10"/>
        <color rgb="FFFF0000"/>
        <rFont val="Arial"/>
        <family val="2"/>
      </rPr>
      <t>R</t>
    </r>
    <r>
      <rPr>
        <b/>
        <sz val="10"/>
        <color rgb="FF000000"/>
        <rFont val="Arial"/>
        <family val="2"/>
      </rPr>
      <t>] Route 2 (15% Lv 3-5)
- [</t>
    </r>
    <r>
      <rPr>
        <b/>
        <sz val="10"/>
        <color rgb="FFFF0000"/>
        <rFont val="Arial"/>
        <family val="2"/>
      </rPr>
      <t>R</t>
    </r>
    <r>
      <rPr>
        <b/>
        <sz val="10"/>
        <color rgb="FF000000"/>
        <rFont val="Arial"/>
        <family val="2"/>
      </rPr>
      <t>] Viridian Forest (45% Lv 3-5)
- [</t>
    </r>
    <r>
      <rPr>
        <b/>
        <sz val="10"/>
        <color rgb="FF0000FF"/>
        <rFont val="Arial"/>
        <family val="2"/>
      </rPr>
      <t>B</t>
    </r>
    <r>
      <rPr>
        <b/>
        <sz val="10"/>
        <color rgb="FF000000"/>
        <rFont val="Arial"/>
        <family val="2"/>
      </rPr>
      <t>] Viridian Forest (5% Lv 3)
- [</t>
    </r>
    <r>
      <rPr>
        <b/>
        <sz val="10"/>
        <color rgb="FF666666"/>
        <rFont val="Arial"/>
        <family val="2"/>
      </rPr>
      <t>S</t>
    </r>
    <r>
      <rPr>
        <b/>
        <sz val="10"/>
        <color rgb="FF000000"/>
        <rFont val="Arial"/>
        <family val="2"/>
      </rPr>
      <t>] Route 30 (50% Lv 3-4 Morning)
- [</t>
    </r>
    <r>
      <rPr>
        <b/>
        <sz val="10"/>
        <color rgb="FF00FFFF"/>
        <rFont val="Arial"/>
        <family val="2"/>
      </rPr>
      <t>C</t>
    </r>
    <r>
      <rPr>
        <b/>
        <sz val="10"/>
        <color rgb="FF000000"/>
        <rFont val="Arial"/>
        <family val="2"/>
      </rPr>
      <t>] Route 30 (5% Lv 3 Morning/Day)
- [</t>
    </r>
    <r>
      <rPr>
        <b/>
        <sz val="10"/>
        <color rgb="FF666666"/>
        <rFont val="Arial"/>
        <family val="2"/>
      </rPr>
      <t>S</t>
    </r>
    <r>
      <rPr>
        <b/>
        <sz val="10"/>
        <color rgb="FF000000"/>
        <rFont val="Arial"/>
        <family val="2"/>
      </rPr>
      <t>] Route 30 (35% Lv 3-4 Day)
- [</t>
    </r>
    <r>
      <rPr>
        <b/>
        <sz val="10"/>
        <color rgb="FF666666"/>
        <rFont val="Arial"/>
        <family val="2"/>
      </rPr>
      <t>S</t>
    </r>
    <r>
      <rPr>
        <b/>
        <sz val="10"/>
        <color rgb="FF000000"/>
        <rFont val="Arial"/>
        <family val="2"/>
      </rPr>
      <t>] Route 31 (30% Lv 4-5 Morning)
- [</t>
    </r>
    <r>
      <rPr>
        <b/>
        <sz val="10"/>
        <color rgb="FF00FFFF"/>
        <rFont val="Arial"/>
        <family val="2"/>
      </rPr>
      <t>C</t>
    </r>
    <r>
      <rPr>
        <b/>
        <sz val="10"/>
        <color rgb="FF000000"/>
        <rFont val="Arial"/>
        <family val="2"/>
      </rPr>
      <t>] Route 31 (5% Lv 4 Morning/Day)
- [</t>
    </r>
    <r>
      <rPr>
        <b/>
        <sz val="10"/>
        <color rgb="FF666666"/>
        <rFont val="Arial"/>
        <family val="2"/>
      </rPr>
      <t>S</t>
    </r>
    <r>
      <rPr>
        <b/>
        <sz val="10"/>
        <color rgb="FF000000"/>
        <rFont val="Arial"/>
        <family val="2"/>
      </rPr>
      <t>] Route 31 (35% Lv 4-5 Day)
- [</t>
    </r>
    <r>
      <rPr>
        <b/>
        <sz val="10"/>
        <color rgb="FFFF0000"/>
        <rFont val="Arial"/>
        <family val="2"/>
      </rPr>
      <t>FR</t>
    </r>
    <r>
      <rPr>
        <b/>
        <sz val="10"/>
        <color rgb="FF00FF00"/>
        <rFont val="Arial"/>
        <family val="2"/>
      </rPr>
      <t>LG</t>
    </r>
    <r>
      <rPr>
        <b/>
        <sz val="10"/>
        <color rgb="FF000000"/>
        <rFont val="Arial"/>
        <family val="2"/>
      </rPr>
      <t>] Route 2 (5% Lv 4-5)
- [</t>
    </r>
    <r>
      <rPr>
        <b/>
        <sz val="10"/>
        <color rgb="FFFF0000"/>
        <rFont val="Arial"/>
        <family val="2"/>
      </rPr>
      <t>FR</t>
    </r>
    <r>
      <rPr>
        <b/>
        <sz val="10"/>
        <color rgb="FF00FF00"/>
        <rFont val="Arial"/>
        <family val="2"/>
      </rPr>
      <t>LG</t>
    </r>
    <r>
      <rPr>
        <b/>
        <sz val="10"/>
        <color rgb="FF000000"/>
        <rFont val="Arial"/>
        <family val="2"/>
      </rPr>
      <t>] Viridian Forest (40% Lv 3-5)</t>
    </r>
  </si>
  <si>
    <r>
      <rPr>
        <b/>
        <sz val="10"/>
        <color rgb="FF000000"/>
        <rFont val="Arial"/>
        <family val="2"/>
      </rPr>
      <t>- Evolve Weedle at Lv 7
- [</t>
    </r>
    <r>
      <rPr>
        <b/>
        <sz val="10"/>
        <color rgb="FFFF0000"/>
        <rFont val="Arial"/>
        <family val="2"/>
      </rPr>
      <t>R</t>
    </r>
    <r>
      <rPr>
        <b/>
        <sz val="10"/>
        <color rgb="FF000000"/>
        <rFont val="Arial"/>
        <family val="2"/>
      </rPr>
      <t>] Viridian Forest (40% Lv 4-6)
- [</t>
    </r>
    <r>
      <rPr>
        <b/>
        <sz val="10"/>
        <color rgb="FF0000FF"/>
        <rFont val="Arial"/>
        <family val="2"/>
      </rPr>
      <t>B</t>
    </r>
    <r>
      <rPr>
        <b/>
        <sz val="10"/>
        <color rgb="FF000000"/>
        <rFont val="Arial"/>
        <family val="2"/>
      </rPr>
      <t>] Viridian Forest (5% Lv 4)
- [</t>
    </r>
    <r>
      <rPr>
        <b/>
        <sz val="10"/>
        <color rgb="FF666666"/>
        <rFont val="Arial"/>
        <family val="2"/>
      </rPr>
      <t>S</t>
    </r>
    <r>
      <rPr>
        <b/>
        <sz val="10"/>
        <color rgb="FF000000"/>
        <rFont val="Arial"/>
        <family val="2"/>
      </rPr>
      <t>] Route 30 (10% Lv 4 Morning)
- [</t>
    </r>
    <r>
      <rPr>
        <b/>
        <sz val="10"/>
        <color rgb="FF666666"/>
        <rFont val="Arial"/>
        <family val="2"/>
      </rPr>
      <t>S</t>
    </r>
    <r>
      <rPr>
        <b/>
        <sz val="10"/>
        <color rgb="FF000000"/>
        <rFont val="Arial"/>
        <family val="2"/>
      </rPr>
      <t>] Route 30 (15% Lv 4-5 Day)
- [</t>
    </r>
    <r>
      <rPr>
        <b/>
        <sz val="10"/>
        <color rgb="FF666666"/>
        <rFont val="Arial"/>
        <family val="2"/>
      </rPr>
      <t>S</t>
    </r>
    <r>
      <rPr>
        <b/>
        <sz val="10"/>
        <color rgb="FF000000"/>
        <rFont val="Arial"/>
        <family val="2"/>
      </rPr>
      <t>] Route 31 (10% Lv 5 Morning)
- [</t>
    </r>
    <r>
      <rPr>
        <b/>
        <sz val="10"/>
        <color rgb="FF666666"/>
        <rFont val="Arial"/>
        <family val="2"/>
      </rPr>
      <t>S</t>
    </r>
    <r>
      <rPr>
        <b/>
        <sz val="10"/>
        <color rgb="FF000000"/>
        <rFont val="Arial"/>
        <family val="2"/>
      </rPr>
      <t>] Route 31 (15% Lv 5-6 Day)
- [</t>
    </r>
    <r>
      <rPr>
        <b/>
        <sz val="10"/>
        <color rgb="FFFF0000"/>
        <rFont val="Arial"/>
        <family val="2"/>
      </rPr>
      <t>FR</t>
    </r>
    <r>
      <rPr>
        <b/>
        <sz val="10"/>
        <color rgb="FF000000"/>
        <rFont val="Arial"/>
        <family val="2"/>
      </rPr>
      <t>] Viridian Forest (10% Lv 4-6)
- [</t>
    </r>
    <r>
      <rPr>
        <b/>
        <sz val="10"/>
        <color rgb="FF00FF00"/>
        <rFont val="Arial"/>
        <family val="2"/>
      </rPr>
      <t>LG</t>
    </r>
    <r>
      <rPr>
        <b/>
        <sz val="10"/>
        <color rgb="FF000000"/>
        <rFont val="Arial"/>
        <family val="2"/>
      </rPr>
      <t>] Viridian Forest (5% Lv 5)</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</si>
  <si>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Route 1 (50% Lv 2-5)
- [</t>
    </r>
    <r>
      <rPr>
        <b/>
        <sz val="10"/>
        <color rgb="FFFF9900"/>
        <rFont val="Arial"/>
        <family val="2"/>
      </rPr>
      <t>Y</t>
    </r>
    <r>
      <rPr>
        <b/>
        <sz val="10"/>
        <color rgb="FF000000"/>
        <rFont val="Arial"/>
        <family val="2"/>
      </rPr>
      <t>] Route 1 (70% Lv 2-7)
- [</t>
    </r>
    <r>
      <rPr>
        <b/>
        <sz val="10"/>
        <color rgb="FFFF0000"/>
        <rFont val="Arial"/>
        <family val="2"/>
      </rPr>
      <t>R</t>
    </r>
    <r>
      <rPr>
        <b/>
        <sz val="10"/>
        <color rgb="FF0000FF"/>
        <rFont val="Arial"/>
        <family val="2"/>
      </rPr>
      <t>B</t>
    </r>
    <r>
      <rPr>
        <b/>
        <sz val="10"/>
        <color rgb="FF000000"/>
        <rFont val="Arial"/>
        <family val="2"/>
      </rPr>
      <t>] Route 2 (45% Lv 3-5)
- [</t>
    </r>
    <r>
      <rPr>
        <b/>
        <sz val="10"/>
        <color rgb="FFFF9900"/>
        <rFont val="Arial"/>
        <family val="2"/>
      </rPr>
      <t>Y</t>
    </r>
    <r>
      <rPr>
        <b/>
        <sz val="10"/>
        <color rgb="FF000000"/>
        <rFont val="Arial"/>
        <family val="2"/>
      </rPr>
      <t>] Route 2 (35% Lv 3-7)
- [</t>
    </r>
    <r>
      <rPr>
        <b/>
        <sz val="10"/>
        <color rgb="FFFF9900"/>
        <rFont val="Arial"/>
        <family val="2"/>
      </rPr>
      <t>Y</t>
    </r>
    <r>
      <rPr>
        <b/>
        <sz val="10"/>
        <color rgb="FF000000"/>
        <rFont val="Arial"/>
        <family val="2"/>
      </rPr>
      <t>] Viridian Forest (24% Lv 4-8)
- [</t>
    </r>
    <r>
      <rPr>
        <b/>
        <sz val="10"/>
        <color rgb="FFFF9900"/>
        <rFont val="Arial"/>
        <family val="2"/>
      </rPr>
      <t>G</t>
    </r>
    <r>
      <rPr>
        <b/>
        <sz val="10"/>
        <color rgb="FF000000"/>
        <rFont val="Arial"/>
        <family val="2"/>
      </rPr>
      <t>] Route 29 (50% Lv 2-4 Morning/Day)
- [</t>
    </r>
    <r>
      <rPr>
        <b/>
        <sz val="10"/>
        <color rgb="FF666666"/>
        <rFont val="Arial"/>
        <family val="2"/>
      </rPr>
      <t>S</t>
    </r>
    <r>
      <rPr>
        <b/>
        <sz val="10"/>
        <color rgb="FF000000"/>
        <rFont val="Arial"/>
        <family val="2"/>
      </rPr>
      <t>] Route 29 (55% Lv 2-4 Morning/Day) 
- [</t>
    </r>
    <r>
      <rPr>
        <b/>
        <sz val="10"/>
        <color rgb="FF00FFFF"/>
        <rFont val="Arial"/>
        <family val="2"/>
      </rPr>
      <t>C</t>
    </r>
    <r>
      <rPr>
        <b/>
        <sz val="10"/>
        <color rgb="FF000000"/>
        <rFont val="Arial"/>
        <family val="2"/>
      </rPr>
      <t>] Route 29 (50% Lv 2-3 Morning/Day) 
- [</t>
    </r>
    <r>
      <rPr>
        <b/>
        <sz val="10"/>
        <color rgb="FFFF9900"/>
        <rFont val="Arial"/>
        <family val="2"/>
      </rPr>
      <t>G</t>
    </r>
    <r>
      <rPr>
        <b/>
        <sz val="10"/>
        <color rgb="FF000000"/>
        <rFont val="Arial"/>
        <family val="2"/>
      </rPr>
      <t>] Route 30 (40% Lv 2-4 Morning) 
- [</t>
    </r>
    <r>
      <rPr>
        <b/>
        <sz val="10"/>
        <color rgb="FF666666"/>
        <rFont val="Arial"/>
        <family val="2"/>
      </rPr>
      <t>S</t>
    </r>
    <r>
      <rPr>
        <b/>
        <sz val="10"/>
        <color rgb="FF000000"/>
        <rFont val="Arial"/>
        <family val="2"/>
      </rPr>
      <t>] Route 30 (10% Lv 4 Morning)
- [</t>
    </r>
    <r>
      <rPr>
        <b/>
        <sz val="10"/>
        <color rgb="FF00FFFF"/>
        <rFont val="Arial"/>
        <family val="2"/>
      </rPr>
      <t>C</t>
    </r>
    <r>
      <rPr>
        <b/>
        <sz val="10"/>
        <color rgb="FF000000"/>
        <rFont val="Arial"/>
        <family val="2"/>
      </rPr>
      <t>] Route 30 (10% Lv 4 Morning)
- [</t>
    </r>
    <r>
      <rPr>
        <b/>
        <sz val="10"/>
        <color rgb="FFFF9900"/>
        <rFont val="Arial"/>
        <family val="2"/>
      </rPr>
      <t>G</t>
    </r>
    <r>
      <rPr>
        <b/>
        <sz val="10"/>
        <color rgb="FF666666"/>
        <rFont val="Arial"/>
        <family val="2"/>
      </rPr>
      <t>S</t>
    </r>
    <r>
      <rPr>
        <b/>
        <sz val="10"/>
        <color rgb="FF000000"/>
        <rFont val="Arial"/>
        <family val="2"/>
      </rPr>
      <t>] Route 30 (50% Lv 2-4 Day)
- [</t>
    </r>
    <r>
      <rPr>
        <b/>
        <sz val="10"/>
        <color rgb="FF00FFFF"/>
        <rFont val="Arial"/>
        <family val="2"/>
      </rPr>
      <t>C</t>
    </r>
    <r>
      <rPr>
        <b/>
        <sz val="10"/>
        <color rgb="FF000000"/>
        <rFont val="Arial"/>
        <family val="2"/>
      </rPr>
      <t>] Route 30 (40% Lv 3-4 Day)
- [</t>
    </r>
    <r>
      <rPr>
        <b/>
        <sz val="10"/>
        <color rgb="FFFF9900"/>
        <rFont val="Arial"/>
        <family val="2"/>
      </rPr>
      <t>G</t>
    </r>
    <r>
      <rPr>
        <b/>
        <sz val="10"/>
        <color rgb="FF000000"/>
        <rFont val="Arial"/>
        <family val="2"/>
      </rPr>
      <t>] Route 31 (30% Lv 3 Morning)
- [</t>
    </r>
    <r>
      <rPr>
        <b/>
        <sz val="10"/>
        <color rgb="FF666666"/>
        <rFont val="Arial"/>
        <family val="2"/>
      </rPr>
      <t>S</t>
    </r>
    <r>
      <rPr>
        <b/>
        <sz val="10"/>
        <color rgb="FF000000"/>
        <rFont val="Arial"/>
        <family val="2"/>
      </rPr>
      <t>] Route 31 (10% Lv 5 Morning)
- [</t>
    </r>
    <r>
      <rPr>
        <b/>
        <sz val="10"/>
        <color rgb="FF00FFFF"/>
        <rFont val="Arial"/>
        <family val="2"/>
      </rPr>
      <t>C</t>
    </r>
    <r>
      <rPr>
        <b/>
        <sz val="10"/>
        <color rgb="FF000000"/>
        <rFont val="Arial"/>
        <family val="2"/>
      </rPr>
      <t>] Route 31 (10% Lv 5 Morning)
- [</t>
    </r>
    <r>
      <rPr>
        <b/>
        <sz val="10"/>
        <color rgb="FFFF9900"/>
        <rFont val="Arial"/>
        <family val="2"/>
      </rPr>
      <t>G</t>
    </r>
    <r>
      <rPr>
        <b/>
        <sz val="10"/>
        <color rgb="FF666666"/>
        <rFont val="Arial"/>
        <family val="2"/>
      </rPr>
      <t>S</t>
    </r>
    <r>
      <rPr>
        <b/>
        <sz val="10"/>
        <color rgb="FF000000"/>
        <rFont val="Arial"/>
        <family val="2"/>
      </rPr>
      <t>] Route 31 (30% Lv 3 Day)
- [</t>
    </r>
    <r>
      <rPr>
        <b/>
        <sz val="10"/>
        <color rgb="FF00FFFF"/>
        <rFont val="Arial"/>
        <family val="2"/>
      </rPr>
      <t>C</t>
    </r>
    <r>
      <rPr>
        <b/>
        <sz val="10"/>
        <color rgb="FF000000"/>
        <rFont val="Arial"/>
        <family val="2"/>
      </rPr>
      <t>] Route 31 (40% Lv 4-5 Day)
- [</t>
    </r>
    <r>
      <rPr>
        <b/>
        <sz val="10"/>
        <color rgb="FF00FFFF"/>
        <rFont val="Arial"/>
        <family val="2"/>
      </rPr>
      <t>C</t>
    </r>
    <r>
      <rPr>
        <b/>
        <sz val="10"/>
        <color rgb="FF000000"/>
        <rFont val="Arial"/>
        <family val="2"/>
      </rPr>
      <t>] Route 36 (40% Lv 4-6 Morning)
- [</t>
    </r>
    <r>
      <rPr>
        <b/>
        <sz val="10"/>
        <color rgb="FF00FFFF"/>
        <rFont val="Arial"/>
        <family val="2"/>
      </rPr>
      <t>C</t>
    </r>
    <r>
      <rPr>
        <b/>
        <sz val="10"/>
        <color rgb="FF000000"/>
        <rFont val="Arial"/>
        <family val="2"/>
      </rPr>
      <t>] Route 36 (70% Lv 4-6 Day)
- [</t>
    </r>
    <r>
      <rPr>
        <b/>
        <sz val="10"/>
        <color rgb="FFFF0000"/>
        <rFont val="Arial"/>
        <family val="2"/>
      </rPr>
      <t>FR</t>
    </r>
    <r>
      <rPr>
        <b/>
        <sz val="10"/>
        <color rgb="FF00FF00"/>
        <rFont val="Arial"/>
        <family val="2"/>
      </rPr>
      <t>LG</t>
    </r>
    <r>
      <rPr>
        <b/>
        <sz val="10"/>
        <color rgb="FF000000"/>
        <rFont val="Arial"/>
        <family val="2"/>
      </rPr>
      <t>] Route 1 (50% Lv 2-5)
- [</t>
    </r>
    <r>
      <rPr>
        <b/>
        <sz val="10"/>
        <color rgb="FFFF0000"/>
        <rFont val="Arial"/>
        <family val="2"/>
      </rPr>
      <t>FR</t>
    </r>
    <r>
      <rPr>
        <b/>
        <sz val="10"/>
        <color rgb="FF00FF00"/>
        <rFont val="Arial"/>
        <family val="2"/>
      </rPr>
      <t>LG</t>
    </r>
    <r>
      <rPr>
        <b/>
        <sz val="10"/>
        <color rgb="FF000000"/>
        <rFont val="Arial"/>
        <family val="2"/>
      </rPr>
      <t>] Route 2 (45% Lv 2-5)</t>
    </r>
  </si>
  <si>
    <r>
      <rPr>
        <b/>
        <sz val="10"/>
        <color rgb="FF000000"/>
        <rFont val="Arial"/>
        <family val="2"/>
      </rPr>
      <t>- Evolve Pidgey at Lv 18
- [</t>
    </r>
    <r>
      <rPr>
        <b/>
        <sz val="10"/>
        <color rgb="FFFF9900"/>
        <rFont val="Arial"/>
        <family val="2"/>
      </rPr>
      <t>Y</t>
    </r>
    <r>
      <rPr>
        <b/>
        <sz val="10"/>
        <color rgb="FF000000"/>
        <rFont val="Arial"/>
        <family val="2"/>
      </rPr>
      <t>] Viridian Forest (1% Lv 9)</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</si>
  <si>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Route 1 (50% Lv 2-4)
- [</t>
    </r>
    <r>
      <rPr>
        <b/>
        <sz val="10"/>
        <color rgb="FFFF9900"/>
        <rFont val="Arial"/>
        <family val="2"/>
      </rPr>
      <t>Y</t>
    </r>
    <r>
      <rPr>
        <b/>
        <sz val="10"/>
        <color rgb="FF000000"/>
        <rFont val="Arial"/>
        <family val="2"/>
      </rPr>
      <t>] Route 1 (30% Lv 2-4)
- [</t>
    </r>
    <r>
      <rPr>
        <b/>
        <sz val="10"/>
        <color rgb="FFFF0000"/>
        <rFont val="Arial"/>
        <family val="2"/>
      </rPr>
      <t>R</t>
    </r>
    <r>
      <rPr>
        <b/>
        <sz val="10"/>
        <color rgb="FF0000FF"/>
        <rFont val="Arial"/>
        <family val="2"/>
      </rPr>
      <t>B</t>
    </r>
    <r>
      <rPr>
        <b/>
        <sz val="10"/>
        <color rgb="FF000000"/>
        <rFont val="Arial"/>
        <family val="2"/>
      </rPr>
      <t>] Route 22 (45% Lv 2-4)
- [</t>
    </r>
    <r>
      <rPr>
        <b/>
        <sz val="10"/>
        <color rgb="FFFF9900"/>
        <rFont val="Arial"/>
        <family val="2"/>
      </rPr>
      <t>Y</t>
    </r>
    <r>
      <rPr>
        <b/>
        <sz val="10"/>
        <color rgb="FF000000"/>
        <rFont val="Arial"/>
        <family val="2"/>
      </rPr>
      <t>] Route 22 (10% Lv 3)
- [</t>
    </r>
    <r>
      <rPr>
        <b/>
        <sz val="10"/>
        <color rgb="FFFF0000"/>
        <rFont val="Arial"/>
        <family val="2"/>
      </rPr>
      <t>R</t>
    </r>
    <r>
      <rPr>
        <b/>
        <sz val="10"/>
        <color rgb="FF0000FF"/>
        <rFont val="Arial"/>
        <family val="2"/>
      </rPr>
      <t>B</t>
    </r>
    <r>
      <rPr>
        <b/>
        <sz val="10"/>
        <color rgb="FF000000"/>
        <rFont val="Arial"/>
        <family val="2"/>
      </rPr>
      <t>] Route 2 (40% Lv 2-5)
- [</t>
    </r>
    <r>
      <rPr>
        <b/>
        <sz val="10"/>
        <color rgb="FFFF9900"/>
        <rFont val="Arial"/>
        <family val="2"/>
      </rPr>
      <t>Y</t>
    </r>
    <r>
      <rPr>
        <b/>
        <sz val="10"/>
        <color rgb="FF000000"/>
        <rFont val="Arial"/>
        <family val="2"/>
      </rPr>
      <t>] Route 2 (40% Lv 3-4)
- [</t>
    </r>
    <r>
      <rPr>
        <b/>
        <sz val="10"/>
        <color rgb="FFFF9900"/>
        <rFont val="Arial"/>
        <family val="2"/>
      </rPr>
      <t>G</t>
    </r>
    <r>
      <rPr>
        <b/>
        <sz val="10"/>
        <color rgb="FF666666"/>
        <rFont val="Arial"/>
        <family val="2"/>
      </rPr>
      <t>S</t>
    </r>
    <r>
      <rPr>
        <b/>
        <sz val="10"/>
        <color rgb="FF000000"/>
        <rFont val="Arial"/>
        <family val="2"/>
      </rPr>
      <t>] Route 29 (5% Lv 4 Morning/Day)
- [</t>
    </r>
    <r>
      <rPr>
        <b/>
        <sz val="10"/>
        <color rgb="FF00FFFF"/>
        <rFont val="Arial"/>
        <family val="2"/>
      </rPr>
      <t>C</t>
    </r>
    <r>
      <rPr>
        <b/>
        <sz val="10"/>
        <color rgb="FF000000"/>
        <rFont val="Arial"/>
        <family val="2"/>
      </rPr>
      <t>] Route 29 (5% Lv 2 Morning/Day)
-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Route 29 (15% Lv 2-4 Night)
- [</t>
    </r>
    <r>
      <rPr>
        <b/>
        <sz val="10"/>
        <color rgb="FFFF9900"/>
        <rFont val="Arial"/>
        <family val="2"/>
      </rPr>
      <t>G</t>
    </r>
    <r>
      <rPr>
        <b/>
        <sz val="10"/>
        <color rgb="FF666666"/>
        <rFont val="Arial"/>
        <family val="2"/>
      </rPr>
      <t>S</t>
    </r>
    <r>
      <rPr>
        <b/>
        <sz val="10"/>
        <color rgb="FF000000"/>
        <rFont val="Arial"/>
        <family val="2"/>
      </rPr>
      <t>] Route 46 (20% Lv 2 Morning/Day)
- [</t>
    </r>
    <r>
      <rPr>
        <b/>
        <sz val="10"/>
        <color rgb="FF00FFFF"/>
        <rFont val="Arial"/>
        <family val="2"/>
      </rPr>
      <t>C</t>
    </r>
    <r>
      <rPr>
        <b/>
        <sz val="10"/>
        <color rgb="FF000000"/>
        <rFont val="Arial"/>
        <family val="2"/>
      </rPr>
      <t>] Route 46 (15% Lv 2-3 Morning)
- [</t>
    </r>
    <r>
      <rPr>
        <b/>
        <sz val="10"/>
        <color rgb="FF00FFFF"/>
        <rFont val="Arial"/>
        <family val="2"/>
      </rPr>
      <t>C</t>
    </r>
    <r>
      <rPr>
        <b/>
        <sz val="10"/>
        <color rgb="FF000000"/>
        <rFont val="Arial"/>
        <family val="2"/>
      </rPr>
      <t>] Route 46 (20% Lv 2-3 Day)
-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Route 46 (50% Lv 2-3 Night)
- [</t>
    </r>
    <r>
      <rPr>
        <b/>
        <sz val="10"/>
        <color rgb="FFFF9900"/>
        <rFont val="Arial"/>
        <family val="2"/>
      </rPr>
      <t>G</t>
    </r>
    <r>
      <rPr>
        <b/>
        <sz val="10"/>
        <color rgb="FF666666"/>
        <rFont val="Arial"/>
        <family val="2"/>
      </rPr>
      <t>S</t>
    </r>
    <r>
      <rPr>
        <b/>
        <sz val="10"/>
        <color rgb="FF000000"/>
        <rFont val="Arial"/>
        <family val="2"/>
      </rPr>
      <t>] Route 30 (40% Lv 3-4 Night)
- [</t>
    </r>
    <r>
      <rPr>
        <b/>
        <sz val="10"/>
        <color rgb="FFFF9900"/>
        <rFont val="Arial"/>
        <family val="2"/>
      </rPr>
      <t>G</t>
    </r>
    <r>
      <rPr>
        <b/>
        <sz val="10"/>
        <color rgb="FF666666"/>
        <rFont val="Arial"/>
        <family val="2"/>
      </rPr>
      <t>S</t>
    </r>
    <r>
      <rPr>
        <b/>
        <sz val="10"/>
        <color rgb="FF000000"/>
        <rFont val="Arial"/>
        <family val="2"/>
      </rPr>
      <t>] Route 31 (40% Lv 4-5 Night)
-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Sprout Tower (100% Lv 3-6 Morning/Day)
-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Sprout Tower (15% Lv 3-5 Night)
- [</t>
    </r>
    <r>
      <rPr>
        <b/>
        <sz val="10"/>
        <color rgb="FFFF0000"/>
        <rFont val="Arial"/>
        <family val="2"/>
      </rPr>
      <t>FR</t>
    </r>
    <r>
      <rPr>
        <b/>
        <sz val="10"/>
        <color rgb="FF00FF00"/>
        <rFont val="Arial"/>
        <family val="2"/>
      </rPr>
      <t>LG</t>
    </r>
    <r>
      <rPr>
        <b/>
        <sz val="10"/>
        <color rgb="FF000000"/>
        <rFont val="Arial"/>
        <family val="2"/>
      </rPr>
      <t>] Route 1 (50% Lv 2-4)
- [</t>
    </r>
    <r>
      <rPr>
        <b/>
        <sz val="10"/>
        <color rgb="FFFF0000"/>
        <rFont val="Arial"/>
        <family val="2"/>
      </rPr>
      <t>FR</t>
    </r>
    <r>
      <rPr>
        <b/>
        <sz val="10"/>
        <color rgb="FF00FF00"/>
        <rFont val="Arial"/>
        <family val="2"/>
      </rPr>
      <t>LG</t>
    </r>
    <r>
      <rPr>
        <b/>
        <sz val="10"/>
        <color rgb="FF000000"/>
        <rFont val="Arial"/>
        <family val="2"/>
      </rPr>
      <t>] Route 22 (45% Lv 2-5)
- [</t>
    </r>
    <r>
      <rPr>
        <b/>
        <sz val="10"/>
        <color rgb="FFFF0000"/>
        <rFont val="Arial"/>
        <family val="2"/>
      </rPr>
      <t>FR</t>
    </r>
    <r>
      <rPr>
        <b/>
        <sz val="10"/>
        <color rgb="FF00FF00"/>
        <rFont val="Arial"/>
        <family val="2"/>
      </rPr>
      <t>LG</t>
    </r>
    <r>
      <rPr>
        <b/>
        <sz val="10"/>
        <color rgb="FF000000"/>
        <rFont val="Arial"/>
        <family val="2"/>
      </rPr>
      <t>] Route 2 (45% Lv 2-5)</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</si>
  <si>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Route 22 (10% Lv 3-5)
- [</t>
    </r>
    <r>
      <rPr>
        <b/>
        <sz val="10"/>
        <color rgb="FFFF9900"/>
        <rFont val="Arial"/>
        <family val="2"/>
      </rPr>
      <t>Y</t>
    </r>
    <r>
      <rPr>
        <b/>
        <sz val="10"/>
        <color rgb="FF000000"/>
        <rFont val="Arial"/>
        <family val="2"/>
      </rPr>
      <t>] Route 22 (10% Lv 2-6)
- [</t>
    </r>
    <r>
      <rPr>
        <b/>
        <sz val="10"/>
        <color rgb="FFFF9900"/>
        <rFont val="Arial"/>
        <family val="2"/>
      </rPr>
      <t>G</t>
    </r>
    <r>
      <rPr>
        <b/>
        <sz val="10"/>
        <color rgb="FF666666"/>
        <rFont val="Arial"/>
        <family val="2"/>
      </rPr>
      <t>S</t>
    </r>
    <r>
      <rPr>
        <b/>
        <sz val="10"/>
        <color rgb="FF000000"/>
        <rFont val="Arial"/>
        <family val="2"/>
      </rPr>
      <t>] Route 46 (35% Lv 2-3 Morning/Day)
- [</t>
    </r>
    <r>
      <rPr>
        <b/>
        <sz val="10"/>
        <color rgb="FF00FFFF"/>
        <rFont val="Arial"/>
        <family val="2"/>
      </rPr>
      <t>C</t>
    </r>
    <r>
      <rPr>
        <b/>
        <sz val="10"/>
        <color rgb="FF000000"/>
        <rFont val="Arial"/>
        <family val="2"/>
      </rPr>
      <t>] Route 46 (30% Lv 2 Morning/Day)
- [</t>
    </r>
    <r>
      <rPr>
        <b/>
        <sz val="10"/>
        <color rgb="FFFF0000"/>
        <rFont val="Arial"/>
        <family val="2"/>
      </rPr>
      <t>FR</t>
    </r>
    <r>
      <rPr>
        <b/>
        <sz val="10"/>
        <color rgb="FF00FF00"/>
        <rFont val="Arial"/>
        <family val="2"/>
      </rPr>
      <t>LG</t>
    </r>
    <r>
      <rPr>
        <b/>
        <sz val="10"/>
        <color rgb="FF000000"/>
        <rFont val="Arial"/>
        <family val="2"/>
      </rPr>
      <t>] Route 22 (10% Lv 3-5)</t>
    </r>
  </si>
  <si>
    <r>
      <rPr>
        <b/>
        <sz val="10"/>
        <color rgb="FF000000"/>
        <rFont val="Arial"/>
        <family val="2"/>
      </rPr>
      <t>[</t>
    </r>
    <r>
      <rPr>
        <b/>
        <sz val="10"/>
        <color rgb="FFFF0000"/>
        <rFont val="Arial"/>
        <family val="2"/>
      </rPr>
      <t>R</t>
    </r>
    <r>
      <rPr>
        <b/>
        <sz val="10"/>
        <color rgb="FF0000FF"/>
        <rFont val="Arial"/>
        <family val="2"/>
      </rPr>
      <t>B</t>
    </r>
    <r>
      <rPr>
        <b/>
        <sz val="10"/>
        <color rgb="FFFF0000"/>
        <rFont val="Arial"/>
        <family val="2"/>
      </rPr>
      <t>FR</t>
    </r>
    <r>
      <rPr>
        <b/>
        <sz val="10"/>
        <color rgb="FF00FF00"/>
        <rFont val="Arial"/>
        <family val="2"/>
      </rPr>
      <t>LG</t>
    </r>
    <r>
      <rPr>
        <b/>
        <sz val="10"/>
        <color rgb="FF000000"/>
        <rFont val="Arial"/>
        <family val="2"/>
      </rPr>
      <t>] Catch an additional Spearow for a trade later on</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</si>
  <si>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Viridian Forest (5% Lv 3-5)
- [</t>
    </r>
    <r>
      <rPr>
        <b/>
        <sz val="10"/>
        <color rgb="FFFF9900"/>
        <rFont val="Arial"/>
        <family val="2"/>
      </rPr>
      <t>Y</t>
    </r>
    <r>
      <rPr>
        <b/>
        <sz val="10"/>
        <color rgb="FF000000"/>
        <rFont val="Arial"/>
        <family val="2"/>
      </rPr>
      <t>] Pallet Town - Starter from Prof Oak (Lv 5)
- [</t>
    </r>
    <r>
      <rPr>
        <b/>
        <sz val="10"/>
        <color rgb="FFFF0000"/>
        <rFont val="Arial"/>
        <family val="2"/>
      </rPr>
      <t>FR</t>
    </r>
    <r>
      <rPr>
        <b/>
        <sz val="10"/>
        <color rgb="FF00FF00"/>
        <rFont val="Arial"/>
        <family val="2"/>
      </rPr>
      <t>LG</t>
    </r>
    <r>
      <rPr>
        <b/>
        <sz val="10"/>
        <color rgb="FF000000"/>
        <rFont val="Arial"/>
        <family val="2"/>
      </rPr>
      <t>] Viridian Forest (5% Lv 3-5)</t>
    </r>
  </si>
  <si>
    <t>Yellow version Pikachu cannot evolve unless traded to another version</t>
  </si>
  <si>
    <r>
      <rPr>
        <b/>
        <sz val="10"/>
        <color rgb="FF000000"/>
        <rFont val="Arial"/>
        <family val="2"/>
      </rPr>
      <t>- [</t>
    </r>
    <r>
      <rPr>
        <b/>
        <sz val="10"/>
        <color rgb="FFFF0000"/>
        <rFont val="Arial"/>
        <family val="2"/>
      </rPr>
      <t>R</t>
    </r>
    <r>
      <rPr>
        <b/>
        <sz val="10"/>
        <color rgb="FF000000"/>
        <rFont val="Arial"/>
        <family val="2"/>
      </rPr>
      <t>] Route 22 (5% Lv 3-5)
- [</t>
    </r>
    <r>
      <rPr>
        <b/>
        <sz val="10"/>
        <color rgb="FF0000FF"/>
        <rFont val="Arial"/>
        <family val="2"/>
      </rPr>
      <t>B</t>
    </r>
    <r>
      <rPr>
        <b/>
        <sz val="10"/>
        <color rgb="FF000000"/>
        <rFont val="Arial"/>
        <family val="2"/>
      </rPr>
      <t>] Route 22 (40% Lv 2-4)
- [</t>
    </r>
    <r>
      <rPr>
        <b/>
        <sz val="10"/>
        <color rgb="FFFF9900"/>
        <rFont val="Arial"/>
        <family val="2"/>
      </rPr>
      <t>Y</t>
    </r>
    <r>
      <rPr>
        <b/>
        <sz val="10"/>
        <color rgb="FF000000"/>
        <rFont val="Arial"/>
        <family val="2"/>
      </rPr>
      <t>] Route 22 (25% Lv 2-4)
- [</t>
    </r>
    <r>
      <rPr>
        <b/>
        <sz val="10"/>
        <color rgb="FFFF9900"/>
        <rFont val="Arial"/>
        <family val="2"/>
      </rPr>
      <t>Y</t>
    </r>
    <r>
      <rPr>
        <b/>
        <sz val="10"/>
        <color rgb="FF000000"/>
        <rFont val="Arial"/>
        <family val="2"/>
      </rPr>
      <t>] Route 2 (15% Lv 4-6)</t>
    </r>
  </si>
  <si>
    <t>- Evolve Nidoran Female at Lv 16</t>
  </si>
  <si>
    <r>
      <rPr>
        <b/>
        <sz val="10"/>
        <color rgb="FF000000"/>
        <rFont val="Arial"/>
        <family val="2"/>
      </rPr>
      <t>- [</t>
    </r>
    <r>
      <rPr>
        <b/>
        <sz val="10"/>
        <color rgb="FFFF0000"/>
        <rFont val="Arial"/>
        <family val="2"/>
      </rPr>
      <t>R</t>
    </r>
    <r>
      <rPr>
        <b/>
        <sz val="10"/>
        <color rgb="FF000000"/>
        <rFont val="Arial"/>
        <family val="2"/>
      </rPr>
      <t>] Route 22 (40% Lv 2-4)
- [</t>
    </r>
    <r>
      <rPr>
        <b/>
        <sz val="10"/>
        <color rgb="FF0000FF"/>
        <rFont val="Arial"/>
        <family val="2"/>
      </rPr>
      <t>B</t>
    </r>
    <r>
      <rPr>
        <b/>
        <sz val="10"/>
        <color rgb="FF000000"/>
        <rFont val="Arial"/>
        <family val="2"/>
      </rPr>
      <t>] Route 22 (5% Lv 3-4)
- [</t>
    </r>
    <r>
      <rPr>
        <b/>
        <sz val="10"/>
        <color rgb="FFFF9900"/>
        <rFont val="Arial"/>
        <family val="2"/>
      </rPr>
      <t>Y</t>
    </r>
    <r>
      <rPr>
        <b/>
        <sz val="10"/>
        <color rgb="FF000000"/>
        <rFont val="Arial"/>
        <family val="2"/>
      </rPr>
      <t>] Route 22 (35% Lv 2-4)
- [</t>
    </r>
    <r>
      <rPr>
        <b/>
        <sz val="10"/>
        <color rgb="FFFF9900"/>
        <rFont val="Arial"/>
        <family val="2"/>
      </rPr>
      <t>Y</t>
    </r>
    <r>
      <rPr>
        <b/>
        <sz val="10"/>
        <color rgb="FF000000"/>
        <rFont val="Arial"/>
        <family val="2"/>
      </rPr>
      <t>] Route 2 (15% Lv 4-6)</t>
    </r>
  </si>
  <si>
    <t>- Evolve Nidoran Male at Lv 16</t>
  </si>
  <si>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Route 46 (5% Lv 3-5)</t>
    </r>
  </si>
  <si>
    <t>The Moon Stone is purchased by your Mother after her savings reach P15,000. This is best done on Crystal as you can rematch Joey to farm money and you can sell the items from the Ruins of Alph by using an escape rope at the back. Alernatively you can trade the more valuable items as held items to G/S so you can restart Crystal over and over to get more.</t>
  </si>
  <si>
    <r>
      <rPr>
        <b/>
        <sz val="10"/>
        <color rgb="FF000000"/>
        <rFont val="Arial"/>
        <family val="2"/>
      </rPr>
      <t>- [</t>
    </r>
    <r>
      <rPr>
        <b/>
        <sz val="10"/>
        <color rgb="FF00FFFF"/>
        <rFont val="Arial"/>
        <family val="2"/>
      </rPr>
      <t>C</t>
    </r>
    <r>
      <rPr>
        <b/>
        <sz val="10"/>
        <color rgb="FF000000"/>
        <rFont val="Arial"/>
        <family val="2"/>
      </rPr>
      <t>] Route 30 (5% Lv 3 Night)
- [</t>
    </r>
    <r>
      <rPr>
        <b/>
        <sz val="10"/>
        <color rgb="FF00FFFF"/>
        <rFont val="Arial"/>
        <family val="2"/>
      </rPr>
      <t>C</t>
    </r>
    <r>
      <rPr>
        <b/>
        <sz val="10"/>
        <color rgb="FF000000"/>
        <rFont val="Arial"/>
        <family val="2"/>
      </rPr>
      <t>] Route 31 (5% Lv 4 Night)
- [</t>
    </r>
    <r>
      <rPr>
        <b/>
        <sz val="10"/>
        <color rgb="FFFF9900"/>
        <rFont val="Arial"/>
        <family val="2"/>
      </rPr>
      <t>G</t>
    </r>
    <r>
      <rPr>
        <b/>
        <sz val="10"/>
        <color rgb="FF666666"/>
        <rFont val="Arial"/>
        <family val="2"/>
      </rPr>
      <t>S</t>
    </r>
    <r>
      <rPr>
        <b/>
        <sz val="10"/>
        <color rgb="FF000000"/>
        <rFont val="Arial"/>
        <family val="2"/>
      </rPr>
      <t>] Dark Cave (39% Lv 2-4)
- [</t>
    </r>
    <r>
      <rPr>
        <b/>
        <sz val="10"/>
        <color rgb="FF00FFFF"/>
        <rFont val="Arial"/>
        <family val="2"/>
      </rPr>
      <t>C</t>
    </r>
    <r>
      <rPr>
        <b/>
        <sz val="10"/>
        <color rgb="FF000000"/>
        <rFont val="Arial"/>
        <family val="2"/>
      </rPr>
      <t>] Dark Cave (34% Lv 2-4 Morning)
- [</t>
    </r>
    <r>
      <rPr>
        <b/>
        <sz val="10"/>
        <color rgb="FF00FFFF"/>
        <rFont val="Arial"/>
        <family val="2"/>
      </rPr>
      <t>C</t>
    </r>
    <r>
      <rPr>
        <b/>
        <sz val="10"/>
        <color rgb="FF000000"/>
        <rFont val="Arial"/>
        <family val="2"/>
      </rPr>
      <t>] Dark Cave (39% Lv 2-4 Day/Night)</t>
    </r>
  </si>
  <si>
    <r>
      <rPr>
        <b/>
        <sz val="10"/>
        <color theme="1"/>
        <rFont val="Arial"/>
        <family val="2"/>
      </rPr>
      <t>- [</t>
    </r>
    <r>
      <rPr>
        <b/>
        <sz val="10"/>
        <color theme="6"/>
        <rFont val="Arial"/>
        <family val="2"/>
      </rPr>
      <t>Y</t>
    </r>
    <r>
      <rPr>
        <b/>
        <sz val="10"/>
        <color theme="1"/>
        <rFont val="Arial"/>
        <family val="2"/>
      </rPr>
      <t>] Route 22 (25% Lv 3-5)
- [</t>
    </r>
    <r>
      <rPr>
        <b/>
        <sz val="10"/>
        <color rgb="FFFF0000"/>
        <rFont val="Arial"/>
        <family val="2"/>
      </rPr>
      <t>FR</t>
    </r>
    <r>
      <rPr>
        <b/>
        <sz val="10"/>
        <color rgb="FF00FF00"/>
        <rFont val="Arial"/>
        <family val="2"/>
      </rPr>
      <t>LG</t>
    </r>
    <r>
      <rPr>
        <b/>
        <sz val="10"/>
        <color theme="1"/>
        <rFont val="Arial"/>
        <family val="2"/>
      </rPr>
      <t>] Route 22 (45% Lv 2-5)</t>
    </r>
  </si>
  <si>
    <r>
      <rPr>
        <b/>
        <sz val="10"/>
        <color rgb="FF000000"/>
        <rFont val="Arial"/>
        <family val="2"/>
      </rPr>
      <t>- [</t>
    </r>
    <r>
      <rPr>
        <b/>
        <sz val="10"/>
        <color rgb="FF00FFFF"/>
        <rFont val="Arial"/>
        <family val="2"/>
      </rPr>
      <t>C</t>
    </r>
    <r>
      <rPr>
        <b/>
        <sz val="10"/>
        <color rgb="FF000000"/>
        <rFont val="Arial"/>
        <family val="2"/>
      </rPr>
      <t>] Route 36 (10% Lv 5 Morning/Day)</t>
    </r>
  </si>
  <si>
    <r>
      <rPr>
        <b/>
        <sz val="10"/>
        <color rgb="FF000000"/>
        <rFont val="Arial"/>
        <family val="2"/>
      </rPr>
      <t>- [</t>
    </r>
    <r>
      <rPr>
        <b/>
        <sz val="10"/>
        <color rgb="FF00FFFF"/>
        <rFont val="Arial"/>
        <family val="2"/>
      </rPr>
      <t>C</t>
    </r>
    <r>
      <rPr>
        <b/>
        <sz val="10"/>
        <color rgb="FF000000"/>
        <rFont val="Arial"/>
        <family val="2"/>
      </rPr>
      <t>] Route 30 (20% Lv 4 Night)
- [</t>
    </r>
    <r>
      <rPr>
        <b/>
        <sz val="10"/>
        <color rgb="FF00FFFF"/>
        <rFont val="Arial"/>
        <family val="2"/>
      </rPr>
      <t>C</t>
    </r>
    <r>
      <rPr>
        <b/>
        <sz val="10"/>
        <color rgb="FF000000"/>
        <rFont val="Arial"/>
        <family val="2"/>
      </rPr>
      <t>] Route 31 (30% Lv 4 Night)</t>
    </r>
  </si>
  <si>
    <t>- Evolve Poliwag at Lv 25</t>
  </si>
  <si>
    <r>
      <rPr>
        <b/>
        <sz val="10"/>
        <color rgb="FF000000"/>
        <rFont val="Arial"/>
        <family val="2"/>
      </rPr>
      <t>- [</t>
    </r>
    <r>
      <rPr>
        <b/>
        <sz val="10"/>
        <color rgb="FF00FF00"/>
        <rFont val="Arial"/>
        <family val="2"/>
      </rPr>
      <t>E</t>
    </r>
    <r>
      <rPr>
        <b/>
        <sz val="10"/>
        <color rgb="FF000000"/>
        <rFont val="Arial"/>
        <family val="2"/>
      </rPr>
      <t>] Route 116 (10% Lv 7)</t>
    </r>
  </si>
  <si>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Route 31 (20% Lv 3)
- [</t>
    </r>
    <r>
      <rPr>
        <b/>
        <sz val="10"/>
        <color rgb="FF00FFFF"/>
        <rFont val="Arial"/>
        <family val="2"/>
      </rPr>
      <t>C</t>
    </r>
    <r>
      <rPr>
        <b/>
        <sz val="10"/>
        <color rgb="FF000000"/>
        <rFont val="Arial"/>
        <family val="2"/>
      </rPr>
      <t>] Route 31 (20% Lv 5)
- [</t>
    </r>
    <r>
      <rPr>
        <b/>
        <sz val="10"/>
        <color rgb="FF00FFFF"/>
        <rFont val="Arial"/>
        <family val="2"/>
      </rPr>
      <t>C</t>
    </r>
    <r>
      <rPr>
        <b/>
        <sz val="10"/>
        <color rgb="FF000000"/>
        <rFont val="Arial"/>
        <family val="2"/>
      </rPr>
      <t>] Route 36 (20% Lv 5)</t>
    </r>
  </si>
  <si>
    <t>Catch a spare one for a trade</t>
  </si>
  <si>
    <r>
      <rPr>
        <b/>
        <sz val="10"/>
        <color rgb="FF000000"/>
        <rFont val="Arial"/>
        <family val="2"/>
      </rPr>
      <t>- [</t>
    </r>
    <r>
      <rPr>
        <b/>
        <sz val="10"/>
        <color rgb="FF00FFFF"/>
        <rFont val="Arial"/>
        <family val="2"/>
      </rPr>
      <t>C</t>
    </r>
    <r>
      <rPr>
        <b/>
        <sz val="10"/>
        <color rgb="FF000000"/>
        <rFont val="Arial"/>
        <family val="2"/>
      </rPr>
      <t>] Route 46 (50% Lv 2-3)
- [</t>
    </r>
    <r>
      <rPr>
        <b/>
        <sz val="10"/>
        <color rgb="FFFF9900"/>
        <rFont val="Arial"/>
        <family val="2"/>
      </rPr>
      <t>G</t>
    </r>
    <r>
      <rPr>
        <b/>
        <sz val="10"/>
        <color rgb="FF666666"/>
        <rFont val="Arial"/>
        <family val="2"/>
      </rPr>
      <t>S</t>
    </r>
    <r>
      <rPr>
        <b/>
        <sz val="10"/>
        <color rgb="FF000000"/>
        <rFont val="Arial"/>
        <family val="2"/>
      </rPr>
      <t>] Route 46 (40% Lv 2-3 Morning/Day)
- [</t>
    </r>
    <r>
      <rPr>
        <b/>
        <sz val="10"/>
        <color rgb="FFFF9900"/>
        <rFont val="Arial"/>
        <family val="2"/>
      </rPr>
      <t>G</t>
    </r>
    <r>
      <rPr>
        <b/>
        <sz val="10"/>
        <color rgb="FF666666"/>
        <rFont val="Arial"/>
        <family val="2"/>
      </rPr>
      <t>S</t>
    </r>
    <r>
      <rPr>
        <b/>
        <sz val="10"/>
        <color rgb="FF000000"/>
        <rFont val="Arial"/>
        <family val="2"/>
      </rPr>
      <t>] Route 46 (45% Lv 2-4 Night)
-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Dark Cave (60% Lv 2-4)</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</si>
  <si>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Sprout Tower (85% Lv 3-6 Night)
- [</t>
    </r>
    <r>
      <rPr>
        <b/>
        <sz val="10"/>
        <color rgb="FF00FFFF"/>
        <rFont val="Arial"/>
        <family val="2"/>
      </rPr>
      <t>C</t>
    </r>
    <r>
      <rPr>
        <b/>
        <sz val="10"/>
        <color rgb="FF000000"/>
        <rFont val="Arial"/>
        <family val="2"/>
      </rPr>
      <t>] Route 31 (5% Lv 5 Night)
- [</t>
    </r>
    <r>
      <rPr>
        <b/>
        <sz val="10"/>
        <color rgb="FF00FFFF"/>
        <rFont val="Arial"/>
        <family val="2"/>
      </rPr>
      <t>C</t>
    </r>
    <r>
      <rPr>
        <b/>
        <sz val="10"/>
        <color rgb="FF000000"/>
        <rFont val="Arial"/>
        <family val="2"/>
      </rPr>
      <t>] Route 36 (5% Lv 5 Night)</t>
    </r>
  </si>
  <si>
    <t>- Evolve Gastly at Lv 25</t>
  </si>
  <si>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Violet City - Trade for a Bellsprout (Same level as your pokemon)</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</si>
  <si>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Gift from Prof. Elm (Lv 5)</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</si>
  <si>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Gift from Prof. Elm (Lv 5)</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</si>
  <si>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Gift from Prof. Elm (Lv 5)</t>
    </r>
  </si>
  <si>
    <t xml:space="preserve">Sentret </t>
  </si>
  <si>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Route 29 (40% Lv 2-3 Morning)
- [</t>
    </r>
    <r>
      <rPr>
        <b/>
        <sz val="10"/>
        <color rgb="FF00FFFF"/>
        <rFont val="Arial"/>
        <family val="2"/>
      </rPr>
      <t>C</t>
    </r>
    <r>
      <rPr>
        <b/>
        <sz val="10"/>
        <color rgb="FF000000"/>
        <rFont val="Arial"/>
        <family val="2"/>
      </rPr>
      <t>] Route 29 (40% Lv 2-3 Morning/Day)</t>
    </r>
  </si>
  <si>
    <t xml:space="preserve">Furret </t>
  </si>
  <si>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Route 29 (85% Lv 2-3 Night)
- [</t>
    </r>
    <r>
      <rPr>
        <b/>
        <sz val="10"/>
        <color rgb="FF00FFFF"/>
        <rFont val="Arial"/>
        <family val="2"/>
      </rPr>
      <t>C</t>
    </r>
    <r>
      <rPr>
        <b/>
        <sz val="10"/>
        <color rgb="FF000000"/>
        <rFont val="Arial"/>
        <family val="2"/>
      </rPr>
      <t>] Route 29 (55% Lv 2-3 Night)
- [</t>
    </r>
    <r>
      <rPr>
        <b/>
        <sz val="10"/>
        <color rgb="FFFF9900"/>
        <rFont val="Arial"/>
        <family val="2"/>
      </rPr>
      <t>G</t>
    </r>
    <r>
      <rPr>
        <b/>
        <sz val="10"/>
        <color rgb="FF000000"/>
        <rFont val="Arial"/>
        <family val="2"/>
      </rPr>
      <t>] Route 30 (30% Lv 4 Night)
- [</t>
    </r>
    <r>
      <rPr>
        <b/>
        <sz val="10"/>
        <color rgb="FF666666"/>
        <rFont val="Arial"/>
        <family val="2"/>
      </rPr>
      <t>S</t>
    </r>
    <r>
      <rPr>
        <b/>
        <sz val="10"/>
        <color rgb="FF000000"/>
        <rFont val="Arial"/>
        <family val="2"/>
      </rPr>
      <t>] Route 30 (60% Lv 4 Night)
- [</t>
    </r>
    <r>
      <rPr>
        <b/>
        <sz val="10"/>
        <color rgb="FF00FFFF"/>
        <rFont val="Arial"/>
        <family val="2"/>
      </rPr>
      <t>C</t>
    </r>
    <r>
      <rPr>
        <b/>
        <sz val="10"/>
        <color rgb="FF000000"/>
        <rFont val="Arial"/>
        <family val="2"/>
      </rPr>
      <t>] Route 30 (45% Lv 3-4 Night)
- [</t>
    </r>
    <r>
      <rPr>
        <b/>
        <sz val="10"/>
        <color rgb="FFFF9900"/>
        <rFont val="Arial"/>
        <family val="2"/>
      </rPr>
      <t>G</t>
    </r>
    <r>
      <rPr>
        <b/>
        <sz val="10"/>
        <color rgb="FF00FFFF"/>
        <rFont val="Arial"/>
        <family val="2"/>
      </rPr>
      <t>C</t>
    </r>
    <r>
      <rPr>
        <b/>
        <sz val="10"/>
        <color rgb="FF000000"/>
        <rFont val="Arial"/>
        <family val="2"/>
      </rPr>
      <t>] Route 31 (10% Lv 5 Night)
- [</t>
    </r>
    <r>
      <rPr>
        <b/>
        <sz val="10"/>
        <color rgb="FF666666"/>
        <rFont val="Arial"/>
        <family val="2"/>
      </rPr>
      <t>S</t>
    </r>
    <r>
      <rPr>
        <b/>
        <sz val="10"/>
        <color rgb="FF000000"/>
        <rFont val="Arial"/>
        <family val="2"/>
      </rPr>
      <t>] Route 31 (40% Lv 3-5 Night)
- [</t>
    </r>
    <r>
      <rPr>
        <b/>
        <sz val="10"/>
        <color rgb="FF00FFFF"/>
        <rFont val="Arial"/>
        <family val="2"/>
      </rPr>
      <t>C</t>
    </r>
    <r>
      <rPr>
        <b/>
        <sz val="10"/>
        <color rgb="FF000000"/>
        <rFont val="Arial"/>
        <family val="2"/>
      </rPr>
      <t>] Route 36 (45% Lv 4-5 Night)</t>
    </r>
  </si>
  <si>
    <r>
      <rPr>
        <b/>
        <sz val="10"/>
        <color rgb="FF000000"/>
        <rFont val="Arial"/>
        <family val="2"/>
      </rPr>
      <t>- [</t>
    </r>
    <r>
      <rPr>
        <b/>
        <sz val="10"/>
        <color rgb="FF666666"/>
        <rFont val="Arial"/>
        <family val="2"/>
      </rPr>
      <t>S</t>
    </r>
    <r>
      <rPr>
        <b/>
        <sz val="10"/>
        <color rgb="FF00FFFF"/>
        <rFont val="Arial"/>
        <family val="2"/>
      </rPr>
      <t>C</t>
    </r>
    <r>
      <rPr>
        <b/>
        <sz val="10"/>
        <color rgb="FF000000"/>
        <rFont val="Arial"/>
        <family val="2"/>
      </rPr>
      <t>] Route 30 (30% Lv 3 Morning)
- [</t>
    </r>
    <r>
      <rPr>
        <b/>
        <sz val="10"/>
        <color rgb="FF666666"/>
        <rFont val="Arial"/>
        <family val="2"/>
      </rPr>
      <t>S</t>
    </r>
    <r>
      <rPr>
        <b/>
        <sz val="10"/>
        <color rgb="FF00FFFF"/>
        <rFont val="Arial"/>
        <family val="2"/>
      </rPr>
      <t>C</t>
    </r>
    <r>
      <rPr>
        <b/>
        <sz val="10"/>
        <color rgb="FF000000"/>
        <rFont val="Arial"/>
        <family val="2"/>
      </rPr>
      <t>] Route 31 (30% Lv 4 Morning)
- [</t>
    </r>
    <r>
      <rPr>
        <b/>
        <sz val="10"/>
        <color rgb="FF00FFFF"/>
        <rFont val="Arial"/>
        <family val="2"/>
      </rPr>
      <t>C</t>
    </r>
    <r>
      <rPr>
        <b/>
        <sz val="10"/>
        <color rgb="FF000000"/>
        <rFont val="Arial"/>
        <family val="2"/>
      </rPr>
      <t>] Route 36 (30% Lv 4 Morning)</t>
    </r>
  </si>
  <si>
    <r>
      <rPr>
        <b/>
        <sz val="10"/>
        <color rgb="FF000000"/>
        <rFont val="Arial"/>
        <family val="2"/>
      </rPr>
      <t>- [</t>
    </r>
    <r>
      <rPr>
        <b/>
        <sz val="10"/>
        <color rgb="FFFF9900"/>
        <rFont val="Arial"/>
        <family val="2"/>
      </rPr>
      <t>G</t>
    </r>
    <r>
      <rPr>
        <b/>
        <sz val="10"/>
        <color rgb="FF00FFFF"/>
        <rFont val="Arial"/>
        <family val="2"/>
      </rPr>
      <t>C</t>
    </r>
    <r>
      <rPr>
        <b/>
        <sz val="10"/>
        <color rgb="FF000000"/>
        <rFont val="Arial"/>
        <family val="2"/>
      </rPr>
      <t>] Route 30 (30% Lv 3 Night)
- [</t>
    </r>
    <r>
      <rPr>
        <b/>
        <sz val="10"/>
        <color rgb="FFFF9900"/>
        <rFont val="Arial"/>
        <family val="2"/>
      </rPr>
      <t>G</t>
    </r>
    <r>
      <rPr>
        <b/>
        <sz val="10"/>
        <color rgb="FF00FFFF"/>
        <rFont val="Arial"/>
        <family val="2"/>
      </rPr>
      <t>C</t>
    </r>
    <r>
      <rPr>
        <b/>
        <sz val="10"/>
        <color rgb="FF000000"/>
        <rFont val="Arial"/>
        <family val="2"/>
      </rPr>
      <t>] Route 31 (30% Lv 4 Night)
- [</t>
    </r>
    <r>
      <rPr>
        <b/>
        <sz val="10"/>
        <color rgb="FF00FFFF"/>
        <rFont val="Arial"/>
        <family val="2"/>
      </rPr>
      <t>C</t>
    </r>
    <r>
      <rPr>
        <b/>
        <sz val="10"/>
        <color rgb="FF000000"/>
        <rFont val="Arial"/>
        <family val="2"/>
      </rPr>
      <t>] Route 36 (30% Lv 4 Night)</t>
    </r>
  </si>
  <si>
    <r>
      <rPr>
        <b/>
        <sz val="10"/>
        <color rgb="FF000000"/>
        <rFont val="Arial"/>
        <family val="2"/>
      </rPr>
      <t>- [</t>
    </r>
    <r>
      <rPr>
        <b/>
        <sz val="10"/>
        <color rgb="FF00FF00"/>
        <rFont val="Arial"/>
        <family val="2"/>
      </rPr>
      <t>E</t>
    </r>
    <r>
      <rPr>
        <b/>
        <sz val="10"/>
        <color rgb="FF000000"/>
        <rFont val="Arial"/>
        <family val="2"/>
      </rPr>
      <t>] Route 104 (20% Lv 4-5)</t>
    </r>
  </si>
  <si>
    <r>
      <rPr>
        <b/>
        <sz val="10"/>
        <color rgb="FF000000"/>
        <rFont val="Arial"/>
        <family val="2"/>
      </rPr>
      <t>- [</t>
    </r>
    <r>
      <rPr>
        <b/>
        <sz val="10"/>
        <color rgb="FF00FFFF"/>
        <rFont val="Arial"/>
        <family val="2"/>
      </rPr>
      <t>C</t>
    </r>
    <r>
      <rPr>
        <b/>
        <sz val="10"/>
        <color rgb="FF000000"/>
        <rFont val="Arial"/>
        <family val="2"/>
      </rPr>
      <t>] Route 29 (5% Lv 3 Morning/Day)
- [</t>
    </r>
    <r>
      <rPr>
        <b/>
        <sz val="10"/>
        <color rgb="FF00FFFF"/>
        <rFont val="Arial"/>
        <family val="2"/>
      </rPr>
      <t>C</t>
    </r>
    <r>
      <rPr>
        <b/>
        <sz val="10"/>
        <color rgb="FF000000"/>
        <rFont val="Arial"/>
        <family val="2"/>
      </rPr>
      <t>] Route 30 (5% Lv 4 Morning/Day)
- [</t>
    </r>
    <r>
      <rPr>
        <b/>
        <sz val="10"/>
        <color rgb="FF00FFFF"/>
        <rFont val="Arial"/>
        <family val="2"/>
      </rPr>
      <t>C</t>
    </r>
    <r>
      <rPr>
        <b/>
        <sz val="10"/>
        <color rgb="FF000000"/>
        <rFont val="Arial"/>
        <family val="2"/>
      </rPr>
      <t>] Route 31 (5% Lv 5 Morning/Day)</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</si>
  <si>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Ruins of Alph Interior (100% Lv 5)</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</si>
  <si>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Dark Cave (1% Lv 4)</t>
    </r>
  </si>
  <si>
    <r>
      <rPr>
        <b/>
        <sz val="10"/>
        <color rgb="FF000000"/>
        <rFont val="Arial"/>
        <family val="2"/>
      </rPr>
      <t>- [</t>
    </r>
    <r>
      <rPr>
        <b/>
        <sz val="10"/>
        <color rgb="FF00FFFF"/>
        <rFont val="Arial"/>
        <family val="2"/>
      </rPr>
      <t>C</t>
    </r>
    <r>
      <rPr>
        <b/>
        <sz val="10"/>
        <color rgb="FF000000"/>
        <rFont val="Arial"/>
        <family val="2"/>
      </rPr>
      <t>] Dark Cave (5% Lv 2 Morning)</t>
    </r>
  </si>
  <si>
    <t>Warning - Can flee from battle!</t>
  </si>
  <si>
    <r>
      <rPr>
        <b/>
        <sz val="10"/>
        <color rgb="FF000000"/>
        <rFont val="Arial"/>
        <family val="2"/>
      </rPr>
      <t>- [</t>
    </r>
    <r>
      <rPr>
        <b/>
        <sz val="10"/>
        <color rgb="FF00FFFF"/>
        <rFont val="Arial"/>
        <family val="2"/>
      </rPr>
      <t>C</t>
    </r>
    <r>
      <rPr>
        <b/>
        <sz val="10"/>
        <color rgb="FF000000"/>
        <rFont val="Arial"/>
        <family val="2"/>
      </rPr>
      <t>] Route 46 (5% Lv 2 Morning)</t>
    </r>
  </si>
  <si>
    <r>
      <rPr>
        <b/>
        <sz val="10"/>
        <color theme="1"/>
        <rFont val="Arial"/>
        <family val="2"/>
      </rPr>
      <t>- [</t>
    </r>
    <r>
      <rPr>
        <b/>
        <sz val="10"/>
        <color theme="5"/>
        <rFont val="Arial"/>
        <family val="2"/>
      </rPr>
      <t>R</t>
    </r>
    <r>
      <rPr>
        <b/>
        <sz val="10"/>
        <color theme="4"/>
        <rFont val="Arial"/>
        <family val="2"/>
      </rPr>
      <t>S</t>
    </r>
    <r>
      <rPr>
        <b/>
        <sz val="10"/>
        <color theme="7"/>
        <rFont val="Arial"/>
        <family val="2"/>
      </rPr>
      <t>E</t>
    </r>
    <r>
      <rPr>
        <b/>
        <sz val="10"/>
        <color theme="1"/>
        <rFont val="Arial"/>
        <family val="2"/>
      </rPr>
      <t>] Gift from Prof. Birch (Lv 5)</t>
    </r>
  </si>
  <si>
    <r>
      <rPr>
        <b/>
        <sz val="10"/>
        <color theme="1"/>
        <rFont val="Arial"/>
        <family val="2"/>
      </rPr>
      <t>- [</t>
    </r>
    <r>
      <rPr>
        <b/>
        <sz val="10"/>
        <color theme="5"/>
        <rFont val="Arial"/>
        <family val="2"/>
      </rPr>
      <t>R</t>
    </r>
    <r>
      <rPr>
        <b/>
        <sz val="10"/>
        <color theme="4"/>
        <rFont val="Arial"/>
        <family val="2"/>
      </rPr>
      <t>S</t>
    </r>
    <r>
      <rPr>
        <b/>
        <sz val="10"/>
        <color theme="7"/>
        <rFont val="Arial"/>
        <family val="2"/>
      </rPr>
      <t>E</t>
    </r>
    <r>
      <rPr>
        <b/>
        <sz val="10"/>
        <color theme="1"/>
        <rFont val="Arial"/>
        <family val="2"/>
      </rPr>
      <t>] Gift from Prof. Birch (Lv 5)</t>
    </r>
  </si>
  <si>
    <r>
      <rPr>
        <b/>
        <sz val="10"/>
        <color theme="1"/>
        <rFont val="Arial"/>
        <family val="2"/>
      </rPr>
      <t>- [</t>
    </r>
    <r>
      <rPr>
        <b/>
        <sz val="10"/>
        <color theme="5"/>
        <rFont val="Arial"/>
        <family val="2"/>
      </rPr>
      <t>R</t>
    </r>
    <r>
      <rPr>
        <b/>
        <sz val="10"/>
        <color theme="4"/>
        <rFont val="Arial"/>
        <family val="2"/>
      </rPr>
      <t>S</t>
    </r>
    <r>
      <rPr>
        <b/>
        <sz val="10"/>
        <color theme="7"/>
        <rFont val="Arial"/>
        <family val="2"/>
      </rPr>
      <t>E</t>
    </r>
    <r>
      <rPr>
        <b/>
        <sz val="10"/>
        <color theme="1"/>
        <rFont val="Arial"/>
        <family val="2"/>
      </rPr>
      <t>] Gift from Prof. Birch (Lv 5)</t>
    </r>
  </si>
  <si>
    <r>
      <rPr>
        <b/>
        <sz val="10"/>
        <color theme="1"/>
        <rFont val="Arial"/>
        <family val="2"/>
      </rPr>
      <t>- [</t>
    </r>
    <r>
      <rPr>
        <b/>
        <sz val="10"/>
        <color rgb="FFEA4335"/>
        <rFont val="Arial"/>
        <family val="2"/>
      </rPr>
      <t>R</t>
    </r>
    <r>
      <rPr>
        <b/>
        <sz val="10"/>
        <color rgb="FF4285F4"/>
        <rFont val="Arial"/>
        <family val="2"/>
      </rPr>
      <t>S</t>
    </r>
    <r>
      <rPr>
        <b/>
        <sz val="10"/>
        <color theme="1"/>
        <rFont val="Arial"/>
        <family val="2"/>
      </rPr>
      <t>] Route 101 (10% Lv 2-3)
- [</t>
    </r>
    <r>
      <rPr>
        <b/>
        <sz val="10"/>
        <color rgb="FF00FF00"/>
        <rFont val="Arial"/>
        <family val="2"/>
      </rPr>
      <t>E</t>
    </r>
    <r>
      <rPr>
        <b/>
        <sz val="10"/>
        <color theme="1"/>
        <rFont val="Arial"/>
        <family val="2"/>
      </rPr>
      <t>] Route 101 (45% Lv 2-3)
- [</t>
    </r>
    <r>
      <rPr>
        <b/>
        <sz val="10"/>
        <color rgb="FFEA4335"/>
        <rFont val="Arial"/>
        <family val="2"/>
      </rPr>
      <t>R</t>
    </r>
    <r>
      <rPr>
        <b/>
        <sz val="10"/>
        <color rgb="FF4285F4"/>
        <rFont val="Arial"/>
        <family val="2"/>
      </rPr>
      <t>S</t>
    </r>
    <r>
      <rPr>
        <b/>
        <sz val="10"/>
        <color theme="1"/>
        <rFont val="Arial"/>
        <family val="2"/>
      </rPr>
      <t>] Route 103 (30% Lv 2-4)
- [</t>
    </r>
    <r>
      <rPr>
        <b/>
        <sz val="10"/>
        <color rgb="FF00FF00"/>
        <rFont val="Arial"/>
        <family val="2"/>
      </rPr>
      <t>E</t>
    </r>
    <r>
      <rPr>
        <b/>
        <sz val="10"/>
        <color theme="1"/>
        <rFont val="Arial"/>
        <family val="2"/>
      </rPr>
      <t>] Route 103 (60% Lv 2-4)
- [</t>
    </r>
    <r>
      <rPr>
        <b/>
        <sz val="10"/>
        <color rgb="FFEA4335"/>
        <rFont val="Arial"/>
        <family val="2"/>
      </rPr>
      <t>R</t>
    </r>
    <r>
      <rPr>
        <b/>
        <sz val="10"/>
        <color rgb="FF4285F4"/>
        <rFont val="Arial"/>
        <family val="2"/>
      </rPr>
      <t>S</t>
    </r>
    <r>
      <rPr>
        <b/>
        <sz val="10"/>
        <color theme="1"/>
        <rFont val="Arial"/>
        <family val="2"/>
      </rPr>
      <t>] Route 102 (15% Lv 3-4)
- [</t>
    </r>
    <r>
      <rPr>
        <b/>
        <sz val="10"/>
        <color rgb="FF00FF00"/>
        <rFont val="Arial"/>
        <family val="2"/>
      </rPr>
      <t>E</t>
    </r>
    <r>
      <rPr>
        <b/>
        <sz val="10"/>
        <color theme="1"/>
        <rFont val="Arial"/>
        <family val="2"/>
      </rPr>
      <t>] Route 102 (30% Lv 3-4)
- [</t>
    </r>
    <r>
      <rPr>
        <b/>
        <sz val="10"/>
        <color rgb="FF00FF00"/>
        <rFont val="Arial"/>
        <family val="2"/>
      </rPr>
      <t>E</t>
    </r>
    <r>
      <rPr>
        <b/>
        <sz val="10"/>
        <color theme="1"/>
        <rFont val="Arial"/>
        <family val="2"/>
      </rPr>
      <t>] Route 104 (40% Lv 4-5)
- [</t>
    </r>
    <r>
      <rPr>
        <b/>
        <sz val="10"/>
        <color rgb="FF00FF00"/>
        <rFont val="Arial"/>
        <family val="2"/>
      </rPr>
      <t>E</t>
    </r>
    <r>
      <rPr>
        <b/>
        <sz val="10"/>
        <color theme="1"/>
        <rFont val="Arial"/>
        <family val="2"/>
      </rPr>
      <t>] Petalburg Woods (30% Lv 5-6)
- [</t>
    </r>
    <r>
      <rPr>
        <b/>
        <sz val="10"/>
        <color rgb="FF00FF00"/>
        <rFont val="Arial"/>
        <family val="2"/>
      </rPr>
      <t>E</t>
    </r>
    <r>
      <rPr>
        <b/>
        <sz val="10"/>
        <color theme="1"/>
        <rFont val="Arial"/>
        <family val="2"/>
      </rPr>
      <t>] Route 116 (28% Lv 6-8)</t>
    </r>
  </si>
  <si>
    <r>
      <rPr>
        <b/>
        <sz val="10"/>
        <color theme="1"/>
        <rFont val="Arial"/>
        <family val="2"/>
      </rPr>
      <t>- [</t>
    </r>
    <r>
      <rPr>
        <b/>
        <sz val="10"/>
        <color rgb="FFEA4335"/>
        <rFont val="Arial"/>
        <family val="2"/>
      </rPr>
      <t>R</t>
    </r>
    <r>
      <rPr>
        <b/>
        <sz val="10"/>
        <color rgb="FF4285F4"/>
        <rFont val="Arial"/>
        <family val="2"/>
      </rPr>
      <t>S</t>
    </r>
    <r>
      <rPr>
        <b/>
        <sz val="10"/>
        <color theme="1"/>
        <rFont val="Arial"/>
        <family val="2"/>
      </rPr>
      <t>] Route 101 (45% Lv 2-3)
- [</t>
    </r>
    <r>
      <rPr>
        <b/>
        <sz val="10"/>
        <color rgb="FF00FF00"/>
        <rFont val="Arial"/>
        <family val="2"/>
      </rPr>
      <t>E</t>
    </r>
    <r>
      <rPr>
        <b/>
        <sz val="10"/>
        <color theme="1"/>
        <rFont val="Arial"/>
        <family val="2"/>
      </rPr>
      <t>] Route 101 (10% Lv 2-3)
- [</t>
    </r>
    <r>
      <rPr>
        <b/>
        <sz val="10"/>
        <color rgb="FFEA4335"/>
        <rFont val="Arial"/>
        <family val="2"/>
      </rPr>
      <t>R</t>
    </r>
    <r>
      <rPr>
        <b/>
        <sz val="10"/>
        <color rgb="FF4285F4"/>
        <rFont val="Arial"/>
        <family val="2"/>
      </rPr>
      <t>S</t>
    </r>
    <r>
      <rPr>
        <b/>
        <sz val="10"/>
        <color theme="1"/>
        <rFont val="Arial"/>
        <family val="2"/>
      </rPr>
      <t>] Route 103 (60% Lv 2-4)
- [</t>
    </r>
    <r>
      <rPr>
        <b/>
        <sz val="10"/>
        <color rgb="FF00FF00"/>
        <rFont val="Arial"/>
        <family val="2"/>
      </rPr>
      <t>E</t>
    </r>
    <r>
      <rPr>
        <b/>
        <sz val="10"/>
        <color theme="1"/>
        <rFont val="Arial"/>
        <family val="2"/>
      </rPr>
      <t>] Route 103 (30% Lv 2-4)
- [</t>
    </r>
    <r>
      <rPr>
        <b/>
        <sz val="10"/>
        <color rgb="FFEA4335"/>
        <rFont val="Arial"/>
        <family val="2"/>
      </rPr>
      <t>R</t>
    </r>
    <r>
      <rPr>
        <b/>
        <sz val="10"/>
        <color rgb="FF4285F4"/>
        <rFont val="Arial"/>
        <family val="2"/>
      </rPr>
      <t>S</t>
    </r>
    <r>
      <rPr>
        <b/>
        <sz val="10"/>
        <color theme="1"/>
        <rFont val="Arial"/>
        <family val="2"/>
      </rPr>
      <t>] Route 102 (30% Lv 3-4)
- [</t>
    </r>
    <r>
      <rPr>
        <b/>
        <sz val="10"/>
        <color rgb="FF00FF00"/>
        <rFont val="Arial"/>
        <family val="2"/>
      </rPr>
      <t>E</t>
    </r>
    <r>
      <rPr>
        <b/>
        <sz val="10"/>
        <color theme="1"/>
        <rFont val="Arial"/>
        <family val="2"/>
      </rPr>
      <t>] Route 102 (15% Lv 3-4)
- [</t>
    </r>
    <r>
      <rPr>
        <b/>
        <sz val="10"/>
        <color rgb="FFEA4335"/>
        <rFont val="Arial"/>
        <family val="2"/>
      </rPr>
      <t>R</t>
    </r>
    <r>
      <rPr>
        <b/>
        <sz val="10"/>
        <color rgb="FF4285F4"/>
        <rFont val="Arial"/>
        <family val="2"/>
      </rPr>
      <t>S</t>
    </r>
    <r>
      <rPr>
        <b/>
        <sz val="10"/>
        <color theme="1"/>
        <rFont val="Arial"/>
        <family val="2"/>
      </rPr>
      <t>] Route 104 (50% Lv 4-5)
- [</t>
    </r>
    <r>
      <rPr>
        <b/>
        <sz val="10"/>
        <color rgb="FFEA4335"/>
        <rFont val="Arial"/>
        <family val="2"/>
      </rPr>
      <t>R</t>
    </r>
    <r>
      <rPr>
        <b/>
        <sz val="10"/>
        <color rgb="FF4285F4"/>
        <rFont val="Arial"/>
        <family val="2"/>
      </rPr>
      <t>S</t>
    </r>
    <r>
      <rPr>
        <b/>
        <sz val="10"/>
        <color theme="1"/>
        <rFont val="Arial"/>
        <family val="2"/>
      </rPr>
      <t>] Petalburg Woods (30% Lv 5-6)
- [</t>
    </r>
    <r>
      <rPr>
        <b/>
        <sz val="10"/>
        <color rgb="FFEA4335"/>
        <rFont val="Arial"/>
        <family val="2"/>
      </rPr>
      <t>R</t>
    </r>
    <r>
      <rPr>
        <b/>
        <sz val="10"/>
        <color rgb="FF4285F4"/>
        <rFont val="Arial"/>
        <family val="2"/>
      </rPr>
      <t>S</t>
    </r>
    <r>
      <rPr>
        <b/>
        <sz val="10"/>
        <color theme="1"/>
        <rFont val="Arial"/>
        <family val="2"/>
      </rPr>
      <t>] Route 116 (28% Lv 6-8)</t>
    </r>
  </si>
  <si>
    <r>
      <rPr>
        <b/>
        <sz val="10"/>
        <color theme="1"/>
        <rFont val="Arial"/>
        <family val="2"/>
      </rPr>
      <t>- [</t>
    </r>
    <r>
      <rPr>
        <b/>
        <sz val="10"/>
        <color rgb="FF00FF00"/>
        <rFont val="Arial"/>
        <family val="2"/>
      </rPr>
      <t>E</t>
    </r>
    <r>
      <rPr>
        <b/>
        <sz val="10"/>
        <color theme="1"/>
        <rFont val="Arial"/>
        <family val="2"/>
      </rPr>
      <t>] Route 101 (45% Lv 2-3)
- [</t>
    </r>
    <r>
      <rPr>
        <b/>
        <sz val="10"/>
        <color rgb="FFEA4335"/>
        <rFont val="Arial"/>
        <family val="2"/>
      </rPr>
      <t>R</t>
    </r>
    <r>
      <rPr>
        <b/>
        <sz val="10"/>
        <color rgb="FF4285F4"/>
        <rFont val="Arial"/>
        <family val="2"/>
      </rPr>
      <t>S</t>
    </r>
    <r>
      <rPr>
        <b/>
        <sz val="10"/>
        <color theme="1"/>
        <rFont val="Arial"/>
        <family val="2"/>
      </rPr>
      <t>] Route 102 (30% Lv 3-4)
- [</t>
    </r>
    <r>
      <rPr>
        <b/>
        <sz val="10"/>
        <color rgb="FF00FF00"/>
        <rFont val="Arial"/>
        <family val="2"/>
      </rPr>
      <t>E</t>
    </r>
    <r>
      <rPr>
        <b/>
        <sz val="10"/>
        <color theme="1"/>
        <rFont val="Arial"/>
        <family val="2"/>
      </rPr>
      <t>] Route 102 (30% Lv 3-4)
- [</t>
    </r>
    <r>
      <rPr>
        <b/>
        <sz val="10"/>
        <color rgb="FFEA4335"/>
        <rFont val="Arial"/>
        <family val="2"/>
      </rPr>
      <t>R</t>
    </r>
    <r>
      <rPr>
        <b/>
        <sz val="10"/>
        <color rgb="FF4285F4"/>
        <rFont val="Arial"/>
        <family val="2"/>
      </rPr>
      <t>S</t>
    </r>
    <r>
      <rPr>
        <b/>
        <sz val="10"/>
        <color theme="1"/>
        <rFont val="Arial"/>
        <family val="2"/>
      </rPr>
      <t>] Route 104 (30% Lv 4-5)
- [</t>
    </r>
    <r>
      <rPr>
        <b/>
        <sz val="10"/>
        <color rgb="FF00FF00"/>
        <rFont val="Arial"/>
        <family val="2"/>
      </rPr>
      <t>E</t>
    </r>
    <r>
      <rPr>
        <b/>
        <sz val="10"/>
        <color theme="1"/>
        <rFont val="Arial"/>
        <family val="2"/>
      </rPr>
      <t>] Route 104 (20% Lv 4-5)
-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Petalburg Woods (25% Lv 5-6)</t>
    </r>
  </si>
  <si>
    <r>
      <rPr>
        <b/>
        <sz val="10"/>
        <color theme="1"/>
        <rFont val="Arial"/>
        <family val="2"/>
      </rPr>
      <t>- Evolve Wurmple at Lv 7
-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(10% Lv 5)</t>
    </r>
  </si>
  <si>
    <r>
      <rPr>
        <b/>
        <sz val="10"/>
        <color theme="1"/>
        <rFont val="Arial"/>
        <family val="2"/>
      </rPr>
      <t>- Evolve Wurmple at Lv 7
-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(10% Lv 5)</t>
    </r>
  </si>
  <si>
    <r>
      <rPr>
        <b/>
        <sz val="10"/>
        <color rgb="FF000000"/>
        <rFont val="Arial"/>
        <family val="2"/>
      </rPr>
      <t>- [</t>
    </r>
    <r>
      <rPr>
        <b/>
        <sz val="10"/>
        <color theme="4"/>
        <rFont val="Arial"/>
        <family val="2"/>
      </rPr>
      <t>S</t>
    </r>
    <r>
      <rPr>
        <b/>
        <sz val="10"/>
        <color rgb="FF00FF00"/>
        <rFont val="Arial"/>
        <family val="2"/>
      </rPr>
      <t>E</t>
    </r>
    <r>
      <rPr>
        <b/>
        <sz val="10"/>
        <color rgb="FF000000"/>
        <rFont val="Arial"/>
        <family val="2"/>
      </rPr>
      <t>] Route 102 (20% Lv 3-4)</t>
    </r>
  </si>
  <si>
    <r>
      <rPr>
        <b/>
        <sz val="10"/>
        <color theme="1"/>
        <rFont val="Arial"/>
        <family val="2"/>
      </rPr>
      <t>- [</t>
    </r>
    <r>
      <rPr>
        <b/>
        <sz val="10"/>
        <color theme="5"/>
        <rFont val="Arial"/>
        <family val="2"/>
      </rPr>
      <t>R</t>
    </r>
    <r>
      <rPr>
        <b/>
        <sz val="10"/>
        <color theme="1"/>
        <rFont val="Arial"/>
        <family val="2"/>
      </rPr>
      <t>] Route 102 (20% Lv 3-4)
- [</t>
    </r>
    <r>
      <rPr>
        <b/>
        <sz val="10"/>
        <color rgb="FF00FF00"/>
        <rFont val="Arial"/>
        <family val="2"/>
      </rPr>
      <t>E</t>
    </r>
    <r>
      <rPr>
        <b/>
        <sz val="10"/>
        <color theme="1"/>
        <rFont val="Arial"/>
        <family val="2"/>
      </rPr>
      <t>] Route 102 (1% Lv 3)
- [</t>
    </r>
    <r>
      <rPr>
        <b/>
        <sz val="10"/>
        <color rgb="FF00FF00"/>
        <rFont val="Arial"/>
        <family val="2"/>
      </rPr>
      <t>E</t>
    </r>
    <r>
      <rPr>
        <b/>
        <sz val="10"/>
        <color theme="1"/>
        <rFont val="Arial"/>
        <family val="2"/>
      </rPr>
      <t>] Rustboro City - Trade for Ralts (Same level as your pokemon)</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</si>
  <si>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104 (10% Lv 4-5)
-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(5% Lv 5-6)
-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116 (20% Lv 6-8)</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</si>
  <si>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103 (10% Lv 2-4)
-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104 (10% Lv 3-5)</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</si>
  <si>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102 (4% Lv 4)</t>
    </r>
  </si>
  <si>
    <r>
      <rPr>
        <b/>
        <sz val="10"/>
        <color theme="1"/>
        <rFont val="Arial"/>
        <family val="2"/>
      </rPr>
      <t>[</t>
    </r>
    <r>
      <rPr>
        <b/>
        <sz val="10"/>
        <color rgb="FF00FF00"/>
        <rFont val="Arial"/>
        <family val="2"/>
      </rPr>
      <t>E</t>
    </r>
    <r>
      <rPr>
        <b/>
        <sz val="10"/>
        <color theme="1"/>
        <rFont val="Arial"/>
        <family val="2"/>
      </rPr>
      <t>] (Optional) catch a spare for a Seedot trade</t>
    </r>
  </si>
  <si>
    <r>
      <rPr>
        <b/>
        <sz val="10"/>
        <color theme="1"/>
        <rFont val="Arial"/>
        <family val="2"/>
      </rPr>
      <t>- [</t>
    </r>
    <r>
      <rPr>
        <b/>
        <sz val="10"/>
        <color theme="5"/>
        <rFont val="Arial"/>
        <family val="2"/>
      </rPr>
      <t>R</t>
    </r>
    <r>
      <rPr>
        <b/>
        <sz val="10"/>
        <color theme="4"/>
        <rFont val="Arial"/>
        <family val="2"/>
      </rPr>
      <t>S</t>
    </r>
    <r>
      <rPr>
        <b/>
        <sz val="10"/>
        <color theme="1"/>
        <rFont val="Arial"/>
        <family val="2"/>
      </rPr>
      <t>] Route 102 (1% Lv 3)</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</si>
  <si>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(15% Lv 5-6)</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</si>
  <si>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Petalburg Woods (5% Lv 5-6)</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</si>
  <si>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116 (20% Lv 6-7)</t>
    </r>
  </si>
  <si>
    <r>
      <rPr>
        <b/>
        <sz val="10"/>
        <color theme="1"/>
        <rFont val="Arial"/>
        <family val="2"/>
      </rPr>
      <t>- [</t>
    </r>
    <r>
      <rPr>
        <b/>
        <sz val="10"/>
        <color rgb="FFEA4335"/>
        <rFont val="Arial"/>
        <family val="2"/>
      </rPr>
      <t>R</t>
    </r>
    <r>
      <rPr>
        <b/>
        <sz val="10"/>
        <color rgb="FF4285F4"/>
        <rFont val="Arial"/>
        <family val="2"/>
      </rPr>
      <t>S</t>
    </r>
    <r>
      <rPr>
        <b/>
        <sz val="10"/>
        <color theme="1"/>
        <rFont val="Arial"/>
        <family val="2"/>
      </rPr>
      <t>] Route 116 (30% Lv 6-7)
- [</t>
    </r>
    <r>
      <rPr>
        <b/>
        <sz val="10"/>
        <color rgb="FF00FF00"/>
        <rFont val="Arial"/>
        <family val="2"/>
      </rPr>
      <t>E</t>
    </r>
    <r>
      <rPr>
        <b/>
        <sz val="10"/>
        <color theme="1"/>
        <rFont val="Arial"/>
        <family val="2"/>
      </rPr>
      <t>] Route 116 (20% Lv 6)
-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Rusturf Tunnel (100% Lv 5-8)</t>
    </r>
  </si>
  <si>
    <r>
      <rPr>
        <b/>
        <sz val="10"/>
        <color theme="1"/>
        <rFont val="Arial"/>
        <family val="2"/>
      </rPr>
      <t>- [</t>
    </r>
    <r>
      <rPr>
        <b/>
        <sz val="10"/>
        <color theme="5"/>
        <rFont val="Arial"/>
        <family val="2"/>
      </rPr>
      <t>R</t>
    </r>
    <r>
      <rPr>
        <b/>
        <sz val="10"/>
        <color theme="4"/>
        <rFont val="Arial"/>
        <family val="2"/>
      </rPr>
      <t>S</t>
    </r>
    <r>
      <rPr>
        <b/>
        <sz val="10"/>
        <color theme="1"/>
        <rFont val="Arial"/>
        <family val="2"/>
      </rPr>
      <t>] Rustboro City - Trade for a Slakoth (Same level as your pokemon)</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</si>
  <si>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116 (2% Lv 7-8)</t>
    </r>
  </si>
  <si>
    <t>End of Part 1 - Total 122 Pokemon Caught</t>
  </si>
  <si>
    <t>Part 2 - Pre Badge 2
Gen 1 - from Cerulean Gym (RBY)
Gen 2 - from Azalea Gym (GSC)
Gen 3 - from Mauville Gym (RSE) and Cerulean Gym (FRLG)</t>
  </si>
  <si>
    <r>
      <rPr>
        <b/>
        <sz val="10"/>
        <color rgb="FF000000"/>
        <rFont val="Arial"/>
        <family val="2"/>
      </rPr>
      <t>- [</t>
    </r>
    <r>
      <rPr>
        <b/>
        <sz val="10"/>
        <color rgb="FFFF0000"/>
        <rFont val="Arial"/>
        <family val="2"/>
      </rPr>
      <t>R</t>
    </r>
    <r>
      <rPr>
        <b/>
        <sz val="10"/>
        <color rgb="FF000000"/>
        <rFont val="Arial"/>
        <family val="2"/>
      </rPr>
      <t>] Route 4 (25% Lv 6-12)
- [</t>
    </r>
    <r>
      <rPr>
        <b/>
        <sz val="10"/>
        <color rgb="FFFF0000"/>
        <rFont val="Arial"/>
        <family val="2"/>
      </rPr>
      <t>R</t>
    </r>
    <r>
      <rPr>
        <b/>
        <sz val="10"/>
        <color rgb="FF000000"/>
        <rFont val="Arial"/>
        <family val="2"/>
      </rPr>
      <t>] Route 11 (40% Lv 12-15)
- [</t>
    </r>
    <r>
      <rPr>
        <b/>
        <sz val="10"/>
        <color rgb="FF666666"/>
        <rFont val="Arial"/>
        <family val="2"/>
      </rPr>
      <t>S</t>
    </r>
    <r>
      <rPr>
        <b/>
        <sz val="10"/>
        <color rgb="FF000000"/>
        <rFont val="Arial"/>
        <family val="2"/>
      </rPr>
      <t>] Route 32 (30% Lv 4)
- [</t>
    </r>
    <r>
      <rPr>
        <b/>
        <sz val="10"/>
        <color rgb="FF00FFFF"/>
        <rFont val="Arial"/>
        <family val="2"/>
      </rPr>
      <t>C</t>
    </r>
    <r>
      <rPr>
        <b/>
        <sz val="10"/>
        <color rgb="FF000000"/>
        <rFont val="Arial"/>
        <family val="2"/>
      </rPr>
      <t>] Route 32 (30% Lv 4 Morning/Day)
- [</t>
    </r>
    <r>
      <rPr>
        <b/>
        <sz val="10"/>
        <color rgb="FF666666"/>
        <rFont val="Arial"/>
        <family val="2"/>
      </rPr>
      <t>S</t>
    </r>
    <r>
      <rPr>
        <b/>
        <sz val="10"/>
        <color rgb="FF000000"/>
        <rFont val="Arial"/>
        <family val="2"/>
      </rPr>
      <t>] Route 33 (30% Lv 7)
- [</t>
    </r>
    <r>
      <rPr>
        <b/>
        <sz val="10"/>
        <color rgb="FF00FFFF"/>
        <rFont val="Arial"/>
        <family val="2"/>
      </rPr>
      <t>C</t>
    </r>
    <r>
      <rPr>
        <b/>
        <sz val="10"/>
        <color rgb="FF000000"/>
        <rFont val="Arial"/>
        <family val="2"/>
      </rPr>
      <t>] Route 33 (5% Lv 7 Morning/Day)
- [</t>
    </r>
    <r>
      <rPr>
        <b/>
        <sz val="10"/>
        <color rgb="FF00FFFF"/>
        <rFont val="Arial"/>
        <family val="2"/>
      </rPr>
      <t>C</t>
    </r>
    <r>
      <rPr>
        <b/>
        <sz val="10"/>
        <color rgb="FF000000"/>
        <rFont val="Arial"/>
        <family val="2"/>
      </rPr>
      <t>] Headbutt tree - Route 32, Route 33, Azalea Town (15% Lv 10)
- [</t>
    </r>
    <r>
      <rPr>
        <b/>
        <sz val="10"/>
        <color rgb="FFFF0000"/>
        <rFont val="Arial"/>
        <family val="2"/>
      </rPr>
      <t>FR</t>
    </r>
    <r>
      <rPr>
        <b/>
        <sz val="10"/>
        <color rgb="FF000000"/>
        <rFont val="Arial"/>
        <family val="2"/>
      </rPr>
      <t>] Route 4 (25% Lv 6-12)
- [</t>
    </r>
    <r>
      <rPr>
        <b/>
        <sz val="10"/>
        <color rgb="FFFF0000"/>
        <rFont val="Arial"/>
        <family val="2"/>
      </rPr>
      <t>FR</t>
    </r>
    <r>
      <rPr>
        <b/>
        <sz val="10"/>
        <color rgb="FF000000"/>
        <rFont val="Arial"/>
        <family val="2"/>
      </rPr>
      <t>] Route 11 (40% Lv 12-15)</t>
    </r>
  </si>
  <si>
    <r>
      <rPr>
        <b/>
        <sz val="10"/>
        <color rgb="FF000000"/>
        <rFont val="Arial"/>
        <family val="2"/>
      </rPr>
      <t>[</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Headbutt is available by levelling Slowpoke up to Lv 34. Not all trees have the same encounters so you may need to try multiple trees</t>
    </r>
  </si>
  <si>
    <r>
      <rPr>
        <b/>
        <sz val="10"/>
        <color rgb="FF000000"/>
        <rFont val="Arial"/>
        <family val="2"/>
      </rPr>
      <t>- [</t>
    </r>
    <r>
      <rPr>
        <b/>
        <sz val="10"/>
        <color rgb="FF0000FF"/>
        <rFont val="Arial"/>
        <family val="2"/>
      </rPr>
      <t>B</t>
    </r>
    <r>
      <rPr>
        <b/>
        <sz val="10"/>
        <color rgb="FF000000"/>
        <rFont val="Arial"/>
        <family val="2"/>
      </rPr>
      <t>] Route 4 (25% Lv 6-12)
- [</t>
    </r>
    <r>
      <rPr>
        <b/>
        <sz val="10"/>
        <color rgb="FFFF9900"/>
        <rFont val="Arial"/>
        <family val="2"/>
      </rPr>
      <t>Y</t>
    </r>
    <r>
      <rPr>
        <b/>
        <sz val="10"/>
        <color rgb="FF000000"/>
        <rFont val="Arial"/>
        <family val="2"/>
      </rPr>
      <t>] Route 4 (15% Lv 8-10)
- [</t>
    </r>
    <r>
      <rPr>
        <b/>
        <sz val="10"/>
        <color rgb="FF0000FF"/>
        <rFont val="Arial"/>
        <family val="2"/>
      </rPr>
      <t>B</t>
    </r>
    <r>
      <rPr>
        <b/>
        <sz val="10"/>
        <color rgb="FF000000"/>
        <rFont val="Arial"/>
        <family val="2"/>
      </rPr>
      <t>] Route 11 (40% Lv 12-15)
- [</t>
    </r>
    <r>
      <rPr>
        <b/>
        <sz val="10"/>
        <color rgb="FFFF9900"/>
        <rFont val="Arial"/>
        <family val="2"/>
      </rPr>
      <t>Y</t>
    </r>
    <r>
      <rPr>
        <b/>
        <sz val="10"/>
        <color rgb="FF000000"/>
        <rFont val="Arial"/>
        <family val="2"/>
      </rPr>
      <t>] Route 3 (15% Lv 8-10)
- [</t>
    </r>
    <r>
      <rPr>
        <b/>
        <sz val="10"/>
        <color rgb="FFFF9900"/>
        <rFont val="Arial"/>
        <family val="2"/>
      </rPr>
      <t>Y</t>
    </r>
    <r>
      <rPr>
        <b/>
        <sz val="10"/>
        <color rgb="FF000000"/>
        <rFont val="Arial"/>
        <family val="2"/>
      </rPr>
      <t>] Mt Moon 1F (4% Lv 12)
- [</t>
    </r>
    <r>
      <rPr>
        <b/>
        <sz val="10"/>
        <color rgb="FFFF9900"/>
        <rFont val="Arial"/>
        <family val="2"/>
      </rPr>
      <t>G</t>
    </r>
    <r>
      <rPr>
        <b/>
        <sz val="10"/>
        <color rgb="FF000000"/>
        <rFont val="Arial"/>
        <family val="2"/>
      </rPr>
      <t>] Union Cave 1F (30% Lv 6)
- [</t>
    </r>
    <r>
      <rPr>
        <b/>
        <sz val="10"/>
        <color rgb="FFFF9900"/>
        <rFont val="Arial"/>
        <family val="2"/>
      </rPr>
      <t>G</t>
    </r>
    <r>
      <rPr>
        <b/>
        <sz val="10"/>
        <color rgb="FF000000"/>
        <rFont val="Arial"/>
        <family val="2"/>
      </rPr>
      <t>] Union Cave B1F (30% Lv 8)
- [</t>
    </r>
    <r>
      <rPr>
        <b/>
        <sz val="10"/>
        <color rgb="FF00FFFF"/>
        <rFont val="Arial"/>
        <family val="2"/>
      </rPr>
      <t>C</t>
    </r>
    <r>
      <rPr>
        <b/>
        <sz val="10"/>
        <color rgb="FF000000"/>
        <rFont val="Arial"/>
        <family val="2"/>
      </rPr>
      <t>] Union Cave 1F (30% Lv 6 Morning/Day)
- [</t>
    </r>
    <r>
      <rPr>
        <b/>
        <sz val="10"/>
        <color rgb="FF00FF00"/>
        <rFont val="Arial"/>
        <family val="2"/>
      </rPr>
      <t>LG</t>
    </r>
    <r>
      <rPr>
        <b/>
        <sz val="10"/>
        <color rgb="FF000000"/>
        <rFont val="Arial"/>
        <family val="2"/>
      </rPr>
      <t>] Route 4 (25% Lv 6-12)
- [</t>
    </r>
    <r>
      <rPr>
        <b/>
        <sz val="10"/>
        <color rgb="FF00FF00"/>
        <rFont val="Arial"/>
        <family val="2"/>
      </rPr>
      <t>LG</t>
    </r>
    <r>
      <rPr>
        <b/>
        <sz val="10"/>
        <color rgb="FF000000"/>
        <rFont val="Arial"/>
        <family val="2"/>
      </rPr>
      <t>] Route 11 (40% Lv 12-15)</t>
    </r>
  </si>
  <si>
    <t>Two fixed location Moon Stones in Mt Moon. Restart games to obtain more. Gen 3 Moon Stone can be found as a 5% held item by Clefairy</t>
  </si>
  <si>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Mt Moon 1F (1% Lv 8)
- [</t>
    </r>
    <r>
      <rPr>
        <b/>
        <sz val="10"/>
        <color rgb="FFFF9900"/>
        <rFont val="Arial"/>
        <family val="2"/>
      </rPr>
      <t>Y</t>
    </r>
    <r>
      <rPr>
        <b/>
        <sz val="10"/>
        <color rgb="FF000000"/>
        <rFont val="Arial"/>
        <family val="2"/>
      </rPr>
      <t>] Mt Moon 1F (1% Lv 11)
- [</t>
    </r>
    <r>
      <rPr>
        <b/>
        <sz val="10"/>
        <color rgb="FFFF0000"/>
        <rFont val="Arial"/>
        <family val="2"/>
      </rPr>
      <t>R</t>
    </r>
    <r>
      <rPr>
        <b/>
        <sz val="10"/>
        <color rgb="FF0000FF"/>
        <rFont val="Arial"/>
        <family val="2"/>
      </rPr>
      <t>B</t>
    </r>
    <r>
      <rPr>
        <b/>
        <sz val="10"/>
        <color rgb="FF000000"/>
        <rFont val="Arial"/>
        <family val="2"/>
      </rPr>
      <t>] Mt Moon B1F (4% Lv 9)
- [</t>
    </r>
    <r>
      <rPr>
        <b/>
        <sz val="10"/>
        <color rgb="FFFF9900"/>
        <rFont val="Arial"/>
        <family val="2"/>
      </rPr>
      <t>Y</t>
    </r>
    <r>
      <rPr>
        <b/>
        <sz val="10"/>
        <color rgb="FF000000"/>
        <rFont val="Arial"/>
        <family val="2"/>
      </rPr>
      <t>] Mt Moon B1F (5% Lv 10-12)
- [</t>
    </r>
    <r>
      <rPr>
        <b/>
        <sz val="10"/>
        <color rgb="FFFF0000"/>
        <rFont val="Arial"/>
        <family val="2"/>
      </rPr>
      <t>R</t>
    </r>
    <r>
      <rPr>
        <b/>
        <sz val="10"/>
        <color rgb="FF0000FF"/>
        <rFont val="Arial"/>
        <family val="2"/>
      </rPr>
      <t>B</t>
    </r>
    <r>
      <rPr>
        <b/>
        <sz val="10"/>
        <color rgb="FF000000"/>
        <rFont val="Arial"/>
        <family val="2"/>
      </rPr>
      <t>] Mt Moon B2F (6% Lv 10-12)
- [</t>
    </r>
    <r>
      <rPr>
        <b/>
        <sz val="10"/>
        <color rgb="FFFF9900"/>
        <rFont val="Arial"/>
        <family val="2"/>
      </rPr>
      <t>Y</t>
    </r>
    <r>
      <rPr>
        <b/>
        <sz val="10"/>
        <color rgb="FF000000"/>
        <rFont val="Arial"/>
        <family val="2"/>
      </rPr>
      <t>] Mt Moon B2F (10% Lv 9-13)
- [</t>
    </r>
    <r>
      <rPr>
        <b/>
        <sz val="10"/>
        <color rgb="FFFF0000"/>
        <rFont val="Arial"/>
        <family val="2"/>
      </rPr>
      <t>FR</t>
    </r>
    <r>
      <rPr>
        <b/>
        <sz val="10"/>
        <color rgb="FF00FF00"/>
        <rFont val="Arial"/>
        <family val="2"/>
      </rPr>
      <t>LG</t>
    </r>
    <r>
      <rPr>
        <b/>
        <sz val="10"/>
        <color rgb="FF000000"/>
        <rFont val="Arial"/>
        <family val="2"/>
      </rPr>
      <t>] Mt Moon 1F (1% Lv 8)
- [</t>
    </r>
    <r>
      <rPr>
        <b/>
        <sz val="10"/>
        <color rgb="FFFF0000"/>
        <rFont val="Arial"/>
        <family val="2"/>
      </rPr>
      <t>FR</t>
    </r>
    <r>
      <rPr>
        <b/>
        <sz val="10"/>
        <color rgb="FF00FF00"/>
        <rFont val="Arial"/>
        <family val="2"/>
      </rPr>
      <t>LG</t>
    </r>
    <r>
      <rPr>
        <b/>
        <sz val="10"/>
        <color rgb="FF000000"/>
        <rFont val="Arial"/>
        <family val="2"/>
      </rPr>
      <t>] Mt Moon B2F (6% Lv 10-12)</t>
    </r>
  </si>
  <si>
    <r>
      <rPr>
        <b/>
        <sz val="10"/>
        <color rgb="FF000000"/>
        <rFont val="Arial"/>
        <family val="2"/>
      </rPr>
      <t>[</t>
    </r>
    <r>
      <rPr>
        <b/>
        <sz val="10"/>
        <color rgb="FFFF9900"/>
        <rFont val="Arial"/>
        <family val="2"/>
      </rPr>
      <t>Y</t>
    </r>
    <r>
      <rPr>
        <b/>
        <sz val="10"/>
        <color rgb="FF000000"/>
        <rFont val="Arial"/>
        <family val="2"/>
      </rPr>
      <t>] Catch a spare one for a trade for Mr Mime unless you complete the trade in any other Kanto game with Abra instead</t>
    </r>
  </si>
  <si>
    <r>
      <rPr>
        <b/>
        <sz val="10"/>
        <color rgb="FF000000"/>
        <rFont val="Arial"/>
        <family val="2"/>
      </rPr>
      <t>- [</t>
    </r>
    <r>
      <rPr>
        <b/>
        <sz val="10"/>
        <color rgb="FFFF0000"/>
        <rFont val="Arial"/>
        <family val="2"/>
      </rPr>
      <t>R</t>
    </r>
    <r>
      <rPr>
        <b/>
        <sz val="10"/>
        <color rgb="FF000000"/>
        <rFont val="Arial"/>
        <family val="2"/>
      </rPr>
      <t>] Route 24 (25% Lv 12-14)
- [</t>
    </r>
    <r>
      <rPr>
        <b/>
        <sz val="10"/>
        <color rgb="FFFF9900"/>
        <rFont val="Arial"/>
        <family val="2"/>
      </rPr>
      <t>Y</t>
    </r>
    <r>
      <rPr>
        <b/>
        <sz val="10"/>
        <color rgb="FF000000"/>
        <rFont val="Arial"/>
        <family val="2"/>
      </rPr>
      <t>] Route 24 (35% Lv 12-14)
- [</t>
    </r>
    <r>
      <rPr>
        <b/>
        <sz val="10"/>
        <color rgb="FFFF0000"/>
        <rFont val="Arial"/>
        <family val="2"/>
      </rPr>
      <t>R</t>
    </r>
    <r>
      <rPr>
        <b/>
        <sz val="10"/>
        <color rgb="FF000000"/>
        <rFont val="Arial"/>
        <family val="2"/>
      </rPr>
      <t>] Route 25 (25% Lv 12-14)
- [</t>
    </r>
    <r>
      <rPr>
        <b/>
        <sz val="10"/>
        <color rgb="FFFF9900"/>
        <rFont val="Arial"/>
        <family val="2"/>
      </rPr>
      <t>Y</t>
    </r>
    <r>
      <rPr>
        <b/>
        <sz val="10"/>
        <color rgb="FF000000"/>
        <rFont val="Arial"/>
        <family val="2"/>
      </rPr>
      <t>] Route 25 (35% Lv 12-14)
- [</t>
    </r>
    <r>
      <rPr>
        <b/>
        <sz val="10"/>
        <color rgb="FFFF0000"/>
        <rFont val="Arial"/>
        <family val="2"/>
      </rPr>
      <t>R</t>
    </r>
    <r>
      <rPr>
        <b/>
        <sz val="10"/>
        <color rgb="FF000000"/>
        <rFont val="Arial"/>
        <family val="2"/>
      </rPr>
      <t>] Route 5 (35% Lv 13-16)
- [</t>
    </r>
    <r>
      <rPr>
        <b/>
        <sz val="10"/>
        <color rgb="FFFF0000"/>
        <rFont val="Arial"/>
        <family val="2"/>
      </rPr>
      <t>R</t>
    </r>
    <r>
      <rPr>
        <b/>
        <sz val="10"/>
        <color rgb="FF000000"/>
        <rFont val="Arial"/>
        <family val="2"/>
      </rPr>
      <t>] Route 6 (35% Lv 13-16)
- [</t>
    </r>
    <r>
      <rPr>
        <b/>
        <sz val="10"/>
        <color rgb="FFFF9900"/>
        <rFont val="Arial"/>
        <family val="2"/>
      </rPr>
      <t>G</t>
    </r>
    <r>
      <rPr>
        <b/>
        <sz val="10"/>
        <color rgb="FF666666"/>
        <rFont val="Arial"/>
        <family val="2"/>
      </rPr>
      <t>S</t>
    </r>
    <r>
      <rPr>
        <b/>
        <sz val="10"/>
        <color rgb="FF000000"/>
        <rFont val="Arial"/>
        <family val="2"/>
      </rPr>
      <t>] Ilex Forest (60% Lv 5-6 Night)
- [</t>
    </r>
    <r>
      <rPr>
        <b/>
        <sz val="10"/>
        <color rgb="FF00FFFF"/>
        <rFont val="Arial"/>
        <family val="2"/>
      </rPr>
      <t>C</t>
    </r>
    <r>
      <rPr>
        <b/>
        <sz val="10"/>
        <color rgb="FF000000"/>
        <rFont val="Arial"/>
        <family val="2"/>
      </rPr>
      <t>] Ilex Forest (50% Lv 5-7 Night)
- [</t>
    </r>
    <r>
      <rPr>
        <b/>
        <sz val="10"/>
        <color rgb="FFFF0000"/>
        <rFont val="Arial"/>
        <family val="2"/>
      </rPr>
      <t>FR</t>
    </r>
    <r>
      <rPr>
        <b/>
        <sz val="10"/>
        <color rgb="FF000000"/>
        <rFont val="Arial"/>
        <family val="2"/>
      </rPr>
      <t>] Route 5, Route 6 (25% Lv 13-16)
- [</t>
    </r>
    <r>
      <rPr>
        <b/>
        <sz val="10"/>
        <color theme="5"/>
        <rFont val="Arial"/>
        <family val="2"/>
      </rPr>
      <t>R</t>
    </r>
    <r>
      <rPr>
        <b/>
        <sz val="10"/>
        <color theme="4"/>
        <rFont val="Arial"/>
        <family val="2"/>
      </rPr>
      <t>S</t>
    </r>
    <r>
      <rPr>
        <b/>
        <sz val="10"/>
        <color rgb="FF00FF00"/>
        <rFont val="Arial"/>
        <family val="2"/>
      </rPr>
      <t>E</t>
    </r>
    <r>
      <rPr>
        <b/>
        <sz val="10"/>
        <color rgb="FF000000"/>
        <rFont val="Arial"/>
        <family val="2"/>
      </rPr>
      <t>] Route 110 (10% Lv 13)
- [</t>
    </r>
    <r>
      <rPr>
        <b/>
        <sz val="10"/>
        <color theme="5"/>
        <rFont val="Arial"/>
        <family val="2"/>
      </rPr>
      <t>R</t>
    </r>
    <r>
      <rPr>
        <b/>
        <sz val="10"/>
        <color theme="4"/>
        <rFont val="Arial"/>
        <family val="2"/>
      </rPr>
      <t>S</t>
    </r>
    <r>
      <rPr>
        <b/>
        <sz val="10"/>
        <color rgb="FF000000"/>
        <rFont val="Arial"/>
        <family val="2"/>
      </rPr>
      <t>] Route 117 (10% Lv 13)
- [</t>
    </r>
    <r>
      <rPr>
        <b/>
        <sz val="10"/>
        <color rgb="FF00FF00"/>
        <rFont val="Arial"/>
        <family val="2"/>
      </rPr>
      <t>E</t>
    </r>
    <r>
      <rPr>
        <b/>
        <sz val="10"/>
        <color rgb="FF000000"/>
        <rFont val="Arial"/>
        <family val="2"/>
      </rPr>
      <t>] Route 117 (40% Lv 13-14)</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</si>
  <si>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Mt Moon 1F (5% Lv 8)
- [</t>
    </r>
    <r>
      <rPr>
        <b/>
        <sz val="10"/>
        <color rgb="FFFF0000"/>
        <rFont val="Arial"/>
        <family val="2"/>
      </rPr>
      <t>R</t>
    </r>
    <r>
      <rPr>
        <b/>
        <sz val="10"/>
        <color rgb="FF0000FF"/>
        <rFont val="Arial"/>
        <family val="2"/>
      </rPr>
      <t>B</t>
    </r>
    <r>
      <rPr>
        <b/>
        <sz val="10"/>
        <color rgb="FF000000"/>
        <rFont val="Arial"/>
        <family val="2"/>
      </rPr>
      <t>] Mt Moon B1F (10% Lv 10)
- [</t>
    </r>
    <r>
      <rPr>
        <b/>
        <sz val="10"/>
        <color rgb="FFFF9900"/>
        <rFont val="Arial"/>
        <family val="2"/>
      </rPr>
      <t>Y</t>
    </r>
    <r>
      <rPr>
        <b/>
        <sz val="10"/>
        <color rgb="FF000000"/>
        <rFont val="Arial"/>
        <family val="2"/>
      </rPr>
      <t>] Mt Moon B1F (10% Lv 9-11)
- [</t>
    </r>
    <r>
      <rPr>
        <b/>
        <sz val="10"/>
        <color rgb="FFFF0000"/>
        <rFont val="Arial"/>
        <family val="2"/>
      </rPr>
      <t>R</t>
    </r>
    <r>
      <rPr>
        <b/>
        <sz val="10"/>
        <color rgb="FF0000FF"/>
        <rFont val="Arial"/>
        <family val="2"/>
      </rPr>
      <t>B</t>
    </r>
    <r>
      <rPr>
        <b/>
        <sz val="10"/>
        <color rgb="FF000000"/>
        <rFont val="Arial"/>
        <family val="2"/>
      </rPr>
      <t>] Mt Moon B2F (15% Lv 10-12)
- [</t>
    </r>
    <r>
      <rPr>
        <b/>
        <sz val="10"/>
        <color rgb="FFFF9900"/>
        <rFont val="Arial"/>
        <family val="2"/>
      </rPr>
      <t>Y</t>
    </r>
    <r>
      <rPr>
        <b/>
        <sz val="10"/>
        <color rgb="FF000000"/>
        <rFont val="Arial"/>
        <family val="2"/>
      </rPr>
      <t>] Mt Moon B2F (15% Lv 13)
- [</t>
    </r>
    <r>
      <rPr>
        <b/>
        <sz val="10"/>
        <color rgb="FF00FFFF"/>
        <rFont val="Arial"/>
        <family val="2"/>
      </rPr>
      <t>C</t>
    </r>
    <r>
      <rPr>
        <b/>
        <sz val="10"/>
        <color rgb="FF000000"/>
        <rFont val="Arial"/>
        <family val="2"/>
      </rPr>
      <t>] Ilex Forest (5% Lv 6)
- [</t>
    </r>
    <r>
      <rPr>
        <b/>
        <sz val="10"/>
        <color rgb="FFFF9900"/>
        <rFont val="Arial"/>
        <family val="2"/>
      </rPr>
      <t>G</t>
    </r>
    <r>
      <rPr>
        <b/>
        <sz val="10"/>
        <color rgb="FF666666"/>
        <rFont val="Arial"/>
        <family val="2"/>
      </rPr>
      <t>S</t>
    </r>
    <r>
      <rPr>
        <b/>
        <sz val="10"/>
        <color rgb="FF000000"/>
        <rFont val="Arial"/>
        <family val="2"/>
      </rPr>
      <t>] Ilex Forest (15% Lv 5-6 Morning)
- [</t>
    </r>
    <r>
      <rPr>
        <b/>
        <sz val="10"/>
        <color rgb="FFFF9900"/>
        <rFont val="Arial"/>
        <family val="2"/>
      </rPr>
      <t>G</t>
    </r>
    <r>
      <rPr>
        <b/>
        <sz val="10"/>
        <color rgb="FF666666"/>
        <rFont val="Arial"/>
        <family val="2"/>
      </rPr>
      <t>S</t>
    </r>
    <r>
      <rPr>
        <b/>
        <sz val="10"/>
        <color rgb="FF000000"/>
        <rFont val="Arial"/>
        <family val="2"/>
      </rPr>
      <t>] Ilex Forest (5% Lv 6 Day)
- [</t>
    </r>
    <r>
      <rPr>
        <b/>
        <sz val="10"/>
        <color rgb="FFFF9900"/>
        <rFont val="Arial"/>
        <family val="2"/>
      </rPr>
      <t>G</t>
    </r>
    <r>
      <rPr>
        <b/>
        <sz val="10"/>
        <color rgb="FF666666"/>
        <rFont val="Arial"/>
        <family val="2"/>
      </rPr>
      <t>S</t>
    </r>
    <r>
      <rPr>
        <b/>
        <sz val="10"/>
        <color rgb="FF000000"/>
        <rFont val="Arial"/>
        <family val="2"/>
      </rPr>
      <t>] Ilex Forest (15% Lv 5-6 Night)
- [</t>
    </r>
    <r>
      <rPr>
        <b/>
        <sz val="10"/>
        <color rgb="FFFF0000"/>
        <rFont val="Arial"/>
        <family val="2"/>
      </rPr>
      <t>FR</t>
    </r>
    <r>
      <rPr>
        <b/>
        <sz val="10"/>
        <color rgb="FF00FF00"/>
        <rFont val="Arial"/>
        <family val="2"/>
      </rPr>
      <t>LG</t>
    </r>
    <r>
      <rPr>
        <b/>
        <sz val="10"/>
        <color rgb="FF000000"/>
        <rFont val="Arial"/>
        <family val="2"/>
      </rPr>
      <t>] Mt Moon 1F (5% Lv 8)
- [</t>
    </r>
    <r>
      <rPr>
        <b/>
        <sz val="10"/>
        <color rgb="FFFF0000"/>
        <rFont val="Arial"/>
        <family val="2"/>
      </rPr>
      <t>FR</t>
    </r>
    <r>
      <rPr>
        <b/>
        <sz val="10"/>
        <color rgb="FF00FF00"/>
        <rFont val="Arial"/>
        <family val="2"/>
      </rPr>
      <t>LG</t>
    </r>
    <r>
      <rPr>
        <b/>
        <sz val="10"/>
        <color rgb="FF000000"/>
        <rFont val="Arial"/>
        <family val="2"/>
      </rPr>
      <t>] Mt Moon B1F (100% Lv 5-10)
- [</t>
    </r>
    <r>
      <rPr>
        <b/>
        <sz val="10"/>
        <color rgb="FFFF0000"/>
        <rFont val="Arial"/>
        <family val="2"/>
      </rPr>
      <t>FR</t>
    </r>
    <r>
      <rPr>
        <b/>
        <sz val="10"/>
        <color rgb="FF00FF00"/>
        <rFont val="Arial"/>
        <family val="2"/>
      </rPr>
      <t>LG</t>
    </r>
    <r>
      <rPr>
        <b/>
        <sz val="10"/>
        <color rgb="FF000000"/>
        <rFont val="Arial"/>
        <family val="2"/>
      </rPr>
      <t>] Mt Moon B2F (15% Lv 10-12)</t>
    </r>
  </si>
  <si>
    <r>
      <rPr>
        <b/>
        <sz val="10"/>
        <color rgb="FF000000"/>
        <rFont val="Arial"/>
        <family val="2"/>
      </rPr>
      <t>- [</t>
    </r>
    <r>
      <rPr>
        <b/>
        <sz val="10"/>
        <color rgb="FFFF9900"/>
        <rFont val="Arial"/>
        <family val="2"/>
      </rPr>
      <t>Y</t>
    </r>
    <r>
      <rPr>
        <b/>
        <sz val="10"/>
        <color rgb="FF000000"/>
        <rFont val="Arial"/>
        <family val="2"/>
      </rPr>
      <t>] Route 24 (10% Lv 13-16)
- [</t>
    </r>
    <r>
      <rPr>
        <b/>
        <sz val="10"/>
        <color rgb="FFFF9900"/>
        <rFont val="Arial"/>
        <family val="2"/>
      </rPr>
      <t>Y</t>
    </r>
    <r>
      <rPr>
        <b/>
        <sz val="10"/>
        <color rgb="FF000000"/>
        <rFont val="Arial"/>
        <family val="2"/>
      </rPr>
      <t>] Route 25 (10% Lv 13-16)
- [</t>
    </r>
    <r>
      <rPr>
        <b/>
        <sz val="10"/>
        <color rgb="FF00FFFF"/>
        <rFont val="Arial"/>
        <family val="2"/>
      </rPr>
      <t>C</t>
    </r>
    <r>
      <rPr>
        <b/>
        <sz val="10"/>
        <color rgb="FF000000"/>
        <rFont val="Arial"/>
        <family val="2"/>
      </rPr>
      <t>] Ilex Forest (30% Lv 5 Night)</t>
    </r>
  </si>
  <si>
    <t>- Evolve Venonat at Lv 31</t>
  </si>
  <si>
    <r>
      <rPr>
        <b/>
        <sz val="10"/>
        <color rgb="FF000000"/>
        <rFont val="Arial"/>
        <family val="2"/>
      </rPr>
      <t>- [</t>
    </r>
    <r>
      <rPr>
        <b/>
        <sz val="10"/>
        <color rgb="FFFF0000"/>
        <rFont val="Arial"/>
        <family val="2"/>
      </rPr>
      <t>R</t>
    </r>
    <r>
      <rPr>
        <b/>
        <sz val="10"/>
        <color rgb="FF0000FF"/>
        <rFont val="Arial"/>
        <family val="2"/>
      </rPr>
      <t>B</t>
    </r>
    <r>
      <rPr>
        <b/>
        <sz val="10"/>
        <color rgb="FFFF9900"/>
        <rFont val="Arial"/>
        <family val="2"/>
      </rPr>
      <t>Y</t>
    </r>
    <r>
      <rPr>
        <b/>
        <sz val="10"/>
        <color rgb="FF000000"/>
        <rFont val="Arial"/>
        <family val="2"/>
      </rPr>
      <t>] Diglett's Cave (95% Lv 15-22)
- [</t>
    </r>
    <r>
      <rPr>
        <b/>
        <sz val="10"/>
        <color rgb="FFFF0000"/>
        <rFont val="Arial"/>
        <family val="2"/>
      </rPr>
      <t>FR</t>
    </r>
    <r>
      <rPr>
        <b/>
        <sz val="10"/>
        <color rgb="FF00FF00"/>
        <rFont val="Arial"/>
        <family val="2"/>
      </rPr>
      <t>LG</t>
    </r>
    <r>
      <rPr>
        <b/>
        <sz val="10"/>
        <color rgb="FF000000"/>
        <rFont val="Arial"/>
        <family val="2"/>
      </rPr>
      <t>] Diglett's Cave (95% Lv 15-22)</t>
    </r>
  </si>
  <si>
    <r>
      <rPr>
        <b/>
        <sz val="10"/>
        <color rgb="FF000000"/>
        <rFont val="Arial"/>
        <family val="2"/>
      </rPr>
      <t>- Evolve Diglett at Lv 26
- [</t>
    </r>
    <r>
      <rPr>
        <b/>
        <sz val="10"/>
        <color rgb="FFFF0000"/>
        <rFont val="Arial"/>
        <family val="2"/>
      </rPr>
      <t>R</t>
    </r>
    <r>
      <rPr>
        <b/>
        <sz val="10"/>
        <color rgb="FF0000FF"/>
        <rFont val="Arial"/>
        <family val="2"/>
      </rPr>
      <t>B</t>
    </r>
    <r>
      <rPr>
        <b/>
        <sz val="10"/>
        <color rgb="FFFF9900"/>
        <rFont val="Arial"/>
        <family val="2"/>
      </rPr>
      <t>Y</t>
    </r>
    <r>
      <rPr>
        <b/>
        <sz val="10"/>
        <color rgb="FF000000"/>
        <rFont val="Arial"/>
        <family val="2"/>
      </rPr>
      <t>] Diglett's Cave (5% Lv 29-31)
- [</t>
    </r>
    <r>
      <rPr>
        <b/>
        <sz val="10"/>
        <color rgb="FFFF0000"/>
        <rFont val="Arial"/>
        <family val="2"/>
      </rPr>
      <t>FR</t>
    </r>
    <r>
      <rPr>
        <b/>
        <sz val="10"/>
        <color rgb="FF00FF00"/>
        <rFont val="Arial"/>
        <family val="2"/>
      </rPr>
      <t>LG</t>
    </r>
    <r>
      <rPr>
        <b/>
        <sz val="10"/>
        <color rgb="FF000000"/>
        <rFont val="Arial"/>
        <family val="2"/>
      </rPr>
      <t>] Diglett's Cave (5% Lv 29-31)</t>
    </r>
  </si>
  <si>
    <r>
      <rPr>
        <b/>
        <sz val="10"/>
        <color rgb="FF000000"/>
        <rFont val="Arial"/>
        <family val="2"/>
      </rPr>
      <t>- [</t>
    </r>
    <r>
      <rPr>
        <b/>
        <sz val="10"/>
        <color rgb="FF0000FF"/>
        <rFont val="Arial"/>
        <family val="2"/>
      </rPr>
      <t>B</t>
    </r>
    <r>
      <rPr>
        <b/>
        <sz val="10"/>
        <color rgb="FF000000"/>
        <rFont val="Arial"/>
        <family val="2"/>
      </rPr>
      <t>] Route 5 (25% Lv 10-16)
- [</t>
    </r>
    <r>
      <rPr>
        <b/>
        <sz val="10"/>
        <color rgb="FF0000FF"/>
        <rFont val="Arial"/>
        <family val="2"/>
      </rPr>
      <t>B</t>
    </r>
    <r>
      <rPr>
        <b/>
        <sz val="10"/>
        <color rgb="FF000000"/>
        <rFont val="Arial"/>
        <family val="2"/>
      </rPr>
      <t>] Route 6 (25% Lv 10-16)
- [</t>
    </r>
    <r>
      <rPr>
        <b/>
        <sz val="10"/>
        <color rgb="FFFF0000"/>
        <rFont val="Arial"/>
        <family val="2"/>
      </rPr>
      <t>FR</t>
    </r>
    <r>
      <rPr>
        <b/>
        <sz val="10"/>
        <color rgb="FF00FF00"/>
        <rFont val="Arial"/>
        <family val="2"/>
      </rPr>
      <t>LG</t>
    </r>
    <r>
      <rPr>
        <b/>
        <sz val="10"/>
        <color rgb="FF000000"/>
        <rFont val="Arial"/>
        <family val="2"/>
      </rPr>
      <t>] Route 5, Route 6 (35% Lv 10-16)</t>
    </r>
  </si>
  <si>
    <r>
      <rPr>
        <b/>
        <sz val="10"/>
        <color rgb="FF000000"/>
        <rFont val="Arial"/>
        <family val="2"/>
      </rPr>
      <t>- [</t>
    </r>
    <r>
      <rPr>
        <b/>
        <sz val="10"/>
        <color rgb="FF00FFFF"/>
        <rFont val="Arial"/>
        <family val="2"/>
      </rPr>
      <t>C</t>
    </r>
    <r>
      <rPr>
        <b/>
        <sz val="10"/>
        <color rgb="FF000000"/>
        <rFont val="Arial"/>
        <family val="2"/>
      </rPr>
      <t>] Ilex Forest (10% Lv 7 Night)</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</si>
  <si>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Fish with Old Rod - New Bark Town, Route 32 (15% Lv 10)
- [</t>
    </r>
    <r>
      <rPr>
        <b/>
        <sz val="10"/>
        <color theme="5"/>
        <rFont val="Arial"/>
        <family val="2"/>
      </rPr>
      <t>R</t>
    </r>
    <r>
      <rPr>
        <b/>
        <sz val="10"/>
        <color theme="4"/>
        <rFont val="Arial"/>
        <family val="2"/>
      </rPr>
      <t>S</t>
    </r>
    <r>
      <rPr>
        <b/>
        <sz val="10"/>
        <color rgb="FF00FF00"/>
        <rFont val="Arial"/>
        <family val="2"/>
      </rPr>
      <t>E</t>
    </r>
    <r>
      <rPr>
        <b/>
        <sz val="10"/>
        <color rgb="FF000000"/>
        <rFont val="Arial"/>
        <family val="2"/>
      </rPr>
      <t>] Fish with Old Rod - Route 103, Route 106, Route 107, Route 109, Route 110, Route 115, Dewford Town, Slateport City (30% Lv 5-10)</t>
    </r>
  </si>
  <si>
    <r>
      <rPr>
        <b/>
        <sz val="10"/>
        <color rgb="FF000000"/>
        <rFont val="Arial"/>
        <family val="2"/>
      </rPr>
      <t>Old Rod is available from [</t>
    </r>
    <r>
      <rPr>
        <b/>
        <sz val="10"/>
        <color theme="6"/>
        <rFont val="Arial"/>
        <family val="2"/>
      </rPr>
      <t>G</t>
    </r>
    <r>
      <rPr>
        <b/>
        <sz val="10"/>
        <color rgb="FF666666"/>
        <rFont val="Arial"/>
        <family val="2"/>
      </rPr>
      <t>S</t>
    </r>
    <r>
      <rPr>
        <b/>
        <sz val="10"/>
        <color rgb="FF00FFFF"/>
        <rFont val="Arial"/>
        <family val="2"/>
      </rPr>
      <t>C</t>
    </r>
    <r>
      <rPr>
        <b/>
        <sz val="10"/>
        <color rgb="FF000000"/>
        <rFont val="Arial"/>
        <family val="2"/>
      </rPr>
      <t>] the Pokemon Center on Route 32 or [</t>
    </r>
    <r>
      <rPr>
        <b/>
        <sz val="10"/>
        <color theme="5"/>
        <rFont val="Arial"/>
        <family val="2"/>
      </rPr>
      <t>R</t>
    </r>
    <r>
      <rPr>
        <b/>
        <sz val="10"/>
        <color theme="4"/>
        <rFont val="Arial"/>
        <family val="2"/>
      </rPr>
      <t>S</t>
    </r>
    <r>
      <rPr>
        <b/>
        <sz val="10"/>
        <color rgb="FF00FF00"/>
        <rFont val="Arial"/>
        <family val="2"/>
      </rPr>
      <t>E</t>
    </r>
    <r>
      <rPr>
        <b/>
        <sz val="10"/>
        <color rgb="FF000000"/>
        <rFont val="Arial"/>
        <family val="2"/>
      </rPr>
      <t>] in Dewford Town</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</si>
  <si>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Slowpoke Well B1F (15% Lv 6-8)</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</si>
  <si>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Vermilion City - Trade for Spearow (Same Lv as your Pokémon)
- [</t>
    </r>
    <r>
      <rPr>
        <b/>
        <sz val="10"/>
        <color rgb="FFFF0000"/>
        <rFont val="Arial"/>
        <family val="2"/>
      </rPr>
      <t>FR</t>
    </r>
    <r>
      <rPr>
        <b/>
        <sz val="10"/>
        <color rgb="FF00FF00"/>
        <rFont val="Arial"/>
        <family val="2"/>
      </rPr>
      <t>LG</t>
    </r>
    <r>
      <rPr>
        <b/>
        <sz val="10"/>
        <color rgb="FF000000"/>
        <rFont val="Arial"/>
        <family val="2"/>
      </rPr>
      <t>] Vermilion City - Trade for Spearow (Same level as your pokemon)</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</si>
  <si>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Route 11 (25% Lv 9-15)
- [</t>
    </r>
    <r>
      <rPr>
        <b/>
        <sz val="10"/>
        <color rgb="FFFF9900"/>
        <rFont val="Arial"/>
        <family val="2"/>
      </rPr>
      <t>Y</t>
    </r>
    <r>
      <rPr>
        <b/>
        <sz val="10"/>
        <color rgb="FF000000"/>
        <rFont val="Arial"/>
        <family val="2"/>
      </rPr>
      <t>] Route 11 (24% Lv 15-19)
- [</t>
    </r>
    <r>
      <rPr>
        <b/>
        <sz val="10"/>
        <color rgb="FFFF0000"/>
        <rFont val="Arial"/>
        <family val="2"/>
      </rPr>
      <t>FR</t>
    </r>
    <r>
      <rPr>
        <b/>
        <sz val="10"/>
        <color rgb="FF00FF00"/>
        <rFont val="Arial"/>
        <family val="2"/>
      </rPr>
      <t>LG</t>
    </r>
    <r>
      <rPr>
        <b/>
        <sz val="10"/>
        <color rgb="FF000000"/>
        <rFont val="Arial"/>
        <family val="2"/>
      </rPr>
      <t>] Route 11 (25% Lv 11-15)</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</si>
  <si>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Fish with Old Rod - Cherrygrove City (15% Lv 10)</t>
    </r>
  </si>
  <si>
    <t>Old Rod is available from the Pokemon Center on Route 32</t>
  </si>
  <si>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Headbutt tree - Route 36, Ilex Forest (15% Lv 10)
- [</t>
    </r>
    <r>
      <rPr>
        <b/>
        <sz val="10"/>
        <color rgb="FFFF9900"/>
        <rFont val="Arial"/>
        <family val="2"/>
      </rPr>
      <t>G</t>
    </r>
    <r>
      <rPr>
        <b/>
        <sz val="10"/>
        <color rgb="FF666666"/>
        <rFont val="Arial"/>
        <family val="2"/>
      </rPr>
      <t>S</t>
    </r>
    <r>
      <rPr>
        <b/>
        <sz val="10"/>
        <color rgb="FF000000"/>
        <rFont val="Arial"/>
        <family val="2"/>
      </rPr>
      <t>] Headbutt tree - Azalea Town (10% Lv 10)
- [</t>
    </r>
    <r>
      <rPr>
        <b/>
        <sz val="10"/>
        <color rgb="FF00FFFF"/>
        <rFont val="Arial"/>
        <family val="2"/>
      </rPr>
      <t>C</t>
    </r>
    <r>
      <rPr>
        <b/>
        <sz val="10"/>
        <color rgb="FF000000"/>
        <rFont val="Arial"/>
        <family val="2"/>
      </rPr>
      <t>] Headbutt tree - Route 29, Route 30, Route 31, Route 32, Route 36 (20% Lv 10)</t>
    </r>
  </si>
  <si>
    <t>Headbutt is available by levelling Slowpoke up to Lv 34. Not all trees have the same encounters so you may need to try multiple trees</t>
  </si>
  <si>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Fish with Old Rod - Dark Cave, Union Cave, Slowpoke Well (15% Lv 10)
- [</t>
    </r>
    <r>
      <rPr>
        <b/>
        <sz val="10"/>
        <color theme="5"/>
        <rFont val="Arial"/>
        <family val="2"/>
      </rPr>
      <t>R</t>
    </r>
    <r>
      <rPr>
        <b/>
        <sz val="10"/>
        <color theme="4"/>
        <rFont val="Arial"/>
        <family val="2"/>
      </rPr>
      <t>S</t>
    </r>
    <r>
      <rPr>
        <b/>
        <sz val="10"/>
        <color rgb="FF00FF00"/>
        <rFont val="Arial"/>
        <family val="2"/>
      </rPr>
      <t>E</t>
    </r>
    <r>
      <rPr>
        <b/>
        <sz val="10"/>
        <color rgb="FF000000"/>
        <rFont val="Arial"/>
        <family val="2"/>
      </rPr>
      <t>] Fish with Old Rod - Route 102, Route 111, Route 117, Route 118, Petalburg City (30% Lv 5-10)</t>
    </r>
  </si>
  <si>
    <r>
      <rPr>
        <b/>
        <sz val="10"/>
        <color rgb="FF000000"/>
        <rFont val="Arial"/>
        <family val="2"/>
      </rPr>
      <t>Old Rod is available from [</t>
    </r>
    <r>
      <rPr>
        <b/>
        <sz val="10"/>
        <color theme="6"/>
        <rFont val="Arial"/>
        <family val="2"/>
      </rPr>
      <t>G</t>
    </r>
    <r>
      <rPr>
        <b/>
        <sz val="10"/>
        <color rgb="FF666666"/>
        <rFont val="Arial"/>
        <family val="2"/>
      </rPr>
      <t>S</t>
    </r>
    <r>
      <rPr>
        <b/>
        <sz val="10"/>
        <color rgb="FF00FFFF"/>
        <rFont val="Arial"/>
        <family val="2"/>
      </rPr>
      <t>C</t>
    </r>
    <r>
      <rPr>
        <b/>
        <sz val="10"/>
        <color rgb="FF000000"/>
        <rFont val="Arial"/>
        <family val="2"/>
      </rPr>
      <t>] the Pokemon Center on Route 32 or [</t>
    </r>
    <r>
      <rPr>
        <b/>
        <sz val="10"/>
        <color theme="5"/>
        <rFont val="Arial"/>
        <family val="2"/>
      </rPr>
      <t>R</t>
    </r>
    <r>
      <rPr>
        <b/>
        <sz val="10"/>
        <color theme="4"/>
        <rFont val="Arial"/>
        <family val="2"/>
      </rPr>
      <t>S</t>
    </r>
    <r>
      <rPr>
        <b/>
        <sz val="10"/>
        <color rgb="FF00FF00"/>
        <rFont val="Arial"/>
        <family val="2"/>
      </rPr>
      <t>E</t>
    </r>
    <r>
      <rPr>
        <b/>
        <sz val="10"/>
        <color rgb="FF000000"/>
        <rFont val="Arial"/>
        <family val="2"/>
      </rPr>
      <t>] in Dewford Town</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</si>
  <si>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Route 2 - Trade for Abra (Same Lv as your Pokémon)
- [</t>
    </r>
    <r>
      <rPr>
        <b/>
        <sz val="10"/>
        <color rgb="FFFF9900"/>
        <rFont val="Arial"/>
        <family val="2"/>
      </rPr>
      <t>Y</t>
    </r>
    <r>
      <rPr>
        <b/>
        <sz val="10"/>
        <color rgb="FF000000"/>
        <rFont val="Arial"/>
        <family val="2"/>
      </rPr>
      <t>] Route 2 - Trade for Clefairy (Same Lv as your Pokémon)
- [</t>
    </r>
    <r>
      <rPr>
        <b/>
        <sz val="10"/>
        <color rgb="FFFF0000"/>
        <rFont val="Arial"/>
        <family val="2"/>
      </rPr>
      <t>FR</t>
    </r>
    <r>
      <rPr>
        <b/>
        <sz val="10"/>
        <color rgb="FF00FF00"/>
        <rFont val="Arial"/>
        <family val="2"/>
      </rPr>
      <t>LG</t>
    </r>
    <r>
      <rPr>
        <b/>
        <sz val="10"/>
        <color rgb="FF000000"/>
        <rFont val="Arial"/>
        <family val="2"/>
      </rPr>
      <t>] Route 2 - Trade for Abra (Same level as your pokemon)</t>
    </r>
  </si>
  <si>
    <t>Access to the trade on Route 2 is via Diglett's Cave</t>
  </si>
  <si>
    <r>
      <rPr>
        <b/>
        <sz val="10"/>
        <color rgb="FF000000"/>
        <rFont val="Arial"/>
        <family val="2"/>
      </rPr>
      <t>- [</t>
    </r>
    <r>
      <rPr>
        <b/>
        <sz val="10"/>
        <color rgb="FFFF0000"/>
        <rFont val="Arial"/>
        <family val="2"/>
      </rPr>
      <t>R</t>
    </r>
    <r>
      <rPr>
        <b/>
        <sz val="10"/>
        <color rgb="FF0000FF"/>
        <rFont val="Arial"/>
        <family val="2"/>
      </rPr>
      <t>B</t>
    </r>
    <r>
      <rPr>
        <b/>
        <sz val="10"/>
        <color rgb="FFFF9900"/>
        <rFont val="Arial"/>
        <family val="2"/>
      </rPr>
      <t>Y</t>
    </r>
    <r>
      <rPr>
        <b/>
        <sz val="10"/>
        <color rgb="FF000000"/>
        <rFont val="Arial"/>
        <family val="2"/>
      </rPr>
      <t>] Route 3 Pokémon Center - Purchase for P500 (Lv 5)
- [</t>
    </r>
    <r>
      <rPr>
        <b/>
        <sz val="10"/>
        <color rgb="FFFF0000"/>
        <rFont val="Arial"/>
        <family val="2"/>
      </rPr>
      <t>R</t>
    </r>
    <r>
      <rPr>
        <b/>
        <sz val="10"/>
        <color rgb="FF0000FF"/>
        <rFont val="Arial"/>
        <family val="2"/>
      </rPr>
      <t>B</t>
    </r>
    <r>
      <rPr>
        <b/>
        <sz val="10"/>
        <color rgb="FFFF9900"/>
        <rFont val="Arial"/>
        <family val="2"/>
      </rPr>
      <t>Y</t>
    </r>
    <r>
      <rPr>
        <b/>
        <sz val="10"/>
        <color rgb="FF000000"/>
        <rFont val="Arial"/>
        <family val="2"/>
      </rPr>
      <t>] Any body of water - Fish with Old Rod (100% Lv 5)
-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Fish with Old Rod - Any body of water (85% Lv 10)
- [</t>
    </r>
    <r>
      <rPr>
        <b/>
        <sz val="10"/>
        <color rgb="FFFF0000"/>
        <rFont val="Arial"/>
        <family val="2"/>
      </rPr>
      <t>FR</t>
    </r>
    <r>
      <rPr>
        <b/>
        <sz val="10"/>
        <color rgb="FF00FF00"/>
        <rFont val="Arial"/>
        <family val="2"/>
      </rPr>
      <t>LG</t>
    </r>
    <r>
      <rPr>
        <b/>
        <sz val="10"/>
        <color rgb="FF000000"/>
        <rFont val="Arial"/>
        <family val="2"/>
      </rPr>
      <t>] Route 4 Pokemon Center - Purchase for 500 (Lv 5)
- [</t>
    </r>
    <r>
      <rPr>
        <b/>
        <sz val="10"/>
        <color rgb="FFFF0000"/>
        <rFont val="Arial"/>
        <family val="2"/>
      </rPr>
      <t>FR</t>
    </r>
    <r>
      <rPr>
        <b/>
        <sz val="10"/>
        <color rgb="FF00FF00"/>
        <rFont val="Arial"/>
        <family val="2"/>
      </rPr>
      <t>LG</t>
    </r>
    <r>
      <rPr>
        <b/>
        <sz val="10"/>
        <color rgb="FF000000"/>
        <rFont val="Arial"/>
        <family val="2"/>
      </rPr>
      <t>] Fish with Old Rod - Any body of water (100% Lv 5)
- [</t>
    </r>
    <r>
      <rPr>
        <b/>
        <sz val="10"/>
        <color theme="5"/>
        <rFont val="Arial"/>
        <family val="2"/>
      </rPr>
      <t>R</t>
    </r>
    <r>
      <rPr>
        <b/>
        <sz val="10"/>
        <color theme="4"/>
        <rFont val="Arial"/>
        <family val="2"/>
      </rPr>
      <t>S</t>
    </r>
    <r>
      <rPr>
        <b/>
        <sz val="10"/>
        <color rgb="FF00FF00"/>
        <rFont val="Arial"/>
        <family val="2"/>
      </rPr>
      <t>E</t>
    </r>
    <r>
      <rPr>
        <b/>
        <sz val="10"/>
        <color rgb="FF000000"/>
        <rFont val="Arial"/>
        <family val="2"/>
      </rPr>
      <t>] Fish with Old Rod - Most bodies of water (70% Lv 5-10)
- [</t>
    </r>
    <r>
      <rPr>
        <b/>
        <sz val="10"/>
        <color theme="5"/>
        <rFont val="Arial"/>
        <family val="2"/>
      </rPr>
      <t>R</t>
    </r>
    <r>
      <rPr>
        <b/>
        <sz val="10"/>
        <color theme="4"/>
        <rFont val="Arial"/>
        <family val="2"/>
      </rPr>
      <t>S</t>
    </r>
    <r>
      <rPr>
        <b/>
        <sz val="10"/>
        <color rgb="FF00FF00"/>
        <rFont val="Arial"/>
        <family val="2"/>
      </rPr>
      <t>E</t>
    </r>
    <r>
      <rPr>
        <b/>
        <sz val="10"/>
        <color rgb="FF000000"/>
        <rFont val="Arial"/>
        <family val="2"/>
      </rPr>
      <t>] Fish with Old Rod - Route 104 (100% Lv 5-10)</t>
    </r>
  </si>
  <si>
    <r>
      <rPr>
        <b/>
        <sz val="10"/>
        <color rgb="FF000000"/>
        <rFont val="Arial"/>
        <family val="2"/>
      </rPr>
      <t>Old Rod is available from [</t>
    </r>
    <r>
      <rPr>
        <b/>
        <sz val="10"/>
        <color theme="6"/>
        <rFont val="Arial"/>
        <family val="2"/>
      </rPr>
      <t>G</t>
    </r>
    <r>
      <rPr>
        <b/>
        <sz val="10"/>
        <color rgb="FF666666"/>
        <rFont val="Arial"/>
        <family val="2"/>
      </rPr>
      <t>S</t>
    </r>
    <r>
      <rPr>
        <b/>
        <sz val="10"/>
        <color rgb="FF00FFFF"/>
        <rFont val="Arial"/>
        <family val="2"/>
      </rPr>
      <t>C</t>
    </r>
    <r>
      <rPr>
        <b/>
        <sz val="10"/>
        <color rgb="FF000000"/>
        <rFont val="Arial"/>
        <family val="2"/>
      </rPr>
      <t>] the Pokemon Center on Route 32 or [</t>
    </r>
    <r>
      <rPr>
        <b/>
        <sz val="10"/>
        <color theme="5"/>
        <rFont val="Arial"/>
        <family val="2"/>
      </rPr>
      <t>R</t>
    </r>
    <r>
      <rPr>
        <b/>
        <sz val="10"/>
        <color theme="4"/>
        <rFont val="Arial"/>
        <family val="2"/>
      </rPr>
      <t>S</t>
    </r>
    <r>
      <rPr>
        <b/>
        <sz val="10"/>
        <color rgb="FF00FF00"/>
        <rFont val="Arial"/>
        <family val="2"/>
      </rPr>
      <t>E</t>
    </r>
    <r>
      <rPr>
        <b/>
        <sz val="10"/>
        <color rgb="FF000000"/>
        <rFont val="Arial"/>
        <family val="2"/>
      </rPr>
      <t>] in Dewford Town</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</si>
  <si>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Violet City Pokemon Center (Lv 5)</t>
    </r>
  </si>
  <si>
    <t>Gift - Hatch from egg given by Elm's assistant</t>
  </si>
  <si>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Route 32 (20% Lv 6 Morning/Day)
- [</t>
    </r>
    <r>
      <rPr>
        <b/>
        <sz val="10"/>
        <color rgb="FFFF9900"/>
        <rFont val="Arial"/>
        <family val="2"/>
      </rPr>
      <t>G</t>
    </r>
    <r>
      <rPr>
        <b/>
        <sz val="10"/>
        <color rgb="FF666666"/>
        <rFont val="Arial"/>
        <family val="2"/>
      </rPr>
      <t>S</t>
    </r>
    <r>
      <rPr>
        <b/>
        <sz val="10"/>
        <color rgb="FF000000"/>
        <rFont val="Arial"/>
        <family val="2"/>
      </rPr>
      <t>] Route 32 (10% Lv 6 Night)</t>
    </r>
  </si>
  <si>
    <t>Gen 3 breeding must be done in Hoenn</t>
  </si>
  <si>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Evolve Poliwhirl by trading it with a King's Rock attached</t>
    </r>
  </si>
  <si>
    <t>King's Rock available as a held item on wild Slowpoke (2% chance)</t>
  </si>
  <si>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Evolve Slowpoke by trading it with a King's Rock attached</t>
    </r>
  </si>
  <si>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Headbutt tree - Route 29 (20% Lv 10)
- [</t>
    </r>
    <r>
      <rPr>
        <b/>
        <sz val="10"/>
        <color rgb="FFFF9900"/>
        <rFont val="Arial"/>
        <family val="2"/>
      </rPr>
      <t>G</t>
    </r>
    <r>
      <rPr>
        <b/>
        <sz val="10"/>
        <color rgb="FF666666"/>
        <rFont val="Arial"/>
        <family val="2"/>
      </rPr>
      <t>S</t>
    </r>
    <r>
      <rPr>
        <b/>
        <sz val="10"/>
        <color rgb="FF000000"/>
        <rFont val="Arial"/>
        <family val="2"/>
      </rPr>
      <t>] Headbutt tree - Route 30, Route 31, Route 32, Route 33 (30% Lv 10)
- [</t>
    </r>
    <r>
      <rPr>
        <b/>
        <sz val="10"/>
        <color rgb="FF00FFFF"/>
        <rFont val="Arial"/>
        <family val="2"/>
      </rPr>
      <t>C</t>
    </r>
    <r>
      <rPr>
        <b/>
        <sz val="10"/>
        <color rgb="FF000000"/>
        <rFont val="Arial"/>
        <family val="2"/>
      </rPr>
      <t>] Headbutt tree - Route 33, Azalea Town (20% Lv 10)</t>
    </r>
  </si>
  <si>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Route 32 (4% Lv 4 Morning)
- [</t>
    </r>
    <r>
      <rPr>
        <b/>
        <sz val="10"/>
        <color rgb="FFFF9900"/>
        <rFont val="Arial"/>
        <family val="2"/>
      </rPr>
      <t>G</t>
    </r>
    <r>
      <rPr>
        <b/>
        <sz val="10"/>
        <color rgb="FF666666"/>
        <rFont val="Arial"/>
        <family val="2"/>
      </rPr>
      <t>S</t>
    </r>
    <r>
      <rPr>
        <b/>
        <sz val="10"/>
        <color rgb="FF000000"/>
        <rFont val="Arial"/>
        <family val="2"/>
      </rPr>
      <t>] Route 32 (35% Lv 6-8 Night)
- [</t>
    </r>
    <r>
      <rPr>
        <b/>
        <sz val="10"/>
        <color rgb="FF00FFFF"/>
        <rFont val="Arial"/>
        <family val="2"/>
      </rPr>
      <t>C</t>
    </r>
    <r>
      <rPr>
        <b/>
        <sz val="10"/>
        <color rgb="FF000000"/>
        <rFont val="Arial"/>
        <family val="2"/>
      </rPr>
      <t>] Route 32 (30% Lv 4 Night)
- [</t>
    </r>
    <r>
      <rPr>
        <b/>
        <sz val="10"/>
        <color rgb="FF00FFFF"/>
        <rFont val="Arial"/>
        <family val="2"/>
      </rPr>
      <t>C</t>
    </r>
    <r>
      <rPr>
        <b/>
        <sz val="10"/>
        <color rgb="FF000000"/>
        <rFont val="Arial"/>
        <family val="2"/>
      </rPr>
      <t>] Union Cave 1F (20% Lv 5 Night)
- [</t>
    </r>
    <r>
      <rPr>
        <b/>
        <sz val="10"/>
        <color rgb="FF00FFFF"/>
        <rFont val="Arial"/>
        <family val="2"/>
      </rPr>
      <t>C</t>
    </r>
    <r>
      <rPr>
        <b/>
        <sz val="10"/>
        <color rgb="FF000000"/>
        <rFont val="Arial"/>
        <family val="2"/>
      </rPr>
      <t>] Union Cave B1F (20% Lv 8 Night)</t>
    </r>
  </si>
  <si>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Headbutt tree - Route 36, Azalea Town, Ilex Forest (30% Lv 10)
- [</t>
    </r>
    <r>
      <rPr>
        <b/>
        <sz val="10"/>
        <color rgb="FF00FFFF"/>
        <rFont val="Arial"/>
        <family val="2"/>
      </rPr>
      <t>C</t>
    </r>
    <r>
      <rPr>
        <b/>
        <sz val="10"/>
        <color rgb="FF000000"/>
        <rFont val="Arial"/>
        <family val="2"/>
      </rPr>
      <t>] Headbutt tree - Route 29, Route 30, Route 31, Route 32, Route 36, Ilex Forest (30% Lv 10)</t>
    </r>
  </si>
  <si>
    <r>
      <rPr>
        <b/>
        <sz val="10"/>
        <color theme="1"/>
        <rFont val="Arial"/>
        <family val="2"/>
      </rPr>
      <t>- [</t>
    </r>
    <r>
      <rPr>
        <b/>
        <sz val="10"/>
        <color rgb="FFFF9900"/>
        <rFont val="Arial"/>
        <family val="2"/>
      </rPr>
      <t>G</t>
    </r>
    <r>
      <rPr>
        <b/>
        <sz val="10"/>
        <color rgb="FF666666"/>
        <rFont val="Arial"/>
        <family val="2"/>
      </rPr>
      <t>S</t>
    </r>
    <r>
      <rPr>
        <b/>
        <sz val="10"/>
        <color theme="1"/>
        <rFont val="Arial"/>
        <family val="2"/>
      </rPr>
      <t>] Headbutt tree - Route 29, Route 30, Route 31, Route 32, Route 33 (30% Lv 10)
- [</t>
    </r>
    <r>
      <rPr>
        <b/>
        <sz val="10"/>
        <color rgb="FF00FFFF"/>
        <rFont val="Arial"/>
        <family val="2"/>
      </rPr>
      <t>C</t>
    </r>
    <r>
      <rPr>
        <b/>
        <sz val="10"/>
        <color theme="1"/>
        <rFont val="Arial"/>
        <family val="2"/>
      </rPr>
      <t>] Headbutt tree - Route 33, Azalea Town (20% Lv 10)</t>
    </r>
  </si>
  <si>
    <r>
      <rPr>
        <b/>
        <sz val="10"/>
        <rFont val="Arial"/>
        <family val="2"/>
      </rPr>
      <t xml:space="preserve">Headbutt is available by levelling Slowpoke up to Lv 34. Not all trees have the same encounters so you may need to try multiple trees - </t>
    </r>
    <r>
      <rPr>
        <b/>
        <u/>
        <sz val="10"/>
        <color rgb="FF1155CC"/>
        <rFont val="Arial"/>
        <family val="2"/>
      </rPr>
      <t>Helpful tool here!</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</si>
  <si>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Fish with Old Rod - Route 32 during a swarm (15% Lv 5)</t>
    </r>
  </si>
  <si>
    <t>Requires Fisherman Ralph's number (Route 32) and for him to call you regarding a swarm. Change the Daylight Savings setting with your Mother in New Bark Town to force phone calls. Old Rod is available from the Pokemon Center on Route 32</t>
  </si>
  <si>
    <r>
      <rPr>
        <b/>
        <sz val="10"/>
        <color rgb="FF000000"/>
        <rFont val="Arial"/>
        <family val="2"/>
      </rPr>
      <t>- [</t>
    </r>
    <r>
      <rPr>
        <b/>
        <sz val="10"/>
        <color theme="4"/>
        <rFont val="Arial"/>
        <family val="2"/>
      </rPr>
      <t>S</t>
    </r>
    <r>
      <rPr>
        <b/>
        <sz val="10"/>
        <color rgb="FF00FF00"/>
        <rFont val="Arial"/>
        <family val="2"/>
      </rPr>
      <t>E</t>
    </r>
    <r>
      <rPr>
        <b/>
        <sz val="10"/>
        <color rgb="FF000000"/>
        <rFont val="Arial"/>
        <family val="2"/>
      </rPr>
      <t>] Granite Cave B1F (10% Lv 9-11)
- [</t>
    </r>
    <r>
      <rPr>
        <b/>
        <sz val="10"/>
        <color theme="4"/>
        <rFont val="Arial"/>
        <family val="2"/>
      </rPr>
      <t>S</t>
    </r>
    <r>
      <rPr>
        <b/>
        <sz val="10"/>
        <color rgb="FF00FF00"/>
        <rFont val="Arial"/>
        <family val="2"/>
      </rPr>
      <t>E</t>
    </r>
    <r>
      <rPr>
        <b/>
        <sz val="10"/>
        <color rgb="FF000000"/>
        <rFont val="Arial"/>
        <family val="2"/>
      </rPr>
      <t>] Granite Cave B2F (20% Lv 10-12)</t>
    </r>
  </si>
  <si>
    <r>
      <rPr>
        <b/>
        <sz val="10"/>
        <color theme="1"/>
        <rFont val="Arial"/>
        <family val="2"/>
      </rPr>
      <t>- [</t>
    </r>
    <r>
      <rPr>
        <b/>
        <sz val="10"/>
        <color theme="5"/>
        <rFont val="Arial"/>
        <family val="2"/>
      </rPr>
      <t>R</t>
    </r>
    <r>
      <rPr>
        <b/>
        <sz val="10"/>
        <color theme="1"/>
        <rFont val="Arial"/>
        <family val="2"/>
      </rPr>
      <t>] Granite Cave B1F (10% Lv 9-11)
- [</t>
    </r>
    <r>
      <rPr>
        <b/>
        <sz val="10"/>
        <color theme="5"/>
        <rFont val="Arial"/>
        <family val="2"/>
      </rPr>
      <t>R</t>
    </r>
    <r>
      <rPr>
        <b/>
        <sz val="10"/>
        <color theme="1"/>
        <rFont val="Arial"/>
        <family val="2"/>
      </rPr>
      <t>] Granite Cave B2F (20% Lv 10-12)</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</si>
  <si>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B1F (40% Lv 9-11)
-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B2F (40% Lv 10-12)
- [</t>
    </r>
    <r>
      <rPr>
        <b/>
        <sz val="10"/>
        <color theme="5"/>
        <rFont val="Arial"/>
        <family val="2"/>
      </rPr>
      <t>R</t>
    </r>
    <r>
      <rPr>
        <b/>
        <sz val="10"/>
        <color theme="4"/>
        <rFont val="Arial"/>
        <family val="2"/>
      </rPr>
      <t>S</t>
    </r>
    <r>
      <rPr>
        <b/>
        <sz val="10"/>
        <color rgb="FF00FF00"/>
        <rFont val="Arial"/>
        <family val="2"/>
      </rPr>
      <t>E</t>
    </r>
    <r>
      <rPr>
        <b/>
        <sz val="10"/>
        <color theme="1"/>
        <rFont val="Arial"/>
        <family val="2"/>
      </rPr>
      <t>] Granite Cave - Steven's Room (10% Lv 7-8)</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</si>
  <si>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110 (30% Lv 12-13)</t>
    </r>
  </si>
  <si>
    <r>
      <rPr>
        <b/>
        <sz val="10"/>
        <color theme="1"/>
        <rFont val="Arial"/>
        <family val="2"/>
      </rPr>
      <t>- [</t>
    </r>
    <r>
      <rPr>
        <b/>
        <sz val="10"/>
        <color rgb="FFEA4335"/>
        <rFont val="Arial"/>
        <family val="2"/>
      </rPr>
      <t>R</t>
    </r>
    <r>
      <rPr>
        <b/>
        <sz val="10"/>
        <color rgb="FF00FF00"/>
        <rFont val="Arial"/>
        <family val="2"/>
      </rPr>
      <t>E</t>
    </r>
    <r>
      <rPr>
        <b/>
        <sz val="10"/>
        <color theme="1"/>
        <rFont val="Arial"/>
        <family val="2"/>
      </rPr>
      <t>] Route 110 (2% Lv 12-13)
- [</t>
    </r>
    <r>
      <rPr>
        <b/>
        <sz val="10"/>
        <color rgb="FF4285F4"/>
        <rFont val="Arial"/>
        <family val="2"/>
      </rPr>
      <t>S</t>
    </r>
    <r>
      <rPr>
        <b/>
        <sz val="10"/>
        <color theme="1"/>
        <rFont val="Arial"/>
        <family val="2"/>
      </rPr>
      <t>] Route 110 (15% Lv 13)</t>
    </r>
  </si>
  <si>
    <r>
      <rPr>
        <b/>
        <sz val="10"/>
        <color theme="1"/>
        <rFont val="Arial"/>
        <family val="2"/>
      </rPr>
      <t>- [</t>
    </r>
    <r>
      <rPr>
        <b/>
        <sz val="10"/>
        <color rgb="FFEA4335"/>
        <rFont val="Arial"/>
        <family val="2"/>
      </rPr>
      <t>R</t>
    </r>
    <r>
      <rPr>
        <b/>
        <sz val="10"/>
        <color rgb="FF00FF00"/>
        <rFont val="Arial"/>
        <family val="2"/>
      </rPr>
      <t>E</t>
    </r>
    <r>
      <rPr>
        <b/>
        <sz val="10"/>
        <color theme="1"/>
        <rFont val="Arial"/>
        <family val="2"/>
      </rPr>
      <t>] Route 110 (15% Lv 13)
- [</t>
    </r>
    <r>
      <rPr>
        <b/>
        <sz val="10"/>
        <color theme="4"/>
        <rFont val="Arial"/>
        <family val="2"/>
      </rPr>
      <t>S</t>
    </r>
    <r>
      <rPr>
        <b/>
        <sz val="10"/>
        <color theme="1"/>
        <rFont val="Arial"/>
        <family val="2"/>
      </rPr>
      <t>] Route 110 (2% Lv 12-13)</t>
    </r>
  </si>
  <si>
    <r>
      <rPr>
        <b/>
        <sz val="10"/>
        <color theme="1"/>
        <rFont val="Arial"/>
        <family val="2"/>
      </rPr>
      <t>- [</t>
    </r>
    <r>
      <rPr>
        <b/>
        <sz val="10"/>
        <color rgb="FFEA4335"/>
        <rFont val="Arial"/>
        <family val="2"/>
      </rPr>
      <t>R</t>
    </r>
    <r>
      <rPr>
        <b/>
        <sz val="10"/>
        <color theme="1"/>
        <rFont val="Arial"/>
        <family val="2"/>
      </rPr>
      <t>] Route 117 (18% Lv 13-14)
- [</t>
    </r>
    <r>
      <rPr>
        <b/>
        <sz val="10"/>
        <color theme="4"/>
        <rFont val="Arial"/>
        <family val="2"/>
      </rPr>
      <t>S</t>
    </r>
    <r>
      <rPr>
        <b/>
        <sz val="10"/>
        <color rgb="FF00FF00"/>
        <rFont val="Arial"/>
        <family val="2"/>
      </rPr>
      <t>E</t>
    </r>
    <r>
      <rPr>
        <b/>
        <sz val="10"/>
        <color theme="1"/>
        <rFont val="Arial"/>
        <family val="2"/>
      </rPr>
      <t>] Route 117 (1% Lv 13)</t>
    </r>
  </si>
  <si>
    <r>
      <rPr>
        <b/>
        <sz val="10"/>
        <color theme="1"/>
        <rFont val="Arial"/>
        <family val="2"/>
      </rPr>
      <t>- [</t>
    </r>
    <r>
      <rPr>
        <b/>
        <sz val="10"/>
        <color rgb="FFEA4335"/>
        <rFont val="Arial"/>
        <family val="2"/>
      </rPr>
      <t>R</t>
    </r>
    <r>
      <rPr>
        <b/>
        <sz val="10"/>
        <color theme="1"/>
        <rFont val="Arial"/>
        <family val="2"/>
      </rPr>
      <t>] Route 117 (1% Lv 13)
- [</t>
    </r>
    <r>
      <rPr>
        <b/>
        <sz val="10"/>
        <color theme="4"/>
        <rFont val="Arial"/>
        <family val="2"/>
      </rPr>
      <t>S</t>
    </r>
    <r>
      <rPr>
        <b/>
        <sz val="10"/>
        <color rgb="FF00FF00"/>
        <rFont val="Arial"/>
        <family val="2"/>
      </rPr>
      <t>E</t>
    </r>
    <r>
      <rPr>
        <b/>
        <sz val="10"/>
        <color theme="1"/>
        <rFont val="Arial"/>
        <family val="2"/>
      </rPr>
      <t>] Route 117 (18% Lv 13-14)</t>
    </r>
  </si>
  <si>
    <r>
      <rPr>
        <b/>
        <sz val="10"/>
        <color theme="1"/>
        <rFont val="Arial"/>
        <family val="2"/>
      </rPr>
      <t>- [</t>
    </r>
    <r>
      <rPr>
        <b/>
        <sz val="10"/>
        <color theme="5"/>
        <rFont val="Arial"/>
        <family val="2"/>
      </rPr>
      <t>R</t>
    </r>
    <r>
      <rPr>
        <b/>
        <sz val="10"/>
        <color theme="4"/>
        <rFont val="Arial"/>
        <family val="2"/>
      </rPr>
      <t>S</t>
    </r>
    <r>
      <rPr>
        <b/>
        <sz val="10"/>
        <color theme="1"/>
        <rFont val="Arial"/>
        <family val="2"/>
      </rPr>
      <t>] Route 117 (30% Lv 13-14)</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</si>
  <si>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110 (15% Lv 12-13)</t>
    </r>
  </si>
  <si>
    <t>End of Part 2 - Total 189 Pokemon Caught</t>
  </si>
  <si>
    <t>Part 3 - Pre Badge 3
Gen 1 - from Fuschia Gym (RBY)
Gen 2 - from Goldenrod Gym (GSC)
Gen 3 - from Lavaridge Gym (RSE) and Fuschia Gym (FRLG)</t>
  </si>
  <si>
    <r>
      <rPr>
        <b/>
        <sz val="10"/>
        <color theme="1"/>
        <rFont val="Arial"/>
        <family val="2"/>
      </rPr>
      <t>[</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 or [</t>
    </r>
    <r>
      <rPr>
        <b/>
        <sz val="10"/>
        <color rgb="FF00FFFF"/>
        <rFont val="Arial"/>
        <family val="2"/>
      </rPr>
      <t>C</t>
    </r>
    <r>
      <rPr>
        <b/>
        <sz val="10"/>
        <color theme="1"/>
        <rFont val="Arial"/>
        <family val="2"/>
      </rPr>
      <t>] using the Mystery Gift function (rare)</t>
    </r>
  </si>
  <si>
    <r>
      <rPr>
        <b/>
        <sz val="10"/>
        <color rgb="FF000000"/>
        <rFont val="Arial"/>
        <family val="2"/>
      </rPr>
      <t>- [</t>
    </r>
    <r>
      <rPr>
        <b/>
        <sz val="10"/>
        <color rgb="FF0000FF"/>
        <rFont val="Arial"/>
        <family val="2"/>
      </rPr>
      <t>B</t>
    </r>
    <r>
      <rPr>
        <b/>
        <sz val="10"/>
        <color rgb="FF000000"/>
        <rFont val="Arial"/>
        <family val="2"/>
      </rPr>
      <t>] Route 8 (20% Lv 15-18)
- [</t>
    </r>
    <r>
      <rPr>
        <b/>
        <sz val="10"/>
        <color rgb="FF0000FF"/>
        <rFont val="Arial"/>
        <family val="2"/>
      </rPr>
      <t>B</t>
    </r>
    <r>
      <rPr>
        <b/>
        <sz val="10"/>
        <color rgb="FF000000"/>
        <rFont val="Arial"/>
        <family val="2"/>
      </rPr>
      <t>] Route 7 (10% Lv 18-20)
- [</t>
    </r>
    <r>
      <rPr>
        <b/>
        <sz val="10"/>
        <color rgb="FFFF9900"/>
        <rFont val="Arial"/>
        <family val="2"/>
      </rPr>
      <t>Y</t>
    </r>
    <r>
      <rPr>
        <b/>
        <sz val="10"/>
        <color rgb="FF000000"/>
        <rFont val="Arial"/>
        <family val="2"/>
      </rPr>
      <t>] Celadon Game Corner 1,000 coins (Lv 18)
- [</t>
    </r>
    <r>
      <rPr>
        <b/>
        <sz val="10"/>
        <color rgb="FF666666"/>
        <rFont val="Arial"/>
        <family val="2"/>
      </rPr>
      <t>S</t>
    </r>
    <r>
      <rPr>
        <b/>
        <sz val="10"/>
        <color rgb="FF000000"/>
        <rFont val="Arial"/>
        <family val="2"/>
      </rPr>
      <t>] Route 36 (10% Lv 13 Morning)
- [</t>
    </r>
    <r>
      <rPr>
        <b/>
        <sz val="10"/>
        <color rgb="FF666666"/>
        <rFont val="Arial"/>
        <family val="2"/>
      </rPr>
      <t>S</t>
    </r>
    <r>
      <rPr>
        <b/>
        <sz val="10"/>
        <color rgb="FF000000"/>
        <rFont val="Arial"/>
        <family val="2"/>
      </rPr>
      <t>] Route 36 (15% Lv 13 Day)
- [</t>
    </r>
    <r>
      <rPr>
        <b/>
        <sz val="10"/>
        <color rgb="FF00FF00"/>
        <rFont val="Arial"/>
        <family val="2"/>
      </rPr>
      <t>LG</t>
    </r>
    <r>
      <rPr>
        <b/>
        <sz val="10"/>
        <color rgb="FF000000"/>
        <rFont val="Arial"/>
        <family val="2"/>
      </rPr>
      <t>] Route 8 (20% Lv 15-18)</t>
    </r>
  </si>
  <si>
    <r>
      <rPr>
        <b/>
        <sz val="10"/>
        <color theme="1"/>
        <rFont val="Arial"/>
        <family val="2"/>
      </rPr>
      <t>[</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 or [</t>
    </r>
    <r>
      <rPr>
        <b/>
        <sz val="10"/>
        <color rgb="FF00FFFF"/>
        <rFont val="Arial"/>
        <family val="2"/>
      </rPr>
      <t>C</t>
    </r>
    <r>
      <rPr>
        <b/>
        <sz val="10"/>
        <color theme="1"/>
        <rFont val="Arial"/>
        <family val="2"/>
      </rPr>
      <t>] from Pokegear calls from Schoolkid Alan</t>
    </r>
  </si>
  <si>
    <r>
      <rPr>
        <b/>
        <sz val="10"/>
        <color theme="1"/>
        <rFont val="Arial"/>
        <family val="2"/>
      </rPr>
      <t>[</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 or [</t>
    </r>
    <r>
      <rPr>
        <b/>
        <sz val="10"/>
        <color rgb="FF00FFFF"/>
        <rFont val="Arial"/>
        <family val="2"/>
      </rPr>
      <t>C</t>
    </r>
    <r>
      <rPr>
        <b/>
        <sz val="10"/>
        <color theme="1"/>
        <rFont val="Arial"/>
        <family val="2"/>
      </rPr>
      <t>] from Pokegear calls from Picnicker Gina</t>
    </r>
  </si>
  <si>
    <r>
      <rPr>
        <b/>
        <sz val="10"/>
        <color theme="1"/>
        <rFont val="Arial"/>
        <family val="2"/>
      </rPr>
      <t>[</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 or [</t>
    </r>
    <r>
      <rPr>
        <b/>
        <sz val="10"/>
        <color rgb="FF00FFFF"/>
        <rFont val="Arial"/>
        <family val="2"/>
      </rPr>
      <t>C</t>
    </r>
    <r>
      <rPr>
        <b/>
        <sz val="10"/>
        <color theme="1"/>
        <rFont val="Arial"/>
        <family val="2"/>
      </rPr>
      <t>] from Pokegear calls from Schoolkid Alan</t>
    </r>
  </si>
  <si>
    <r>
      <rPr>
        <b/>
        <sz val="10"/>
        <color theme="1"/>
        <rFont val="Arial"/>
        <family val="2"/>
      </rPr>
      <t>[</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 or [</t>
    </r>
    <r>
      <rPr>
        <b/>
        <sz val="10"/>
        <color rgb="FF00FFFF"/>
        <rFont val="Arial"/>
        <family val="2"/>
      </rPr>
      <t>C</t>
    </r>
    <r>
      <rPr>
        <b/>
        <sz val="10"/>
        <color theme="1"/>
        <rFont val="Arial"/>
        <family val="2"/>
      </rPr>
      <t>] using the Mystery Gift function (rare)</t>
    </r>
  </si>
  <si>
    <r>
      <rPr>
        <b/>
        <sz val="10"/>
        <color rgb="FF000000"/>
        <rFont val="Arial"/>
        <family val="2"/>
      </rPr>
      <t>- [</t>
    </r>
    <r>
      <rPr>
        <b/>
        <sz val="10"/>
        <color rgb="FFFF9900"/>
        <rFont val="Arial"/>
        <family val="2"/>
      </rPr>
      <t>Y</t>
    </r>
    <r>
      <rPr>
        <b/>
        <sz val="10"/>
        <color rgb="FF000000"/>
        <rFont val="Arial"/>
        <family val="2"/>
      </rPr>
      <t>] Route 10 (5% Lv 16-18)
- [</t>
    </r>
    <r>
      <rPr>
        <b/>
        <sz val="10"/>
        <color rgb="FFFF0000"/>
        <rFont val="Arial"/>
        <family val="2"/>
      </rPr>
      <t>R</t>
    </r>
    <r>
      <rPr>
        <b/>
        <sz val="10"/>
        <color rgb="FF0000FF"/>
        <rFont val="Arial"/>
        <family val="2"/>
      </rPr>
      <t>B</t>
    </r>
    <r>
      <rPr>
        <b/>
        <sz val="10"/>
        <color rgb="FF000000"/>
        <rFont val="Arial"/>
        <family val="2"/>
      </rPr>
      <t>] Rock Tunnel 1F, B1F (15% 15-17)
- [</t>
    </r>
    <r>
      <rPr>
        <b/>
        <sz val="10"/>
        <color rgb="FFFF9900"/>
        <rFont val="Arial"/>
        <family val="2"/>
      </rPr>
      <t>Y</t>
    </r>
    <r>
      <rPr>
        <b/>
        <sz val="10"/>
        <color rgb="FF000000"/>
        <rFont val="Arial"/>
        <family val="2"/>
      </rPr>
      <t>] Rock Tunnel 1F (10% 17-21)
- [</t>
    </r>
    <r>
      <rPr>
        <b/>
        <sz val="10"/>
        <color rgb="FFFF9900"/>
        <rFont val="Arial"/>
        <family val="2"/>
      </rPr>
      <t>Y</t>
    </r>
    <r>
      <rPr>
        <b/>
        <sz val="10"/>
        <color rgb="FF000000"/>
        <rFont val="Arial"/>
        <family val="2"/>
      </rPr>
      <t>] Rock Tunnel B1F (20% 18-20)
- [</t>
    </r>
    <r>
      <rPr>
        <b/>
        <sz val="10"/>
        <color rgb="FFFF9900"/>
        <rFont val="Arial"/>
        <family val="2"/>
      </rPr>
      <t>G</t>
    </r>
    <r>
      <rPr>
        <b/>
        <sz val="10"/>
        <color rgb="FF666666"/>
        <rFont val="Arial"/>
        <family val="2"/>
      </rPr>
      <t>S</t>
    </r>
    <r>
      <rPr>
        <b/>
        <sz val="10"/>
        <color rgb="FF000000"/>
        <rFont val="Arial"/>
        <family val="2"/>
      </rPr>
      <t>] Goldenrod City Department Store - Trade for Drowzee (same level as your pokemon)
- [</t>
    </r>
    <r>
      <rPr>
        <b/>
        <sz val="10"/>
        <color rgb="FF00FFFF"/>
        <rFont val="Arial"/>
        <family val="2"/>
      </rPr>
      <t>C</t>
    </r>
    <r>
      <rPr>
        <b/>
        <sz val="10"/>
        <color rgb="FF000000"/>
        <rFont val="Arial"/>
        <family val="2"/>
      </rPr>
      <t>] Goldenrod City Department Store - Trade for Abra (same level as your pokemon)
- [</t>
    </r>
    <r>
      <rPr>
        <b/>
        <sz val="10"/>
        <color rgb="FFFF0000"/>
        <rFont val="Arial"/>
        <family val="2"/>
      </rPr>
      <t>FR</t>
    </r>
    <r>
      <rPr>
        <b/>
        <sz val="10"/>
        <color rgb="FF00FF00"/>
        <rFont val="Arial"/>
        <family val="2"/>
      </rPr>
      <t>LG</t>
    </r>
    <r>
      <rPr>
        <b/>
        <sz val="10"/>
        <color rgb="FF000000"/>
        <rFont val="Arial"/>
        <family val="2"/>
      </rPr>
      <t>] Rock Tunnel 1F (15% Lv 16-17)
- [</t>
    </r>
    <r>
      <rPr>
        <b/>
        <sz val="10"/>
        <color rgb="FFFF0000"/>
        <rFont val="Arial"/>
        <family val="2"/>
      </rPr>
      <t>FR</t>
    </r>
    <r>
      <rPr>
        <b/>
        <sz val="10"/>
        <color rgb="FF00FF00"/>
        <rFont val="Arial"/>
        <family val="2"/>
      </rPr>
      <t>LG</t>
    </r>
    <r>
      <rPr>
        <b/>
        <sz val="10"/>
        <color rgb="FF000000"/>
        <rFont val="Arial"/>
        <family val="2"/>
      </rPr>
      <t>] Rock Tunnel B1F (10% Lv 17)
- [</t>
    </r>
    <r>
      <rPr>
        <b/>
        <sz val="10"/>
        <color theme="5"/>
        <rFont val="Arial"/>
        <family val="2"/>
      </rPr>
      <t>R</t>
    </r>
    <r>
      <rPr>
        <b/>
        <sz val="10"/>
        <color theme="4"/>
        <rFont val="Arial"/>
        <family val="2"/>
      </rPr>
      <t>S</t>
    </r>
    <r>
      <rPr>
        <b/>
        <sz val="10"/>
        <color rgb="FF000000"/>
        <rFont val="Arial"/>
        <family val="2"/>
      </rPr>
      <t>] Route 112 (25% Lv 14-16)
- [</t>
    </r>
    <r>
      <rPr>
        <b/>
        <sz val="10"/>
        <color theme="5"/>
        <rFont val="Arial"/>
        <family val="2"/>
      </rPr>
      <t>R</t>
    </r>
    <r>
      <rPr>
        <b/>
        <sz val="10"/>
        <color theme="4"/>
        <rFont val="Arial"/>
        <family val="2"/>
      </rPr>
      <t>S</t>
    </r>
    <r>
      <rPr>
        <b/>
        <sz val="10"/>
        <color rgb="FF00FF00"/>
        <rFont val="Arial"/>
        <family val="2"/>
      </rPr>
      <t>E</t>
    </r>
    <r>
      <rPr>
        <b/>
        <sz val="10"/>
        <color rgb="FF000000"/>
        <rFont val="Arial"/>
        <family val="2"/>
      </rPr>
      <t>] Fiery Path (15% Lv 15-16)
- [</t>
    </r>
    <r>
      <rPr>
        <b/>
        <sz val="10"/>
        <color theme="5"/>
        <rFont val="Arial"/>
        <family val="2"/>
      </rPr>
      <t>R</t>
    </r>
    <r>
      <rPr>
        <b/>
        <sz val="10"/>
        <color theme="4"/>
        <rFont val="Arial"/>
        <family val="2"/>
      </rPr>
      <t>S</t>
    </r>
    <r>
      <rPr>
        <b/>
        <sz val="10"/>
        <color rgb="FF000000"/>
        <rFont val="Arial"/>
        <family val="2"/>
      </rPr>
      <t>] Jagged Pass (25% Lv 18-20)
- [</t>
    </r>
    <r>
      <rPr>
        <b/>
        <sz val="10"/>
        <color rgb="FF00FF00"/>
        <rFont val="Arial"/>
        <family val="2"/>
      </rPr>
      <t>E</t>
    </r>
    <r>
      <rPr>
        <b/>
        <sz val="10"/>
        <color rgb="FF000000"/>
        <rFont val="Arial"/>
        <family val="2"/>
      </rPr>
      <t>] Jagged Pass (25% Lv 20-22)</t>
    </r>
  </si>
  <si>
    <r>
      <rPr>
        <b/>
        <sz val="10"/>
        <color rgb="FF000000"/>
        <rFont val="Arial"/>
        <family val="2"/>
      </rPr>
      <t>- Evolve Machop at Lv 28
- [</t>
    </r>
    <r>
      <rPr>
        <b/>
        <sz val="10"/>
        <color rgb="FFFF9900"/>
        <rFont val="Arial"/>
        <family val="2"/>
      </rPr>
      <t>Y</t>
    </r>
    <r>
      <rPr>
        <b/>
        <sz val="10"/>
        <color rgb="FF000000"/>
        <rFont val="Arial"/>
        <family val="2"/>
      </rPr>
      <t>] Route 5-6 Underground Path - trade for Cubone (same level as your pokemon)</t>
    </r>
  </si>
  <si>
    <r>
      <rPr>
        <b/>
        <sz val="10"/>
        <color rgb="FF000000"/>
        <rFont val="Arial"/>
        <family val="2"/>
      </rPr>
      <t>- Evolve Machoke by trading
- [</t>
    </r>
    <r>
      <rPr>
        <b/>
        <sz val="10"/>
        <color rgb="FFFF9900"/>
        <rFont val="Arial"/>
        <family val="2"/>
      </rPr>
      <t>Y</t>
    </r>
    <r>
      <rPr>
        <b/>
        <sz val="10"/>
        <color rgb="FF000000"/>
        <rFont val="Arial"/>
        <family val="2"/>
      </rPr>
      <t>] Complete the in-game trade for Cubone (same level as your pokemon)</t>
    </r>
  </si>
  <si>
    <r>
      <rPr>
        <b/>
        <sz val="10"/>
        <color theme="1"/>
        <rFont val="Arial"/>
        <family val="2"/>
      </rPr>
      <t>[</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 or [</t>
    </r>
    <r>
      <rPr>
        <b/>
        <sz val="10"/>
        <color rgb="FF00FFFF"/>
        <rFont val="Arial"/>
        <family val="2"/>
      </rPr>
      <t>C</t>
    </r>
    <r>
      <rPr>
        <b/>
        <sz val="10"/>
        <color theme="1"/>
        <rFont val="Arial"/>
        <family val="2"/>
      </rPr>
      <t>] from Pokegear calls from Picnicker Gina</t>
    </r>
  </si>
  <si>
    <r>
      <rPr>
        <b/>
        <sz val="10"/>
        <color rgb="FF000000"/>
        <rFont val="Arial"/>
        <family val="2"/>
      </rPr>
      <t>- [</t>
    </r>
    <r>
      <rPr>
        <b/>
        <sz val="10"/>
        <color rgb="FFFF9900"/>
        <rFont val="Arial"/>
        <family val="2"/>
      </rPr>
      <t>Y</t>
    </r>
    <r>
      <rPr>
        <b/>
        <sz val="10"/>
        <color rgb="FF000000"/>
        <rFont val="Arial"/>
        <family val="2"/>
      </rPr>
      <t>] Route 17 (24% Lv 28-32)</t>
    </r>
  </si>
  <si>
    <t>- Evolve Ponyta at Lv 40</t>
  </si>
  <si>
    <r>
      <rPr>
        <b/>
        <sz val="10"/>
        <color rgb="FF000000"/>
        <rFont val="Arial"/>
        <family val="2"/>
      </rPr>
      <t>- [</t>
    </r>
    <r>
      <rPr>
        <b/>
        <sz val="10"/>
        <color rgb="FFFF9900"/>
        <rFont val="Arial"/>
        <family val="2"/>
      </rPr>
      <t>Y</t>
    </r>
    <r>
      <rPr>
        <b/>
        <sz val="10"/>
        <color rgb="FF000000"/>
        <rFont val="Arial"/>
        <family val="2"/>
      </rPr>
      <t>] Route 10 (55% Lv 16-22)</t>
    </r>
  </si>
  <si>
    <t>- Evolve Magnemite at Lv 30</t>
  </si>
  <si>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Route 16 (25% Lv 18-22)
- [</t>
    </r>
    <r>
      <rPr>
        <b/>
        <sz val="10"/>
        <color rgb="FFFF9900"/>
        <rFont val="Arial"/>
        <family val="2"/>
      </rPr>
      <t>Y</t>
    </r>
    <r>
      <rPr>
        <b/>
        <sz val="10"/>
        <color rgb="FF000000"/>
        <rFont val="Arial"/>
        <family val="2"/>
      </rPr>
      <t>] Route 16 (35% Lv 22-26)
- [</t>
    </r>
    <r>
      <rPr>
        <b/>
        <sz val="10"/>
        <color rgb="FFFF0000"/>
        <rFont val="Arial"/>
        <family val="2"/>
      </rPr>
      <t>R</t>
    </r>
    <r>
      <rPr>
        <b/>
        <sz val="10"/>
        <color rgb="FF0000FF"/>
        <rFont val="Arial"/>
        <family val="2"/>
      </rPr>
      <t>B</t>
    </r>
    <r>
      <rPr>
        <b/>
        <sz val="10"/>
        <color rgb="FF000000"/>
        <rFont val="Arial"/>
        <family val="2"/>
      </rPr>
      <t>] Route 17, Route 18 (25% Lv 24-28)
- [</t>
    </r>
    <r>
      <rPr>
        <b/>
        <sz val="10"/>
        <color rgb="FFFF9900"/>
        <rFont val="Arial"/>
        <family val="2"/>
      </rPr>
      <t>Y</t>
    </r>
    <r>
      <rPr>
        <b/>
        <sz val="10"/>
        <color rgb="FF000000"/>
        <rFont val="Arial"/>
        <family val="2"/>
      </rPr>
      <t>] Route 17 (55% Lv 26-28)
- [</t>
    </r>
    <r>
      <rPr>
        <b/>
        <sz val="10"/>
        <color rgb="FFFF9900"/>
        <rFont val="Arial"/>
        <family val="2"/>
      </rPr>
      <t>Y</t>
    </r>
    <r>
      <rPr>
        <b/>
        <sz val="10"/>
        <color rgb="FF000000"/>
        <rFont val="Arial"/>
        <family val="2"/>
      </rPr>
      <t>] Route 18 (35% Lv 22-26)
- [</t>
    </r>
    <r>
      <rPr>
        <b/>
        <sz val="10"/>
        <color rgb="FFFF0000"/>
        <rFont val="Arial"/>
        <family val="2"/>
      </rPr>
      <t>R</t>
    </r>
    <r>
      <rPr>
        <b/>
        <sz val="10"/>
        <color rgb="FF0000FF"/>
        <rFont val="Arial"/>
        <family val="2"/>
      </rPr>
      <t>B</t>
    </r>
    <r>
      <rPr>
        <b/>
        <sz val="10"/>
        <color rgb="FF000000"/>
        <rFont val="Arial"/>
        <family val="2"/>
      </rPr>
      <t>] Safari Zone Area 2/East (15% Lv 26)
- [</t>
    </r>
    <r>
      <rPr>
        <b/>
        <sz val="10"/>
        <color rgb="FFFF0000"/>
        <rFont val="Arial"/>
        <family val="2"/>
      </rPr>
      <t>R</t>
    </r>
    <r>
      <rPr>
        <b/>
        <sz val="10"/>
        <color rgb="FF0000FF"/>
        <rFont val="Arial"/>
        <family val="2"/>
      </rPr>
      <t>B</t>
    </r>
    <r>
      <rPr>
        <b/>
        <sz val="10"/>
        <color rgb="FF000000"/>
        <rFont val="Arial"/>
        <family val="2"/>
      </rPr>
      <t>] Safari Zone Area 4/West (15% Lv 26)
- [</t>
    </r>
    <r>
      <rPr>
        <b/>
        <sz val="10"/>
        <color rgb="FFFF0000"/>
        <rFont val="Arial"/>
        <family val="2"/>
      </rPr>
      <t>FR</t>
    </r>
    <r>
      <rPr>
        <b/>
        <sz val="10"/>
        <color rgb="FF00FF00"/>
        <rFont val="Arial"/>
        <family val="2"/>
      </rPr>
      <t>LG</t>
    </r>
    <r>
      <rPr>
        <b/>
        <sz val="10"/>
        <color rgb="FF000000"/>
        <rFont val="Arial"/>
        <family val="2"/>
      </rPr>
      <t>] Route 16 (35% Lv 18-22)
- [</t>
    </r>
    <r>
      <rPr>
        <b/>
        <sz val="10"/>
        <color rgb="FFFF0000"/>
        <rFont val="Arial"/>
        <family val="2"/>
      </rPr>
      <t>FR</t>
    </r>
    <r>
      <rPr>
        <b/>
        <sz val="10"/>
        <color rgb="FF00FF00"/>
        <rFont val="Arial"/>
        <family val="2"/>
      </rPr>
      <t>LG</t>
    </r>
    <r>
      <rPr>
        <b/>
        <sz val="10"/>
        <color rgb="FF000000"/>
        <rFont val="Arial"/>
        <family val="2"/>
      </rPr>
      <t>] Route 17, Route 18 (35% Lv 24-28)
- [</t>
    </r>
    <r>
      <rPr>
        <b/>
        <sz val="10"/>
        <color rgb="FFFF0000"/>
        <rFont val="Arial"/>
        <family val="2"/>
      </rPr>
      <t>FR</t>
    </r>
    <r>
      <rPr>
        <b/>
        <sz val="10"/>
        <color rgb="FF00FF00"/>
        <rFont val="Arial"/>
        <family val="2"/>
      </rPr>
      <t>LG</t>
    </r>
    <r>
      <rPr>
        <b/>
        <sz val="10"/>
        <color rgb="FF000000"/>
        <rFont val="Arial"/>
        <family val="2"/>
      </rPr>
      <t>] Safari Zone Area 2, Area 4 (20% Lv 26)</t>
    </r>
  </si>
  <si>
    <r>
      <rPr>
        <b/>
        <sz val="10"/>
        <color rgb="FF000000"/>
        <rFont val="Arial"/>
        <family val="2"/>
      </rPr>
      <t>- Evolve Doduo at Lv 31
- [</t>
    </r>
    <r>
      <rPr>
        <b/>
        <sz val="10"/>
        <color rgb="FFFF9900"/>
        <rFont val="Arial"/>
        <family val="2"/>
      </rPr>
      <t>Y</t>
    </r>
    <r>
      <rPr>
        <b/>
        <sz val="10"/>
        <color rgb="FF000000"/>
        <rFont val="Arial"/>
        <family val="2"/>
      </rPr>
      <t>] Route 17 (1% Lv 29)</t>
    </r>
  </si>
  <si>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Fish with Super Rod - Celadon City (1% Lv 30-40)
- [</t>
    </r>
    <r>
      <rPr>
        <b/>
        <sz val="10"/>
        <color theme="5"/>
        <rFont val="Arial"/>
        <family val="2"/>
      </rPr>
      <t>R</t>
    </r>
    <r>
      <rPr>
        <b/>
        <sz val="10"/>
        <color theme="1"/>
        <rFont val="Arial"/>
        <family val="2"/>
      </rPr>
      <t>] Fiery Path (25% Lv 15-16)
- [</t>
    </r>
    <r>
      <rPr>
        <b/>
        <sz val="10"/>
        <color theme="4"/>
        <rFont val="Arial"/>
        <family val="2"/>
      </rPr>
      <t>S</t>
    </r>
    <r>
      <rPr>
        <b/>
        <sz val="10"/>
        <color rgb="FF00FF00"/>
        <rFont val="Arial"/>
        <family val="2"/>
      </rPr>
      <t>E</t>
    </r>
    <r>
      <rPr>
        <b/>
        <sz val="10"/>
        <color theme="1"/>
        <rFont val="Arial"/>
        <family val="2"/>
      </rPr>
      <t>] Fiery Path (2% Lv 14)</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</si>
  <si>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Fish with Super Rod - Route 6, Vermilion City (50% Lv 15)
- [</t>
    </r>
    <r>
      <rPr>
        <b/>
        <sz val="10"/>
        <color rgb="FFFF9900"/>
        <rFont val="Arial"/>
        <family val="2"/>
      </rPr>
      <t>Y</t>
    </r>
    <r>
      <rPr>
        <b/>
        <sz val="10"/>
        <color rgb="FF000000"/>
        <rFont val="Arial"/>
        <family val="2"/>
      </rPr>
      <t>] Fish with Super Rod - Route 17 (30% Lv 25-35)
- [</t>
    </r>
    <r>
      <rPr>
        <b/>
        <sz val="10"/>
        <color rgb="FFFF9900"/>
        <rFont val="Arial"/>
        <family val="2"/>
      </rPr>
      <t>Y</t>
    </r>
    <r>
      <rPr>
        <b/>
        <sz val="10"/>
        <color rgb="FF000000"/>
        <rFont val="Arial"/>
        <family val="2"/>
      </rPr>
      <t>] Fish with Super Rod - Route 18 (60% Lv 20-40)
- [</t>
    </r>
    <r>
      <rPr>
        <b/>
        <sz val="10"/>
        <color rgb="FFFF0000"/>
        <rFont val="Arial"/>
        <family val="2"/>
      </rPr>
      <t>R</t>
    </r>
    <r>
      <rPr>
        <b/>
        <sz val="10"/>
        <color rgb="FF0000FF"/>
        <rFont val="Arial"/>
        <family val="2"/>
      </rPr>
      <t>B</t>
    </r>
    <r>
      <rPr>
        <b/>
        <sz val="10"/>
        <color rgb="FF000000"/>
        <rFont val="Arial"/>
        <family val="2"/>
      </rPr>
      <t>] Fish with Super Rod - Route 19 (25% Lv 15)
- [</t>
    </r>
    <r>
      <rPr>
        <b/>
        <sz val="10"/>
        <color rgb="FFFF0000"/>
        <rFont val="Arial"/>
        <family val="2"/>
      </rPr>
      <t>FR</t>
    </r>
    <r>
      <rPr>
        <b/>
        <sz val="10"/>
        <color rgb="FF000000"/>
        <rFont val="Arial"/>
        <family val="2"/>
      </rPr>
      <t>] Fish with Super Rod - Pallet Town, Vermilion City (40% Lv 15-25)</t>
    </r>
  </si>
  <si>
    <t>Super Rod obtained on Route 12 after moving Snorlax</t>
  </si>
  <si>
    <r>
      <rPr>
        <b/>
        <sz val="10"/>
        <color theme="1"/>
        <rFont val="Arial"/>
        <family val="2"/>
      </rPr>
      <t>[</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</si>
  <si>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Route 10 (45% Lv 14-17)
- [</t>
    </r>
    <r>
      <rPr>
        <b/>
        <sz val="10"/>
        <color rgb="FFFF0000"/>
        <rFont val="Arial"/>
        <family val="2"/>
      </rPr>
      <t>FR</t>
    </r>
    <r>
      <rPr>
        <b/>
        <sz val="10"/>
        <color rgb="FF00FF00"/>
        <rFont val="Arial"/>
        <family val="2"/>
      </rPr>
      <t>LG</t>
    </r>
    <r>
      <rPr>
        <b/>
        <sz val="10"/>
        <color rgb="FF000000"/>
        <rFont val="Arial"/>
        <family val="2"/>
      </rPr>
      <t>] Route 10 (40% Lv 14-17)</t>
    </r>
  </si>
  <si>
    <r>
      <rPr>
        <b/>
        <sz val="10"/>
        <color theme="1"/>
        <rFont val="Arial"/>
        <family val="2"/>
      </rPr>
      <t>[</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 or [</t>
    </r>
    <r>
      <rPr>
        <b/>
        <sz val="10"/>
        <color rgb="FF00FFFF"/>
        <rFont val="Arial"/>
        <family val="2"/>
      </rPr>
      <t>C</t>
    </r>
    <r>
      <rPr>
        <b/>
        <sz val="10"/>
        <color theme="1"/>
        <rFont val="Arial"/>
        <family val="2"/>
      </rPr>
      <t>] from Pokegear calls from Picnicker Gina</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</si>
  <si>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Pokémon Tower 3F, 4F, 5F (9% Lv 20-22)
- [</t>
    </r>
    <r>
      <rPr>
        <b/>
        <sz val="10"/>
        <color rgb="FFFF9900"/>
        <rFont val="Arial"/>
        <family val="2"/>
      </rPr>
      <t>Y</t>
    </r>
    <r>
      <rPr>
        <b/>
        <sz val="10"/>
        <color rgb="FF000000"/>
        <rFont val="Arial"/>
        <family val="2"/>
      </rPr>
      <t>] Pokémon Tower 5F, 6F (5% Lv 20)
- [</t>
    </r>
    <r>
      <rPr>
        <b/>
        <sz val="10"/>
        <color rgb="FFFF0000"/>
        <rFont val="Arial"/>
        <family val="2"/>
      </rPr>
      <t>R</t>
    </r>
    <r>
      <rPr>
        <b/>
        <sz val="10"/>
        <color rgb="FF0000FF"/>
        <rFont val="Arial"/>
        <family val="2"/>
      </rPr>
      <t>B</t>
    </r>
    <r>
      <rPr>
        <b/>
        <sz val="10"/>
        <color rgb="FF000000"/>
        <rFont val="Arial"/>
        <family val="2"/>
      </rPr>
      <t>] Pokémon Tower 6F (9% Lv 22-24)
- [</t>
    </r>
    <r>
      <rPr>
        <b/>
        <sz val="10"/>
        <color rgb="FFFF0000"/>
        <rFont val="Arial"/>
        <family val="2"/>
      </rPr>
      <t>R</t>
    </r>
    <r>
      <rPr>
        <b/>
        <sz val="10"/>
        <color rgb="FF0000FF"/>
        <rFont val="Arial"/>
        <family val="2"/>
      </rPr>
      <t>B</t>
    </r>
    <r>
      <rPr>
        <b/>
        <sz val="10"/>
        <color rgb="FF000000"/>
        <rFont val="Arial"/>
        <family val="2"/>
      </rPr>
      <t>] Pokémon Tower 7F (10% Lv 22-24)
- [</t>
    </r>
    <r>
      <rPr>
        <b/>
        <sz val="10"/>
        <color rgb="FFFF9900"/>
        <rFont val="Arial"/>
        <family val="2"/>
      </rPr>
      <t>Y</t>
    </r>
    <r>
      <rPr>
        <b/>
        <sz val="10"/>
        <color rgb="FF000000"/>
        <rFont val="Arial"/>
        <family val="2"/>
      </rPr>
      <t>] Pokémon Tower 7F (5% Lv 24)
- [</t>
    </r>
    <r>
      <rPr>
        <b/>
        <sz val="10"/>
        <color rgb="FFFF9900"/>
        <rFont val="Arial"/>
        <family val="2"/>
      </rPr>
      <t>Y</t>
    </r>
    <r>
      <rPr>
        <b/>
        <sz val="10"/>
        <color rgb="FF000000"/>
        <rFont val="Arial"/>
        <family val="2"/>
      </rPr>
      <t>] Safari Zone Area 2/East (10% Lv 19)
- [</t>
    </r>
    <r>
      <rPr>
        <b/>
        <sz val="10"/>
        <color rgb="FFFF9900"/>
        <rFont val="Arial"/>
        <family val="2"/>
      </rPr>
      <t>Y</t>
    </r>
    <r>
      <rPr>
        <b/>
        <sz val="10"/>
        <color rgb="FF000000"/>
        <rFont val="Arial"/>
        <family val="2"/>
      </rPr>
      <t>] Safari Zone Area 3/North (5% Lv 16)
- [</t>
    </r>
    <r>
      <rPr>
        <b/>
        <sz val="10"/>
        <color rgb="FFFF9900"/>
        <rFont val="Arial"/>
        <family val="2"/>
      </rPr>
      <t>Y</t>
    </r>
    <r>
      <rPr>
        <b/>
        <sz val="10"/>
        <color rgb="FF000000"/>
        <rFont val="Arial"/>
        <family val="2"/>
      </rPr>
      <t>] Safari Zone Area 4/West (10% Lv 19)
- [</t>
    </r>
    <r>
      <rPr>
        <b/>
        <sz val="10"/>
        <color rgb="FF00FFFF"/>
        <rFont val="Arial"/>
        <family val="2"/>
      </rPr>
      <t>C</t>
    </r>
    <r>
      <rPr>
        <b/>
        <sz val="10"/>
        <color rgb="FF000000"/>
        <rFont val="Arial"/>
        <family val="2"/>
      </rPr>
      <t>] Goldenrod Game Corner 800 Coins (Lv 15)
- [</t>
    </r>
    <r>
      <rPr>
        <b/>
        <sz val="10"/>
        <color rgb="FFFF0000"/>
        <rFont val="Arial"/>
        <family val="2"/>
      </rPr>
      <t>FR</t>
    </r>
    <r>
      <rPr>
        <b/>
        <sz val="10"/>
        <color rgb="FF00FF00"/>
        <rFont val="Arial"/>
        <family val="2"/>
      </rPr>
      <t>LG</t>
    </r>
    <r>
      <rPr>
        <b/>
        <sz val="10"/>
        <color rgb="FF000000"/>
        <rFont val="Arial"/>
        <family val="2"/>
      </rPr>
      <t>] Pokemon Tower 3F - 5F (9% Lv 15-17)
- [</t>
    </r>
    <r>
      <rPr>
        <b/>
        <sz val="10"/>
        <color rgb="FFFF0000"/>
        <rFont val="Arial"/>
        <family val="2"/>
      </rPr>
      <t>FR</t>
    </r>
    <r>
      <rPr>
        <b/>
        <sz val="10"/>
        <color rgb="FF00FF00"/>
        <rFont val="Arial"/>
        <family val="2"/>
      </rPr>
      <t>LG</t>
    </r>
    <r>
      <rPr>
        <b/>
        <sz val="10"/>
        <color rgb="FF000000"/>
        <rFont val="Arial"/>
        <family val="2"/>
      </rPr>
      <t>] Pokemon Tower 6F (9% Lv 17-19)
- [</t>
    </r>
    <r>
      <rPr>
        <b/>
        <sz val="10"/>
        <color rgb="FFFF0000"/>
        <rFont val="Arial"/>
        <family val="2"/>
      </rPr>
      <t>FR</t>
    </r>
    <r>
      <rPr>
        <b/>
        <sz val="10"/>
        <color rgb="FF00FF00"/>
        <rFont val="Arial"/>
        <family val="2"/>
      </rPr>
      <t>LG</t>
    </r>
    <r>
      <rPr>
        <b/>
        <sz val="10"/>
        <color rgb="FF000000"/>
        <rFont val="Arial"/>
        <family val="2"/>
      </rPr>
      <t>] Pokemon Tower 7F (10% Lv 17-19)</t>
    </r>
  </si>
  <si>
    <r>
      <rPr>
        <b/>
        <sz val="10"/>
        <color rgb="FF000000"/>
        <rFont val="Arial"/>
        <family val="2"/>
      </rPr>
      <t>[</t>
    </r>
    <r>
      <rPr>
        <b/>
        <sz val="10"/>
        <color rgb="FFFF9900"/>
        <rFont val="Arial"/>
        <family val="2"/>
      </rPr>
      <t>Y</t>
    </r>
    <r>
      <rPr>
        <b/>
        <sz val="10"/>
        <color rgb="FF000000"/>
        <rFont val="Arial"/>
        <family val="2"/>
      </rPr>
      <t>] Catch a spare one for a trade if you want an easy Machoke/Machamp</t>
    </r>
  </si>
  <si>
    <r>
      <rPr>
        <b/>
        <sz val="10"/>
        <color rgb="FF000000"/>
        <rFont val="Arial"/>
        <family val="2"/>
      </rPr>
      <t>- Evolve Cubone at Lv 28
- [</t>
    </r>
    <r>
      <rPr>
        <b/>
        <sz val="10"/>
        <color rgb="FFFF9900"/>
        <rFont val="Arial"/>
        <family val="2"/>
      </rPr>
      <t>Y</t>
    </r>
    <r>
      <rPr>
        <b/>
        <sz val="10"/>
        <color rgb="FF000000"/>
        <rFont val="Arial"/>
        <family val="2"/>
      </rPr>
      <t>} Safari Zone Area 2/East (5% Lv 24)
- [</t>
    </r>
    <r>
      <rPr>
        <b/>
        <sz val="10"/>
        <color rgb="FFFF9900"/>
        <rFont val="Arial"/>
        <family val="2"/>
      </rPr>
      <t>Y</t>
    </r>
    <r>
      <rPr>
        <b/>
        <sz val="10"/>
        <color rgb="FF000000"/>
        <rFont val="Arial"/>
        <family val="2"/>
      </rPr>
      <t>} Safari Zone Area 4/West (5% Lv 24)</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</si>
  <si>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Evolve Tyrogue at Lv 20 with its Attack stat higher than its Defense stat
- [</t>
    </r>
    <r>
      <rPr>
        <b/>
        <sz val="10"/>
        <color rgb="FFFF0000"/>
        <rFont val="Arial"/>
        <family val="2"/>
      </rPr>
      <t>R</t>
    </r>
    <r>
      <rPr>
        <b/>
        <sz val="10"/>
        <color rgb="FF0000FF"/>
        <rFont val="Arial"/>
        <family val="2"/>
      </rPr>
      <t>B</t>
    </r>
    <r>
      <rPr>
        <b/>
        <sz val="10"/>
        <color rgb="FFFF9900"/>
        <rFont val="Arial"/>
        <family val="2"/>
      </rPr>
      <t>Y</t>
    </r>
    <r>
      <rPr>
        <b/>
        <sz val="10"/>
        <color rgb="FF000000"/>
        <rFont val="Arial"/>
        <family val="2"/>
      </rPr>
      <t>] Gift - Defeat the master of the Fighting Dojo (Lv 30)
- [</t>
    </r>
    <r>
      <rPr>
        <b/>
        <sz val="10"/>
        <color rgb="FFFF0000"/>
        <rFont val="Arial"/>
        <family val="2"/>
      </rPr>
      <t>FR</t>
    </r>
    <r>
      <rPr>
        <b/>
        <sz val="10"/>
        <color rgb="FF00FF00"/>
        <rFont val="Arial"/>
        <family val="2"/>
      </rPr>
      <t>LG</t>
    </r>
    <r>
      <rPr>
        <b/>
        <sz val="10"/>
        <color rgb="FF000000"/>
        <rFont val="Arial"/>
        <family val="2"/>
      </rPr>
      <t>] Gift - Defeat the master of the Fighting Dojo (Lv 30)</t>
    </r>
  </si>
  <si>
    <r>
      <rPr>
        <b/>
        <sz val="10"/>
        <color rgb="FF000000"/>
        <rFont val="Arial"/>
        <family val="2"/>
      </rPr>
      <t>[</t>
    </r>
    <r>
      <rPr>
        <b/>
        <sz val="10"/>
        <color rgb="FFFF0000"/>
        <rFont val="Arial"/>
        <family val="2"/>
      </rPr>
      <t>R</t>
    </r>
    <r>
      <rPr>
        <b/>
        <sz val="10"/>
        <color rgb="FF0000FF"/>
        <rFont val="Arial"/>
        <family val="2"/>
      </rPr>
      <t>B</t>
    </r>
    <r>
      <rPr>
        <b/>
        <sz val="10"/>
        <color rgb="FFFF9900"/>
        <rFont val="Arial"/>
        <family val="2"/>
      </rPr>
      <t>Y</t>
    </r>
    <r>
      <rPr>
        <b/>
        <sz val="10"/>
        <color rgb="FF000000"/>
        <rFont val="Arial"/>
        <family val="2"/>
      </rPr>
      <t>/</t>
    </r>
    <r>
      <rPr>
        <b/>
        <sz val="10"/>
        <color rgb="FFFF0000"/>
        <rFont val="Arial"/>
        <family val="2"/>
      </rPr>
      <t>FR</t>
    </r>
    <r>
      <rPr>
        <b/>
        <sz val="10"/>
        <color rgb="FF00FF00"/>
        <rFont val="Arial"/>
        <family val="2"/>
      </rPr>
      <t>LG</t>
    </r>
    <r>
      <rPr>
        <b/>
        <sz val="10"/>
        <color rgb="FF000000"/>
        <rFont val="Arial"/>
        <family val="2"/>
      </rPr>
      <t>] Choice - Trade to get the other prize</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</si>
  <si>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Evolve Tyrogue at Lv 20 with its Defense stat higher than its Attack stat
- [</t>
    </r>
    <r>
      <rPr>
        <b/>
        <sz val="10"/>
        <color rgb="FFFF0000"/>
        <rFont val="Arial"/>
        <family val="2"/>
      </rPr>
      <t>R</t>
    </r>
    <r>
      <rPr>
        <b/>
        <sz val="10"/>
        <color rgb="FF0000FF"/>
        <rFont val="Arial"/>
        <family val="2"/>
      </rPr>
      <t>B</t>
    </r>
    <r>
      <rPr>
        <b/>
        <sz val="10"/>
        <color rgb="FFFF9900"/>
        <rFont val="Arial"/>
        <family val="2"/>
      </rPr>
      <t>Y</t>
    </r>
    <r>
      <rPr>
        <b/>
        <sz val="10"/>
        <color rgb="FF000000"/>
        <rFont val="Arial"/>
        <family val="2"/>
      </rPr>
      <t>] Gift - Defeat the master of the Fighting Dojo (Lv 30)
- [</t>
    </r>
    <r>
      <rPr>
        <b/>
        <sz val="10"/>
        <color rgb="FFFF0000"/>
        <rFont val="Arial"/>
        <family val="2"/>
      </rPr>
      <t>FR</t>
    </r>
    <r>
      <rPr>
        <b/>
        <sz val="10"/>
        <color rgb="FF00FF00"/>
        <rFont val="Arial"/>
        <family val="2"/>
      </rPr>
      <t>LG</t>
    </r>
    <r>
      <rPr>
        <b/>
        <sz val="10"/>
        <color rgb="FF000000"/>
        <rFont val="Arial"/>
        <family val="2"/>
      </rPr>
      <t>] Gift - Defeat the master of the Fighting Dojo (Lv 30)</t>
    </r>
  </si>
  <si>
    <r>
      <rPr>
        <b/>
        <sz val="10"/>
        <color rgb="FF000000"/>
        <rFont val="Arial"/>
        <family val="2"/>
      </rPr>
      <t>[</t>
    </r>
    <r>
      <rPr>
        <b/>
        <sz val="10"/>
        <color rgb="FFFF0000"/>
        <rFont val="Arial"/>
        <family val="2"/>
      </rPr>
      <t>R</t>
    </r>
    <r>
      <rPr>
        <b/>
        <sz val="10"/>
        <color rgb="FF0000FF"/>
        <rFont val="Arial"/>
        <family val="2"/>
      </rPr>
      <t>B</t>
    </r>
    <r>
      <rPr>
        <b/>
        <sz val="10"/>
        <color rgb="FFFF9900"/>
        <rFont val="Arial"/>
        <family val="2"/>
      </rPr>
      <t>Y</t>
    </r>
    <r>
      <rPr>
        <b/>
        <sz val="10"/>
        <color rgb="FF000000"/>
        <rFont val="Arial"/>
        <family val="2"/>
      </rPr>
      <t>/</t>
    </r>
    <r>
      <rPr>
        <b/>
        <sz val="10"/>
        <color rgb="FFFF0000"/>
        <rFont val="Arial"/>
        <family val="2"/>
      </rPr>
      <t>FR</t>
    </r>
    <r>
      <rPr>
        <b/>
        <sz val="10"/>
        <color rgb="FF00FF00"/>
        <rFont val="Arial"/>
        <family val="2"/>
      </rPr>
      <t>LG</t>
    </r>
    <r>
      <rPr>
        <b/>
        <sz val="10"/>
        <color rgb="FF000000"/>
        <rFont val="Arial"/>
        <family val="2"/>
      </rPr>
      <t>] Choice - Trade to get the other prize</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</si>
  <si>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Route 18 Gate House - Trade for Slowbro (same level as your Pokémon)
- [</t>
    </r>
    <r>
      <rPr>
        <b/>
        <sz val="10"/>
        <color rgb="FFFF0000"/>
        <rFont val="Arial"/>
        <family val="2"/>
      </rPr>
      <t>FR</t>
    </r>
    <r>
      <rPr>
        <b/>
        <sz val="10"/>
        <color rgb="FF000000"/>
        <rFont val="Arial"/>
        <family val="2"/>
      </rPr>
      <t>] Route 18 Gatehouse - Trade for Golduck (Same level as your pokemon)
- [</t>
    </r>
    <r>
      <rPr>
        <b/>
        <sz val="10"/>
        <color rgb="FF00FF00"/>
        <rFont val="Arial"/>
        <family val="2"/>
      </rPr>
      <t>LG</t>
    </r>
    <r>
      <rPr>
        <b/>
        <sz val="10"/>
        <color rgb="FF000000"/>
        <rFont val="Arial"/>
        <family val="2"/>
      </rPr>
      <t>] Route 18 Gatehouse - Trade for Slowbro (Same level as your pokemon)</t>
    </r>
  </si>
  <si>
    <r>
      <rPr>
        <b/>
        <sz val="10"/>
        <color theme="1"/>
        <rFont val="Arial"/>
        <family val="2"/>
      </rPr>
      <t>- [</t>
    </r>
    <r>
      <rPr>
        <b/>
        <sz val="10"/>
        <color theme="5"/>
        <rFont val="Arial"/>
        <family val="2"/>
      </rPr>
      <t>R</t>
    </r>
    <r>
      <rPr>
        <b/>
        <sz val="10"/>
        <color theme="1"/>
        <rFont val="Arial"/>
        <family val="2"/>
      </rPr>
      <t>] Fiery Path (2% Lv 14)
- [</t>
    </r>
    <r>
      <rPr>
        <b/>
        <sz val="10"/>
        <color theme="4"/>
        <rFont val="Arial"/>
        <family val="2"/>
      </rPr>
      <t>S</t>
    </r>
    <r>
      <rPr>
        <b/>
        <sz val="10"/>
        <color rgb="FF00FF00"/>
        <rFont val="Arial"/>
        <family val="2"/>
      </rPr>
      <t>E</t>
    </r>
    <r>
      <rPr>
        <b/>
        <sz val="10"/>
        <color theme="1"/>
        <rFont val="Arial"/>
        <family val="2"/>
      </rPr>
      <t>] Fiery Path (25% Lv 15-16)</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</si>
  <si>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Safari Zone Area 1/Entrance (15% Lv 25)
- [</t>
    </r>
    <r>
      <rPr>
        <b/>
        <sz val="10"/>
        <color rgb="FFFF9900"/>
        <rFont val="Arial"/>
        <family val="2"/>
      </rPr>
      <t>Y</t>
    </r>
    <r>
      <rPr>
        <b/>
        <sz val="10"/>
        <color rgb="FF000000"/>
        <rFont val="Arial"/>
        <family val="2"/>
      </rPr>
      <t>] Safari Zone Area 1/Entrance (10% Lv 20)
- [</t>
    </r>
    <r>
      <rPr>
        <b/>
        <sz val="10"/>
        <color rgb="FFFF0000"/>
        <rFont val="Arial"/>
        <family val="2"/>
      </rPr>
      <t>R</t>
    </r>
    <r>
      <rPr>
        <b/>
        <sz val="10"/>
        <color rgb="FF0000FF"/>
        <rFont val="Arial"/>
        <family val="2"/>
      </rPr>
      <t>B</t>
    </r>
    <r>
      <rPr>
        <b/>
        <sz val="10"/>
        <color rgb="FF000000"/>
        <rFont val="Arial"/>
        <family val="2"/>
      </rPr>
      <t>] Safari Zone Area 3/North (15% Lv 26)
- [</t>
    </r>
    <r>
      <rPr>
        <b/>
        <sz val="10"/>
        <color rgb="FFFF9900"/>
        <rFont val="Arial"/>
        <family val="2"/>
      </rPr>
      <t>Y</t>
    </r>
    <r>
      <rPr>
        <b/>
        <sz val="10"/>
        <color rgb="FF000000"/>
        <rFont val="Arial"/>
        <family val="2"/>
      </rPr>
      <t>] Safari Zone Area 3/North (10% Lv 25)
- [</t>
    </r>
    <r>
      <rPr>
        <b/>
        <sz val="10"/>
        <color rgb="FFFF0000"/>
        <rFont val="Arial"/>
        <family val="2"/>
      </rPr>
      <t>FR</t>
    </r>
    <r>
      <rPr>
        <b/>
        <sz val="10"/>
        <color rgb="FF00FF00"/>
        <rFont val="Arial"/>
        <family val="2"/>
      </rPr>
      <t>LG</t>
    </r>
    <r>
      <rPr>
        <b/>
        <sz val="10"/>
        <color rgb="FF000000"/>
        <rFont val="Arial"/>
        <family val="2"/>
      </rPr>
      <t>] Safari Zone Area 1 (20% Lv 25)
- [</t>
    </r>
    <r>
      <rPr>
        <b/>
        <sz val="10"/>
        <color rgb="FFFF0000"/>
        <rFont val="Arial"/>
        <family val="2"/>
      </rPr>
      <t>FR</t>
    </r>
    <r>
      <rPr>
        <b/>
        <sz val="10"/>
        <color rgb="FF00FF00"/>
        <rFont val="Arial"/>
        <family val="2"/>
      </rPr>
      <t>LG</t>
    </r>
    <r>
      <rPr>
        <b/>
        <sz val="10"/>
        <color rgb="FF000000"/>
        <rFont val="Arial"/>
        <family val="2"/>
      </rPr>
      <t>] Safari Zone Area 3 (20% Lv 26)</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</si>
  <si>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Safari Zone Area 1/Entrance (1% Lv 23)
- [</t>
    </r>
    <r>
      <rPr>
        <b/>
        <sz val="10"/>
        <color rgb="FFFF9900"/>
        <rFont val="Arial"/>
        <family val="2"/>
      </rPr>
      <t>Y</t>
    </r>
    <r>
      <rPr>
        <b/>
        <sz val="10"/>
        <color rgb="FF000000"/>
        <rFont val="Arial"/>
        <family val="2"/>
      </rPr>
      <t>] Safari Zone Area 1/Entrance (1% Lv 7)
- [</t>
    </r>
    <r>
      <rPr>
        <b/>
        <sz val="10"/>
        <color rgb="FFFF9900"/>
        <rFont val="Arial"/>
        <family val="2"/>
      </rPr>
      <t>Y</t>
    </r>
    <r>
      <rPr>
        <b/>
        <sz val="10"/>
        <color rgb="FF000000"/>
        <rFont val="Arial"/>
        <family val="2"/>
      </rPr>
      <t>] Safari Zone Area 2/East (4% Lv 21)
- [</t>
    </r>
    <r>
      <rPr>
        <b/>
        <sz val="10"/>
        <color rgb="FFFF0000"/>
        <rFont val="Arial"/>
        <family val="2"/>
      </rPr>
      <t>R</t>
    </r>
    <r>
      <rPr>
        <b/>
        <sz val="10"/>
        <color rgb="FF0000FF"/>
        <rFont val="Arial"/>
        <family val="2"/>
      </rPr>
      <t>B</t>
    </r>
    <r>
      <rPr>
        <b/>
        <sz val="10"/>
        <color rgb="FF000000"/>
        <rFont val="Arial"/>
        <family val="2"/>
      </rPr>
      <t>] Safari Zone Area 3/North (4% Lv 26)
- [</t>
    </r>
    <r>
      <rPr>
        <b/>
        <sz val="10"/>
        <color rgb="FFFF0000"/>
        <rFont val="Arial"/>
        <family val="2"/>
      </rPr>
      <t>FR</t>
    </r>
    <r>
      <rPr>
        <b/>
        <sz val="10"/>
        <color rgb="FF00FF00"/>
        <rFont val="Arial"/>
        <family val="2"/>
      </rPr>
      <t>LG</t>
    </r>
    <r>
      <rPr>
        <b/>
        <sz val="10"/>
        <color rgb="FF000000"/>
        <rFont val="Arial"/>
        <family val="2"/>
      </rPr>
      <t>] Safari Zone Area 1 (1% Lv 23)
- [</t>
    </r>
    <r>
      <rPr>
        <b/>
        <sz val="10"/>
        <color rgb="FFFF0000"/>
        <rFont val="Arial"/>
        <family val="2"/>
      </rPr>
      <t>FR</t>
    </r>
    <r>
      <rPr>
        <b/>
        <sz val="10"/>
        <color rgb="FF00FF00"/>
        <rFont val="Arial"/>
        <family val="2"/>
      </rPr>
      <t>LG</t>
    </r>
    <r>
      <rPr>
        <b/>
        <sz val="10"/>
        <color rgb="FF000000"/>
        <rFont val="Arial"/>
        <family val="2"/>
      </rPr>
      <t>] Safari Zone Area 3 (4% Lv 26)</t>
    </r>
  </si>
  <si>
    <r>
      <rPr>
        <b/>
        <sz val="10"/>
        <color rgb="FF000000"/>
        <rFont val="Arial"/>
        <family val="2"/>
      </rPr>
      <t>- [</t>
    </r>
    <r>
      <rPr>
        <b/>
        <sz val="10"/>
        <color rgb="FFFF9900"/>
        <rFont val="Arial"/>
        <family val="2"/>
      </rPr>
      <t>Y</t>
    </r>
    <r>
      <rPr>
        <b/>
        <sz val="10"/>
        <color rgb="FF000000"/>
        <rFont val="Arial"/>
        <family val="2"/>
      </rPr>
      <t>] Safari Zone Area 1/Entrance (4% Lv 22)
- [</t>
    </r>
    <r>
      <rPr>
        <b/>
        <sz val="10"/>
        <color rgb="FFFF9900"/>
        <rFont val="Arial"/>
        <family val="2"/>
      </rPr>
      <t>Y</t>
    </r>
    <r>
      <rPr>
        <b/>
        <sz val="10"/>
        <color rgb="FF000000"/>
        <rFont val="Arial"/>
        <family val="2"/>
      </rPr>
      <t>] Safari Zone Area 4/West (1% Lv 27)</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</si>
  <si>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Safari Zone Area 2/East (4% Lv 25)
- [</t>
    </r>
    <r>
      <rPr>
        <b/>
        <sz val="10"/>
        <color rgb="FFFF9900"/>
        <rFont val="Arial"/>
        <family val="2"/>
      </rPr>
      <t>Y</t>
    </r>
    <r>
      <rPr>
        <b/>
        <sz val="10"/>
        <color rgb="FF000000"/>
        <rFont val="Arial"/>
        <family val="2"/>
      </rPr>
      <t>] Safari Zone Area 3/North (15% Lv 28-33)
- [</t>
    </r>
    <r>
      <rPr>
        <b/>
        <sz val="10"/>
        <color rgb="FFFF0000"/>
        <rFont val="Arial"/>
        <family val="2"/>
      </rPr>
      <t>R</t>
    </r>
    <r>
      <rPr>
        <b/>
        <sz val="10"/>
        <color rgb="FF0000FF"/>
        <rFont val="Arial"/>
        <family val="2"/>
      </rPr>
      <t>B</t>
    </r>
    <r>
      <rPr>
        <b/>
        <sz val="10"/>
        <color rgb="FF000000"/>
        <rFont val="Arial"/>
        <family val="2"/>
      </rPr>
      <t>] Safari Zone Area 4/West (1% Lv28)
- [</t>
    </r>
    <r>
      <rPr>
        <b/>
        <sz val="10"/>
        <color rgb="FFFF0000"/>
        <rFont val="Arial"/>
        <family val="2"/>
      </rPr>
      <t>FR</t>
    </r>
    <r>
      <rPr>
        <b/>
        <sz val="10"/>
        <color rgb="FF00FF00"/>
        <rFont val="Arial"/>
        <family val="2"/>
      </rPr>
      <t>LG</t>
    </r>
    <r>
      <rPr>
        <b/>
        <sz val="10"/>
        <color rgb="FF000000"/>
        <rFont val="Arial"/>
        <family val="2"/>
      </rPr>
      <t>] Safari Zone Area 2 (4% Lv 25)
- [</t>
    </r>
    <r>
      <rPr>
        <b/>
        <sz val="10"/>
        <color rgb="FFFF0000"/>
        <rFont val="Arial"/>
        <family val="2"/>
      </rPr>
      <t>FR</t>
    </r>
    <r>
      <rPr>
        <b/>
        <sz val="10"/>
        <color rgb="FF00FF00"/>
        <rFont val="Arial"/>
        <family val="2"/>
      </rPr>
      <t>LG</t>
    </r>
    <r>
      <rPr>
        <b/>
        <sz val="10"/>
        <color rgb="FF000000"/>
        <rFont val="Arial"/>
        <family val="2"/>
      </rPr>
      <t>] Safari Zone Area 4 (1% Lv 28)</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</si>
  <si>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Fish with Super Rod - Route 19 (25% Lv 15)
- [</t>
    </r>
    <r>
      <rPr>
        <b/>
        <sz val="10"/>
        <color rgb="FFFF9900"/>
        <rFont val="Arial"/>
        <family val="2"/>
      </rPr>
      <t>Y</t>
    </r>
    <r>
      <rPr>
        <b/>
        <sz val="10"/>
        <color rgb="FF000000"/>
        <rFont val="Arial"/>
        <family val="2"/>
      </rPr>
      <t>] Fish with Super Rod - Vermilion City (10% Lv 5)
- [</t>
    </r>
    <r>
      <rPr>
        <b/>
        <sz val="10"/>
        <color rgb="FFFF9900"/>
        <rFont val="Arial"/>
        <family val="2"/>
      </rPr>
      <t>Y</t>
    </r>
    <r>
      <rPr>
        <b/>
        <sz val="10"/>
        <color rgb="FF000000"/>
        <rFont val="Arial"/>
        <family val="2"/>
      </rPr>
      <t>] Fish with Super Rod - Route 10 (20% Lv 10)
- [</t>
    </r>
    <r>
      <rPr>
        <b/>
        <sz val="10"/>
        <color rgb="FFFF9900"/>
        <rFont val="Arial"/>
        <family val="2"/>
      </rPr>
      <t>Y</t>
    </r>
    <r>
      <rPr>
        <b/>
        <sz val="10"/>
        <color rgb="FF000000"/>
        <rFont val="Arial"/>
        <family val="2"/>
      </rPr>
      <t>] Fish with Super Rod - Route 13 (70% Lv 15-20)
- [</t>
    </r>
    <r>
      <rPr>
        <b/>
        <sz val="10"/>
        <color rgb="FFFF9900"/>
        <rFont val="Arial"/>
        <family val="2"/>
      </rPr>
      <t>Y</t>
    </r>
    <r>
      <rPr>
        <b/>
        <sz val="10"/>
        <color rgb="FF000000"/>
        <rFont val="Arial"/>
        <family val="2"/>
      </rPr>
      <t>] Fish with Super Rod - Route 12 (70% Lv 20-25)
- [</t>
    </r>
    <r>
      <rPr>
        <b/>
        <sz val="10"/>
        <color rgb="FFFF0000"/>
        <rFont val="Arial"/>
        <family val="2"/>
      </rPr>
      <t>FR</t>
    </r>
    <r>
      <rPr>
        <b/>
        <sz val="10"/>
        <color rgb="FF000000"/>
        <rFont val="Arial"/>
        <family val="2"/>
      </rPr>
      <t>] Fish with Good Rod - Route 24, Route 10, Route 11, Route 12, Route 13, Pallet Town, Vermilion City (60% Lv 5-15)
- [</t>
    </r>
    <r>
      <rPr>
        <b/>
        <sz val="10"/>
        <color rgb="FF00FF00"/>
        <rFont val="Arial"/>
        <family val="2"/>
      </rPr>
      <t>LG</t>
    </r>
    <r>
      <rPr>
        <b/>
        <sz val="10"/>
        <color rgb="FF000000"/>
        <rFont val="Arial"/>
        <family val="2"/>
      </rPr>
      <t>] Fish with Good Rod - Route 22, Route 10, Route 11, Route 12, Route 13, Pallet Town, Vermilion City (20% Lv 5-15)
- [</t>
    </r>
    <r>
      <rPr>
        <b/>
        <sz val="10"/>
        <color rgb="FFFF0000"/>
        <rFont val="Arial"/>
        <family val="2"/>
      </rPr>
      <t>FR</t>
    </r>
    <r>
      <rPr>
        <b/>
        <sz val="10"/>
        <color rgb="FF000000"/>
        <rFont val="Arial"/>
        <family val="2"/>
      </rPr>
      <t>] Fish with Super Rod - Route 24, Route 10, Route 11, Route 12, Route 13 (84% Lv 15-35)
- [</t>
    </r>
    <r>
      <rPr>
        <b/>
        <sz val="10"/>
        <color rgb="FFFF0000"/>
        <rFont val="Arial"/>
        <family val="2"/>
      </rPr>
      <t>FR</t>
    </r>
    <r>
      <rPr>
        <b/>
        <sz val="10"/>
        <color rgb="FF000000"/>
        <rFont val="Arial"/>
        <family val="2"/>
      </rPr>
      <t>] Fish with Super Rod - Pallet Town, Vermilion City (40% Lv 15-25)
- [</t>
    </r>
    <r>
      <rPr>
        <b/>
        <sz val="10"/>
        <color rgb="FF00FF00"/>
        <rFont val="Arial"/>
        <family val="2"/>
      </rPr>
      <t>LG</t>
    </r>
    <r>
      <rPr>
        <b/>
        <sz val="10"/>
        <color rgb="FF000000"/>
        <rFont val="Arial"/>
        <family val="2"/>
      </rPr>
      <t>] Fish with Super Rod - Vermilion City (4% Lv 25-35)"</t>
    </r>
  </si>
  <si>
    <r>
      <rPr>
        <b/>
        <sz val="10"/>
        <color rgb="FF000000"/>
        <rFont val="Arial"/>
        <family val="2"/>
      </rPr>
      <t>- Evolve Horsea at Lv 32
- [</t>
    </r>
    <r>
      <rPr>
        <b/>
        <sz val="10"/>
        <color rgb="FFFF9900"/>
        <rFont val="Arial"/>
        <family val="2"/>
      </rPr>
      <t>Y</t>
    </r>
    <r>
      <rPr>
        <b/>
        <sz val="10"/>
        <color rgb="FF000000"/>
        <rFont val="Arial"/>
        <family val="2"/>
      </rPr>
      <t>] Fish with Super Rod - Route 13 (10% Lv 20)
- [</t>
    </r>
    <r>
      <rPr>
        <b/>
        <sz val="10"/>
        <color rgb="FFFF9900"/>
        <rFont val="Arial"/>
        <family val="2"/>
      </rPr>
      <t>Y</t>
    </r>
    <r>
      <rPr>
        <b/>
        <sz val="10"/>
        <color rgb="FF000000"/>
        <rFont val="Arial"/>
        <family val="2"/>
      </rPr>
      <t>] Fish with Super Rod - Route 12 (30% Lv 25-35)
- [</t>
    </r>
    <r>
      <rPr>
        <b/>
        <sz val="10"/>
        <color rgb="FFFF0000"/>
        <rFont val="Arial"/>
        <family val="2"/>
      </rPr>
      <t>FR</t>
    </r>
    <r>
      <rPr>
        <b/>
        <sz val="10"/>
        <color rgb="FF000000"/>
        <rFont val="Arial"/>
        <family val="2"/>
      </rPr>
      <t>] Fish with Super Rod - Pallet Town (4% Lv 25-35)</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</si>
  <si>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Fish with Super Rod - Route 19 (25% Lv 15)
- [</t>
    </r>
    <r>
      <rPr>
        <b/>
        <sz val="10"/>
        <color rgb="FFFF9900"/>
        <rFont val="Arial"/>
        <family val="2"/>
      </rPr>
      <t>Y</t>
    </r>
    <r>
      <rPr>
        <b/>
        <sz val="10"/>
        <color rgb="FF000000"/>
        <rFont val="Arial"/>
        <family val="2"/>
      </rPr>
      <t>] Fish with Super Rod - Route 19 (30% Lv 20)
- [</t>
    </r>
    <r>
      <rPr>
        <b/>
        <sz val="10"/>
        <color rgb="FFFF9900"/>
        <rFont val="Arial"/>
        <family val="2"/>
      </rPr>
      <t>Y</t>
    </r>
    <r>
      <rPr>
        <b/>
        <sz val="10"/>
        <color rgb="FF000000"/>
        <rFont val="Arial"/>
        <family val="2"/>
      </rPr>
      <t>] Fish with Super Rod - Pallet Town (60% Lv 5-10)
- [</t>
    </r>
    <r>
      <rPr>
        <b/>
        <sz val="10"/>
        <color rgb="FF00FF00"/>
        <rFont val="Arial"/>
        <family val="2"/>
      </rPr>
      <t>LG</t>
    </r>
    <r>
      <rPr>
        <b/>
        <sz val="10"/>
        <color rgb="FF000000"/>
        <rFont val="Arial"/>
        <family val="2"/>
      </rPr>
      <t>] Fish with Super Rod - Pallet Town, Vermilion City (40% Lv 15-25)</t>
    </r>
  </si>
  <si>
    <r>
      <rPr>
        <b/>
        <sz val="10"/>
        <color theme="1"/>
        <rFont val="Arial"/>
        <family val="2"/>
      </rPr>
      <t>[</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</si>
  <si>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r>
      <rPr>
        <b/>
        <sz val="10"/>
        <color rgb="FF000000"/>
        <rFont val="Arial"/>
        <family val="2"/>
      </rPr>
      <t>- [</t>
    </r>
    <r>
      <rPr>
        <b/>
        <sz val="10"/>
        <color rgb="FFFF0000"/>
        <rFont val="Arial"/>
        <family val="2"/>
      </rPr>
      <t>R</t>
    </r>
    <r>
      <rPr>
        <b/>
        <sz val="10"/>
        <color rgb="FF000000"/>
        <rFont val="Arial"/>
        <family val="2"/>
      </rPr>
      <t>] Celadon Game Corner 5,500 Coins (Lv 25)
- [</t>
    </r>
    <r>
      <rPr>
        <b/>
        <sz val="10"/>
        <color rgb="FFFF9900"/>
        <rFont val="Arial"/>
        <family val="2"/>
      </rPr>
      <t>Y</t>
    </r>
    <r>
      <rPr>
        <b/>
        <sz val="10"/>
        <color rgb="FF000000"/>
        <rFont val="Arial"/>
        <family val="2"/>
      </rPr>
      <t>] Celadon Game Corner 6,500 Coins (Lv 30)
- [</t>
    </r>
    <r>
      <rPr>
        <b/>
        <sz val="10"/>
        <color rgb="FFFF0000"/>
        <rFont val="Arial"/>
        <family val="2"/>
      </rPr>
      <t>R</t>
    </r>
    <r>
      <rPr>
        <b/>
        <sz val="10"/>
        <color rgb="FF000000"/>
        <rFont val="Arial"/>
        <family val="2"/>
      </rPr>
      <t>] Safari Zone Area 1/Entrance (4% Lv 23)
- [</t>
    </r>
    <r>
      <rPr>
        <b/>
        <sz val="10"/>
        <color rgb="FFFF0000"/>
        <rFont val="Arial"/>
        <family val="2"/>
      </rPr>
      <t>R</t>
    </r>
    <r>
      <rPr>
        <b/>
        <sz val="10"/>
        <color rgb="FF000000"/>
        <rFont val="Arial"/>
        <family val="2"/>
      </rPr>
      <t>] Safari Zone Area 2/East (1% Lv 28)
- [</t>
    </r>
    <r>
      <rPr>
        <b/>
        <sz val="10"/>
        <color rgb="FFFF9900"/>
        <rFont val="Arial"/>
        <family val="2"/>
      </rPr>
      <t>Y</t>
    </r>
    <r>
      <rPr>
        <b/>
        <sz val="10"/>
        <color rgb="FF000000"/>
        <rFont val="Arial"/>
        <family val="2"/>
      </rPr>
      <t>] Safari Zone Area 2/East (1% Lv 15)
- [</t>
    </r>
    <r>
      <rPr>
        <b/>
        <sz val="10"/>
        <color rgb="FFFF9900"/>
        <rFont val="Arial"/>
        <family val="2"/>
      </rPr>
      <t>Y</t>
    </r>
    <r>
      <rPr>
        <b/>
        <sz val="10"/>
        <color rgb="FF000000"/>
        <rFont val="Arial"/>
        <family val="2"/>
      </rPr>
      <t>] Safari Zone Area 3/North (4% Lv 25)
-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Bug Catching Contest (5% Lv 13-14)
- [</t>
    </r>
    <r>
      <rPr>
        <b/>
        <sz val="10"/>
        <color rgb="FFFF0000"/>
        <rFont val="Arial"/>
        <family val="2"/>
      </rPr>
      <t>FR</t>
    </r>
    <r>
      <rPr>
        <b/>
        <sz val="10"/>
        <color rgb="FF000000"/>
        <rFont val="Arial"/>
        <family val="2"/>
      </rPr>
      <t>] Celadon Game Corner - 5,500 Coins (Lv 25)
- [</t>
    </r>
    <r>
      <rPr>
        <b/>
        <sz val="10"/>
        <color rgb="FFFF0000"/>
        <rFont val="Arial"/>
        <family val="2"/>
      </rPr>
      <t>FR</t>
    </r>
    <r>
      <rPr>
        <b/>
        <sz val="10"/>
        <color rgb="FF000000"/>
        <rFont val="Arial"/>
        <family val="2"/>
      </rPr>
      <t>] Safari Zone Area 1 (4% Lv 23)
- [</t>
    </r>
    <r>
      <rPr>
        <b/>
        <sz val="10"/>
        <color rgb="FFFF0000"/>
        <rFont val="Arial"/>
        <family val="2"/>
      </rPr>
      <t>FR</t>
    </r>
    <r>
      <rPr>
        <b/>
        <sz val="10"/>
        <color rgb="FF000000"/>
        <rFont val="Arial"/>
        <family val="2"/>
      </rPr>
      <t>] Safari Zone Area 2 (1% Lv 28)</t>
    </r>
  </si>
  <si>
    <r>
      <rPr>
        <b/>
        <sz val="10"/>
        <color rgb="FF000000"/>
        <rFont val="Arial"/>
        <family val="2"/>
      </rPr>
      <t>[</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Bug Catching Contest is held every Tuesday, Thursday and Saturday</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</si>
  <si>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Evolve Smoochum at Lv 30
- [</t>
    </r>
    <r>
      <rPr>
        <b/>
        <sz val="10"/>
        <color rgb="FFFF0000"/>
        <rFont val="Arial"/>
        <family val="2"/>
      </rPr>
      <t>R</t>
    </r>
    <r>
      <rPr>
        <b/>
        <sz val="10"/>
        <color rgb="FF0000FF"/>
        <rFont val="Arial"/>
        <family val="2"/>
      </rPr>
      <t>B</t>
    </r>
    <r>
      <rPr>
        <b/>
        <sz val="10"/>
        <color rgb="FF000000"/>
        <rFont val="Arial"/>
        <family val="2"/>
      </rPr>
      <t>] Cerulean City - Trade for Poliwhirl (same level as your pokemon)
- [</t>
    </r>
    <r>
      <rPr>
        <b/>
        <sz val="10"/>
        <color rgb="FFFF0000"/>
        <rFont val="Arial"/>
        <family val="2"/>
      </rPr>
      <t>FR</t>
    </r>
    <r>
      <rPr>
        <b/>
        <sz val="10"/>
        <color rgb="FF00FF00"/>
        <rFont val="Arial"/>
        <family val="2"/>
      </rPr>
      <t>LG</t>
    </r>
    <r>
      <rPr>
        <b/>
        <sz val="10"/>
        <color rgb="FF000000"/>
        <rFont val="Arial"/>
        <family val="2"/>
      </rPr>
      <t>] Cerulean City - Trade for Poliwhirl (Same level as your pokemon)</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</si>
  <si>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Evolve Elekid at Lv 30</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</si>
  <si>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Evolve Magby at Lv 30</t>
    </r>
  </si>
  <si>
    <r>
      <rPr>
        <b/>
        <sz val="10"/>
        <color rgb="FF000000"/>
        <rFont val="Arial"/>
        <family val="2"/>
      </rPr>
      <t>- [</t>
    </r>
    <r>
      <rPr>
        <b/>
        <sz val="10"/>
        <color rgb="FF0000FF"/>
        <rFont val="Arial"/>
        <family val="2"/>
      </rPr>
      <t>B</t>
    </r>
    <r>
      <rPr>
        <b/>
        <sz val="10"/>
        <color rgb="FF000000"/>
        <rFont val="Arial"/>
        <family val="2"/>
      </rPr>
      <t>] Celadon Game Corner 2,500 Coins (Lv 20)
- [</t>
    </r>
    <r>
      <rPr>
        <b/>
        <sz val="10"/>
        <color rgb="FFFF9900"/>
        <rFont val="Arial"/>
        <family val="2"/>
      </rPr>
      <t>Y</t>
    </r>
    <r>
      <rPr>
        <b/>
        <sz val="10"/>
        <color rgb="FF000000"/>
        <rFont val="Arial"/>
        <family val="2"/>
      </rPr>
      <t>] Celadon Game Corner 6,500 Coins (Lv 30)
- [</t>
    </r>
    <r>
      <rPr>
        <b/>
        <sz val="10"/>
        <color rgb="FF0000FF"/>
        <rFont val="Arial"/>
        <family val="2"/>
      </rPr>
      <t>B</t>
    </r>
    <r>
      <rPr>
        <b/>
        <sz val="10"/>
        <color rgb="FF000000"/>
        <rFont val="Arial"/>
        <family val="2"/>
      </rPr>
      <t>] Safari Zone Area 1/Entrance (4% Lv 23)
- [</t>
    </r>
    <r>
      <rPr>
        <b/>
        <sz val="10"/>
        <color rgb="FF0000FF"/>
        <rFont val="Arial"/>
        <family val="2"/>
      </rPr>
      <t>B</t>
    </r>
    <r>
      <rPr>
        <b/>
        <sz val="10"/>
        <color rgb="FF000000"/>
        <rFont val="Arial"/>
        <family val="2"/>
      </rPr>
      <t>] Safari Zone Area 2/East (1% Lv 28)
- [</t>
    </r>
    <r>
      <rPr>
        <b/>
        <sz val="10"/>
        <color rgb="FFFF9900"/>
        <rFont val="Arial"/>
        <family val="2"/>
      </rPr>
      <t>Y</t>
    </r>
    <r>
      <rPr>
        <b/>
        <sz val="10"/>
        <color rgb="FF000000"/>
        <rFont val="Arial"/>
        <family val="2"/>
      </rPr>
      <t>] Safari Zone Area 3/North (1% Lv 15)
- [</t>
    </r>
    <r>
      <rPr>
        <b/>
        <sz val="10"/>
        <color rgb="FFFF9900"/>
        <rFont val="Arial"/>
        <family val="2"/>
      </rPr>
      <t>Y</t>
    </r>
    <r>
      <rPr>
        <b/>
        <sz val="10"/>
        <color rgb="FF000000"/>
        <rFont val="Arial"/>
        <family val="2"/>
      </rPr>
      <t>] Safari Zone Area 4/West (4% Lv 25)
-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Bug Catching Contest (5% Lv 13-14)
- [</t>
    </r>
    <r>
      <rPr>
        <b/>
        <sz val="10"/>
        <color rgb="FF00FF00"/>
        <rFont val="Arial"/>
        <family val="2"/>
      </rPr>
      <t>LG</t>
    </r>
    <r>
      <rPr>
        <b/>
        <sz val="10"/>
        <color rgb="FF000000"/>
        <rFont val="Arial"/>
        <family val="2"/>
      </rPr>
      <t>] Celadon Game Corner - 2,500 Coins (Lv 18)
- [</t>
    </r>
    <r>
      <rPr>
        <b/>
        <sz val="10"/>
        <color rgb="FF00FF00"/>
        <rFont val="Arial"/>
        <family val="2"/>
      </rPr>
      <t>LG</t>
    </r>
    <r>
      <rPr>
        <b/>
        <sz val="10"/>
        <color rgb="FF000000"/>
        <rFont val="Arial"/>
        <family val="2"/>
      </rPr>
      <t>] Safari Zone Area 1 (4% Lv 23)
- [</t>
    </r>
    <r>
      <rPr>
        <b/>
        <sz val="10"/>
        <color rgb="FF00FF00"/>
        <rFont val="Arial"/>
        <family val="2"/>
      </rPr>
      <t>LG</t>
    </r>
    <r>
      <rPr>
        <b/>
        <sz val="10"/>
        <color rgb="FF000000"/>
        <rFont val="Arial"/>
        <family val="2"/>
      </rPr>
      <t>] Safari Zone Area 2 (1% Lv 28)</t>
    </r>
  </si>
  <si>
    <r>
      <rPr>
        <b/>
        <sz val="10"/>
        <color rgb="FF000000"/>
        <rFont val="Arial"/>
        <family val="2"/>
      </rPr>
      <t>[</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Bug Catching Contest is held every Tuesday, Thursday and Saturday</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</si>
  <si>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Safari Zone Area 2/East (1% Lv 28)
- [</t>
    </r>
    <r>
      <rPr>
        <b/>
        <sz val="10"/>
        <color rgb="FFFF9900"/>
        <rFont val="Arial"/>
        <family val="2"/>
      </rPr>
      <t>Y</t>
    </r>
    <r>
      <rPr>
        <b/>
        <sz val="10"/>
        <color rgb="FF000000"/>
        <rFont val="Arial"/>
        <family val="2"/>
      </rPr>
      <t>] Safari Zone Area 2/East (10% Lv 21)
- [</t>
    </r>
    <r>
      <rPr>
        <b/>
        <sz val="10"/>
        <color rgb="FFFF0000"/>
        <rFont val="Arial"/>
        <family val="2"/>
      </rPr>
      <t>R</t>
    </r>
    <r>
      <rPr>
        <b/>
        <sz val="10"/>
        <color rgb="FF0000FF"/>
        <rFont val="Arial"/>
        <family val="2"/>
      </rPr>
      <t>B</t>
    </r>
    <r>
      <rPr>
        <b/>
        <sz val="10"/>
        <color rgb="FF000000"/>
        <rFont val="Arial"/>
        <family val="2"/>
      </rPr>
      <t>] Safari Zone Area 4/West (4% Lv 26)
- [</t>
    </r>
    <r>
      <rPr>
        <b/>
        <sz val="10"/>
        <color rgb="FFFF9900"/>
        <rFont val="Arial"/>
        <family val="2"/>
      </rPr>
      <t>Y</t>
    </r>
    <r>
      <rPr>
        <b/>
        <sz val="10"/>
        <color rgb="FF000000"/>
        <rFont val="Arial"/>
        <family val="2"/>
      </rPr>
      <t>] Safari Zone Area 4/West (10% Lv 21)
- [</t>
    </r>
    <r>
      <rPr>
        <b/>
        <sz val="10"/>
        <color rgb="FFFF0000"/>
        <rFont val="Arial"/>
        <family val="2"/>
      </rPr>
      <t>FR</t>
    </r>
    <r>
      <rPr>
        <b/>
        <sz val="10"/>
        <color rgb="FF00FF00"/>
        <rFont val="Arial"/>
        <family val="2"/>
      </rPr>
      <t>LG</t>
    </r>
    <r>
      <rPr>
        <b/>
        <sz val="10"/>
        <color rgb="FF000000"/>
        <rFont val="Arial"/>
        <family val="2"/>
      </rPr>
      <t>] Safari Zone Area 3 (1% Lv 28)
- [</t>
    </r>
    <r>
      <rPr>
        <b/>
        <sz val="10"/>
        <color rgb="FFFF0000"/>
        <rFont val="Arial"/>
        <family val="2"/>
      </rPr>
      <t>FR</t>
    </r>
    <r>
      <rPr>
        <b/>
        <sz val="10"/>
        <color rgb="FF00FF00"/>
        <rFont val="Arial"/>
        <family val="2"/>
      </rPr>
      <t>LG</t>
    </r>
    <r>
      <rPr>
        <b/>
        <sz val="10"/>
        <color rgb="FF000000"/>
        <rFont val="Arial"/>
        <family val="2"/>
      </rPr>
      <t>] Safari Zone Area 4 (4% Lv 25)</t>
    </r>
  </si>
  <si>
    <r>
      <rPr>
        <b/>
        <sz val="10"/>
        <color theme="1"/>
        <rFont val="Arial"/>
        <family val="2"/>
      </rPr>
      <t>- [</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 Silph Co - Gift (Lv 25)
- [</t>
    </r>
    <r>
      <rPr>
        <b/>
        <sz val="10"/>
        <color rgb="FFFF0000"/>
        <rFont val="Arial"/>
        <family val="2"/>
      </rPr>
      <t>FR</t>
    </r>
    <r>
      <rPr>
        <b/>
        <sz val="10"/>
        <color rgb="FF00FF00"/>
        <rFont val="Arial"/>
        <family val="2"/>
      </rPr>
      <t>LG</t>
    </r>
    <r>
      <rPr>
        <b/>
        <sz val="10"/>
        <color theme="1"/>
        <rFont val="Arial"/>
        <family val="2"/>
      </rPr>
      <t>] Silph Co - Gift (Lv 25)</t>
    </r>
  </si>
  <si>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Route 13 (5% Lv 25)
- [</t>
    </r>
    <r>
      <rPr>
        <b/>
        <sz val="10"/>
        <color rgb="FFFF0000"/>
        <rFont val="Arial"/>
        <family val="2"/>
      </rPr>
      <t>R</t>
    </r>
    <r>
      <rPr>
        <b/>
        <sz val="10"/>
        <color rgb="FF0000FF"/>
        <rFont val="Arial"/>
        <family val="2"/>
      </rPr>
      <t>B</t>
    </r>
    <r>
      <rPr>
        <b/>
        <sz val="10"/>
        <color rgb="FF000000"/>
        <rFont val="Arial"/>
        <family val="2"/>
      </rPr>
      <t>] Route 14 (15% Lv 23)
- [</t>
    </r>
    <r>
      <rPr>
        <b/>
        <sz val="10"/>
        <color rgb="FFFF0000"/>
        <rFont val="Arial"/>
        <family val="2"/>
      </rPr>
      <t>R</t>
    </r>
    <r>
      <rPr>
        <b/>
        <sz val="10"/>
        <color rgb="FF0000FF"/>
        <rFont val="Arial"/>
        <family val="2"/>
      </rPr>
      <t>B</t>
    </r>
    <r>
      <rPr>
        <b/>
        <sz val="10"/>
        <color rgb="FF000000"/>
        <rFont val="Arial"/>
        <family val="2"/>
      </rPr>
      <t>] Route 15 (15% Lv 26)
-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Route 34 (5% Lv 10)
-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Route 35 (4% Lv 10)
- [</t>
    </r>
    <r>
      <rPr>
        <b/>
        <sz val="10"/>
        <color rgb="FFFF0000"/>
        <rFont val="Arial"/>
        <family val="2"/>
      </rPr>
      <t>FR</t>
    </r>
    <r>
      <rPr>
        <b/>
        <sz val="10"/>
        <color rgb="FF00FF00"/>
        <rFont val="Arial"/>
        <family val="2"/>
      </rPr>
      <t>LG</t>
    </r>
    <r>
      <rPr>
        <b/>
        <sz val="10"/>
        <color rgb="FF000000"/>
        <rFont val="Arial"/>
        <family val="2"/>
      </rPr>
      <t>] Route 13, Route 15 (5% Lv 25)
- [</t>
    </r>
    <r>
      <rPr>
        <b/>
        <sz val="10"/>
        <color rgb="FFFF0000"/>
        <rFont val="Arial"/>
        <family val="2"/>
      </rPr>
      <t>FR</t>
    </r>
    <r>
      <rPr>
        <b/>
        <sz val="10"/>
        <color rgb="FF00FF00"/>
        <rFont val="Arial"/>
        <family val="2"/>
      </rPr>
      <t>LG</t>
    </r>
    <r>
      <rPr>
        <b/>
        <sz val="10"/>
        <color rgb="FF000000"/>
        <rFont val="Arial"/>
        <family val="2"/>
      </rPr>
      <t>] Route 14 (15% Lv 23)</t>
    </r>
  </si>
  <si>
    <r>
      <rPr>
        <b/>
        <sz val="10"/>
        <color theme="1"/>
        <rFont val="Arial"/>
        <family val="2"/>
      </rPr>
      <t>- [</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 Celadon City - Gift (Lv 25)
- [</t>
    </r>
    <r>
      <rPr>
        <b/>
        <sz val="10"/>
        <color rgb="FFFF0000"/>
        <rFont val="Arial"/>
        <family val="2"/>
      </rPr>
      <t>FR</t>
    </r>
    <r>
      <rPr>
        <b/>
        <sz val="10"/>
        <color rgb="FF00FF00"/>
        <rFont val="Arial"/>
        <family val="2"/>
      </rPr>
      <t>LG</t>
    </r>
    <r>
      <rPr>
        <b/>
        <sz val="10"/>
        <color theme="1"/>
        <rFont val="Arial"/>
        <family val="2"/>
      </rPr>
      <t>] Celadon City - Gift (Lv 25)</t>
    </r>
  </si>
  <si>
    <r>
      <rPr>
        <b/>
        <sz val="10"/>
        <color theme="1"/>
        <rFont val="Arial"/>
        <family val="2"/>
      </rPr>
      <t>[</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</si>
  <si>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r>
      <rPr>
        <b/>
        <sz val="10"/>
        <color theme="1"/>
        <rFont val="Arial"/>
        <family val="2"/>
      </rPr>
      <t>[</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</si>
  <si>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r>
      <rPr>
        <b/>
        <sz val="10"/>
        <color theme="1"/>
        <rFont val="Arial"/>
        <family val="2"/>
      </rPr>
      <t>[</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</si>
  <si>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r>
      <rPr>
        <b/>
        <sz val="10"/>
        <color rgb="FF000000"/>
        <rFont val="Arial"/>
        <family val="2"/>
      </rPr>
      <t>- [</t>
    </r>
    <r>
      <rPr>
        <b/>
        <sz val="10"/>
        <color rgb="FFFF0000"/>
        <rFont val="Arial"/>
        <family val="2"/>
      </rPr>
      <t>R</t>
    </r>
    <r>
      <rPr>
        <b/>
        <sz val="10"/>
        <color rgb="FFFF9900"/>
        <rFont val="Arial"/>
        <family val="2"/>
      </rPr>
      <t>Y</t>
    </r>
    <r>
      <rPr>
        <b/>
        <sz val="10"/>
        <color rgb="FF000000"/>
        <rFont val="Arial"/>
        <family val="2"/>
      </rPr>
      <t>] Celadon Game Corner 9,999 coins (Lv 26)
- [</t>
    </r>
    <r>
      <rPr>
        <b/>
        <sz val="10"/>
        <color rgb="FF0000FF"/>
        <rFont val="Arial"/>
        <family val="2"/>
      </rPr>
      <t>B</t>
    </r>
    <r>
      <rPr>
        <b/>
        <sz val="10"/>
        <color rgb="FF000000"/>
        <rFont val="Arial"/>
        <family val="2"/>
      </rPr>
      <t>] Celadon Game Corner 6,500 coins (Lv 18)
- [</t>
    </r>
    <r>
      <rPr>
        <b/>
        <sz val="10"/>
        <color rgb="FFFF0000"/>
        <rFont val="Arial"/>
        <family val="2"/>
      </rPr>
      <t>FR</t>
    </r>
    <r>
      <rPr>
        <b/>
        <sz val="10"/>
        <color rgb="FF000000"/>
        <rFont val="Arial"/>
        <family val="2"/>
      </rPr>
      <t>] Celadon Game Corner - 9,999 Coins (Lv 26)
- [</t>
    </r>
    <r>
      <rPr>
        <b/>
        <sz val="10"/>
        <color rgb="FF00FF00"/>
        <rFont val="Arial"/>
        <family val="2"/>
      </rPr>
      <t>LG</t>
    </r>
    <r>
      <rPr>
        <b/>
        <sz val="10"/>
        <color rgb="FF000000"/>
        <rFont val="Arial"/>
        <family val="2"/>
      </rPr>
      <t>] Celadon Game Corner - 6,500 Coins (Lv 18)</t>
    </r>
  </si>
  <si>
    <r>
      <rPr>
        <b/>
        <sz val="10"/>
        <color theme="1"/>
        <rFont val="Arial"/>
        <family val="2"/>
      </rPr>
      <t>- [</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 Route 12, Route 16 (Static Encounter Lv 30)
- [</t>
    </r>
    <r>
      <rPr>
        <b/>
        <sz val="10"/>
        <color rgb="FFFF0000"/>
        <rFont val="Arial"/>
        <family val="2"/>
      </rPr>
      <t>FR</t>
    </r>
    <r>
      <rPr>
        <b/>
        <sz val="10"/>
        <color rgb="FF00FF00"/>
        <rFont val="Arial"/>
        <family val="2"/>
      </rPr>
      <t>LG</t>
    </r>
    <r>
      <rPr>
        <b/>
        <sz val="10"/>
        <color theme="1"/>
        <rFont val="Arial"/>
        <family val="2"/>
      </rPr>
      <t>] Route 12, Route 16 (Static Encounter Lv 30)</t>
    </r>
  </si>
  <si>
    <t>Wake with Poke Flute</t>
  </si>
  <si>
    <r>
      <rPr>
        <b/>
        <sz val="10"/>
        <color rgb="FF000000"/>
        <rFont val="Arial"/>
        <family val="2"/>
      </rPr>
      <t>- [</t>
    </r>
    <r>
      <rPr>
        <b/>
        <sz val="10"/>
        <color rgb="FFFF0000"/>
        <rFont val="Arial"/>
        <family val="2"/>
      </rPr>
      <t>R</t>
    </r>
    <r>
      <rPr>
        <b/>
        <sz val="10"/>
        <color rgb="FF000000"/>
        <rFont val="Arial"/>
        <family val="2"/>
      </rPr>
      <t>] Celadon Game Corner 2,800 coins (Lv 18)
- [</t>
    </r>
    <r>
      <rPr>
        <b/>
        <sz val="10"/>
        <color rgb="FF0000FF"/>
        <rFont val="Arial"/>
        <family val="2"/>
      </rPr>
      <t>B</t>
    </r>
    <r>
      <rPr>
        <b/>
        <sz val="10"/>
        <color rgb="FF000000"/>
        <rFont val="Arial"/>
        <family val="2"/>
      </rPr>
      <t>] Celadon Game Corner 4,600 coins (Lv 24)
- [</t>
    </r>
    <r>
      <rPr>
        <b/>
        <sz val="10"/>
        <color rgb="FFFF0000"/>
        <rFont val="Arial"/>
        <family val="2"/>
      </rPr>
      <t>R</t>
    </r>
    <r>
      <rPr>
        <b/>
        <sz val="10"/>
        <color rgb="FF0000FF"/>
        <rFont val="Arial"/>
        <family val="2"/>
      </rPr>
      <t>B</t>
    </r>
    <r>
      <rPr>
        <b/>
        <sz val="10"/>
        <color rgb="FF000000"/>
        <rFont val="Arial"/>
        <family val="2"/>
      </rPr>
      <t>] Fish with Super Rod - Safari Zone all areas (25% Lv 15)
- [</t>
    </r>
    <r>
      <rPr>
        <b/>
        <sz val="10"/>
        <color rgb="FFFF9900"/>
        <rFont val="Arial"/>
        <family val="2"/>
      </rPr>
      <t>Y</t>
    </r>
    <r>
      <rPr>
        <b/>
        <sz val="10"/>
        <color rgb="FF000000"/>
        <rFont val="Arial"/>
        <family val="2"/>
      </rPr>
      <t>] Fish with Super Rod - Safari Zone Area 1/Entrance (20% Lv 10)
- [</t>
    </r>
    <r>
      <rPr>
        <b/>
        <sz val="10"/>
        <color rgb="FFFF9900"/>
        <rFont val="Arial"/>
        <family val="2"/>
      </rPr>
      <t>Y</t>
    </r>
    <r>
      <rPr>
        <b/>
        <sz val="10"/>
        <color rgb="FF000000"/>
        <rFont val="Arial"/>
        <family val="2"/>
      </rPr>
      <t>] Fish with Super Rod - Safari Zone all other areas (10% Lv 15)
- [</t>
    </r>
    <r>
      <rPr>
        <b/>
        <sz val="10"/>
        <color rgb="FFFF9900"/>
        <rFont val="Arial"/>
        <family val="2"/>
      </rPr>
      <t>G</t>
    </r>
    <r>
      <rPr>
        <b/>
        <sz val="10"/>
        <color rgb="FF666666"/>
        <rFont val="Arial"/>
        <family val="2"/>
      </rPr>
      <t>S</t>
    </r>
    <r>
      <rPr>
        <b/>
        <sz val="10"/>
        <color rgb="FF000000"/>
        <rFont val="Arial"/>
        <family val="2"/>
      </rPr>
      <t>] Goldenrod Game Corner 2,100 coins (Lv 10)
- [</t>
    </r>
    <r>
      <rPr>
        <b/>
        <sz val="10"/>
        <color rgb="FFFF0000"/>
        <rFont val="Arial"/>
        <family val="2"/>
      </rPr>
      <t>FR</t>
    </r>
    <r>
      <rPr>
        <b/>
        <sz val="10"/>
        <color rgb="FF000000"/>
        <rFont val="Arial"/>
        <family val="2"/>
      </rPr>
      <t>] Celadon Game Corner - 2,800 Coins (Lv 18)
- [</t>
    </r>
    <r>
      <rPr>
        <b/>
        <sz val="10"/>
        <color rgb="FF00FF00"/>
        <rFont val="Arial"/>
        <family val="2"/>
      </rPr>
      <t>LG</t>
    </r>
    <r>
      <rPr>
        <b/>
        <sz val="10"/>
        <color rgb="FF000000"/>
        <rFont val="Arial"/>
        <family val="2"/>
      </rPr>
      <t>] Celadon Game Corner - 4,600 Coins (Lv 24)
- [</t>
    </r>
    <r>
      <rPr>
        <b/>
        <sz val="10"/>
        <color rgb="FFFF0000"/>
        <rFont val="Arial"/>
        <family val="2"/>
      </rPr>
      <t>FR</t>
    </r>
    <r>
      <rPr>
        <b/>
        <sz val="10"/>
        <color rgb="FF00FF00"/>
        <rFont val="Arial"/>
        <family val="2"/>
      </rPr>
      <t>LG</t>
    </r>
    <r>
      <rPr>
        <b/>
        <sz val="10"/>
        <color rgb="FF000000"/>
        <rFont val="Arial"/>
        <family val="2"/>
      </rPr>
      <t>] Fish with Super Rod - Safari Zone (15% Lv 15-25)</t>
    </r>
  </si>
  <si>
    <r>
      <rPr>
        <b/>
        <sz val="10"/>
        <color rgb="FF000000"/>
        <rFont val="Arial"/>
        <family val="2"/>
      </rPr>
      <t>- Evolve Dratini at Lv 30
- [</t>
    </r>
    <r>
      <rPr>
        <b/>
        <sz val="10"/>
        <color rgb="FFFF9900"/>
        <rFont val="Arial"/>
        <family val="2"/>
      </rPr>
      <t>Y</t>
    </r>
    <r>
      <rPr>
        <b/>
        <sz val="10"/>
        <color rgb="FF000000"/>
        <rFont val="Arial"/>
        <family val="2"/>
      </rPr>
      <t>] Fish with Super Rod - Safari Zone Area 1/Entrance (10% Lv 15)
- [</t>
    </r>
    <r>
      <rPr>
        <b/>
        <sz val="10"/>
        <color rgb="FFFF0000"/>
        <rFont val="Arial"/>
        <family val="2"/>
      </rPr>
      <t>FR</t>
    </r>
    <r>
      <rPr>
        <b/>
        <sz val="10"/>
        <color rgb="FF00FF00"/>
        <rFont val="Arial"/>
        <family val="2"/>
      </rPr>
      <t>LG</t>
    </r>
    <r>
      <rPr>
        <b/>
        <sz val="10"/>
        <color rgb="FF000000"/>
        <rFont val="Arial"/>
        <family val="2"/>
      </rPr>
      <t>] Fish with Super Rod - Safari Zone (1% Lv 25-35)</t>
    </r>
  </si>
  <si>
    <r>
      <rPr>
        <b/>
        <sz val="10"/>
        <color theme="1"/>
        <rFont val="Arial"/>
        <family val="2"/>
      </rPr>
      <t>Sun Stone available by [</t>
    </r>
    <r>
      <rPr>
        <b/>
        <sz val="10"/>
        <color rgb="FFFF9900"/>
        <rFont val="Arial"/>
        <family val="2"/>
      </rPr>
      <t>G</t>
    </r>
    <r>
      <rPr>
        <b/>
        <sz val="10"/>
        <color rgb="FF666666"/>
        <rFont val="Arial"/>
        <family val="2"/>
      </rPr>
      <t>S</t>
    </r>
    <r>
      <rPr>
        <b/>
        <sz val="10"/>
        <color rgb="FF00FFFF"/>
        <rFont val="Arial"/>
        <family val="2"/>
      </rPr>
      <t>C</t>
    </r>
    <r>
      <rPr>
        <b/>
        <sz val="10"/>
        <color theme="1"/>
        <rFont val="Arial"/>
        <family val="2"/>
      </rPr>
      <t>] winning the Bug Catching Contest or [</t>
    </r>
    <r>
      <rPr>
        <b/>
        <sz val="10"/>
        <color rgb="FFEA4335"/>
        <rFont val="Arial"/>
        <family val="2"/>
      </rPr>
      <t>R</t>
    </r>
    <r>
      <rPr>
        <b/>
        <sz val="10"/>
        <color rgb="FF00FF00"/>
        <rFont val="Arial"/>
        <family val="2"/>
      </rPr>
      <t>E</t>
    </r>
    <r>
      <rPr>
        <b/>
        <sz val="10"/>
        <color theme="1"/>
        <rFont val="Arial"/>
        <family val="2"/>
      </rPr>
      <t>] 5% chance of wild Solrock to be holding one</t>
    </r>
  </si>
  <si>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National Park (25% Lv 11-13 Day)
- [</t>
    </r>
    <r>
      <rPr>
        <b/>
        <sz val="10"/>
        <color rgb="FF00FFFF"/>
        <rFont val="Arial"/>
        <family val="2"/>
      </rPr>
      <t>C</t>
    </r>
    <r>
      <rPr>
        <b/>
        <sz val="10"/>
        <color rgb="FF000000"/>
        <rFont val="Arial"/>
        <family val="2"/>
      </rPr>
      <t>] National Park (20% Lv 14 Day)</t>
    </r>
  </si>
  <si>
    <t>Sun Stone available by winning the Bug Catching Contest</t>
  </si>
  <si>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Route 35 (1% Lv 12)
-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Route 35 during a swarm (30% Lv 12-14)</t>
    </r>
  </si>
  <si>
    <t>Bug Catcher Arnie (Route 35) can call you to notify you of a swarm</t>
  </si>
  <si>
    <r>
      <rPr>
        <b/>
        <sz val="10"/>
        <color rgb="FF000000"/>
        <rFont val="Arial"/>
        <family val="2"/>
      </rPr>
      <t>- Evolve Wynaut at Lv 15
- [</t>
    </r>
    <r>
      <rPr>
        <b/>
        <sz val="10"/>
        <color rgb="FF00FFFF"/>
        <rFont val="Arial"/>
        <family val="2"/>
      </rPr>
      <t>C</t>
    </r>
    <r>
      <rPr>
        <b/>
        <sz val="10"/>
        <color rgb="FF000000"/>
        <rFont val="Arial"/>
        <family val="2"/>
      </rPr>
      <t>] Goldenrod Game Corner 1,500 Coins (Lv 15)</t>
    </r>
  </si>
  <si>
    <r>
      <rPr>
        <b/>
        <sz val="10"/>
        <color rgb="FF000000"/>
        <rFont val="Arial"/>
        <family val="2"/>
      </rPr>
      <t>- [</t>
    </r>
    <r>
      <rPr>
        <b/>
        <sz val="10"/>
        <color rgb="FF00FFFF"/>
        <rFont val="Arial"/>
        <family val="2"/>
      </rPr>
      <t>C</t>
    </r>
    <r>
      <rPr>
        <b/>
        <sz val="10"/>
        <color rgb="FF000000"/>
        <rFont val="Arial"/>
        <family val="2"/>
      </rPr>
      <t>] Route 34 (30% Lv 10 Morning/Day)
- [</t>
    </r>
    <r>
      <rPr>
        <b/>
        <sz val="10"/>
        <color rgb="FF00FFFF"/>
        <rFont val="Arial"/>
        <family val="2"/>
      </rPr>
      <t>C</t>
    </r>
    <r>
      <rPr>
        <b/>
        <sz val="10"/>
        <color rgb="FF000000"/>
        <rFont val="Arial"/>
        <family val="2"/>
      </rPr>
      <t>] Route 35 (30% Lv 12 Morning/Day)</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</si>
  <si>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Fiery Path (10% Lv 15)
- [</t>
    </r>
    <r>
      <rPr>
        <b/>
        <sz val="10"/>
        <color rgb="FF00FF00"/>
        <rFont val="Arial"/>
        <family val="2"/>
      </rPr>
      <t>E</t>
    </r>
    <r>
      <rPr>
        <b/>
        <sz val="10"/>
        <color theme="1"/>
        <rFont val="Arial"/>
        <family val="2"/>
      </rPr>
      <t>] Route 113 (25% Lv 14-16)</t>
    </r>
  </si>
  <si>
    <r>
      <rPr>
        <b/>
        <sz val="10"/>
        <color theme="1"/>
        <rFont val="Arial"/>
        <family val="2"/>
      </rPr>
      <t>-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Route 113 (5% Lv 16)</t>
    </r>
  </si>
  <si>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Route 36 (5% Lv 13)</t>
    </r>
  </si>
  <si>
    <r>
      <rPr>
        <b/>
        <sz val="10"/>
        <color rgb="FF000000"/>
        <rFont val="Arial"/>
        <family val="2"/>
      </rPr>
      <t>- Breed Hitmonlee/Hitmonchan (Lv 5)
- [</t>
    </r>
    <r>
      <rPr>
        <b/>
        <sz val="10"/>
        <color rgb="FF00FFFF"/>
        <rFont val="Arial"/>
        <family val="2"/>
      </rPr>
      <t>C</t>
    </r>
    <r>
      <rPr>
        <b/>
        <sz val="10"/>
        <color rgb="FF000000"/>
        <rFont val="Arial"/>
        <family val="2"/>
      </rPr>
      <t>] Route 34 - Hatched from Odd Egg (Lv 5)</t>
    </r>
  </si>
  <si>
    <r>
      <rPr>
        <b/>
        <sz val="10"/>
        <color rgb="FF000000"/>
        <rFont val="Arial"/>
        <family val="2"/>
      </rPr>
      <t>Gen 3 breeding must be done in Hoenn
[</t>
    </r>
    <r>
      <rPr>
        <b/>
        <sz val="10"/>
        <color rgb="FF00FFFF"/>
        <rFont val="Arial"/>
        <family val="2"/>
      </rPr>
      <t>C</t>
    </r>
    <r>
      <rPr>
        <b/>
        <sz val="10"/>
        <color rgb="FF000000"/>
        <rFont val="Arial"/>
        <family val="2"/>
      </rPr>
      <t>] Save the game BEFORE receiving the egg so you can soft reset for the correct pokemon. Multiple Odd Eggs are required for this section!</t>
    </r>
  </si>
  <si>
    <r>
      <rPr>
        <b/>
        <sz val="10"/>
        <color rgb="FF000000"/>
        <rFont val="Arial"/>
        <family val="2"/>
      </rPr>
      <t>- Breed Jynx
- [</t>
    </r>
    <r>
      <rPr>
        <b/>
        <sz val="10"/>
        <color rgb="FF00FFFF"/>
        <rFont val="Arial"/>
        <family val="2"/>
      </rPr>
      <t>C</t>
    </r>
    <r>
      <rPr>
        <b/>
        <sz val="10"/>
        <color rgb="FF000000"/>
        <rFont val="Arial"/>
        <family val="2"/>
      </rPr>
      <t>] Route 34 - Hatched from Odd Egg (Lv 5)</t>
    </r>
  </si>
  <si>
    <r>
      <rPr>
        <b/>
        <sz val="10"/>
        <color rgb="FF000000"/>
        <rFont val="Arial"/>
        <family val="2"/>
      </rPr>
      <t>Gen 3 breeding must be done in Hoenn
[</t>
    </r>
    <r>
      <rPr>
        <b/>
        <sz val="10"/>
        <color rgb="FF00FFFF"/>
        <rFont val="Arial"/>
        <family val="2"/>
      </rPr>
      <t>C</t>
    </r>
    <r>
      <rPr>
        <b/>
        <sz val="10"/>
        <color rgb="FF000000"/>
        <rFont val="Arial"/>
        <family val="2"/>
      </rPr>
      <t>] Save the game BEFORE receiving the egg so you can soft reset for the correct pokemon. Multiple Odd Eggs are required for this section!</t>
    </r>
  </si>
  <si>
    <r>
      <rPr>
        <b/>
        <sz val="10"/>
        <color rgb="FF000000"/>
        <rFont val="Arial"/>
        <family val="2"/>
      </rPr>
      <t>- [</t>
    </r>
    <r>
      <rPr>
        <b/>
        <sz val="10"/>
        <color rgb="FF00FFFF"/>
        <rFont val="Arial"/>
        <family val="2"/>
      </rPr>
      <t>C</t>
    </r>
    <r>
      <rPr>
        <b/>
        <sz val="10"/>
        <color rgb="FF000000"/>
        <rFont val="Arial"/>
        <family val="2"/>
      </rPr>
      <t>] Route 34 - Hatched from Odd Egg (Lv 5)</t>
    </r>
  </si>
  <si>
    <r>
      <rPr>
        <b/>
        <sz val="10"/>
        <color rgb="FF000000"/>
        <rFont val="Arial"/>
        <family val="2"/>
      </rPr>
      <t>[</t>
    </r>
    <r>
      <rPr>
        <b/>
        <sz val="10"/>
        <color rgb="FF00FFFF"/>
        <rFont val="Arial"/>
        <family val="2"/>
      </rPr>
      <t>C</t>
    </r>
    <r>
      <rPr>
        <b/>
        <sz val="10"/>
        <color rgb="FF000000"/>
        <rFont val="Arial"/>
        <family val="2"/>
      </rPr>
      <t>] Save the game BEFORE receiving the egg so you can soft reset for the correct pokemon. Multiple Odd Eggs are required for this section!</t>
    </r>
  </si>
  <si>
    <r>
      <rPr>
        <b/>
        <sz val="10"/>
        <color rgb="FF000000"/>
        <rFont val="Arial"/>
        <family val="2"/>
      </rPr>
      <t>- [</t>
    </r>
    <r>
      <rPr>
        <b/>
        <sz val="10"/>
        <color rgb="FF00FFFF"/>
        <rFont val="Arial"/>
        <family val="2"/>
      </rPr>
      <t>C</t>
    </r>
    <r>
      <rPr>
        <b/>
        <sz val="10"/>
        <color rgb="FF000000"/>
        <rFont val="Arial"/>
        <family val="2"/>
      </rPr>
      <t>] Route 34 - Hatched from Odd Egg (Lv 5)</t>
    </r>
  </si>
  <si>
    <r>
      <rPr>
        <b/>
        <sz val="10"/>
        <color rgb="FF000000"/>
        <rFont val="Arial"/>
        <family val="2"/>
      </rPr>
      <t>[</t>
    </r>
    <r>
      <rPr>
        <b/>
        <sz val="10"/>
        <color rgb="FF00FFFF"/>
        <rFont val="Arial"/>
        <family val="2"/>
      </rPr>
      <t>C</t>
    </r>
    <r>
      <rPr>
        <b/>
        <sz val="10"/>
        <color rgb="FF000000"/>
        <rFont val="Arial"/>
        <family val="2"/>
      </rPr>
      <t>] Save the game BEFORE receiving the egg so you can soft reset for the correct pokemon. Multiple Odd Eggs are required for this section!</t>
    </r>
  </si>
  <si>
    <t>Not in FRLG</t>
  </si>
  <si>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</si>
  <si>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r>
      <rPr>
        <b/>
        <sz val="10"/>
        <color theme="1"/>
        <rFont val="Arial"/>
        <family val="2"/>
      </rPr>
      <t>[</t>
    </r>
    <r>
      <rPr>
        <b/>
        <sz val="10"/>
        <color rgb="FFFF0000"/>
        <rFont val="Arial"/>
        <family val="2"/>
      </rPr>
      <t>FR</t>
    </r>
    <r>
      <rPr>
        <b/>
        <sz val="10"/>
        <color rgb="FF00FF00"/>
        <rFont val="Arial"/>
        <family val="2"/>
      </rPr>
      <t>LG</t>
    </r>
    <r>
      <rPr>
        <b/>
        <sz val="10"/>
        <color theme="1"/>
        <rFont val="Arial"/>
        <family val="2"/>
      </rPr>
      <t>] Stone purchased in Celadon Department Store</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</si>
  <si>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Rock Smash - Granite Cave B2F (30% Lv 10-20)</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</si>
  <si>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112 (75% Lv 14-16)
- [</t>
    </r>
    <r>
      <rPr>
        <b/>
        <sz val="10"/>
        <color theme="5"/>
        <rFont val="Arial"/>
        <family val="2"/>
      </rPr>
      <t>R</t>
    </r>
    <r>
      <rPr>
        <b/>
        <sz val="10"/>
        <color theme="4"/>
        <rFont val="Arial"/>
        <family val="2"/>
      </rPr>
      <t>S</t>
    </r>
    <r>
      <rPr>
        <b/>
        <sz val="10"/>
        <color rgb="FF00FF00"/>
        <rFont val="Arial"/>
        <family val="2"/>
      </rPr>
      <t>E</t>
    </r>
    <r>
      <rPr>
        <b/>
        <sz val="10"/>
        <color theme="1"/>
        <rFont val="Arial"/>
        <family val="2"/>
      </rPr>
      <t>] Fiery Path (30% Lv 15-16)
- [</t>
    </r>
    <r>
      <rPr>
        <b/>
        <sz val="10"/>
        <color theme="5"/>
        <rFont val="Arial"/>
        <family val="2"/>
      </rPr>
      <t>R</t>
    </r>
    <r>
      <rPr>
        <b/>
        <sz val="10"/>
        <color theme="4"/>
        <rFont val="Arial"/>
        <family val="2"/>
      </rPr>
      <t>S</t>
    </r>
    <r>
      <rPr>
        <b/>
        <sz val="10"/>
        <color theme="1"/>
        <rFont val="Arial"/>
        <family val="2"/>
      </rPr>
      <t>] Jagged Pass (55% Lv 18-20)
- [</t>
    </r>
    <r>
      <rPr>
        <b/>
        <sz val="10"/>
        <color rgb="FF00FF00"/>
        <rFont val="Arial"/>
        <family val="2"/>
      </rPr>
      <t>E</t>
    </r>
    <r>
      <rPr>
        <b/>
        <sz val="10"/>
        <color theme="1"/>
        <rFont val="Arial"/>
        <family val="2"/>
      </rPr>
      <t>] Jagged Pass (55% Lv 20-22)</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</si>
  <si>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Fiery Path (18% Lv 14-16)</t>
    </r>
  </si>
  <si>
    <r>
      <rPr>
        <b/>
        <sz val="10"/>
        <color theme="1"/>
        <rFont val="Arial"/>
        <family val="2"/>
      </rPr>
      <t>- [</t>
    </r>
    <r>
      <rPr>
        <b/>
        <sz val="10"/>
        <color theme="5"/>
        <rFont val="Arial"/>
        <family val="2"/>
      </rPr>
      <t>R</t>
    </r>
    <r>
      <rPr>
        <b/>
        <sz val="10"/>
        <color theme="1"/>
        <rFont val="Arial"/>
        <family val="2"/>
      </rPr>
      <t>] Jagged Pass (20% Lv 18-20)
- [</t>
    </r>
    <r>
      <rPr>
        <b/>
        <sz val="10"/>
        <color theme="4"/>
        <rFont val="Arial"/>
        <family val="2"/>
      </rPr>
      <t>S</t>
    </r>
    <r>
      <rPr>
        <b/>
        <sz val="10"/>
        <color rgb="FF00FF00"/>
        <rFont val="Arial"/>
        <family val="2"/>
      </rPr>
      <t>E</t>
    </r>
    <r>
      <rPr>
        <b/>
        <sz val="10"/>
        <color theme="1"/>
        <rFont val="Arial"/>
        <family val="2"/>
      </rPr>
      <t>] Jagged Pass (20% Lv 20-22)</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</si>
  <si>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113 (70% Lv 14-16)</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</si>
  <si>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114 (40% Lv 15-17)</t>
    </r>
  </si>
  <si>
    <r>
      <rPr>
        <b/>
        <sz val="10"/>
        <color theme="1"/>
        <rFont val="Arial"/>
        <family val="2"/>
      </rPr>
      <t>- [</t>
    </r>
    <r>
      <rPr>
        <b/>
        <sz val="10"/>
        <color theme="5"/>
        <rFont val="Arial"/>
        <family val="2"/>
      </rPr>
      <t>R</t>
    </r>
    <r>
      <rPr>
        <b/>
        <sz val="10"/>
        <color theme="1"/>
        <rFont val="Arial"/>
        <family val="2"/>
      </rPr>
      <t>] Route 114 (19% Lv 15-17)</t>
    </r>
  </si>
  <si>
    <r>
      <rPr>
        <b/>
        <sz val="10"/>
        <color rgb="FF000000"/>
        <rFont val="Arial"/>
        <family val="2"/>
      </rPr>
      <t>- [</t>
    </r>
    <r>
      <rPr>
        <b/>
        <sz val="10"/>
        <color theme="4"/>
        <rFont val="Arial"/>
        <family val="2"/>
      </rPr>
      <t>S</t>
    </r>
    <r>
      <rPr>
        <b/>
        <sz val="10"/>
        <color rgb="FF000000"/>
        <rFont val="Arial"/>
        <family val="2"/>
      </rPr>
      <t>] Route 114 (19% Lv 15-17)
- [</t>
    </r>
    <r>
      <rPr>
        <b/>
        <sz val="10"/>
        <color rgb="FF00FF00"/>
        <rFont val="Arial"/>
        <family val="2"/>
      </rPr>
      <t>E</t>
    </r>
    <r>
      <rPr>
        <b/>
        <sz val="10"/>
        <color rgb="FF000000"/>
        <rFont val="Arial"/>
        <family val="2"/>
      </rPr>
      <t>] Route 114 (9% Lv 15-17)</t>
    </r>
  </si>
  <si>
    <r>
      <rPr>
        <b/>
        <sz val="10"/>
        <color rgb="FF000000"/>
        <rFont val="Arial"/>
        <family val="2"/>
      </rPr>
      <t>- [</t>
    </r>
    <r>
      <rPr>
        <b/>
        <sz val="10"/>
        <color theme="4"/>
        <rFont val="Arial"/>
        <family val="2"/>
      </rPr>
      <t>S</t>
    </r>
    <r>
      <rPr>
        <b/>
        <sz val="10"/>
        <color rgb="FF000000"/>
        <rFont val="Arial"/>
        <family val="2"/>
      </rPr>
      <t>] Meteor Falls (20% Lv 14-18)</t>
    </r>
  </si>
  <si>
    <r>
      <rPr>
        <b/>
        <sz val="10"/>
        <color theme="1"/>
        <rFont val="Arial"/>
        <family val="2"/>
      </rPr>
      <t>- [</t>
    </r>
    <r>
      <rPr>
        <b/>
        <sz val="10"/>
        <color theme="5"/>
        <rFont val="Arial"/>
        <family val="2"/>
      </rPr>
      <t>R</t>
    </r>
    <r>
      <rPr>
        <b/>
        <sz val="10"/>
        <color rgb="FF00FF00"/>
        <rFont val="Arial"/>
        <family val="2"/>
      </rPr>
      <t>E</t>
    </r>
    <r>
      <rPr>
        <b/>
        <sz val="10"/>
        <color theme="1"/>
        <rFont val="Arial"/>
        <family val="2"/>
      </rPr>
      <t>] Meteor Falls (20% Lv 14-18)</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</si>
  <si>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Lavaridge Town - Hatch from gift egg (Lv 5)</t>
    </r>
  </si>
  <si>
    <t>End of Part 3 - Total 280 Pokemon Caught</t>
  </si>
  <si>
    <t>Part 4 - Pre Badge 4
Gen 1 - from Celadon Gym (RBY)
Gen 2 - from Ecruteak Gym (GSC)
Gen 3 - from Dewford Gym (RSE) and Celadon Gym (FRLG)</t>
  </si>
  <si>
    <r>
      <rPr>
        <b/>
        <sz val="10"/>
        <color rgb="FF000000"/>
        <rFont val="Arial"/>
        <family val="2"/>
      </rPr>
      <t>- [</t>
    </r>
    <r>
      <rPr>
        <b/>
        <sz val="10"/>
        <color rgb="FFFF0000"/>
        <rFont val="Arial"/>
        <family val="2"/>
      </rPr>
      <t>R</t>
    </r>
    <r>
      <rPr>
        <b/>
        <sz val="10"/>
        <color rgb="FF0000FF"/>
        <rFont val="Arial"/>
        <family val="2"/>
      </rPr>
      <t>B</t>
    </r>
    <r>
      <rPr>
        <b/>
        <sz val="10"/>
        <color rgb="FF000000"/>
        <rFont val="Arial"/>
        <family val="2"/>
      </rPr>
      <t>] Cinnabar Lab - Trade for Ponyta (same level as your pokemon)
- [</t>
    </r>
    <r>
      <rPr>
        <b/>
        <sz val="10"/>
        <color rgb="FFFF0000"/>
        <rFont val="Arial"/>
        <family val="2"/>
      </rPr>
      <t>R</t>
    </r>
    <r>
      <rPr>
        <b/>
        <sz val="10"/>
        <color rgb="FF0000FF"/>
        <rFont val="Arial"/>
        <family val="2"/>
      </rPr>
      <t>B</t>
    </r>
    <r>
      <rPr>
        <b/>
        <sz val="10"/>
        <color rgb="FF000000"/>
        <rFont val="Arial"/>
        <family val="2"/>
      </rPr>
      <t>] Seafoam Islands 1F (20% Lv 30)
- [</t>
    </r>
    <r>
      <rPr>
        <b/>
        <sz val="10"/>
        <color rgb="FFFF0000"/>
        <rFont val="Arial"/>
        <family val="2"/>
      </rPr>
      <t>R</t>
    </r>
    <r>
      <rPr>
        <b/>
        <sz val="10"/>
        <color rgb="FF0000FF"/>
        <rFont val="Arial"/>
        <family val="2"/>
      </rPr>
      <t>B</t>
    </r>
    <r>
      <rPr>
        <b/>
        <sz val="10"/>
        <color rgb="FF000000"/>
        <rFont val="Arial"/>
        <family val="2"/>
      </rPr>
      <t>] Seafoam Islands B1F (15% Lv 28-30)
- [</t>
    </r>
    <r>
      <rPr>
        <b/>
        <sz val="10"/>
        <color rgb="FFFF9900"/>
        <rFont val="Arial"/>
        <family val="2"/>
      </rPr>
      <t>Y</t>
    </r>
    <r>
      <rPr>
        <b/>
        <sz val="10"/>
        <color rgb="FF000000"/>
        <rFont val="Arial"/>
        <family val="2"/>
      </rPr>
      <t>] Seafoam Islands B1F (5% Lv 22-26)
- [</t>
    </r>
    <r>
      <rPr>
        <b/>
        <sz val="10"/>
        <color rgb="FFFF0000"/>
        <rFont val="Arial"/>
        <family val="2"/>
      </rPr>
      <t>R</t>
    </r>
    <r>
      <rPr>
        <b/>
        <sz val="10"/>
        <color rgb="FF0000FF"/>
        <rFont val="Arial"/>
        <family val="2"/>
      </rPr>
      <t>B</t>
    </r>
    <r>
      <rPr>
        <b/>
        <sz val="10"/>
        <color rgb="FF000000"/>
        <rFont val="Arial"/>
        <family val="2"/>
      </rPr>
      <t>] Seafoam Islands B2F (35% Lv 30-32)
- [</t>
    </r>
    <r>
      <rPr>
        <b/>
        <sz val="10"/>
        <color rgb="FFFF9900"/>
        <rFont val="Arial"/>
        <family val="2"/>
      </rPr>
      <t>Y</t>
    </r>
    <r>
      <rPr>
        <b/>
        <sz val="10"/>
        <color rgb="FF000000"/>
        <rFont val="Arial"/>
        <family val="2"/>
      </rPr>
      <t>] Seafoam Islands B2F (10% Lv 24)
- [</t>
    </r>
    <r>
      <rPr>
        <b/>
        <sz val="10"/>
        <color rgb="FFFF0000"/>
        <rFont val="Arial"/>
        <family val="2"/>
      </rPr>
      <t>R</t>
    </r>
    <r>
      <rPr>
        <b/>
        <sz val="10"/>
        <color rgb="FF0000FF"/>
        <rFont val="Arial"/>
        <family val="2"/>
      </rPr>
      <t>B</t>
    </r>
    <r>
      <rPr>
        <b/>
        <sz val="10"/>
        <color rgb="FF000000"/>
        <rFont val="Arial"/>
        <family val="2"/>
      </rPr>
      <t>] Seafoam Islands B3F (30% Lv 31-33)
- [</t>
    </r>
    <r>
      <rPr>
        <b/>
        <sz val="10"/>
        <color rgb="FFFF9900"/>
        <rFont val="Arial"/>
        <family val="2"/>
      </rPr>
      <t>Y</t>
    </r>
    <r>
      <rPr>
        <b/>
        <sz val="10"/>
        <color rgb="FF000000"/>
        <rFont val="Arial"/>
        <family val="2"/>
      </rPr>
      <t>] Seafoam Islands B3F (15% Lv 26-30)
- [</t>
    </r>
    <r>
      <rPr>
        <b/>
        <sz val="10"/>
        <color rgb="FFFF0000"/>
        <rFont val="Arial"/>
        <family val="2"/>
      </rPr>
      <t>R</t>
    </r>
    <r>
      <rPr>
        <b/>
        <sz val="10"/>
        <color rgb="FF0000FF"/>
        <rFont val="Arial"/>
        <family val="2"/>
      </rPr>
      <t>B</t>
    </r>
    <r>
      <rPr>
        <b/>
        <sz val="10"/>
        <color rgb="FF000000"/>
        <rFont val="Arial"/>
        <family val="2"/>
      </rPr>
      <t>] Seafoam Islands B4F (15% Lv 29-31)
- [</t>
    </r>
    <r>
      <rPr>
        <b/>
        <sz val="10"/>
        <color rgb="FFFF9900"/>
        <rFont val="Arial"/>
        <family val="2"/>
      </rPr>
      <t>Y</t>
    </r>
    <r>
      <rPr>
        <b/>
        <sz val="10"/>
        <color rgb="FF000000"/>
        <rFont val="Arial"/>
        <family val="2"/>
      </rPr>
      <t>] Seafoam Islands B4F (20% Lv 28-32)
- [</t>
    </r>
    <r>
      <rPr>
        <b/>
        <sz val="10"/>
        <color rgb="FFFF0000"/>
        <rFont val="Arial"/>
        <family val="2"/>
      </rPr>
      <t>FR</t>
    </r>
    <r>
      <rPr>
        <b/>
        <sz val="10"/>
        <color rgb="FF00FF00"/>
        <rFont val="Arial"/>
        <family val="2"/>
      </rPr>
      <t>LG</t>
    </r>
    <r>
      <rPr>
        <b/>
        <sz val="10"/>
        <color rgb="FF000000"/>
        <rFont val="Arial"/>
        <family val="2"/>
      </rPr>
      <t>] Seafoam Islands B1F (10% Lv 28)
- [</t>
    </r>
    <r>
      <rPr>
        <b/>
        <sz val="10"/>
        <color rgb="FFFF0000"/>
        <rFont val="Arial"/>
        <family val="2"/>
      </rPr>
      <t>FR</t>
    </r>
    <r>
      <rPr>
        <b/>
        <sz val="10"/>
        <color rgb="FF00FF00"/>
        <rFont val="Arial"/>
        <family val="2"/>
      </rPr>
      <t>LG</t>
    </r>
    <r>
      <rPr>
        <b/>
        <sz val="10"/>
        <color rgb="FF000000"/>
        <rFont val="Arial"/>
        <family val="2"/>
      </rPr>
      <t>] Seafoam Islands B2F (20% Lv 30-32)
- [</t>
    </r>
    <r>
      <rPr>
        <b/>
        <sz val="10"/>
        <color rgb="FFFF0000"/>
        <rFont val="Arial"/>
        <family val="2"/>
      </rPr>
      <t>FR</t>
    </r>
    <r>
      <rPr>
        <b/>
        <sz val="10"/>
        <color rgb="FF00FF00"/>
        <rFont val="Arial"/>
        <family val="2"/>
      </rPr>
      <t>LG</t>
    </r>
    <r>
      <rPr>
        <b/>
        <sz val="10"/>
        <color rgb="FF000000"/>
        <rFont val="Arial"/>
        <family val="2"/>
      </rPr>
      <t>] Seafoam Islands B3F (40% Lv 30-32)
- [</t>
    </r>
    <r>
      <rPr>
        <b/>
        <sz val="10"/>
        <color rgb="FFFF0000"/>
        <rFont val="Arial"/>
        <family val="2"/>
      </rPr>
      <t>FR</t>
    </r>
    <r>
      <rPr>
        <b/>
        <sz val="10"/>
        <color rgb="FF00FF00"/>
        <rFont val="Arial"/>
        <family val="2"/>
      </rPr>
      <t>LG</t>
    </r>
    <r>
      <rPr>
        <b/>
        <sz val="10"/>
        <color rgb="FF000000"/>
        <rFont val="Arial"/>
        <family val="2"/>
      </rPr>
      <t>] Surf - Seafoam Islands B3F (60% Lv 25-35)</t>
    </r>
  </si>
  <si>
    <r>
      <rPr>
        <b/>
        <sz val="10"/>
        <color rgb="FF000000"/>
        <rFont val="Arial"/>
        <family val="2"/>
      </rPr>
      <t>- Evolve Seel at Lv 34
- [</t>
    </r>
    <r>
      <rPr>
        <b/>
        <sz val="10"/>
        <color rgb="FFFF9900"/>
        <rFont val="Arial"/>
        <family val="2"/>
      </rPr>
      <t>Y</t>
    </r>
    <r>
      <rPr>
        <b/>
        <sz val="10"/>
        <color rgb="FF000000"/>
        <rFont val="Arial"/>
        <family val="2"/>
      </rPr>
      <t>] Cinnabar Lab - Trade for Growlithe (same level as your pokemon)
- [</t>
    </r>
    <r>
      <rPr>
        <b/>
        <sz val="10"/>
        <color rgb="FFFF0000"/>
        <rFont val="Arial"/>
        <family val="2"/>
      </rPr>
      <t>R</t>
    </r>
    <r>
      <rPr>
        <b/>
        <sz val="10"/>
        <color rgb="FF0000FF"/>
        <rFont val="Arial"/>
        <family val="2"/>
      </rPr>
      <t>B</t>
    </r>
    <r>
      <rPr>
        <b/>
        <sz val="10"/>
        <color rgb="FF000000"/>
        <rFont val="Arial"/>
        <family val="2"/>
      </rPr>
      <t>] Seafoam Islands B1F (4% Lv 38)
- [</t>
    </r>
    <r>
      <rPr>
        <b/>
        <sz val="10"/>
        <color rgb="FFFF0000"/>
        <rFont val="Arial"/>
        <family val="2"/>
      </rPr>
      <t>R</t>
    </r>
    <r>
      <rPr>
        <b/>
        <sz val="10"/>
        <color rgb="FF0000FF"/>
        <rFont val="Arial"/>
        <family val="2"/>
      </rPr>
      <t>B</t>
    </r>
    <r>
      <rPr>
        <b/>
        <sz val="10"/>
        <color rgb="FF000000"/>
        <rFont val="Arial"/>
        <family val="2"/>
      </rPr>
      <t>] Seafoam Islands B3F (1% Lv 37)
- [</t>
    </r>
    <r>
      <rPr>
        <b/>
        <sz val="10"/>
        <color rgb="FFFF9900"/>
        <rFont val="Arial"/>
        <family val="2"/>
      </rPr>
      <t>Y</t>
    </r>
    <r>
      <rPr>
        <b/>
        <sz val="10"/>
        <color rgb="FF000000"/>
        <rFont val="Arial"/>
        <family val="2"/>
      </rPr>
      <t>] Seafoam Islands B3F (5% Lv 28-32)
- [</t>
    </r>
    <r>
      <rPr>
        <b/>
        <sz val="10"/>
        <color rgb="FFFF9900"/>
        <rFont val="Arial"/>
        <family val="2"/>
      </rPr>
      <t>Y</t>
    </r>
    <r>
      <rPr>
        <b/>
        <sz val="10"/>
        <color rgb="FF000000"/>
        <rFont val="Arial"/>
        <family val="2"/>
      </rPr>
      <t>] Seafoam Islands B4F (5% Lv 30-34)
- [</t>
    </r>
    <r>
      <rPr>
        <b/>
        <sz val="10"/>
        <color rgb="FFFF0000"/>
        <rFont val="Arial"/>
        <family val="2"/>
      </rPr>
      <t>FR</t>
    </r>
    <r>
      <rPr>
        <b/>
        <sz val="10"/>
        <color rgb="FF00FF00"/>
        <rFont val="Arial"/>
        <family val="2"/>
      </rPr>
      <t>LG</t>
    </r>
    <r>
      <rPr>
        <b/>
        <sz val="10"/>
        <color rgb="FF000000"/>
        <rFont val="Arial"/>
        <family val="2"/>
      </rPr>
      <t>] Seafoam Islands B3F (5% Lv 32-34)
- [</t>
    </r>
    <r>
      <rPr>
        <b/>
        <sz val="10"/>
        <color rgb="FFFF0000"/>
        <rFont val="Arial"/>
        <family val="2"/>
      </rPr>
      <t>FR</t>
    </r>
    <r>
      <rPr>
        <b/>
        <sz val="10"/>
        <color rgb="FF00FF00"/>
        <rFont val="Arial"/>
        <family val="2"/>
      </rPr>
      <t>LG</t>
    </r>
    <r>
      <rPr>
        <b/>
        <sz val="10"/>
        <color rgb="FF000000"/>
        <rFont val="Arial"/>
        <family val="2"/>
      </rPr>
      <t>] Surf - Seafoam Islands B3F (Lv 35-40)</t>
    </r>
  </si>
  <si>
    <r>
      <rPr>
        <b/>
        <sz val="10"/>
        <color theme="1"/>
        <rFont val="Arial"/>
        <family val="2"/>
      </rPr>
      <t>- [</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 Revive at Cinnabar Lab from Helix Fossil (Lv 30)
- [</t>
    </r>
    <r>
      <rPr>
        <b/>
        <sz val="10"/>
        <color rgb="FFFF0000"/>
        <rFont val="Arial"/>
        <family val="2"/>
      </rPr>
      <t>FR</t>
    </r>
    <r>
      <rPr>
        <b/>
        <sz val="10"/>
        <color rgb="FF00FF00"/>
        <rFont val="Arial"/>
        <family val="2"/>
      </rPr>
      <t>LG</t>
    </r>
    <r>
      <rPr>
        <b/>
        <sz val="10"/>
        <color theme="1"/>
        <rFont val="Arial"/>
        <family val="2"/>
      </rPr>
      <t>] Revive at Cinnabar Lab from Helix Fossil (Lv 5)</t>
    </r>
  </si>
  <si>
    <t>Choice - Trade to get the revived fossil</t>
  </si>
  <si>
    <r>
      <rPr>
        <b/>
        <sz val="10"/>
        <color theme="1"/>
        <rFont val="Arial"/>
        <family val="2"/>
      </rPr>
      <t>- [</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 Revive at Cinnabar Lab from Dome Fossil (Lv 30)
- [</t>
    </r>
    <r>
      <rPr>
        <b/>
        <sz val="10"/>
        <color rgb="FFFF0000"/>
        <rFont val="Arial"/>
        <family val="2"/>
      </rPr>
      <t>FR</t>
    </r>
    <r>
      <rPr>
        <b/>
        <sz val="10"/>
        <color rgb="FF00FF00"/>
        <rFont val="Arial"/>
        <family val="2"/>
      </rPr>
      <t>LG</t>
    </r>
    <r>
      <rPr>
        <b/>
        <sz val="10"/>
        <color theme="1"/>
        <rFont val="Arial"/>
        <family val="2"/>
      </rPr>
      <t>] Revive at Cinnabar Lab from Dome Fossil (Lv 5)</t>
    </r>
  </si>
  <si>
    <r>
      <rPr>
        <b/>
        <sz val="10"/>
        <color rgb="FF000000"/>
        <rFont val="Arial"/>
        <family val="2"/>
      </rPr>
      <t>- [</t>
    </r>
    <r>
      <rPr>
        <b/>
        <sz val="10"/>
        <color rgb="FFFF0000"/>
        <rFont val="Arial"/>
        <family val="2"/>
      </rPr>
      <t>R</t>
    </r>
    <r>
      <rPr>
        <b/>
        <sz val="10"/>
        <color rgb="FF0000FF"/>
        <rFont val="Arial"/>
        <family val="2"/>
      </rPr>
      <t>B</t>
    </r>
    <r>
      <rPr>
        <b/>
        <sz val="10"/>
        <color rgb="FFFF9900"/>
        <rFont val="Arial"/>
        <family val="2"/>
      </rPr>
      <t>Y</t>
    </r>
    <r>
      <rPr>
        <b/>
        <sz val="10"/>
        <color rgb="FF000000"/>
        <rFont val="Arial"/>
        <family val="2"/>
      </rPr>
      <t>] Cinnabar Lab - Revive from Old Amber (Lv 30)
- [</t>
    </r>
    <r>
      <rPr>
        <b/>
        <sz val="10"/>
        <color rgb="FFFF0000"/>
        <rFont val="Arial"/>
        <family val="2"/>
      </rPr>
      <t>FR</t>
    </r>
    <r>
      <rPr>
        <b/>
        <sz val="10"/>
        <color rgb="FF00FF00"/>
        <rFont val="Arial"/>
        <family val="2"/>
      </rPr>
      <t>LG</t>
    </r>
    <r>
      <rPr>
        <b/>
        <sz val="10"/>
        <color rgb="FF000000"/>
        <rFont val="Arial"/>
        <family val="2"/>
      </rPr>
      <t>] Revive an Old Amber (Lv 5)</t>
    </r>
  </si>
  <si>
    <r>
      <rPr>
        <b/>
        <sz val="10"/>
        <color theme="1"/>
        <rFont val="Arial"/>
        <family val="2"/>
      </rPr>
      <t>- [</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 Power Plant (Static Encounter Lv 50)
- [</t>
    </r>
    <r>
      <rPr>
        <b/>
        <sz val="10"/>
        <color rgb="FFFF0000"/>
        <rFont val="Arial"/>
        <family val="2"/>
      </rPr>
      <t>FR</t>
    </r>
    <r>
      <rPr>
        <b/>
        <sz val="10"/>
        <color rgb="FF00FF00"/>
        <rFont val="Arial"/>
        <family val="2"/>
      </rPr>
      <t>LG</t>
    </r>
    <r>
      <rPr>
        <b/>
        <sz val="10"/>
        <color theme="1"/>
        <rFont val="Arial"/>
        <family val="2"/>
      </rPr>
      <t>] Power Plant (Static Encounter Lv 50)</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</si>
  <si>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Fish with Good Rod - New Bark Town, Olivine City Harbor (20% Lv 20)</t>
    </r>
  </si>
  <si>
    <t>Good Rod obtained in Olivine City</t>
  </si>
  <si>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Route 36 - Use Squirt Bottle on the fake tree (Static Encounter Lv 20)</t>
    </r>
  </si>
  <si>
    <t>Squirtbottle obtained from Goldenrod Flower Shop once the Plain Badge has been earned</t>
  </si>
  <si>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Route 43 (30% Lv 15)</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</si>
  <si>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Evolve Onix by trading it with a Metal Coat attached</t>
    </r>
  </si>
  <si>
    <t>Metal Coat available as a held item on wild Magnemite (2% chance)</t>
  </si>
  <si>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Evolve Scyther by trading it with a Metal Coat attached</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</si>
  <si>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xml:space="preserve">] Rock Smash - Dark Cave, Route 40 (10% Lv 15) </t>
    </r>
  </si>
  <si>
    <t>Rock Smash TM available from the man standing east of where Sudowoodo was</t>
  </si>
  <si>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Fish with Good Rod - Cherrygrove City, Route 34, Route 40, Olivine City (10% Lv 20)
- [</t>
    </r>
    <r>
      <rPr>
        <b/>
        <sz val="10"/>
        <color rgb="FF00FFFF"/>
        <rFont val="Arial"/>
        <family val="2"/>
      </rPr>
      <t>C</t>
    </r>
    <r>
      <rPr>
        <b/>
        <sz val="10"/>
        <color rgb="FF000000"/>
        <rFont val="Arial"/>
        <family val="2"/>
      </rPr>
      <t>] Fish with Good Rod - Cherrygrove City, Route 34, Route 40, Olivine City (10% Lv 20 Morning/Day)</t>
    </r>
  </si>
  <si>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Route 38 (5% Lv 13)
- [</t>
    </r>
    <r>
      <rPr>
        <b/>
        <sz val="10"/>
        <color rgb="FF00FFFF"/>
        <rFont val="Arial"/>
        <family val="2"/>
      </rPr>
      <t>C</t>
    </r>
    <r>
      <rPr>
        <b/>
        <sz val="10"/>
        <color rgb="FF000000"/>
        <rFont val="Arial"/>
        <family val="2"/>
      </rPr>
      <t>] Route 38 (5% Lv 13 Morning/Day)
- [</t>
    </r>
    <r>
      <rPr>
        <b/>
        <sz val="10"/>
        <color rgb="FFFF9900"/>
        <rFont val="Arial"/>
        <family val="2"/>
      </rPr>
      <t>G</t>
    </r>
    <r>
      <rPr>
        <b/>
        <sz val="10"/>
        <color rgb="FF666666"/>
        <rFont val="Arial"/>
        <family val="2"/>
      </rPr>
      <t>S</t>
    </r>
    <r>
      <rPr>
        <b/>
        <sz val="10"/>
        <color rgb="FF000000"/>
        <rFont val="Arial"/>
        <family val="2"/>
      </rPr>
      <t>] Route 39 (5% Lv 15)
- [</t>
    </r>
    <r>
      <rPr>
        <b/>
        <sz val="10"/>
        <color rgb="FF00FFFF"/>
        <rFont val="Arial"/>
        <family val="2"/>
      </rPr>
      <t>C</t>
    </r>
    <r>
      <rPr>
        <b/>
        <sz val="10"/>
        <color rgb="FF000000"/>
        <rFont val="Arial"/>
        <family val="2"/>
      </rPr>
      <t>] Route 39 (5% Lv 15 Morning/Day)</t>
    </r>
  </si>
  <si>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Random grass encounter - roaming through Johto (Lv 40)</t>
    </r>
  </si>
  <si>
    <t>After waking the beasts up in Burned Tower. Can be tracked in the pokedex once met</t>
  </si>
  <si>
    <r>
      <rPr>
        <b/>
        <sz val="10"/>
        <color rgb="FF000000"/>
        <rFont val="Arial"/>
        <family val="2"/>
      </rPr>
      <t>- [</t>
    </r>
    <r>
      <rPr>
        <b/>
        <sz val="10"/>
        <color rgb="FFFF9900"/>
        <rFont val="Arial"/>
        <family val="2"/>
      </rPr>
      <t>G</t>
    </r>
    <r>
      <rPr>
        <b/>
        <sz val="10"/>
        <color rgb="FF666666"/>
        <rFont val="Arial"/>
        <family val="2"/>
      </rPr>
      <t>S</t>
    </r>
    <r>
      <rPr>
        <b/>
        <sz val="10"/>
        <color rgb="FF00FFFF"/>
        <rFont val="Arial"/>
        <family val="2"/>
      </rPr>
      <t>C</t>
    </r>
    <r>
      <rPr>
        <b/>
        <sz val="10"/>
        <color rgb="FF000000"/>
        <rFont val="Arial"/>
        <family val="2"/>
      </rPr>
      <t>] Random grass encounter - roaming through Johto (Lv 40)</t>
    </r>
  </si>
  <si>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Random grass encounter - roaming through Johto (Lv 40)</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</si>
  <si>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111 Desert (35% Lv 19-21)</t>
    </r>
  </si>
  <si>
    <r>
      <rPr>
        <b/>
        <sz val="10"/>
        <color theme="1"/>
        <rFont val="Arial"/>
        <family val="2"/>
      </rPr>
      <t>- [</t>
    </r>
    <r>
      <rPr>
        <b/>
        <sz val="10"/>
        <color theme="5"/>
        <rFont val="Arial"/>
        <family val="2"/>
      </rPr>
      <t>R</t>
    </r>
    <r>
      <rPr>
        <b/>
        <sz val="10"/>
        <color theme="4"/>
        <rFont val="Arial"/>
        <family val="2"/>
      </rPr>
      <t>S</t>
    </r>
    <r>
      <rPr>
        <b/>
        <sz val="10"/>
        <color theme="1"/>
        <rFont val="Arial"/>
        <family val="2"/>
      </rPr>
      <t>] Route 111 Desert (20% Lv 19-21)
- [</t>
    </r>
    <r>
      <rPr>
        <b/>
        <sz val="10"/>
        <color rgb="FF00FF00"/>
        <rFont val="Arial"/>
        <family val="2"/>
      </rPr>
      <t>E</t>
    </r>
    <r>
      <rPr>
        <b/>
        <sz val="10"/>
        <color theme="1"/>
        <rFont val="Arial"/>
        <family val="2"/>
      </rPr>
      <t>] Route 111 Desert (6% Lv 20-22)</t>
    </r>
  </si>
  <si>
    <r>
      <rPr>
        <b/>
        <sz val="10"/>
        <color theme="1"/>
        <rFont val="Arial"/>
        <family val="2"/>
      </rPr>
      <t>- [</t>
    </r>
    <r>
      <rPr>
        <b/>
        <sz val="10"/>
        <color theme="5"/>
        <rFont val="Arial"/>
        <family val="2"/>
      </rPr>
      <t>R</t>
    </r>
    <r>
      <rPr>
        <b/>
        <sz val="10"/>
        <color theme="4"/>
        <rFont val="Arial"/>
        <family val="2"/>
      </rPr>
      <t>S</t>
    </r>
    <r>
      <rPr>
        <b/>
        <sz val="10"/>
        <color theme="1"/>
        <rFont val="Arial"/>
        <family val="2"/>
      </rPr>
      <t>] Route 111 Desert (10% Lv 20-22)
- [</t>
    </r>
    <r>
      <rPr>
        <b/>
        <sz val="10"/>
        <color rgb="FF00FF00"/>
        <rFont val="Arial"/>
        <family val="2"/>
      </rPr>
      <t>E</t>
    </r>
    <r>
      <rPr>
        <b/>
        <sz val="10"/>
        <color theme="1"/>
        <rFont val="Arial"/>
        <family val="2"/>
      </rPr>
      <t>] Route 111 Desert (24% Lv 19-21)</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</si>
  <si>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Rustboro City - Revive from Root Fossil</t>
    </r>
  </si>
  <si>
    <r>
      <rPr>
        <b/>
        <sz val="10"/>
        <color theme="1"/>
        <rFont val="Arial"/>
        <family val="2"/>
      </rPr>
      <t>-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Rustboro City - Revive from Claw Fossil</t>
    </r>
  </si>
  <si>
    <t>End of Part 4 - Total 311 Pokemon Caught</t>
  </si>
  <si>
    <t>Part 5 - Pre Badge 5
Gen 1 - from Cinnabar Gym (RBY)
Gen 2 - from Mahogany Gym (GSC)
Gen 3 - from Petalburg Gym (RSE) and Cinnabar Gym (FRLG)</t>
  </si>
  <si>
    <r>
      <rPr>
        <b/>
        <sz val="10"/>
        <color theme="1"/>
        <rFont val="Arial"/>
        <family val="2"/>
      </rPr>
      <t>- [</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 Seafoam Islands B4F (Static Encounter Lv 50)
- [</t>
    </r>
    <r>
      <rPr>
        <b/>
        <sz val="10"/>
        <color rgb="FFFF0000"/>
        <rFont val="Arial"/>
        <family val="2"/>
      </rPr>
      <t>FR</t>
    </r>
    <r>
      <rPr>
        <b/>
        <sz val="10"/>
        <color rgb="FF00FF00"/>
        <rFont val="Arial"/>
        <family val="2"/>
      </rPr>
      <t>LG</t>
    </r>
    <r>
      <rPr>
        <b/>
        <sz val="10"/>
        <color theme="1"/>
        <rFont val="Arial"/>
        <family val="2"/>
      </rPr>
      <t>] Seafoam Islands B4F (Static Encounter Lv 50)</t>
    </r>
  </si>
  <si>
    <r>
      <rPr>
        <b/>
        <sz val="10"/>
        <color theme="1"/>
        <rFont val="Arial"/>
        <family val="2"/>
      </rPr>
      <t>- [</t>
    </r>
    <r>
      <rPr>
        <b/>
        <sz val="10"/>
        <color rgb="FFFF9900"/>
        <rFont val="Arial"/>
        <family val="2"/>
      </rPr>
      <t>G</t>
    </r>
    <r>
      <rPr>
        <b/>
        <sz val="10"/>
        <color rgb="FF666666"/>
        <rFont val="Arial"/>
        <family val="2"/>
      </rPr>
      <t>S</t>
    </r>
    <r>
      <rPr>
        <b/>
        <sz val="10"/>
        <color rgb="FF00FFFF"/>
        <rFont val="Arial"/>
        <family val="2"/>
      </rPr>
      <t>C</t>
    </r>
    <r>
      <rPr>
        <b/>
        <sz val="10"/>
        <color theme="1"/>
        <rFont val="Arial"/>
        <family val="2"/>
      </rPr>
      <t xml:space="preserve">] Ruins of Alph Exterior (90% Lv 18-24) </t>
    </r>
  </si>
  <si>
    <t>Accessed via Union Cave</t>
  </si>
  <si>
    <r>
      <rPr>
        <b/>
        <sz val="10"/>
        <color theme="1"/>
        <rFont val="Arial"/>
        <family val="2"/>
      </rPr>
      <t>- [</t>
    </r>
    <r>
      <rPr>
        <b/>
        <sz val="10"/>
        <color rgb="FFFF9900"/>
        <rFont val="Arial"/>
        <family val="2"/>
      </rPr>
      <t>G</t>
    </r>
    <r>
      <rPr>
        <b/>
        <sz val="10"/>
        <color rgb="FF00FFFF"/>
        <rFont val="Arial"/>
        <family val="2"/>
      </rPr>
      <t>C</t>
    </r>
    <r>
      <rPr>
        <b/>
        <sz val="10"/>
        <color theme="1"/>
        <rFont val="Arial"/>
        <family val="2"/>
      </rPr>
      <t>] Surf on Route 41 (10% Lv 20-24)</t>
    </r>
  </si>
  <si>
    <r>
      <rPr>
        <b/>
        <sz val="10"/>
        <color theme="1"/>
        <rFont val="Arial"/>
        <family val="2"/>
      </rPr>
      <t>- [</t>
    </r>
    <r>
      <rPr>
        <b/>
        <sz val="10"/>
        <color rgb="FFFF9900"/>
        <rFont val="Arial"/>
        <family val="2"/>
      </rPr>
      <t>G</t>
    </r>
    <r>
      <rPr>
        <b/>
        <sz val="10"/>
        <color rgb="FF666666"/>
        <rFont val="Arial"/>
        <family val="2"/>
      </rPr>
      <t>S</t>
    </r>
    <r>
      <rPr>
        <b/>
        <sz val="10"/>
        <color theme="1"/>
        <rFont val="Arial"/>
        <family val="2"/>
      </rPr>
      <t>] Ruins of Alph Exterior (10% Lv 20-22) 
- [</t>
    </r>
    <r>
      <rPr>
        <b/>
        <sz val="10"/>
        <color rgb="FF00FFFF"/>
        <rFont val="Arial"/>
        <family val="2"/>
      </rPr>
      <t>C</t>
    </r>
    <r>
      <rPr>
        <b/>
        <sz val="10"/>
        <color theme="1"/>
        <rFont val="Arial"/>
        <family val="2"/>
      </rPr>
      <t xml:space="preserve">] Ruins of Alph Exterior (10% Lv 20-22 Morning/Day) </t>
    </r>
  </si>
  <si>
    <t>End of Part 5 - Total 316 Pokemon Caught</t>
  </si>
  <si>
    <t>Part 6 - Pre Badge 6
Gen 1 - from Vermilion/Saffron Gym (RBY)
Gen 2 - from Cianwood/Olivine Gym (GSC)
Gen 3 - from Mossdeep Gym (RSE) and Vermilion/Saffron Gym (FRLG)</t>
  </si>
  <si>
    <r>
      <rPr>
        <b/>
        <sz val="10"/>
        <color theme="1"/>
        <rFont val="Arial"/>
        <family val="2"/>
      </rPr>
      <t>- [</t>
    </r>
    <r>
      <rPr>
        <b/>
        <sz val="10"/>
        <color rgb="FFFF0000"/>
        <rFont val="Arial"/>
        <family val="2"/>
      </rPr>
      <t>FR</t>
    </r>
    <r>
      <rPr>
        <b/>
        <sz val="10"/>
        <color rgb="FF00FF00"/>
        <rFont val="Arial"/>
        <family val="2"/>
      </rPr>
      <t>LG</t>
    </r>
    <r>
      <rPr>
        <b/>
        <sz val="10"/>
        <color theme="1"/>
        <rFont val="Arial"/>
        <family val="2"/>
      </rPr>
      <t>] Mt Ember (Static Encounter Lv 50)</t>
    </r>
  </si>
  <si>
    <r>
      <rPr>
        <b/>
        <sz val="10"/>
        <color theme="1"/>
        <rFont val="Arial"/>
        <family val="2"/>
      </rPr>
      <t>Dragon Scale available as a held item on wild Horsea for [</t>
    </r>
    <r>
      <rPr>
        <b/>
        <sz val="10"/>
        <color rgb="FFFF9900"/>
        <rFont val="Arial"/>
        <family val="2"/>
      </rPr>
      <t>G</t>
    </r>
    <r>
      <rPr>
        <b/>
        <sz val="10"/>
        <color rgb="FF666666"/>
        <rFont val="Arial"/>
        <family val="2"/>
      </rPr>
      <t>S</t>
    </r>
    <r>
      <rPr>
        <b/>
        <sz val="10"/>
        <color rgb="FF00FFFF"/>
        <rFont val="Arial"/>
        <family val="2"/>
      </rPr>
      <t>C</t>
    </r>
    <r>
      <rPr>
        <b/>
        <sz val="10"/>
        <color theme="1"/>
        <rFont val="Arial"/>
        <family val="2"/>
      </rPr>
      <t>] 2% chance or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5% chance</t>
    </r>
  </si>
  <si>
    <r>
      <rPr>
        <b/>
        <sz val="10"/>
        <color theme="1"/>
        <rFont val="Arial"/>
        <family val="2"/>
      </rPr>
      <t>- [</t>
    </r>
    <r>
      <rPr>
        <b/>
        <sz val="10"/>
        <color theme="5"/>
        <rFont val="Arial"/>
        <family val="2"/>
      </rPr>
      <t>R</t>
    </r>
    <r>
      <rPr>
        <b/>
        <sz val="10"/>
        <color theme="4"/>
        <rFont val="Arial"/>
        <family val="2"/>
      </rPr>
      <t>S</t>
    </r>
    <r>
      <rPr>
        <b/>
        <sz val="10"/>
        <color theme="1"/>
        <rFont val="Arial"/>
        <family val="2"/>
      </rPr>
      <t>] Mt Pyre Exterior (30% Lv 27-29)</t>
    </r>
  </si>
  <si>
    <r>
      <rPr>
        <b/>
        <sz val="10"/>
        <color theme="1"/>
        <rFont val="Arial"/>
        <family val="2"/>
      </rPr>
      <t>- Breed Sharpedo (Lv 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Good Rod - Route 118, Route 119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118 (60% Lv 20-45)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119 (100% Lv 20-45)</t>
    </r>
  </si>
  <si>
    <r>
      <rPr>
        <b/>
        <sz val="10"/>
        <color theme="1"/>
        <rFont val="Arial"/>
        <family val="2"/>
      </rPr>
      <t>- Evolve Carvanha at Lv 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Most ocean routes (40% Lv 30-35)</t>
    </r>
  </si>
  <si>
    <r>
      <rPr>
        <b/>
        <sz val="10"/>
        <color theme="1"/>
        <rFont val="Arial"/>
        <family val="2"/>
      </rPr>
      <t>- Breed Wailord (Lv 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Good Rod - Most ocean routes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Most ocean routes (100% Lv 20-45)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Shoal Cave (100% Lv 20-45)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Lilycove City (85% Lv 25-45)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103, Route 122 (60% Lv 25-45)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128 (45% Lv 30-35)</t>
    </r>
  </si>
  <si>
    <r>
      <rPr>
        <b/>
        <sz val="10"/>
        <color theme="1"/>
        <rFont val="Arial"/>
        <family val="2"/>
      </rPr>
      <t>- Evolve Wailmer at Lv 40
- [</t>
    </r>
    <r>
      <rPr>
        <b/>
        <sz val="10"/>
        <color theme="5"/>
        <rFont val="Arial"/>
        <family val="2"/>
      </rPr>
      <t>R</t>
    </r>
    <r>
      <rPr>
        <b/>
        <sz val="10"/>
        <color theme="4"/>
        <rFont val="Arial"/>
        <family val="2"/>
      </rPr>
      <t>S</t>
    </r>
    <r>
      <rPr>
        <b/>
        <sz val="10"/>
        <color rgb="FF00FF00"/>
        <rFont val="Arial"/>
        <family val="2"/>
      </rPr>
      <t>E</t>
    </r>
    <r>
      <rPr>
        <b/>
        <sz val="10"/>
        <color theme="1"/>
        <rFont val="Arial"/>
        <family val="2"/>
      </rPr>
      <t>] Surf - Route 129 (1% Lv 25-30)</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</si>
  <si>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Good Rod - Route 111, Route 114, Route 120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111, Route 114, Route 120 (100% Lv 20-45)</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</si>
  <si>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Good Rod - Route 102, Route 117, Petalburg City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102, Route 117, Petalburg City (100% Lv 20-45)</t>
    </r>
  </si>
  <si>
    <r>
      <rPr>
        <b/>
        <sz val="10"/>
        <color theme="1"/>
        <rFont val="Arial"/>
        <family val="2"/>
      </rPr>
      <t>- [</t>
    </r>
    <r>
      <rPr>
        <b/>
        <sz val="10"/>
        <color rgb="FFEA4335"/>
        <rFont val="Arial"/>
        <family val="2"/>
      </rPr>
      <t>R</t>
    </r>
    <r>
      <rPr>
        <b/>
        <sz val="10"/>
        <color rgb="FF4285F4"/>
        <rFont val="Arial"/>
        <family val="2"/>
      </rPr>
      <t>S</t>
    </r>
    <r>
      <rPr>
        <b/>
        <sz val="10"/>
        <color rgb="FF00FF00"/>
        <rFont val="Arial"/>
        <family val="2"/>
      </rPr>
      <t>E</t>
    </r>
    <r>
      <rPr>
        <b/>
        <sz val="10"/>
        <color theme="1"/>
        <rFont val="Arial"/>
        <family val="2"/>
      </rPr>
      <t>] Fish with any rod - Route 119 - Specific tiles (-% Lv 5-35 depending on rod used)</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</si>
  <si>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119 - Gift at the Weather Institute (Lv 25)</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</si>
  <si>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118, Route 119, Route 120, Route 121, Route 123 (1% Lv 25)
-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119, Route 120 (Static Encounter Lv 30)</t>
    </r>
  </si>
  <si>
    <r>
      <rPr>
        <b/>
        <sz val="10"/>
        <color theme="1"/>
        <rFont val="Arial"/>
        <family val="2"/>
      </rPr>
      <t>- [</t>
    </r>
    <r>
      <rPr>
        <b/>
        <sz val="10"/>
        <color theme="4"/>
        <rFont val="Arial"/>
        <family val="2"/>
      </rPr>
      <t>S</t>
    </r>
    <r>
      <rPr>
        <b/>
        <sz val="10"/>
        <color rgb="FF00FF00"/>
        <rFont val="Arial"/>
        <family val="2"/>
      </rPr>
      <t>E</t>
    </r>
    <r>
      <rPr>
        <b/>
        <sz val="10"/>
        <color theme="1"/>
        <rFont val="Arial"/>
        <family val="2"/>
      </rPr>
      <t>] Route 121, Route 123 (30% Lv 26-28)
- [</t>
    </r>
    <r>
      <rPr>
        <b/>
        <sz val="10"/>
        <color theme="4"/>
        <rFont val="Arial"/>
        <family val="2"/>
      </rPr>
      <t>S</t>
    </r>
    <r>
      <rPr>
        <b/>
        <sz val="10"/>
        <color rgb="FF00FF00"/>
        <rFont val="Arial"/>
        <family val="2"/>
      </rPr>
      <t>E</t>
    </r>
    <r>
      <rPr>
        <b/>
        <sz val="10"/>
        <color theme="1"/>
        <rFont val="Arial"/>
        <family val="2"/>
      </rPr>
      <t>] Mt Pyre 1F-3F (100% Lv 22-29)
- [</t>
    </r>
    <r>
      <rPr>
        <b/>
        <sz val="10"/>
        <color rgb="FFFF0000"/>
        <rFont val="Arial"/>
        <family val="2"/>
      </rPr>
      <t>R</t>
    </r>
    <r>
      <rPr>
        <b/>
        <sz val="10"/>
        <color theme="1"/>
        <rFont val="Arial"/>
        <family val="2"/>
      </rPr>
      <t>] Mt Pyre 4F-6F (10% Lv 25-29)
- [</t>
    </r>
    <r>
      <rPr>
        <b/>
        <sz val="10"/>
        <color theme="4"/>
        <rFont val="Arial"/>
        <family val="2"/>
      </rPr>
      <t>S</t>
    </r>
    <r>
      <rPr>
        <b/>
        <sz val="10"/>
        <color rgb="FF00FF00"/>
        <rFont val="Arial"/>
        <family val="2"/>
      </rPr>
      <t>E</t>
    </r>
    <r>
      <rPr>
        <b/>
        <sz val="10"/>
        <color theme="1"/>
        <rFont val="Arial"/>
        <family val="2"/>
      </rPr>
      <t>] Mt Pyre 4F-6F (90% Lv 22-29)
- [</t>
    </r>
    <r>
      <rPr>
        <b/>
        <sz val="10"/>
        <color theme="4"/>
        <rFont val="Arial"/>
        <family val="2"/>
      </rPr>
      <t>S</t>
    </r>
    <r>
      <rPr>
        <b/>
        <sz val="10"/>
        <color rgb="FF00FF00"/>
        <rFont val="Arial"/>
        <family val="2"/>
      </rPr>
      <t>E</t>
    </r>
    <r>
      <rPr>
        <b/>
        <sz val="10"/>
        <color theme="1"/>
        <rFont val="Arial"/>
        <family val="2"/>
      </rPr>
      <t>] Mt Pyre Exterior (40% Lv 27-29)
- [</t>
    </r>
    <r>
      <rPr>
        <b/>
        <sz val="10"/>
        <color rgb="FFFF0000"/>
        <rFont val="Arial"/>
        <family val="2"/>
      </rPr>
      <t>R</t>
    </r>
    <r>
      <rPr>
        <b/>
        <sz val="10"/>
        <color theme="1"/>
        <rFont val="Arial"/>
        <family val="2"/>
      </rPr>
      <t>] Mt Pyre Summit (13% Lv 26-30)
- [</t>
    </r>
    <r>
      <rPr>
        <b/>
        <sz val="10"/>
        <color theme="4"/>
        <rFont val="Arial"/>
        <family val="2"/>
      </rPr>
      <t>S</t>
    </r>
    <r>
      <rPr>
        <b/>
        <sz val="10"/>
        <color rgb="FF00FF00"/>
        <rFont val="Arial"/>
        <family val="2"/>
      </rPr>
      <t>E</t>
    </r>
    <r>
      <rPr>
        <b/>
        <sz val="10"/>
        <color theme="1"/>
        <rFont val="Arial"/>
        <family val="2"/>
      </rPr>
      <t>] Mt Pyre Summit (85% Lv 24-30)</t>
    </r>
  </si>
  <si>
    <r>
      <rPr>
        <b/>
        <sz val="10"/>
        <color theme="1"/>
        <rFont val="Arial"/>
        <family val="2"/>
      </rPr>
      <t>- [</t>
    </r>
    <r>
      <rPr>
        <b/>
        <sz val="10"/>
        <color rgb="FFEA4335"/>
        <rFont val="Arial"/>
        <family val="2"/>
      </rPr>
      <t>R</t>
    </r>
    <r>
      <rPr>
        <b/>
        <sz val="10"/>
        <color theme="1"/>
        <rFont val="Arial"/>
        <family val="2"/>
      </rPr>
      <t>] Route 121, Route 123 (30% Lv 26-28)
- [</t>
    </r>
    <r>
      <rPr>
        <b/>
        <sz val="10"/>
        <color rgb="FFEA4335"/>
        <rFont val="Arial"/>
        <family val="2"/>
      </rPr>
      <t>R</t>
    </r>
    <r>
      <rPr>
        <b/>
        <sz val="10"/>
        <color theme="1"/>
        <rFont val="Arial"/>
        <family val="2"/>
      </rPr>
      <t>] Mt Pyre 1F-3F (100% Lv 22-29)
- [</t>
    </r>
    <r>
      <rPr>
        <b/>
        <sz val="10"/>
        <color rgb="FFEA4335"/>
        <rFont val="Arial"/>
        <family val="2"/>
      </rPr>
      <t>R</t>
    </r>
    <r>
      <rPr>
        <b/>
        <sz val="10"/>
        <color theme="1"/>
        <rFont val="Arial"/>
        <family val="2"/>
      </rPr>
      <t>] Mt Pyre 4F-6F (90% Lv 22-29)
- [</t>
    </r>
    <r>
      <rPr>
        <b/>
        <sz val="10"/>
        <color theme="4"/>
        <rFont val="Arial"/>
        <family val="2"/>
      </rPr>
      <t>S</t>
    </r>
    <r>
      <rPr>
        <b/>
        <sz val="10"/>
        <color rgb="FF00FF00"/>
        <rFont val="Arial"/>
        <family val="2"/>
      </rPr>
      <t>E</t>
    </r>
    <r>
      <rPr>
        <b/>
        <sz val="10"/>
        <color theme="1"/>
        <rFont val="Arial"/>
        <family val="2"/>
      </rPr>
      <t>] Mt Pyre 4F-6F (10% Lv 25-29)
- [</t>
    </r>
    <r>
      <rPr>
        <b/>
        <sz val="10"/>
        <color rgb="FFEA4335"/>
        <rFont val="Arial"/>
        <family val="2"/>
      </rPr>
      <t>R</t>
    </r>
    <r>
      <rPr>
        <b/>
        <sz val="10"/>
        <color theme="1"/>
        <rFont val="Arial"/>
        <family val="2"/>
      </rPr>
      <t>] Mt Pyre Exterior (40% Lv 27-29)
- [</t>
    </r>
    <r>
      <rPr>
        <b/>
        <sz val="10"/>
        <color rgb="FFEA4335"/>
        <rFont val="Arial"/>
        <family val="2"/>
      </rPr>
      <t>R</t>
    </r>
    <r>
      <rPr>
        <b/>
        <sz val="10"/>
        <color theme="1"/>
        <rFont val="Arial"/>
        <family val="2"/>
      </rPr>
      <t>] Mt Pyre Summit (85% Lv 24-30)
- [</t>
    </r>
    <r>
      <rPr>
        <b/>
        <sz val="10"/>
        <color theme="4"/>
        <rFont val="Arial"/>
        <family val="2"/>
      </rPr>
      <t>S</t>
    </r>
    <r>
      <rPr>
        <b/>
        <sz val="10"/>
        <color rgb="FF00FF00"/>
        <rFont val="Arial"/>
        <family val="2"/>
      </rPr>
      <t>E</t>
    </r>
    <r>
      <rPr>
        <b/>
        <sz val="10"/>
        <color theme="1"/>
        <rFont val="Arial"/>
        <family val="2"/>
      </rPr>
      <t>] Mt Pyre Summit (13% Lv 26-30)</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</si>
  <si>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119 (9% Lv 25-27)</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</si>
  <si>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Mt Pyre Summit (2% Lv 28)</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</si>
  <si>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Route 120 (8% Lv 25-27)</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</si>
  <si>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Shoal Cave B3F (10% Lv 26-30)</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</si>
  <si>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Shoal Cave 1F, B1F, B2F (50% Lv 26-32)
- [</t>
    </r>
    <r>
      <rPr>
        <b/>
        <sz val="10"/>
        <color theme="5"/>
        <rFont val="Arial"/>
        <family val="2"/>
      </rPr>
      <t>R</t>
    </r>
    <r>
      <rPr>
        <b/>
        <sz val="10"/>
        <color theme="4"/>
        <rFont val="Arial"/>
        <family val="2"/>
      </rPr>
      <t>S</t>
    </r>
    <r>
      <rPr>
        <b/>
        <sz val="10"/>
        <color rgb="FF00FF00"/>
        <rFont val="Arial"/>
        <family val="2"/>
      </rPr>
      <t>E</t>
    </r>
    <r>
      <rPr>
        <b/>
        <sz val="10"/>
        <color theme="1"/>
        <rFont val="Arial"/>
        <family val="2"/>
      </rPr>
      <t>] Shoal Cave B3F (45% Lv 26-32)
- [</t>
    </r>
    <r>
      <rPr>
        <b/>
        <sz val="10"/>
        <color theme="5"/>
        <rFont val="Arial"/>
        <family val="2"/>
      </rPr>
      <t>R</t>
    </r>
    <r>
      <rPr>
        <b/>
        <sz val="10"/>
        <color theme="4"/>
        <rFont val="Arial"/>
        <family val="2"/>
      </rPr>
      <t>S</t>
    </r>
    <r>
      <rPr>
        <b/>
        <sz val="10"/>
        <color rgb="FF00FF00"/>
        <rFont val="Arial"/>
        <family val="2"/>
      </rPr>
      <t>E</t>
    </r>
    <r>
      <rPr>
        <b/>
        <sz val="10"/>
        <color theme="1"/>
        <rFont val="Arial"/>
        <family val="2"/>
      </rPr>
      <t>] Surf - Shoal Cave (10% Lv 25-35)</t>
    </r>
  </si>
  <si>
    <r>
      <rPr>
        <b/>
        <sz val="10"/>
        <color theme="1"/>
        <rFont val="Arial"/>
        <family val="2"/>
      </rPr>
      <t>- [</t>
    </r>
    <r>
      <rPr>
        <b/>
        <sz val="10"/>
        <color rgb="FFFF0000"/>
        <rFont val="Arial"/>
        <family val="2"/>
      </rPr>
      <t>R</t>
    </r>
    <r>
      <rPr>
        <b/>
        <sz val="10"/>
        <color theme="4"/>
        <rFont val="Arial"/>
        <family val="2"/>
      </rPr>
      <t>S</t>
    </r>
    <r>
      <rPr>
        <b/>
        <sz val="10"/>
        <color rgb="FF00FF00"/>
        <rFont val="Arial"/>
        <family val="2"/>
      </rPr>
      <t>E</t>
    </r>
    <r>
      <rPr>
        <b/>
        <sz val="10"/>
        <color theme="1"/>
        <rFont val="Arial"/>
        <family val="2"/>
      </rPr>
      <t>] Fish with Good Rod - Route 128 (20% Lv 10-30)
- [</t>
    </r>
    <r>
      <rPr>
        <b/>
        <sz val="10"/>
        <color theme="5"/>
        <rFont val="Arial"/>
        <family val="2"/>
      </rPr>
      <t>R</t>
    </r>
    <r>
      <rPr>
        <b/>
        <sz val="10"/>
        <color theme="4"/>
        <rFont val="Arial"/>
        <family val="2"/>
      </rPr>
      <t>S</t>
    </r>
    <r>
      <rPr>
        <b/>
        <sz val="10"/>
        <color rgb="FF00FF00"/>
        <rFont val="Arial"/>
        <family val="2"/>
      </rPr>
      <t>E</t>
    </r>
    <r>
      <rPr>
        <b/>
        <sz val="10"/>
        <color theme="1"/>
        <rFont val="Arial"/>
        <family val="2"/>
      </rPr>
      <t>] Fish with Super Rod - Route 128, Evergrande City (40% Lv 30-35)</t>
    </r>
  </si>
  <si>
    <t>End of Part 6 - Total 346 Pokemon Caught</t>
  </si>
  <si>
    <t>Part 7 - Pre Badge 7
Gen 1 - from Vermilion/Saffron Gym (RBY)
Gen 2 - from Cianwood/Olivine Gym (GSC)
Gen 3 - from Sootopolis Gym (RSE) and Vermilion/Saffron Gym (FRLG)</t>
  </si>
  <si>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Underwater routes (65% Lv 20-35)</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</si>
  <si>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Underwater routes (5% Lv 30-35)</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</si>
  <si>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Desert Ruins Route 111 Desert (Static Encounter Lv 40)</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</si>
  <si>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Island Cave Route 105 (Static Encounter Lv 40)</t>
    </r>
  </si>
  <si>
    <r>
      <rPr>
        <b/>
        <sz val="10"/>
        <color rgb="FF000000"/>
        <rFont val="Arial"/>
        <family val="2"/>
      </rPr>
      <t>- [</t>
    </r>
    <r>
      <rPr>
        <b/>
        <sz val="10"/>
        <color rgb="FF00FF00"/>
        <rFont val="Arial"/>
        <family val="2"/>
      </rPr>
      <t>E</t>
    </r>
    <r>
      <rPr>
        <b/>
        <sz val="10"/>
        <color rgb="FF000000"/>
        <rFont val="Arial"/>
        <family val="2"/>
      </rPr>
      <t>] Ancient Tomb Route 120 (Static Encounter Lv 40)</t>
    </r>
  </si>
  <si>
    <r>
      <rPr>
        <b/>
        <sz val="10"/>
        <color rgb="FF000000"/>
        <rFont val="Arial"/>
        <family val="2"/>
      </rPr>
      <t>- [</t>
    </r>
    <r>
      <rPr>
        <b/>
        <sz val="10"/>
        <color theme="4"/>
        <rFont val="Arial"/>
        <family val="2"/>
      </rPr>
      <t>S</t>
    </r>
    <r>
      <rPr>
        <b/>
        <sz val="10"/>
        <color rgb="FF000000"/>
        <rFont val="Arial"/>
        <family val="2"/>
      </rPr>
      <t>] Cave of Origin Sootopolis City (Static Encounter Lv 45)</t>
    </r>
  </si>
  <si>
    <r>
      <rPr>
        <b/>
        <sz val="10"/>
        <color theme="1"/>
        <rFont val="Arial"/>
        <family val="2"/>
      </rPr>
      <t>- [</t>
    </r>
    <r>
      <rPr>
        <b/>
        <sz val="10"/>
        <color theme="5"/>
        <rFont val="Arial"/>
        <family val="2"/>
      </rPr>
      <t>R</t>
    </r>
    <r>
      <rPr>
        <b/>
        <sz val="10"/>
        <color theme="1"/>
        <rFont val="Arial"/>
        <family val="2"/>
      </rPr>
      <t>] Cave of Origin Sootopolis City (Static Encounter Lv 45)</t>
    </r>
  </si>
  <si>
    <r>
      <rPr>
        <b/>
        <sz val="10"/>
        <color rgb="FF000000"/>
        <rFont val="Arial"/>
        <family val="2"/>
      </rPr>
      <t>- [</t>
    </r>
    <r>
      <rPr>
        <b/>
        <sz val="10"/>
        <color rgb="FF00FF00"/>
        <rFont val="Arial"/>
        <family val="2"/>
      </rPr>
      <t>E</t>
    </r>
    <r>
      <rPr>
        <b/>
        <sz val="10"/>
        <color rgb="FF000000"/>
        <rFont val="Arial"/>
        <family val="2"/>
      </rPr>
      <t>] Sky Pillar (Static Encounter Lv 70)</t>
    </r>
  </si>
  <si>
    <t>End of Part 7 - Total 356 Pokemon Caught</t>
  </si>
  <si>
    <t>Part 8 - Pre Badge 8 and Pre Elite Four
Gen 1 - from Viridian Gym (RBY)
Gen 2 - from Blackthorn Gym (GSC)
Gen 3 - from Fortree Gym (RSE) and Viridian Gym (FRLG)</t>
  </si>
  <si>
    <r>
      <rPr>
        <b/>
        <sz val="10"/>
        <color rgb="FF000000"/>
        <rFont val="Arial"/>
        <family val="2"/>
      </rPr>
      <t>- [</t>
    </r>
    <r>
      <rPr>
        <b/>
        <sz val="10"/>
        <color rgb="FFFF9900"/>
        <rFont val="Arial"/>
        <family val="2"/>
      </rPr>
      <t>G</t>
    </r>
    <r>
      <rPr>
        <b/>
        <sz val="10"/>
        <color rgb="FF00FFFF"/>
        <rFont val="Arial"/>
        <family val="2"/>
      </rPr>
      <t>C</t>
    </r>
    <r>
      <rPr>
        <b/>
        <sz val="10"/>
        <color rgb="FF000000"/>
        <rFont val="Arial"/>
        <family val="2"/>
      </rPr>
      <t>] Route 45 (20% Lv 24)</t>
    </r>
  </si>
  <si>
    <r>
      <rPr>
        <b/>
        <sz val="10"/>
        <color rgb="FF000000"/>
        <rFont val="Arial"/>
        <family val="2"/>
      </rPr>
      <t>- [</t>
    </r>
    <r>
      <rPr>
        <b/>
        <sz val="10"/>
        <color rgb="FF00FFFF"/>
        <rFont val="Arial"/>
        <family val="2"/>
      </rPr>
      <t>C</t>
    </r>
    <r>
      <rPr>
        <b/>
        <sz val="10"/>
        <color rgb="FF000000"/>
        <rFont val="Arial"/>
        <family val="2"/>
      </rPr>
      <t>] Ice Path B1F (1% Lv 22 Night)
- [</t>
    </r>
    <r>
      <rPr>
        <b/>
        <sz val="10"/>
        <color rgb="FF00FFFF"/>
        <rFont val="Arial"/>
        <family val="2"/>
      </rPr>
      <t>C</t>
    </r>
    <r>
      <rPr>
        <b/>
        <sz val="10"/>
        <color rgb="FF000000"/>
        <rFont val="Arial"/>
        <family val="2"/>
      </rPr>
      <t>] Ice Path B2F (5% Lv 22 Night)
- [</t>
    </r>
    <r>
      <rPr>
        <b/>
        <sz val="10"/>
        <color rgb="FF00FFFF"/>
        <rFont val="Arial"/>
        <family val="2"/>
      </rPr>
      <t>C</t>
    </r>
    <r>
      <rPr>
        <b/>
        <sz val="10"/>
        <color rgb="FF000000"/>
        <rFont val="Arial"/>
        <family val="2"/>
      </rPr>
      <t>] Ice Path B3F (10% Lv 22-26 Night)</t>
    </r>
  </si>
  <si>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Ice Path 1F (40% Lv 21-23)
- [</t>
    </r>
    <r>
      <rPr>
        <b/>
        <sz val="10"/>
        <color rgb="FF00FFFF"/>
        <rFont val="Arial"/>
        <family val="2"/>
      </rPr>
      <t>C</t>
    </r>
    <r>
      <rPr>
        <b/>
        <sz val="10"/>
        <color rgb="FF000000"/>
        <rFont val="Arial"/>
        <family val="2"/>
      </rPr>
      <t>] Ice Path 1F (40% Lv 21-23 Morning/Day)
- [</t>
    </r>
    <r>
      <rPr>
        <b/>
        <sz val="10"/>
        <color rgb="FFFF9900"/>
        <rFont val="Arial"/>
        <family val="2"/>
      </rPr>
      <t>G</t>
    </r>
    <r>
      <rPr>
        <b/>
        <sz val="10"/>
        <color rgb="FF666666"/>
        <rFont val="Arial"/>
        <family val="2"/>
      </rPr>
      <t>S</t>
    </r>
    <r>
      <rPr>
        <b/>
        <sz val="10"/>
        <color rgb="FF000000"/>
        <rFont val="Arial"/>
        <family val="2"/>
      </rPr>
      <t>] Ice Path B1F (40% Lv 21-23)
- [</t>
    </r>
    <r>
      <rPr>
        <b/>
        <sz val="10"/>
        <color rgb="FF00FFFF"/>
        <rFont val="Arial"/>
        <family val="2"/>
      </rPr>
      <t>C</t>
    </r>
    <r>
      <rPr>
        <b/>
        <sz val="10"/>
        <color rgb="FF000000"/>
        <rFont val="Arial"/>
        <family val="2"/>
      </rPr>
      <t>] Ice Path B1F (40% Lv 22 Morning/Day)
- [</t>
    </r>
    <r>
      <rPr>
        <b/>
        <sz val="10"/>
        <color rgb="FFFF9900"/>
        <rFont val="Arial"/>
        <family val="2"/>
      </rPr>
      <t>G</t>
    </r>
    <r>
      <rPr>
        <b/>
        <sz val="10"/>
        <color rgb="FF666666"/>
        <rFont val="Arial"/>
        <family val="2"/>
      </rPr>
      <t>S</t>
    </r>
    <r>
      <rPr>
        <b/>
        <sz val="10"/>
        <color rgb="FF000000"/>
        <rFont val="Arial"/>
        <family val="2"/>
      </rPr>
      <t>] Ice Path B2F (40% Lv 22-24)
- [</t>
    </r>
    <r>
      <rPr>
        <b/>
        <sz val="10"/>
        <color rgb="FF00FFFF"/>
        <rFont val="Arial"/>
        <family val="2"/>
      </rPr>
      <t>C</t>
    </r>
    <r>
      <rPr>
        <b/>
        <sz val="10"/>
        <color rgb="FF000000"/>
        <rFont val="Arial"/>
        <family val="2"/>
      </rPr>
      <t>] Ice Path B2F (40% Lv 23-25 Morning/Day)
- [</t>
    </r>
    <r>
      <rPr>
        <b/>
        <sz val="10"/>
        <color rgb="FFFF9900"/>
        <rFont val="Arial"/>
        <family val="2"/>
      </rPr>
      <t>G</t>
    </r>
    <r>
      <rPr>
        <b/>
        <sz val="10"/>
        <color rgb="FF666666"/>
        <rFont val="Arial"/>
        <family val="2"/>
      </rPr>
      <t>S</t>
    </r>
    <r>
      <rPr>
        <b/>
        <sz val="10"/>
        <color rgb="FF000000"/>
        <rFont val="Arial"/>
        <family val="2"/>
      </rPr>
      <t>] Ice Path B3F (40% Lv 23-25)
- [</t>
    </r>
    <r>
      <rPr>
        <b/>
        <sz val="10"/>
        <color rgb="FF00FFFF"/>
        <rFont val="Arial"/>
        <family val="2"/>
      </rPr>
      <t>C</t>
    </r>
    <r>
      <rPr>
        <b/>
        <sz val="10"/>
        <color rgb="FF000000"/>
        <rFont val="Arial"/>
        <family val="2"/>
      </rPr>
      <t>] Ice Path B3F (40% Lv 24-26 Morning/Day)</t>
    </r>
  </si>
  <si>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Fish with Old Rod during a swarm (15% Lv 10)
- [</t>
    </r>
    <r>
      <rPr>
        <b/>
        <sz val="10"/>
        <color rgb="FFFF9900"/>
        <rFont val="Arial"/>
        <family val="2"/>
      </rPr>
      <t>G</t>
    </r>
    <r>
      <rPr>
        <b/>
        <sz val="10"/>
        <color rgb="FF666666"/>
        <rFont val="Arial"/>
        <family val="2"/>
      </rPr>
      <t>S</t>
    </r>
    <r>
      <rPr>
        <b/>
        <sz val="10"/>
        <color rgb="FF000000"/>
        <rFont val="Arial"/>
        <family val="2"/>
      </rPr>
      <t>] Fish with Good Rod during a swarm (65% Lv 20)</t>
    </r>
  </si>
  <si>
    <t>Fisher WIlton (Route 44) can call you to notify you of a swarm</t>
  </si>
  <si>
    <r>
      <rPr>
        <b/>
        <sz val="10"/>
        <color rgb="FF000000"/>
        <rFont val="Arial"/>
        <family val="2"/>
      </rPr>
      <t>- [</t>
    </r>
    <r>
      <rPr>
        <b/>
        <sz val="10"/>
        <color rgb="FF666666"/>
        <rFont val="Arial"/>
        <family val="2"/>
      </rPr>
      <t>S</t>
    </r>
    <r>
      <rPr>
        <b/>
        <sz val="10"/>
        <color rgb="FF000000"/>
        <rFont val="Arial"/>
        <family val="2"/>
      </rPr>
      <t>] Ice Path 1F (20% Lv 22)
- [</t>
    </r>
    <r>
      <rPr>
        <b/>
        <sz val="10"/>
        <color rgb="FF00FFFF"/>
        <rFont val="Arial"/>
        <family val="2"/>
      </rPr>
      <t>C</t>
    </r>
    <r>
      <rPr>
        <b/>
        <sz val="10"/>
        <color rgb="FF000000"/>
        <rFont val="Arial"/>
        <family val="2"/>
      </rPr>
      <t>] Ice Path 1F (40% Lv 21-23 Night)
- [</t>
    </r>
    <r>
      <rPr>
        <b/>
        <sz val="10"/>
        <color rgb="FF666666"/>
        <rFont val="Arial"/>
        <family val="2"/>
      </rPr>
      <t>S</t>
    </r>
    <r>
      <rPr>
        <b/>
        <sz val="10"/>
        <color rgb="FF000000"/>
        <rFont val="Arial"/>
        <family val="2"/>
      </rPr>
      <t>] Ice Path B1F (20% Lv 22)
- [</t>
    </r>
    <r>
      <rPr>
        <b/>
        <sz val="10"/>
        <color rgb="FF00FFFF"/>
        <rFont val="Arial"/>
        <family val="2"/>
      </rPr>
      <t>C</t>
    </r>
    <r>
      <rPr>
        <b/>
        <sz val="10"/>
        <color rgb="FF000000"/>
        <rFont val="Arial"/>
        <family val="2"/>
      </rPr>
      <t>] Ice Path B1F (40% Lv 22-24 Night)
- [</t>
    </r>
    <r>
      <rPr>
        <b/>
        <sz val="10"/>
        <color rgb="FF666666"/>
        <rFont val="Arial"/>
        <family val="2"/>
      </rPr>
      <t>S</t>
    </r>
    <r>
      <rPr>
        <b/>
        <sz val="10"/>
        <color rgb="FF000000"/>
        <rFont val="Arial"/>
        <family val="2"/>
      </rPr>
      <t>] Ice Path B2F (20% Lv 23)
- [</t>
    </r>
    <r>
      <rPr>
        <b/>
        <sz val="10"/>
        <color rgb="FF00FFFF"/>
        <rFont val="Arial"/>
        <family val="2"/>
      </rPr>
      <t>C</t>
    </r>
    <r>
      <rPr>
        <b/>
        <sz val="10"/>
        <color rgb="FF000000"/>
        <rFont val="Arial"/>
        <family val="2"/>
      </rPr>
      <t>] Ice Path B2F (40% Lv 23-25 Night)
- [</t>
    </r>
    <r>
      <rPr>
        <b/>
        <sz val="10"/>
        <color rgb="FF666666"/>
        <rFont val="Arial"/>
        <family val="2"/>
      </rPr>
      <t>S</t>
    </r>
    <r>
      <rPr>
        <b/>
        <sz val="10"/>
        <color rgb="FF000000"/>
        <rFont val="Arial"/>
        <family val="2"/>
      </rPr>
      <t>] Ice Path B3F (20% Lv 24)
- [</t>
    </r>
    <r>
      <rPr>
        <b/>
        <sz val="10"/>
        <color rgb="FF00FFFF"/>
        <rFont val="Arial"/>
        <family val="2"/>
      </rPr>
      <t>C</t>
    </r>
    <r>
      <rPr>
        <b/>
        <sz val="10"/>
        <color rgb="FF000000"/>
        <rFont val="Arial"/>
        <family val="2"/>
      </rPr>
      <t>] Ice Path B3F (40% Lv 24-26 Night)</t>
    </r>
  </si>
  <si>
    <r>
      <rPr>
        <b/>
        <sz val="10"/>
        <color rgb="FF000000"/>
        <rFont val="Arial"/>
        <family val="2"/>
      </rPr>
      <t>- [</t>
    </r>
    <r>
      <rPr>
        <b/>
        <sz val="10"/>
        <color rgb="FF666666"/>
        <rFont val="Arial"/>
        <family val="2"/>
      </rPr>
      <t>S</t>
    </r>
    <r>
      <rPr>
        <b/>
        <sz val="10"/>
        <color rgb="FF000000"/>
        <rFont val="Arial"/>
        <family val="2"/>
      </rPr>
      <t>] Whirl Islands B2F (Static Encounter Lv 40)</t>
    </r>
  </si>
  <si>
    <t>Requires Silver Wing from defeating Team Rocket in Goldenrod City</t>
  </si>
  <si>
    <r>
      <rPr>
        <b/>
        <sz val="10"/>
        <color rgb="FF000000"/>
        <rFont val="Arial"/>
        <family val="2"/>
      </rPr>
      <t>- [</t>
    </r>
    <r>
      <rPr>
        <b/>
        <sz val="10"/>
        <color rgb="FFFF9900"/>
        <rFont val="Arial"/>
        <family val="2"/>
      </rPr>
      <t>G</t>
    </r>
    <r>
      <rPr>
        <b/>
        <sz val="10"/>
        <color rgb="FF000000"/>
        <rFont val="Arial"/>
        <family val="2"/>
      </rPr>
      <t>] Bell Tower 10F (Static Encounter Lv 40)</t>
    </r>
  </si>
  <si>
    <t>Requires Rainbow Wing from defeating Team Rocket in Goldenrod City</t>
  </si>
  <si>
    <r>
      <rPr>
        <b/>
        <sz val="10"/>
        <color theme="1"/>
        <rFont val="Arial"/>
        <family val="2"/>
      </rPr>
      <t>- [</t>
    </r>
    <r>
      <rPr>
        <b/>
        <sz val="10"/>
        <color rgb="FFFF0000"/>
        <rFont val="Arial"/>
        <family val="2"/>
      </rPr>
      <t>R</t>
    </r>
    <r>
      <rPr>
        <b/>
        <sz val="10"/>
        <color theme="4"/>
        <rFont val="Arial"/>
        <family val="2"/>
      </rPr>
      <t>S</t>
    </r>
    <r>
      <rPr>
        <b/>
        <sz val="10"/>
        <color rgb="FF00FF00"/>
        <rFont val="Arial"/>
        <family val="2"/>
      </rPr>
      <t>E</t>
    </r>
    <r>
      <rPr>
        <b/>
        <sz val="10"/>
        <color theme="1"/>
        <rFont val="Arial"/>
        <family val="2"/>
      </rPr>
      <t>] Meteor Falls Back Room (25% Lv 25-35)</t>
    </r>
  </si>
  <si>
    <t>End of Part 8 - Total 368 Pokemon Caught</t>
  </si>
  <si>
    <t>Part 9 - Post Game (Pre Kanto Badges Gen 2)</t>
  </si>
  <si>
    <r>
      <rPr>
        <b/>
        <sz val="10"/>
        <color theme="1"/>
        <rFont val="Arial"/>
        <family val="2"/>
      </rPr>
      <t>- [</t>
    </r>
    <r>
      <rPr>
        <b/>
        <sz val="10"/>
        <color rgb="FFFF0000"/>
        <rFont val="Arial"/>
        <family val="2"/>
      </rPr>
      <t>R</t>
    </r>
    <r>
      <rPr>
        <b/>
        <sz val="10"/>
        <color rgb="FF0000FF"/>
        <rFont val="Arial"/>
        <family val="2"/>
      </rPr>
      <t>B</t>
    </r>
    <r>
      <rPr>
        <b/>
        <sz val="10"/>
        <color rgb="FFFF9900"/>
        <rFont val="Arial"/>
        <family val="2"/>
      </rPr>
      <t>Y</t>
    </r>
    <r>
      <rPr>
        <b/>
        <sz val="10"/>
        <color theme="1"/>
        <rFont val="Arial"/>
        <family val="2"/>
      </rPr>
      <t>] Cerulean Cave B1F (Static Encounter Lv 70)
- [</t>
    </r>
    <r>
      <rPr>
        <b/>
        <sz val="10"/>
        <color rgb="FFFF0000"/>
        <rFont val="Arial"/>
        <family val="2"/>
      </rPr>
      <t>FR</t>
    </r>
    <r>
      <rPr>
        <b/>
        <sz val="10"/>
        <color rgb="FF00FF00"/>
        <rFont val="Arial"/>
        <family val="2"/>
      </rPr>
      <t>LG</t>
    </r>
    <r>
      <rPr>
        <b/>
        <sz val="10"/>
        <color theme="1"/>
        <rFont val="Arial"/>
        <family val="2"/>
      </rPr>
      <t>] Cerulean Cave B1F (Static Encounter Lv 70)</t>
    </r>
  </si>
  <si>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Route 16 (10% Lv 28 Night)
- [</t>
    </r>
    <r>
      <rPr>
        <b/>
        <sz val="10"/>
        <color rgb="FFFF9900"/>
        <rFont val="Arial"/>
        <family val="2"/>
      </rPr>
      <t>G</t>
    </r>
    <r>
      <rPr>
        <b/>
        <sz val="10"/>
        <color rgb="FF000000"/>
        <rFont val="Arial"/>
        <family val="2"/>
      </rPr>
      <t>] Route 7 (35% Lv 17-19 Night)
- [</t>
    </r>
    <r>
      <rPr>
        <b/>
        <sz val="10"/>
        <color rgb="FF666666"/>
        <rFont val="Arial"/>
        <family val="2"/>
      </rPr>
      <t>S</t>
    </r>
    <r>
      <rPr>
        <b/>
        <sz val="10"/>
        <color rgb="FF00FFFF"/>
        <rFont val="Arial"/>
        <family val="2"/>
      </rPr>
      <t>C</t>
    </r>
    <r>
      <rPr>
        <b/>
        <sz val="10"/>
        <color rgb="FF000000"/>
        <rFont val="Arial"/>
        <family val="2"/>
      </rPr>
      <t>] Route 7 (30% Lv 17 Night)
- [</t>
    </r>
    <r>
      <rPr>
        <b/>
        <sz val="10"/>
        <color rgb="FF00FFFF"/>
        <rFont val="Arial"/>
        <family val="2"/>
      </rPr>
      <t>C</t>
    </r>
    <r>
      <rPr>
        <b/>
        <sz val="10"/>
        <color rgb="FF000000"/>
        <rFont val="Arial"/>
        <family val="2"/>
      </rPr>
      <t>] Route 16 (15% Lv 29 Night)
- [</t>
    </r>
    <r>
      <rPr>
        <b/>
        <sz val="10"/>
        <color rgb="FFFF0000"/>
        <rFont val="Arial"/>
        <family val="2"/>
      </rPr>
      <t>FR</t>
    </r>
    <r>
      <rPr>
        <b/>
        <sz val="10"/>
        <color rgb="FF000000"/>
        <rFont val="Arial"/>
        <family val="2"/>
      </rPr>
      <t>] Lost Cave (5% Lv 22)
- [</t>
    </r>
    <r>
      <rPr>
        <b/>
        <sz val="10"/>
        <color rgb="FFFF0000"/>
        <rFont val="Arial"/>
        <family val="2"/>
      </rPr>
      <t>FR</t>
    </r>
    <r>
      <rPr>
        <b/>
        <sz val="10"/>
        <color rgb="FF000000"/>
        <rFont val="Arial"/>
        <family val="2"/>
      </rPr>
      <t>] Lost Cave Item Rooms (20% Lv 15-22)</t>
    </r>
  </si>
  <si>
    <r>
      <rPr>
        <b/>
        <sz val="10"/>
        <color theme="1"/>
        <rFont val="Arial"/>
        <family val="2"/>
      </rPr>
      <t>- [</t>
    </r>
    <r>
      <rPr>
        <b/>
        <sz val="10"/>
        <color rgb="FF00FF00"/>
        <rFont val="Arial"/>
        <family val="2"/>
      </rPr>
      <t>LG</t>
    </r>
    <r>
      <rPr>
        <b/>
        <sz val="10"/>
        <color theme="1"/>
        <rFont val="Arial"/>
        <family val="2"/>
      </rPr>
      <t>] Lost Cave (5% Lv 22)
- [</t>
    </r>
    <r>
      <rPr>
        <b/>
        <sz val="10"/>
        <color rgb="FF00FF00"/>
        <rFont val="Arial"/>
        <family val="2"/>
      </rPr>
      <t>LG</t>
    </r>
    <r>
      <rPr>
        <b/>
        <sz val="10"/>
        <color theme="1"/>
        <rFont val="Arial"/>
        <family val="2"/>
      </rPr>
      <t>] Lost Cave Item Rooms (20% Lv 15-22)</t>
    </r>
  </si>
  <si>
    <r>
      <rPr>
        <b/>
        <sz val="10"/>
        <color rgb="FF000000"/>
        <rFont val="Arial"/>
        <family val="2"/>
      </rPr>
      <t>- [</t>
    </r>
    <r>
      <rPr>
        <b/>
        <sz val="10"/>
        <color rgb="FFFF9900"/>
        <rFont val="Arial"/>
        <family val="2"/>
      </rPr>
      <t>G</t>
    </r>
    <r>
      <rPr>
        <b/>
        <sz val="10"/>
        <color rgb="FF666666"/>
        <rFont val="Arial"/>
        <family val="2"/>
      </rPr>
      <t>S</t>
    </r>
    <r>
      <rPr>
        <b/>
        <sz val="10"/>
        <color rgb="FF000000"/>
        <rFont val="Arial"/>
        <family val="2"/>
      </rPr>
      <t>] Route 7 (5% Lv 15 Night)
- [</t>
    </r>
    <r>
      <rPr>
        <b/>
        <sz val="10"/>
        <color rgb="FF00FFFF"/>
        <rFont val="Arial"/>
        <family val="2"/>
      </rPr>
      <t>C</t>
    </r>
    <r>
      <rPr>
        <b/>
        <sz val="10"/>
        <color rgb="FF000000"/>
        <rFont val="Arial"/>
        <family val="2"/>
      </rPr>
      <t>] Route 7 (20% Lv 18 Night)
- [</t>
    </r>
    <r>
      <rPr>
        <b/>
        <sz val="10"/>
        <color rgb="FF00FF00"/>
        <rFont val="Arial"/>
        <family val="2"/>
      </rPr>
      <t>E</t>
    </r>
    <r>
      <rPr>
        <b/>
        <sz val="10"/>
        <color rgb="FF000000"/>
        <rFont val="Arial"/>
        <family val="2"/>
      </rPr>
      <t>] Safari Zone Northern Expansion (5% Lv 36-39)</t>
    </r>
  </si>
  <si>
    <r>
      <rPr>
        <b/>
        <sz val="10"/>
        <color theme="1"/>
        <rFont val="Arial"/>
        <family val="2"/>
      </rPr>
      <t>Upgrade is [</t>
    </r>
    <r>
      <rPr>
        <b/>
        <sz val="10"/>
        <color rgb="FFFF9900"/>
        <rFont val="Arial"/>
        <family val="2"/>
      </rPr>
      <t>G</t>
    </r>
    <r>
      <rPr>
        <b/>
        <sz val="10"/>
        <color rgb="FF666666"/>
        <rFont val="Arial"/>
        <family val="2"/>
      </rPr>
      <t>S</t>
    </r>
    <r>
      <rPr>
        <b/>
        <sz val="10"/>
        <color rgb="FF00FFFF"/>
        <rFont val="Arial"/>
        <family val="2"/>
      </rPr>
      <t>C</t>
    </r>
    <r>
      <rPr>
        <b/>
        <sz val="10"/>
        <color theme="1"/>
        <rFont val="Arial"/>
        <family val="2"/>
      </rPr>
      <t>] given to you by the Silph Co guard in Saffron City or [</t>
    </r>
    <r>
      <rPr>
        <b/>
        <sz val="10"/>
        <color rgb="FFFF0000"/>
        <rFont val="Arial"/>
        <family val="2"/>
      </rPr>
      <t>FR</t>
    </r>
    <r>
      <rPr>
        <b/>
        <sz val="10"/>
        <color rgb="FF00FF00"/>
        <rFont val="Arial"/>
        <family val="2"/>
      </rPr>
      <t>LG</t>
    </r>
    <r>
      <rPr>
        <b/>
        <sz val="10"/>
        <color theme="1"/>
        <rFont val="Arial"/>
        <family val="2"/>
      </rPr>
      <t>] located in Rocket Warehouse on Five Island or as a prize in Trainer Tower for clearing Single Mode within the time limit</t>
    </r>
  </si>
  <si>
    <r>
      <rPr>
        <b/>
        <sz val="10"/>
        <color theme="1"/>
        <rFont val="Arial"/>
        <family val="2"/>
      </rPr>
      <t>- [</t>
    </r>
    <r>
      <rPr>
        <b/>
        <sz val="10"/>
        <color rgb="FF00FFFF"/>
        <rFont val="Arial"/>
        <family val="2"/>
      </rPr>
      <t>C</t>
    </r>
    <r>
      <rPr>
        <b/>
        <sz val="10"/>
        <color theme="1"/>
        <rFont val="Arial"/>
        <family val="2"/>
      </rPr>
      <t>] Celadon Game Corner 8,888 Coins (Lv 40)
- [</t>
    </r>
    <r>
      <rPr>
        <b/>
        <sz val="10"/>
        <color rgb="FFFF0000"/>
        <rFont val="Arial"/>
        <family val="2"/>
      </rPr>
      <t>FR</t>
    </r>
    <r>
      <rPr>
        <b/>
        <sz val="10"/>
        <color rgb="FF00FF00"/>
        <rFont val="Arial"/>
        <family val="2"/>
      </rPr>
      <t>LG</t>
    </r>
    <r>
      <rPr>
        <b/>
        <sz val="10"/>
        <color theme="1"/>
        <rFont val="Arial"/>
        <family val="2"/>
      </rPr>
      <t>] Sevault Canyon (5% Lv 15-20)</t>
    </r>
  </si>
  <si>
    <r>
      <rPr>
        <b/>
        <sz val="10"/>
        <color rgb="FF000000"/>
        <rFont val="Arial"/>
        <family val="2"/>
      </rPr>
      <t>- [</t>
    </r>
    <r>
      <rPr>
        <b/>
        <sz val="10"/>
        <color rgb="FF00FFFF"/>
        <rFont val="Arial"/>
        <family val="2"/>
      </rPr>
      <t>C</t>
    </r>
    <r>
      <rPr>
        <b/>
        <sz val="10"/>
        <color rgb="FF000000"/>
        <rFont val="Arial"/>
        <family val="2"/>
      </rPr>
      <t>] Ilex Forest (Static Encounter Lv 30)</t>
    </r>
  </si>
  <si>
    <r>
      <rPr>
        <b/>
        <sz val="10"/>
        <color rgb="FFFF0000"/>
        <rFont val="Arial"/>
        <family val="2"/>
      </rPr>
      <t>(Virtual Console Exclusive)</t>
    </r>
    <r>
      <rPr>
        <b/>
        <sz val="10"/>
        <color rgb="FF000000"/>
        <rFont val="Arial"/>
        <family val="2"/>
      </rPr>
      <t xml:space="preserve">
Retrieve the GS Ball from the Goldenrod City Pokemon Center and take it to Kurt in Azalea Town. Once retrieved the following day, go to the shrine in Ilex Forest</t>
    </r>
  </si>
  <si>
    <r>
      <rPr>
        <b/>
        <sz val="10"/>
        <color theme="1"/>
        <rFont val="Arial"/>
        <family val="2"/>
      </rPr>
      <t>- [</t>
    </r>
    <r>
      <rPr>
        <b/>
        <sz val="10"/>
        <color theme="5"/>
        <rFont val="Arial"/>
        <family val="2"/>
      </rPr>
      <t>R</t>
    </r>
    <r>
      <rPr>
        <b/>
        <sz val="10"/>
        <color theme="4"/>
        <rFont val="Arial"/>
        <family val="2"/>
      </rPr>
      <t>S</t>
    </r>
    <r>
      <rPr>
        <b/>
        <sz val="10"/>
        <color rgb="FF00FF00"/>
        <rFont val="Arial"/>
        <family val="2"/>
      </rPr>
      <t>E</t>
    </r>
    <r>
      <rPr>
        <b/>
        <sz val="10"/>
        <color theme="1"/>
        <rFont val="Arial"/>
        <family val="2"/>
      </rPr>
      <t>] Mossdeep City - Gift at Steven Stone's house (Lv 5)</t>
    </r>
  </si>
  <si>
    <r>
      <rPr>
        <b/>
        <sz val="10"/>
        <color theme="1"/>
        <rFont val="Arial"/>
        <family val="2"/>
      </rPr>
      <t>- [</t>
    </r>
    <r>
      <rPr>
        <b/>
        <sz val="10"/>
        <color theme="5"/>
        <rFont val="Arial"/>
        <family val="2"/>
      </rPr>
      <t>R</t>
    </r>
    <r>
      <rPr>
        <b/>
        <sz val="10"/>
        <color theme="1"/>
        <rFont val="Arial"/>
        <family val="2"/>
      </rPr>
      <t>] Roaming around Hoenn (Roaming encounter Lv 40)
- [</t>
    </r>
    <r>
      <rPr>
        <b/>
        <sz val="10"/>
        <color rgb="FF00FF00"/>
        <rFont val="Arial"/>
        <family val="2"/>
      </rPr>
      <t>E</t>
    </r>
    <r>
      <rPr>
        <b/>
        <sz val="10"/>
        <color theme="1"/>
        <rFont val="Arial"/>
        <family val="2"/>
      </rPr>
      <t>] Roaming around Hoenn if you choose the blue option after watching the TV (Roaming encounter Lv 40)</t>
    </r>
  </si>
  <si>
    <r>
      <rPr>
        <b/>
        <sz val="10"/>
        <color theme="1"/>
        <rFont val="Arial"/>
        <family val="2"/>
      </rPr>
      <t>- [</t>
    </r>
    <r>
      <rPr>
        <b/>
        <sz val="10"/>
        <color theme="4"/>
        <rFont val="Arial"/>
        <family val="2"/>
      </rPr>
      <t>S</t>
    </r>
    <r>
      <rPr>
        <b/>
        <sz val="10"/>
        <color theme="1"/>
        <rFont val="Arial"/>
        <family val="2"/>
      </rPr>
      <t>] Roaming around Hoenn (Roaming encounter Lv 40)
- [</t>
    </r>
    <r>
      <rPr>
        <b/>
        <sz val="10"/>
        <color rgb="FF00FF00"/>
        <rFont val="Arial"/>
        <family val="2"/>
      </rPr>
      <t>E</t>
    </r>
    <r>
      <rPr>
        <b/>
        <sz val="10"/>
        <color theme="1"/>
        <rFont val="Arial"/>
        <family val="2"/>
      </rPr>
      <t>] Roaming around Hoenn if you choose the red option after watching the TV (Roaming encounter Lv 40)</t>
    </r>
  </si>
  <si>
    <t>End of Challenge - Total 383 Pokemon Caught</t>
  </si>
  <si>
    <t>Since there are no gym badges in this game, the admins/bosses are used as the mile stones for each section. All pokemon need to be snagged, purified and evolved prior to each encounter and any shadow pokemon that the admin has are counted for the next section. There is also no traditional pokedex and the PDA does not keep track of how many species of pokemon you have caught.</t>
  </si>
  <si>
    <t>Part 1 - Pre Cipher Admin Miror B</t>
  </si>
  <si>
    <t>- Starter pokemon - Already on your team</t>
  </si>
  <si>
    <t>- Phenac City - Snag from Miror B Peon Trudly</t>
  </si>
  <si>
    <t>Purification not yet possible</t>
  </si>
  <si>
    <t>- Pyrite Town Square- Snag from Rider Nover</t>
  </si>
  <si>
    <t>- Pyrite Town Square- Snag from Performer Diogo</t>
  </si>
  <si>
    <t>- Pyrite Town Square- Snag from Rider Leba</t>
  </si>
  <si>
    <t>- Pyrite Town Square- Snag from Bandana Guy Divel</t>
  </si>
  <si>
    <t>- Pyrite Town Square- Snag from Rider Vant</t>
  </si>
  <si>
    <t>- Pyrite Town Square- Snag from Roller Boy Lon</t>
  </si>
  <si>
    <t>- Pyrite Town Entrance - Snag from Rogue Cail</t>
  </si>
  <si>
    <t>- Pyrite Building - Snag from Cipher Peon Nore</t>
  </si>
  <si>
    <t>- Pyrite Building - Snag from Miror B Peon Reath</t>
  </si>
  <si>
    <t>- Pyrite Building - Snag from Miror B Peon Ferma</t>
  </si>
  <si>
    <t>- Pyrite Building - Snag from Hunter Doken</t>
  </si>
  <si>
    <t>- Pyrite Cave - Snag from Rider Twan</t>
  </si>
  <si>
    <t>- Pyrite Cave - Snag from Rider Sosh</t>
  </si>
  <si>
    <t>- Pyrite Cave - Snag from Hunter Zalo</t>
  </si>
  <si>
    <t>- Phenac City - Snag from Cipher Peon Verde (Green outfit)</t>
  </si>
  <si>
    <t>- Phenac City - Snag from Cipher Peon Rosso (Red outfit)</t>
  </si>
  <si>
    <t>- Phenac City - Snag from Cipher Peon Bluno (Blue outfit)</t>
  </si>
  <si>
    <t>End of Part 1:
Shadow Pokemon Snagged - 16
Shadow Pokemon Purified - 0
Total Pokemon Caught - 18</t>
  </si>
  <si>
    <t>Part 2 - Pre Cipher Admin Dakim</t>
  </si>
  <si>
    <t>- Pyrite Cave - Snag from Cipher Admin Miror B</t>
  </si>
  <si>
    <t>- Pyrite Town - Gift from Duking</t>
  </si>
  <si>
    <t>- Agate Village - Snag from Cipher Peon Skrub</t>
  </si>
  <si>
    <t>Choices (Evolve the Johto Starter)</t>
  </si>
  <si>
    <t>End of Part 2:
Shadow Pokemon Snagged - 18
Shadow Pokemon Purified - 18
Total Pokemon Caught - 29</t>
  </si>
  <si>
    <t>Part 3 - Pre Cipher Admin Venus</t>
  </si>
  <si>
    <t>- Mt Battle - Snag from Cipher Admin Dakim</t>
  </si>
  <si>
    <t>- The Under - Snag from Cipher Peon Kloak</t>
  </si>
  <si>
    <t>End of Part 3:
Shadow Pokemon Snagged - 20
Shadow Pokemon Purified - 20
Total Pokemon Caught - 31</t>
  </si>
  <si>
    <t>Part 4 - Pre Cipher Admin Ein</t>
  </si>
  <si>
    <t>- The Under - Snag from Cipher Admin Venus</t>
  </si>
  <si>
    <t>- The Under (Subway) - Snag from Hunter Frena</t>
  </si>
  <si>
    <t>- The Under (Subway) - Snag from Chaser Liaks</t>
  </si>
  <si>
    <t>- The Under (Subway) - Snag from Bodybuilder Lonia</t>
  </si>
  <si>
    <t>- The Under (Subway) - Snag from Rider Nelis</t>
  </si>
  <si>
    <t>- Shadow Pokemon Lab - Snag from Cipher Peon Cole</t>
  </si>
  <si>
    <t>- Shadow Pokemon Lab - Snag from Cipher Peon Lare</t>
  </si>
  <si>
    <t>- Shadow Pokemon Lab - Snag from Cipher Peon Vana</t>
  </si>
  <si>
    <t>- Shadow Pokemon Lab - Snag from Cipher Peon Lesar</t>
  </si>
  <si>
    <t>- Shadow Pokemon Lab - Snag from Cipher Peon Tanie</t>
  </si>
  <si>
    <t>- Shadow Pokemon Lab - Snag from Cipher Peon Remil</t>
  </si>
  <si>
    <t>End of Part 4:
Shadow Pokemon Snagged - 31
Shadow Pokemon Purified - 31
Total Pokemon Caught - 43</t>
  </si>
  <si>
    <t>Part 5 - Pre Cipher Admins Round 2</t>
  </si>
  <si>
    <t>- Shadow Pokemon Lab - Snag from Cipher Admin Ein</t>
  </si>
  <si>
    <t>- Realgam Tower - Snag from Cipher Peon Baila</t>
  </si>
  <si>
    <t>- Realgam Tower - Snag from Cipher Peon Arton</t>
  </si>
  <si>
    <t>End of Part 5:
Shadow Pokemon Snagged - 34
Shadow Pokemon Purified - 34
Total Pokemon Caught - 46</t>
  </si>
  <si>
    <t>Part 6 - Pre Final Showdown</t>
  </si>
  <si>
    <t>- Realgam Tower - Snag from Cipher Peon Dioge</t>
  </si>
  <si>
    <t>- Realgam Tower - Snag from Snagem Head Gonzap</t>
  </si>
  <si>
    <t>End of Part 6:
Shadow Pokemon Snagged - 36
Shadow Pokemon Purified - 36
Total Pokemon Caught - 48</t>
  </si>
  <si>
    <t>Part 7 - Final Showdown and Post Game</t>
  </si>
  <si>
    <t>- Realgam Colosseum - Snag from Bodybuilder Jomas</t>
  </si>
  <si>
    <t>- Realgam Colosseum - Snag from Rider Delan</t>
  </si>
  <si>
    <t>- Realgam Colosseum - Snag from Cipher Peon Nella</t>
  </si>
  <si>
    <t>- Realgam Colosseum - Snag from Cipher Peon Ston</t>
  </si>
  <si>
    <t>- Realgam Colosseum - Snag from Cipher Nascour</t>
  </si>
  <si>
    <t>- Realgam Colosseum - Snag from Cipher Head Evice</t>
  </si>
  <si>
    <t>- Snagem Hideout - Snag from Team Snagem Biden</t>
  </si>
  <si>
    <t>- Snagem Hideout - Snag from Team Snagem Agrev</t>
  </si>
  <si>
    <t>- Deep Colosseum - Snag from Deep King Agnol</t>
  </si>
  <si>
    <t>Requires beating the Colosseum 5 times</t>
  </si>
  <si>
    <t>- Outskirt Stand - Snag from Cipher Peon Fein</t>
  </si>
  <si>
    <t>After snagging all other pokemon</t>
  </si>
  <si>
    <t>- Colosseum Mode - Mt Battle. Defeat all 100 trainers</t>
  </si>
  <si>
    <t>After purifying all 48 shadow pokemon. From the main menu, enter Colosseum Mode and tackle Mt Battle using your story mode pokemon. After clearing the 100th trainer, Ho-Oh will be delivered to your PC</t>
  </si>
  <si>
    <t>Choices (Remaining Johto Starters)</t>
  </si>
  <si>
    <t>- Phenac City - Snag from Cipher Peon Verde</t>
  </si>
  <si>
    <t>- Phenac City - Snag from Cipher Peon Rosso</t>
  </si>
  <si>
    <t>- Phenac City - Snag from Cipher Peon Bluno</t>
  </si>
  <si>
    <t>End of Challenge:
Shadow Pokemon Snagged - 48
Shadow Pokemon Purified - 48
Total Pokemon Caught - 63</t>
  </si>
  <si>
    <t>Part 1 - Pre Cipher Admin Lovrina</t>
  </si>
  <si>
    <t>- Pokemon HQ Lab - Snag from Cipher Peon Naps</t>
  </si>
  <si>
    <t>- Gateon Port - Snage from Casual Guy Cyle</t>
  </si>
  <si>
    <t>- Gateon Port - Snage from Bodybuilder Kilen</t>
  </si>
  <si>
    <t>- Cipher Lab - Snag from Cipher Peon Browsix</t>
  </si>
  <si>
    <t>- Cipher Lab - Snag from Cipher Peon Purpsix</t>
  </si>
  <si>
    <t>- Cipher Lab - Snag from Cipher Peon Resix</t>
  </si>
  <si>
    <t>- Cipher Lab - Snag from Cipher Peon Blusix</t>
  </si>
  <si>
    <t>- Cipher Lab - Snag from Cipher Peon Yellosix</t>
  </si>
  <si>
    <t>- Cipher Lab - Snag from Cipher Peon Greesix</t>
  </si>
  <si>
    <t>Leaf Stone is available at Cipher Lab after freeing Prof Krane but you will be unable to leave without facing Admin Lovrina so make sure you have completed everything else and brought Nuzleaf with you to the Cipher Lab</t>
  </si>
  <si>
    <t>- Cipher Lab - Snag from Cipher Peon Nexir</t>
  </si>
  <si>
    <t>- Cipher Lab - Snag from Cipher Peon Solox</t>
  </si>
  <si>
    <t>- Cipher Lab - Snag from Cipher Peon Cabol</t>
  </si>
  <si>
    <t>- Evolve Carvanha at Lv 30</t>
  </si>
  <si>
    <t>- Cipher Lab - Snag from Cipher R&amp;D Klotz</t>
  </si>
  <si>
    <t>After snagging it, do not proceed further into the lab until you have finished this section as you will be stopped on the way out if you progress</t>
  </si>
  <si>
    <t>- Mt Battle - Win 100 battles in a row</t>
  </si>
  <si>
    <t>Start a new Mt Battle challenge and do not change your party member (do not touch the PC!). Complete the challenge for a choice of starters. This needs to be done 3 times to get all 3 starters. Opponent levels range up to Lv70!</t>
  </si>
  <si>
    <t>Water Stone obtained in Gateon Port</t>
  </si>
  <si>
    <t>Thunder Stone obtained in Gateon Port</t>
  </si>
  <si>
    <t>Fire Stone obtained in Gateon Port</t>
  </si>
  <si>
    <t>- Evolve Eevee with high happiness/friendship (220+) with the Sun Shard in your bag</t>
  </si>
  <si>
    <t>Sun Shard obtained in Gateon Port</t>
  </si>
  <si>
    <t>- Evolve Eevee with high happiness/friendship (220+) with the Moon Shard in your bag</t>
  </si>
  <si>
    <t>Moon Shard obtained in Gateon Port</t>
  </si>
  <si>
    <t>End of Part 1:
Shadow Pokemon Snagged - 13
Shadow Pokemon Purified - 13
Total Pokemon Caught - 40</t>
  </si>
  <si>
    <t>Part 2 - Pre Cipher Commander Exol</t>
  </si>
  <si>
    <t>- Cipher Lab - Snag from Cipher Admin Lovrina</t>
  </si>
  <si>
    <t>- Cave Poke Spot - Snag from Wanderer Miror B</t>
  </si>
  <si>
    <t>- Rock Poke Spot - Wild encounter</t>
  </si>
  <si>
    <t>Save before placing Poke Snacks as it's possible to run out in this section</t>
  </si>
  <si>
    <t>- Oasis Poke Spot - Wild encounter</t>
  </si>
  <si>
    <t>- Cave Poke Spot - Wild encounter</t>
  </si>
  <si>
    <t>Consider buying Scents from Agate Village and letting it hold the Soothe Bell from the ONBS Building in Pyrite Town to speed up this process</t>
  </si>
  <si>
    <t>- ONBS Building - Snag from Cipher Peon Torkin</t>
  </si>
  <si>
    <t>- ONBS Building - Snag from Cipher Peon Mesin</t>
  </si>
  <si>
    <t>- ONBS Building - Snag from Cipher Peon Lobar</t>
  </si>
  <si>
    <t>- ONBS Building - Snag from Cipher Peon Feldas</t>
  </si>
  <si>
    <t>End of Part 2:
Shadow Pokemon Snagged - 19
Shadow Pokemon Purified - 19
Total Pokemon Caught - 72</t>
  </si>
  <si>
    <t>Part 3 - Pre Cipher Admin Snattle</t>
  </si>
  <si>
    <t>- ONBS Building - Snag from Cipher Commander Exol</t>
  </si>
  <si>
    <t>- Pyrite Town - Trade a Trapinch to Duking</t>
  </si>
  <si>
    <t>- Pyrite Town - Trade a Surskit to Duking</t>
  </si>
  <si>
    <t>- Pyrite Town - Trade a Wooper to Duking</t>
  </si>
  <si>
    <t>- Phenac City - Snag from Cipher Peon Exinn</t>
  </si>
  <si>
    <t>- Phenac City - Snag from Cipher Peon Gonrag</t>
  </si>
  <si>
    <t>- Phenac City Pre Gym - Snag from Cipher Peon Eloin</t>
  </si>
  <si>
    <t>- Phenac City Pre Gym - Snag from Cipher Peon Fasin</t>
  </si>
  <si>
    <t>- Phenac City Pre Gym - Snag from Cipher Peon Fostin</t>
  </si>
  <si>
    <t>- Phenac City - Snag from Cipher Peon Greck</t>
  </si>
  <si>
    <t>- Phenac City Stadium - Snag from Cipher Peon Ezin</t>
  </si>
  <si>
    <t>- Phenac City Stadium - Snag from Cipher Peon Faltly</t>
  </si>
  <si>
    <t>End of Part 3:
Shadow Pokemon Snagged - 28
Shadow Pokemon Purified - 28
Total Pokemon Caught - 94</t>
  </si>
  <si>
    <t>Part 4 - Pre Cipher Admin Gorigan</t>
  </si>
  <si>
    <t>- Phenac City Stadium - Snag from Cipher Peon Egrog</t>
  </si>
  <si>
    <t>- Evolve Seel at Lv 34</t>
  </si>
  <si>
    <t>- Phenac City Stadium - Snag from Cipher Admin Snattle</t>
  </si>
  <si>
    <t>- Outskirt Stand - Gift from Hordel</t>
  </si>
  <si>
    <t>Do not return it to Hordel once purified, this needs to evolve first</t>
  </si>
  <si>
    <t>- Evolve Togepi by levelling up with high happiness/friendship (220+)</t>
  </si>
  <si>
    <t>Togepi has a very low increase in happiness. Even with Soothe Bell and using Scents this will take a long time</t>
  </si>
  <si>
    <t>- Outskirt Stand - Return Togetic to Hordel</t>
  </si>
  <si>
    <t>Remove the Soothe Bell before returning it!</t>
  </si>
  <si>
    <t>- Evolve from Elekid at Lv 30</t>
  </si>
  <si>
    <t>- Various - Snag from Wanderer Miror B</t>
  </si>
  <si>
    <t>When the Miror B Radar goes off, check for his location and go to that town's stadium/colosseum to face him</t>
  </si>
  <si>
    <t>- Cipher Key Lair - Snag from Thug Zook</t>
  </si>
  <si>
    <t>- Cipher Key Lair - Snag from Cipher Peon Humah</t>
  </si>
  <si>
    <t>- Cipher Key Lair - Snag from Cipher Peon Gorog</t>
  </si>
  <si>
    <t>Water Stone is in Phenac Stadium</t>
  </si>
  <si>
    <t>- Cipher Key Lair - Snag from Cipher Peon Lok</t>
  </si>
  <si>
    <t>- Cipher Key Lair - Snag from Cipher Peon Targ</t>
  </si>
  <si>
    <t>- Cipher Key Lair - Snag from Cipher Peon Snidle</t>
  </si>
  <si>
    <t>- Cipher Key Lair - Snag from Cipher Peon Angic</t>
  </si>
  <si>
    <t>- Cipher Key Lair - Snag from Cipher Peon Smarton</t>
  </si>
  <si>
    <t>Choices (Pick one Fire Stone evolution)</t>
  </si>
  <si>
    <t>Fire Stone is found in SS Libra</t>
  </si>
  <si>
    <t>End of Part 4:
Shadow Pokemon Snagged - 44
Shadow Pokemon Purified - 44
Total Pokemon Caught - 118</t>
  </si>
  <si>
    <t>Part 5 - Pre Cipher Admin Lovrina Round 2</t>
  </si>
  <si>
    <t>- Cipher Key Lair - Snag from Cipher Admin Gorigan</t>
  </si>
  <si>
    <t>- Citadark Isle - Snag from Navigator Abson</t>
  </si>
  <si>
    <t>- Citadark Isle - Snag from Chaser Furgy</t>
  </si>
  <si>
    <t>End of Part 5:
Shadow Pokemon Snagged - 50
Shadow Pokemon Purified - 50
Total Pokemon Caught - 124</t>
  </si>
  <si>
    <t>Part 6 - Pre Cipher Admin Snattle Round 2</t>
  </si>
  <si>
    <t>- Citadark Isle - Snag from Cipher Admin Lovrina</t>
  </si>
  <si>
    <t>- Citadark Isle - Snag from Cipher Peon Litnar</t>
  </si>
  <si>
    <t>- Citadark Isle - Snag from Cipher Peon Grupel</t>
  </si>
  <si>
    <t>- Citadark Isle - Snag from Cipher Peon Kolest</t>
  </si>
  <si>
    <t>- Citadark Isle - Snag from Cipher Peon Karbon</t>
  </si>
  <si>
    <t>- Citadark Isle - Snag from Cipher Peon Petro</t>
  </si>
  <si>
    <t>- Citadark Isle - Snag from Cipher Peon Geftal</t>
  </si>
  <si>
    <t>- Citadark Isle - Snag from Cipher Peon Leden</t>
  </si>
  <si>
    <t>Try to catch in a Luxury Ball for easier evolution</t>
  </si>
  <si>
    <t>- Evolve Chansey by levelling up with high happiness/friendship (220+)</t>
  </si>
  <si>
    <t>Consider buying Scents from Agate Village and letting it hold the Soothe Bell to speed up this process</t>
  </si>
  <si>
    <t>End of Part 6:
Shadow Pokemon Snagged - 63
Shadow Pokemon Purified - 63
Total Pokemon Caught - 138</t>
  </si>
  <si>
    <t>Part 7 - Pre Cipher Admin Ardos</t>
  </si>
  <si>
    <t>- Citadark Isle - Snag from Cipher Admin Snattle</t>
  </si>
  <si>
    <t>End of Part 7:
Shadow Pokemon Snagged - 65
Shadow Pokemon Purified - 65
Total Pokemon Caught - 140</t>
  </si>
  <si>
    <t>Part 8 - Pre Cipher Admin Gorigan Round 2</t>
  </si>
  <si>
    <t>- Citadark Isle - Snag from Cipher Admin Ardos</t>
  </si>
  <si>
    <t>Although already owned, we need to capture and purify this shadow pokemon (Spreadsheet Note: automatic totals will not increase since we already caught it)</t>
  </si>
  <si>
    <t>End of Part 8:
Shadow Pokemon Snagged - 68
Shadow Pokemon Purified - 68
Total Pokemon Caught - 142</t>
  </si>
  <si>
    <t>Part 9 - Pre Cipher Admin Eldes</t>
  </si>
  <si>
    <t>- Citadark Isle - Snag from Cipher Admin Gorigan</t>
  </si>
  <si>
    <t>- Citadark Isle - Snag from Cipher Peon Kolax</t>
  </si>
  <si>
    <t>End of Part 9:
Shadow Pokemon Snagged - 71
Shadow Pokemon Purified - 71
Total Pokemon Caught - 145</t>
  </si>
  <si>
    <t>Part 10 - Pre Grand Master Greevil</t>
  </si>
  <si>
    <t>- Citadark Isle - Snag from Cipher Admin Eldes</t>
  </si>
  <si>
    <t>End of Part 10:
Shadow Pokemon Snagged - 75
Shadow Pokemon Purified - 75
Total Pokemon Caught - 149</t>
  </si>
  <si>
    <t>Part 11 - Final Showdown and Post Game</t>
  </si>
  <si>
    <t>- Citadark Isle - Snag from Grand Master Greevil</t>
  </si>
  <si>
    <t>Recommended to use the Master Ball</t>
  </si>
  <si>
    <t>- Gateon Port Lighthouse - Snag from Wanderer Miror B</t>
  </si>
  <si>
    <t>After purifying all other shadow pokemon including Lugia, your radar will go off. Face Miror B at the top of the lighthouse</t>
  </si>
  <si>
    <t>End of Challenge:
Shadow Pokemon Snagged - 83
Shadow Pokemon Purified - 83
Total Pokemon Caught - 157</t>
  </si>
  <si>
    <t>Swap for Grookey</t>
  </si>
  <si>
    <t>x</t>
  </si>
  <si>
    <t>Swap for Fuecoco</t>
  </si>
  <si>
    <t>Swap for Totodile</t>
  </si>
  <si>
    <t>Swap for Rookidee</t>
  </si>
  <si>
    <t>Swap for Corvisquire</t>
  </si>
  <si>
    <t xml:space="preserve">Swap for Bidoof </t>
  </si>
  <si>
    <t>Swap for Bibarel</t>
  </si>
  <si>
    <t>not replacing</t>
  </si>
  <si>
    <t>Replace with Capsakid</t>
  </si>
  <si>
    <t>Replace with Scovillain</t>
  </si>
  <si>
    <t xml:space="preserve">Replace with Starley </t>
  </si>
  <si>
    <t>Replace with Staravia</t>
  </si>
  <si>
    <t>Replace with Gothia</t>
  </si>
  <si>
    <t>Replace with Gothorita</t>
  </si>
  <si>
    <t>Replace with Gothitelle</t>
  </si>
  <si>
    <t>Replace with Stufful</t>
  </si>
  <si>
    <t>Replace with Bewear</t>
  </si>
  <si>
    <t>Replace with Timburr</t>
  </si>
  <si>
    <t>Keep</t>
  </si>
  <si>
    <t xml:space="preserve">Replace with Tympole </t>
  </si>
  <si>
    <t>Replace with Palpitoad</t>
  </si>
  <si>
    <t>Replace with Seismitoad</t>
  </si>
  <si>
    <t>Replace with Paladean Wooper</t>
  </si>
  <si>
    <t>Replace with Clodsire</t>
  </si>
  <si>
    <t>Replace with Buneary</t>
  </si>
  <si>
    <t>Replace with Nacli</t>
  </si>
  <si>
    <t>Replace with Naclstack</t>
  </si>
  <si>
    <t>Replace with Mareanie</t>
  </si>
  <si>
    <t>Replace with Toxapex</t>
  </si>
  <si>
    <t>Replace with Spiritomb</t>
  </si>
  <si>
    <t>Replace with Sandile</t>
  </si>
  <si>
    <t>Replace with Krokorok</t>
  </si>
  <si>
    <t>Replace with Krookodile</t>
  </si>
  <si>
    <t>Replace with Toxel</t>
  </si>
  <si>
    <t>Replace with Toxtricity</t>
  </si>
  <si>
    <t>Replace with emolga</t>
  </si>
  <si>
    <t>Replace with Morpeko</t>
  </si>
  <si>
    <t>Replace with Foongus</t>
  </si>
  <si>
    <t>Replace with Amoonguss</t>
  </si>
  <si>
    <t>Replace with Trubbish</t>
  </si>
  <si>
    <t>Replace with Garbador</t>
  </si>
  <si>
    <t>Replace with Falinks</t>
  </si>
  <si>
    <t>Replace with Lopunny</t>
  </si>
  <si>
    <t>Replace with Pancham</t>
  </si>
  <si>
    <t>Replace with Pangoro</t>
  </si>
  <si>
    <t>Amoonguss line replaced gloom</t>
  </si>
  <si>
    <t>Replace with Larvesta</t>
  </si>
  <si>
    <t>Replace with Volcarona</t>
  </si>
  <si>
    <t>Replace with Turtonator</t>
  </si>
  <si>
    <t>Replace with Revaroom</t>
  </si>
  <si>
    <t>Replace with Varoom</t>
  </si>
  <si>
    <t>Replace with Salandit</t>
  </si>
  <si>
    <t>Replace with Salazzle</t>
  </si>
  <si>
    <t>Replace with Fittle</t>
  </si>
  <si>
    <t>Replace with Espathra</t>
  </si>
  <si>
    <t>Replace with Oranguru</t>
  </si>
  <si>
    <t>Replace with Corviknight</t>
  </si>
  <si>
    <t>Replace with Togepi</t>
  </si>
  <si>
    <t>Replace with Togetic</t>
  </si>
  <si>
    <t>Replace with Drilbur</t>
  </si>
  <si>
    <t>Replace with Excadrill</t>
  </si>
  <si>
    <t>Replace with Gible</t>
  </si>
  <si>
    <t>Replace with Gabite</t>
  </si>
  <si>
    <t>Replace with Garchomp</t>
  </si>
  <si>
    <t>Replace with Golett</t>
  </si>
  <si>
    <t>Replace with Golurk</t>
  </si>
  <si>
    <t>Replace with Archen Fossil</t>
  </si>
  <si>
    <t xml:space="preserve">Replace with Tyrunt Fossil </t>
  </si>
  <si>
    <t>Only do these if not too complicated</t>
  </si>
  <si>
    <t>Tadbulb</t>
  </si>
  <si>
    <t>Bellibolt</t>
  </si>
  <si>
    <t>Hisuian</t>
  </si>
  <si>
    <t>Cetoddle</t>
  </si>
  <si>
    <t>Cetitan</t>
  </si>
  <si>
    <t>Crabrawler</t>
  </si>
  <si>
    <t>Crabominable</t>
  </si>
  <si>
    <t>Frillish</t>
  </si>
  <si>
    <t>Keep static encounter, replace others with Hisuian Zorua</t>
  </si>
  <si>
    <t>Greavard</t>
  </si>
  <si>
    <t>Houndstone</t>
  </si>
  <si>
    <t>Sinistea</t>
  </si>
  <si>
    <t>Polteageist</t>
  </si>
  <si>
    <t>Flapple</t>
  </si>
  <si>
    <t>Sigilyth</t>
  </si>
  <si>
    <t>Kingambit</t>
  </si>
  <si>
    <t>Fennekin</t>
  </si>
  <si>
    <t>Delphox</t>
  </si>
  <si>
    <t>Shinx</t>
  </si>
  <si>
    <t>Luxio</t>
  </si>
  <si>
    <t>Luxray</t>
  </si>
  <si>
    <t>Shellos</t>
  </si>
  <si>
    <t>Gastrodon</t>
  </si>
  <si>
    <t>Mudbray</t>
  </si>
  <si>
    <t>Mudsdale</t>
  </si>
  <si>
    <t>Kleavor</t>
  </si>
  <si>
    <t>Accelgor</t>
  </si>
  <si>
    <t>Vanillite</t>
  </si>
  <si>
    <t>Vanilluxe</t>
  </si>
  <si>
    <t>Frigibax</t>
  </si>
  <si>
    <t>Baxcalibur</t>
  </si>
  <si>
    <t>Curseola</t>
  </si>
  <si>
    <t>Jellicent</t>
  </si>
  <si>
    <t>Carracosta</t>
  </si>
  <si>
    <t>Tynamo</t>
  </si>
  <si>
    <t>Elektross</t>
  </si>
  <si>
    <t>Replace with Axew</t>
  </si>
  <si>
    <t>Fraxure</t>
  </si>
  <si>
    <t>Haxorus</t>
  </si>
  <si>
    <t>Cutiefly</t>
  </si>
  <si>
    <t>Ribombee</t>
  </si>
  <si>
    <t>Venipede</t>
  </si>
  <si>
    <t>Scoliopede</t>
  </si>
  <si>
    <t>Passimian</t>
  </si>
  <si>
    <t>Smoliv</t>
  </si>
  <si>
    <t>Arboliva</t>
  </si>
  <si>
    <t>Dwebble</t>
  </si>
  <si>
    <t>Crustle</t>
  </si>
  <si>
    <t>Impidimp</t>
  </si>
  <si>
    <t>Grimmsnarl</t>
  </si>
  <si>
    <t>Kubfu</t>
  </si>
  <si>
    <t>Urshifu</t>
  </si>
  <si>
    <t>Maschiff</t>
  </si>
  <si>
    <t>Mabostiff</t>
  </si>
  <si>
    <t>Wyrdeer</t>
  </si>
  <si>
    <t>Mimikyu</t>
  </si>
  <si>
    <t>Replace with DUCKLETT</t>
  </si>
  <si>
    <t>Replace with SWANNA</t>
  </si>
  <si>
    <t>Replace with Finneon</t>
  </si>
  <si>
    <t>Replace with Lumineon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</si>
</sst>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52" x14ac:knownFonts="1">
    <font>
      <sz val="10"/>
      <color rgb="FF000000"/>
      <name val="Arial"/>
      <scheme val="minor"/>
    </font>
    <font>
      <b/>
      <sz val="10"/>
      <color theme="1"/>
      <name val="Arial"/>
      <family val="2"/>
      <scheme val="minor"/>
    </font>
    <font>
      <b/>
      <sz val="17"/>
      <color theme="1"/>
      <name val="Arial"/>
      <family val="2"/>
    </font>
    <font>
      <sz val="10"/>
      <name val="Arial"/>
      <family val="2"/>
    </font>
    <font>
      <b/>
      <sz val="15"/>
      <color rgb="FFFF0000"/>
      <name val="Arial"/>
      <family val="2"/>
      <scheme val="minor"/>
    </font>
    <font>
      <b/>
      <sz val="10"/>
      <color rgb="FFFF0000"/>
      <name val="Arial"/>
      <family val="2"/>
      <scheme val="minor"/>
    </font>
    <font>
      <sz val="10"/>
      <color theme="1"/>
      <name val="Arial"/>
      <family val="2"/>
      <scheme val="minor"/>
    </font>
    <font>
      <b/>
      <sz val="12"/>
      <color rgb="FFFFFFFF"/>
      <name val="Arial"/>
      <family val="2"/>
      <scheme val="minor"/>
    </font>
    <font>
      <b/>
      <sz val="12"/>
      <color theme="0"/>
      <name val="Arial"/>
      <family val="2"/>
      <scheme val="minor"/>
    </font>
    <font>
      <sz val="10"/>
      <color rgb="FFFFFFFF"/>
      <name val="Arial"/>
      <family val="2"/>
      <scheme val="minor"/>
    </font>
    <font>
      <b/>
      <sz val="14"/>
      <color theme="1"/>
      <name val="Arial"/>
      <family val="2"/>
      <scheme val="minor"/>
    </font>
    <font>
      <b/>
      <sz val="12"/>
      <color theme="1"/>
      <name val="Arial"/>
      <family val="2"/>
      <scheme val="minor"/>
    </font>
    <font>
      <sz val="10"/>
      <color rgb="FF000000"/>
      <name val="Arial"/>
      <family val="2"/>
      <scheme val="minor"/>
    </font>
    <font>
      <b/>
      <sz val="10"/>
      <color theme="1"/>
      <name val="Arial"/>
      <family val="2"/>
    </font>
    <font>
      <sz val="10"/>
      <color theme="1"/>
      <name val="Arial"/>
      <family val="2"/>
    </font>
    <font>
      <b/>
      <sz val="10"/>
      <color rgb="FFFFFFFF"/>
      <name val="Arial"/>
      <family val="2"/>
      <scheme val="minor"/>
    </font>
    <font>
      <b/>
      <sz val="13"/>
      <color theme="1"/>
      <name val="Arial"/>
      <family val="2"/>
    </font>
    <font>
      <sz val="10"/>
      <color rgb="FFFFFFFF"/>
      <name val="Arial"/>
      <family val="2"/>
    </font>
    <font>
      <b/>
      <sz val="10"/>
      <color rgb="FF000000"/>
      <name val="Arial"/>
      <family val="2"/>
      <scheme val="minor"/>
    </font>
    <font>
      <sz val="10"/>
      <color theme="4"/>
      <name val="Arial"/>
      <family val="2"/>
      <scheme val="minor"/>
    </font>
    <font>
      <sz val="10"/>
      <color rgb="FF00FF00"/>
      <name val="Arial"/>
      <family val="2"/>
      <scheme val="minor"/>
    </font>
    <font>
      <b/>
      <sz val="17"/>
      <color theme="1"/>
      <name val="Arial"/>
      <family val="2"/>
      <scheme val="minor"/>
    </font>
    <font>
      <b/>
      <sz val="11"/>
      <color theme="1"/>
      <name val="Arial"/>
      <family val="2"/>
    </font>
    <font>
      <sz val="10"/>
      <color rgb="FF00FFFF"/>
      <name val="Arial"/>
      <family val="2"/>
      <scheme val="minor"/>
    </font>
    <font>
      <sz val="10"/>
      <color rgb="FF666666"/>
      <name val="Arial"/>
      <family val="2"/>
      <scheme val="minor"/>
    </font>
    <font>
      <b/>
      <u/>
      <sz val="10"/>
      <color rgb="FF0000FF"/>
      <name val="Arial"/>
      <family val="2"/>
    </font>
    <font>
      <b/>
      <sz val="14"/>
      <color theme="1"/>
      <name val="Arial"/>
      <family val="2"/>
    </font>
    <font>
      <b/>
      <sz val="12"/>
      <color theme="1"/>
      <name val="Arial"/>
      <family val="2"/>
    </font>
    <font>
      <b/>
      <sz val="10"/>
      <color theme="5"/>
      <name val="Arial"/>
      <family val="2"/>
    </font>
    <font>
      <b/>
      <sz val="10"/>
      <color theme="4"/>
      <name val="Arial"/>
      <family val="2"/>
    </font>
    <font>
      <b/>
      <sz val="10"/>
      <color theme="7"/>
      <name val="Arial"/>
      <family val="2"/>
    </font>
    <font>
      <b/>
      <sz val="10"/>
      <color rgb="FFEA4335"/>
      <name val="Arial"/>
      <family val="2"/>
    </font>
    <font>
      <b/>
      <sz val="10"/>
      <color rgb="FF4285F4"/>
      <name val="Arial"/>
      <family val="2"/>
    </font>
    <font>
      <b/>
      <sz val="10"/>
      <color rgb="FF00FF00"/>
      <name val="Arial"/>
      <family val="2"/>
    </font>
    <font>
      <b/>
      <sz val="10"/>
      <color rgb="FF000000"/>
      <name val="Arial"/>
      <family val="2"/>
    </font>
    <font>
      <b/>
      <sz val="10"/>
      <color rgb="FFFF0000"/>
      <name val="Arial"/>
      <family val="2"/>
    </font>
    <font>
      <b/>
      <sz val="14"/>
      <color rgb="FFFF0000"/>
      <name val="Arial"/>
      <family val="2"/>
    </font>
    <font>
      <b/>
      <sz val="14"/>
      <color rgb="FF00FF00"/>
      <name val="Arial"/>
      <family val="2"/>
    </font>
    <font>
      <b/>
      <sz val="14"/>
      <color theme="5"/>
      <name val="Arial"/>
      <family val="2"/>
    </font>
    <font>
      <b/>
      <sz val="14"/>
      <color theme="4"/>
      <name val="Arial"/>
      <family val="2"/>
    </font>
    <font>
      <b/>
      <sz val="14"/>
      <color rgb="FFEA4335"/>
      <name val="Arial"/>
      <family val="2"/>
    </font>
    <font>
      <b/>
      <sz val="14"/>
      <color rgb="FF4285F4"/>
      <name val="Arial"/>
      <family val="2"/>
    </font>
    <font>
      <b/>
      <sz val="12"/>
      <color rgb="FFFF0000"/>
      <name val="Arial"/>
      <family val="2"/>
    </font>
    <font>
      <b/>
      <sz val="12"/>
      <color rgb="FF00FF00"/>
      <name val="Arial"/>
      <family val="2"/>
    </font>
    <font>
      <b/>
      <sz val="10"/>
      <color rgb="FF0000FF"/>
      <name val="Arial"/>
      <family val="2"/>
    </font>
    <font>
      <b/>
      <sz val="10"/>
      <color rgb="FFFF9900"/>
      <name val="Arial"/>
      <family val="2"/>
    </font>
    <font>
      <b/>
      <sz val="10"/>
      <color rgb="FF00FFFF"/>
      <name val="Arial"/>
      <family val="2"/>
    </font>
    <font>
      <b/>
      <sz val="10"/>
      <color rgb="FF666666"/>
      <name val="Arial"/>
      <family val="2"/>
    </font>
    <font>
      <b/>
      <sz val="10"/>
      <color theme="6"/>
      <name val="Arial"/>
      <family val="2"/>
    </font>
    <font>
      <b/>
      <sz val="10"/>
      <name val="Arial"/>
      <family val="2"/>
    </font>
    <font>
      <b/>
      <u/>
      <sz val="10"/>
      <color rgb="FF1155CC"/>
      <name val="Arial"/>
      <family val="2"/>
    </font>
    <font>
      <b/>
      <sz val="10"/>
      <name val="Arial"/>
      <family val="2"/>
      <scheme val="minor"/>
    </font>
  </fonts>
  <fills count="16">
    <fill>
      <patternFill patternType="none"/>
    </fill>
    <fill>
      <patternFill patternType="gray125"/>
    </fill>
    <fill>
      <patternFill patternType="solid">
        <fgColor rgb="FFFF9900"/>
        <bgColor rgb="FFFF9900"/>
      </patternFill>
    </fill>
    <fill>
      <patternFill patternType="solid">
        <fgColor theme="5"/>
        <bgColor theme="5"/>
      </patternFill>
    </fill>
    <fill>
      <patternFill patternType="solid">
        <fgColor rgb="FFF1C232"/>
        <bgColor rgb="FFF1C232"/>
      </patternFill>
    </fill>
    <fill>
      <patternFill patternType="solid">
        <fgColor rgb="FF000000"/>
        <bgColor rgb="FF000000"/>
      </patternFill>
    </fill>
    <fill>
      <patternFill patternType="solid">
        <fgColor rgb="FFFFFFFF"/>
        <bgColor rgb="FFFFFFFF"/>
      </patternFill>
    </fill>
    <fill>
      <patternFill patternType="solid">
        <fgColor rgb="FFFFD966"/>
        <bgColor rgb="FFFFD966"/>
      </patternFill>
    </fill>
    <fill>
      <patternFill patternType="solid">
        <fgColor rgb="FFCFE2F3"/>
        <bgColor rgb="FFCFE2F3"/>
      </patternFill>
    </fill>
    <fill>
      <patternFill patternType="solid">
        <fgColor rgb="FF00FF00"/>
        <bgColor rgb="FF00FF00"/>
      </patternFill>
    </fill>
    <fill>
      <patternFill patternType="solid">
        <fgColor theme="4"/>
        <bgColor theme="4"/>
      </patternFill>
    </fill>
    <fill>
      <patternFill patternType="solid">
        <fgColor rgb="FFFF0000"/>
        <bgColor rgb="FFFF0000"/>
      </patternFill>
    </fill>
    <fill>
      <patternFill patternType="solid">
        <fgColor rgb="FFFFF2CC"/>
        <bgColor rgb="FFFFF2CC"/>
      </patternFill>
    </fill>
    <fill>
      <patternFill patternType="solid">
        <fgColor rgb="FFFFFF00"/>
        <bgColor rgb="FFFFFF00"/>
      </patternFill>
    </fill>
    <fill>
      <patternFill patternType="solid">
        <fgColor rgb="FF666666"/>
        <bgColor rgb="FF666666"/>
      </patternFill>
    </fill>
    <fill>
      <patternFill patternType="solid">
        <fgColor rgb="FFFFFF00"/>
        <bgColor indexed="64"/>
      </patternFill>
    </fill>
  </fills>
  <borders count="35">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right style="thick">
        <color rgb="FF000000"/>
      </right>
      <top/>
      <bottom/>
      <diagonal/>
    </border>
    <border>
      <left style="thin">
        <color rgb="FF000000"/>
      </left>
      <right style="thick">
        <color rgb="FF000000"/>
      </right>
      <top/>
      <bottom style="thick">
        <color rgb="FF000000"/>
      </bottom>
      <diagonal/>
    </border>
    <border>
      <left style="thick">
        <color rgb="FF000000"/>
      </left>
      <right style="thin">
        <color rgb="FF000000"/>
      </right>
      <top style="thick">
        <color rgb="FF000000"/>
      </top>
      <bottom/>
      <diagonal/>
    </border>
    <border>
      <left style="thick">
        <color rgb="FF000000"/>
      </left>
      <right style="thin">
        <color rgb="FF000000"/>
      </right>
      <top/>
      <bottom/>
      <diagonal/>
    </border>
    <border>
      <left style="thin">
        <color rgb="FF000000"/>
      </left>
      <right style="thin">
        <color rgb="FF000000"/>
      </right>
      <top/>
      <bottom/>
      <diagonal/>
    </border>
    <border>
      <left style="thin">
        <color rgb="FF000000"/>
      </left>
      <right style="thick">
        <color rgb="FF000000"/>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65">
    <xf numFmtId="0" fontId="0" fillId="0" borderId="0" xfId="0"/>
    <xf numFmtId="0" fontId="1" fillId="0" borderId="0" xfId="0" applyFont="1"/>
    <xf numFmtId="0" fontId="1" fillId="2" borderId="1" xfId="0" applyFont="1" applyFill="1" applyBorder="1"/>
    <xf numFmtId="0" fontId="1" fillId="0" borderId="0" xfId="0" applyFont="1" applyAlignment="1">
      <alignment wrapText="1"/>
    </xf>
    <xf numFmtId="0" fontId="4" fillId="4" borderId="4" xfId="0" applyFont="1" applyFill="1" applyBorder="1" applyAlignment="1">
      <alignment horizontal="center" vertical="center" wrapText="1"/>
    </xf>
    <xf numFmtId="0" fontId="5" fillId="0" borderId="0" xfId="0" applyFont="1" applyAlignment="1">
      <alignment wrapText="1"/>
    </xf>
    <xf numFmtId="0" fontId="6" fillId="0" borderId="0" xfId="0" applyFont="1" applyAlignment="1">
      <alignment wrapText="1"/>
    </xf>
    <xf numFmtId="0" fontId="7" fillId="5" borderId="5" xfId="0" applyFont="1" applyFill="1" applyBorder="1" applyAlignment="1">
      <alignment horizontal="center" vertical="center"/>
    </xf>
    <xf numFmtId="0" fontId="8" fillId="5" borderId="0" xfId="0" applyFont="1" applyFill="1" applyAlignment="1">
      <alignment horizontal="center" vertical="center"/>
    </xf>
    <xf numFmtId="0" fontId="7" fillId="5" borderId="0" xfId="0" applyFont="1" applyFill="1" applyAlignment="1">
      <alignment horizontal="left" vertical="center"/>
    </xf>
    <xf numFmtId="0" fontId="7" fillId="5" borderId="0" xfId="0" applyFont="1" applyFill="1" applyAlignment="1">
      <alignment horizontal="center" vertical="center" wrapText="1"/>
    </xf>
    <xf numFmtId="0" fontId="9" fillId="0" borderId="0" xfId="0" applyFont="1"/>
    <xf numFmtId="0" fontId="10" fillId="6" borderId="2" xfId="0" applyFont="1" applyFill="1" applyBorder="1" applyAlignment="1">
      <alignment horizontal="center" vertical="center" wrapText="1"/>
    </xf>
    <xf numFmtId="0" fontId="10" fillId="6" borderId="6" xfId="0" applyFont="1" applyFill="1" applyBorder="1" applyAlignment="1">
      <alignment horizontal="center" vertical="center"/>
    </xf>
    <xf numFmtId="0" fontId="11" fillId="6" borderId="2" xfId="0" applyFont="1" applyFill="1" applyBorder="1" applyAlignment="1">
      <alignment horizontal="center" vertical="center"/>
    </xf>
    <xf numFmtId="0" fontId="6" fillId="0" borderId="9" xfId="0" applyFont="1"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horizontal="left" vertical="center" wrapText="1"/>
    </xf>
    <xf numFmtId="0" fontId="1"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3" xfId="0" applyFont="1" applyBorder="1" applyAlignment="1">
      <alignment horizontal="left" vertical="center" wrapText="1"/>
    </xf>
    <xf numFmtId="0" fontId="1" fillId="0" borderId="14" xfId="0" applyFont="1" applyBorder="1" applyAlignment="1">
      <alignment horizontal="center" vertical="center"/>
    </xf>
    <xf numFmtId="0" fontId="6"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6" xfId="0" applyFont="1" applyBorder="1" applyAlignment="1">
      <alignment horizontal="left" vertical="center" wrapText="1"/>
    </xf>
    <xf numFmtId="0" fontId="1" fillId="0" borderId="17" xfId="0" applyFont="1" applyBorder="1" applyAlignment="1">
      <alignment horizontal="center" vertical="center"/>
    </xf>
    <xf numFmtId="0" fontId="6" fillId="0" borderId="18"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left" vertical="center" wrapText="1"/>
    </xf>
    <xf numFmtId="0" fontId="1" fillId="0" borderId="20" xfId="0" applyFont="1" applyBorder="1" applyAlignment="1">
      <alignment horizontal="center" vertical="center"/>
    </xf>
    <xf numFmtId="0" fontId="1" fillId="0" borderId="20" xfId="0" applyFont="1" applyBorder="1" applyAlignment="1">
      <alignment horizontal="center" vertical="center" wrapText="1"/>
    </xf>
    <xf numFmtId="164" fontId="1" fillId="0" borderId="11" xfId="0" applyNumberFormat="1" applyFont="1" applyBorder="1" applyAlignment="1">
      <alignment horizontal="center" vertical="center"/>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1" xfId="0" applyFont="1" applyBorder="1" applyAlignment="1">
      <alignment horizontal="left" vertical="center" wrapText="1"/>
    </xf>
    <xf numFmtId="0" fontId="1" fillId="0" borderId="22" xfId="0" applyFont="1" applyBorder="1" applyAlignment="1">
      <alignment horizontal="center" vertical="center" wrapText="1"/>
    </xf>
    <xf numFmtId="0" fontId="10" fillId="6" borderId="2" xfId="0" applyFont="1" applyFill="1" applyBorder="1" applyAlignment="1">
      <alignment horizontal="center" vertical="center"/>
    </xf>
    <xf numFmtId="0" fontId="10" fillId="6" borderId="5" xfId="0" applyFont="1" applyFill="1" applyBorder="1" applyAlignment="1">
      <alignment horizontal="center" vertical="center"/>
    </xf>
    <xf numFmtId="0" fontId="1" fillId="0" borderId="24" xfId="0" applyFont="1" applyBorder="1" applyAlignment="1">
      <alignment horizontal="center" vertical="center" wrapText="1"/>
    </xf>
    <xf numFmtId="164" fontId="1" fillId="0" borderId="11" xfId="0" applyNumberFormat="1" applyFont="1" applyBorder="1" applyAlignment="1">
      <alignment horizontal="center" vertical="center" wrapText="1"/>
    </xf>
    <xf numFmtId="0" fontId="1" fillId="0" borderId="22" xfId="0" applyFont="1" applyBorder="1" applyAlignment="1">
      <alignment horizontal="center" vertical="center"/>
    </xf>
    <xf numFmtId="0" fontId="12" fillId="0" borderId="18" xfId="0" applyFont="1" applyBorder="1" applyAlignment="1">
      <alignment horizontal="center" vertical="center"/>
    </xf>
    <xf numFmtId="164" fontId="1" fillId="0" borderId="20"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1" fillId="0" borderId="27" xfId="0" applyFont="1" applyBorder="1" applyAlignment="1">
      <alignment horizontal="center" vertical="center"/>
    </xf>
    <xf numFmtId="0" fontId="1" fillId="0" borderId="27" xfId="0" applyFont="1" applyBorder="1" applyAlignment="1">
      <alignment horizontal="left" vertical="center" wrapText="1"/>
    </xf>
    <xf numFmtId="0" fontId="1" fillId="0" borderId="28" xfId="0" applyFont="1" applyBorder="1" applyAlignment="1">
      <alignment horizontal="center" vertical="center"/>
    </xf>
    <xf numFmtId="0" fontId="13" fillId="0" borderId="19" xfId="0" applyFont="1" applyBorder="1" applyAlignment="1">
      <alignment wrapText="1"/>
    </xf>
    <xf numFmtId="0" fontId="15" fillId="0" borderId="0" xfId="0" applyFont="1" applyAlignment="1">
      <alignment wrapText="1"/>
    </xf>
    <xf numFmtId="0" fontId="16" fillId="6" borderId="2" xfId="0" applyFont="1" applyFill="1" applyBorder="1" applyAlignment="1">
      <alignment horizontal="center" wrapText="1"/>
    </xf>
    <xf numFmtId="0" fontId="17" fillId="0" borderId="0" xfId="0" applyFont="1"/>
    <xf numFmtId="0" fontId="14" fillId="0" borderId="0" xfId="0" applyFont="1"/>
    <xf numFmtId="0" fontId="11" fillId="6" borderId="29" xfId="0" applyFont="1" applyFill="1" applyBorder="1" applyAlignment="1">
      <alignment horizontal="center" vertical="center"/>
    </xf>
    <xf numFmtId="0" fontId="6" fillId="0" borderId="32" xfId="0" applyFont="1" applyBorder="1" applyAlignment="1">
      <alignment horizontal="center" vertical="center"/>
    </xf>
    <xf numFmtId="0" fontId="1" fillId="0" borderId="33" xfId="0" applyFont="1" applyBorder="1" applyAlignment="1">
      <alignment horizontal="center" vertical="center"/>
    </xf>
    <xf numFmtId="0" fontId="1" fillId="0" borderId="33" xfId="0" applyFont="1" applyBorder="1" applyAlignment="1">
      <alignment horizontal="left" vertical="center" wrapText="1"/>
    </xf>
    <xf numFmtId="0" fontId="1" fillId="0" borderId="24" xfId="0" applyFont="1" applyBorder="1" applyAlignment="1">
      <alignment horizontal="center" vertical="center"/>
    </xf>
    <xf numFmtId="0" fontId="18" fillId="0" borderId="19" xfId="0" applyFont="1" applyBorder="1" applyAlignment="1">
      <alignment horizontal="center" vertical="center"/>
    </xf>
    <xf numFmtId="0" fontId="18" fillId="0" borderId="19" xfId="0" applyFont="1" applyBorder="1" applyAlignment="1">
      <alignment horizontal="left" vertical="center" wrapText="1"/>
    </xf>
    <xf numFmtId="0" fontId="18" fillId="0" borderId="20" xfId="0" applyFont="1" applyBorder="1" applyAlignment="1">
      <alignment horizontal="center" vertical="center"/>
    </xf>
    <xf numFmtId="0" fontId="19" fillId="0" borderId="0" xfId="0" applyFont="1"/>
    <xf numFmtId="0" fontId="18" fillId="0" borderId="10" xfId="0" applyFont="1" applyBorder="1" applyAlignment="1">
      <alignment horizontal="left" vertical="center" wrapText="1"/>
    </xf>
    <xf numFmtId="0" fontId="18" fillId="0" borderId="11" xfId="0" applyFont="1" applyBorder="1" applyAlignment="1">
      <alignment horizontal="center" vertical="center"/>
    </xf>
    <xf numFmtId="0" fontId="18" fillId="0" borderId="18"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20" xfId="0" applyFont="1" applyBorder="1" applyAlignment="1">
      <alignment horizontal="center" vertical="center" wrapText="1"/>
    </xf>
    <xf numFmtId="0" fontId="20" fillId="0" borderId="0" xfId="0" applyFont="1"/>
    <xf numFmtId="164" fontId="18" fillId="0" borderId="11" xfId="0" applyNumberFormat="1" applyFont="1" applyBorder="1" applyAlignment="1">
      <alignment horizontal="center" vertical="center"/>
    </xf>
    <xf numFmtId="164" fontId="18" fillId="0" borderId="20" xfId="0" applyNumberFormat="1" applyFont="1" applyBorder="1" applyAlignment="1">
      <alignment horizontal="center" vertical="center"/>
    </xf>
    <xf numFmtId="0" fontId="7" fillId="5" borderId="2" xfId="0" applyFont="1" applyFill="1" applyBorder="1" applyAlignment="1">
      <alignment horizontal="center" vertical="center"/>
    </xf>
    <xf numFmtId="0" fontId="10" fillId="6" borderId="29" xfId="0" applyFont="1" applyFill="1" applyBorder="1" applyAlignment="1">
      <alignment horizontal="center" vertical="center"/>
    </xf>
    <xf numFmtId="0" fontId="5" fillId="6" borderId="2" xfId="0" applyFont="1" applyFill="1" applyBorder="1" applyAlignment="1">
      <alignment horizontal="center" vertical="center" wrapText="1"/>
    </xf>
    <xf numFmtId="0" fontId="6" fillId="0" borderId="2" xfId="0" applyFont="1" applyBorder="1" applyAlignment="1">
      <alignment horizontal="center" vertical="center"/>
    </xf>
    <xf numFmtId="0" fontId="1" fillId="0" borderId="33"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1" fillId="6" borderId="2" xfId="0" applyFont="1" applyFill="1" applyBorder="1" applyAlignment="1">
      <alignment horizontal="center" vertical="center" wrapText="1"/>
    </xf>
    <xf numFmtId="0" fontId="7" fillId="5" borderId="0" xfId="0" applyFont="1" applyFill="1" applyAlignment="1">
      <alignment horizontal="center" vertical="center"/>
    </xf>
    <xf numFmtId="0" fontId="22" fillId="6" borderId="2" xfId="0" applyFont="1" applyFill="1" applyBorder="1" applyAlignment="1">
      <alignment horizontal="center" wrapText="1"/>
    </xf>
    <xf numFmtId="0" fontId="1" fillId="0" borderId="18" xfId="0" applyFont="1" applyBorder="1" applyAlignment="1">
      <alignment horizontal="center" vertical="center"/>
    </xf>
    <xf numFmtId="0" fontId="1" fillId="0" borderId="25" xfId="0" applyFont="1" applyBorder="1" applyAlignment="1">
      <alignment horizontal="center" vertical="center"/>
    </xf>
    <xf numFmtId="0" fontId="10" fillId="9" borderId="4" xfId="0" applyFont="1" applyFill="1" applyBorder="1" applyAlignment="1">
      <alignment horizontal="center" vertical="center"/>
    </xf>
    <xf numFmtId="0" fontId="5" fillId="0" borderId="20" xfId="0" applyFont="1" applyBorder="1" applyAlignment="1">
      <alignment horizontal="center" vertical="center"/>
    </xf>
    <xf numFmtId="0" fontId="18" fillId="0" borderId="18" xfId="0" applyFont="1" applyBorder="1" applyAlignment="1">
      <alignment horizontal="center" vertical="center"/>
    </xf>
    <xf numFmtId="0" fontId="18" fillId="0" borderId="32" xfId="0" applyFont="1" applyBorder="1" applyAlignment="1">
      <alignment horizontal="center" vertical="center"/>
    </xf>
    <xf numFmtId="0" fontId="12" fillId="0" borderId="32" xfId="0" applyFont="1" applyBorder="1" applyAlignment="1">
      <alignment horizontal="center" vertical="center"/>
    </xf>
    <xf numFmtId="0" fontId="18" fillId="0" borderId="33" xfId="0" applyFont="1" applyBorder="1" applyAlignment="1">
      <alignment horizontal="center" vertical="center"/>
    </xf>
    <xf numFmtId="0" fontId="18" fillId="0" borderId="33" xfId="0" applyFont="1" applyBorder="1" applyAlignment="1">
      <alignment horizontal="left" vertical="center" wrapText="1"/>
    </xf>
    <xf numFmtId="0" fontId="18" fillId="0" borderId="24" xfId="0" applyFont="1" applyBorder="1" applyAlignment="1">
      <alignment horizontal="center" vertical="center"/>
    </xf>
    <xf numFmtId="0" fontId="18" fillId="0" borderId="24" xfId="0" applyFont="1" applyBorder="1" applyAlignment="1">
      <alignment horizontal="center" vertical="center" wrapText="1"/>
    </xf>
    <xf numFmtId="0" fontId="18" fillId="0" borderId="11" xfId="0" applyFont="1" applyBorder="1" applyAlignment="1">
      <alignment horizontal="center" vertical="center" wrapText="1"/>
    </xf>
    <xf numFmtId="0" fontId="23" fillId="0" borderId="0" xfId="0" applyFont="1"/>
    <xf numFmtId="0" fontId="18" fillId="0" borderId="21" xfId="0" applyFont="1" applyBorder="1" applyAlignment="1">
      <alignment horizontal="left" vertical="center" wrapText="1"/>
    </xf>
    <xf numFmtId="0" fontId="24" fillId="0" borderId="0" xfId="0" applyFont="1"/>
    <xf numFmtId="0" fontId="18" fillId="0" borderId="22" xfId="0" applyFont="1" applyBorder="1" applyAlignment="1">
      <alignment horizontal="center" vertical="center" wrapText="1"/>
    </xf>
    <xf numFmtId="164" fontId="18" fillId="0" borderId="11" xfId="0" applyNumberFormat="1" applyFont="1" applyBorder="1" applyAlignment="1">
      <alignment horizontal="center" vertical="center" wrapText="1"/>
    </xf>
    <xf numFmtId="0" fontId="25" fillId="0" borderId="11" xfId="0" applyFont="1" applyBorder="1" applyAlignment="1">
      <alignment horizontal="center" vertical="center" wrapText="1"/>
    </xf>
    <xf numFmtId="0" fontId="1" fillId="0" borderId="34" xfId="0" applyFont="1" applyBorder="1" applyAlignment="1">
      <alignment horizontal="left" vertical="center" wrapText="1"/>
    </xf>
    <xf numFmtId="0" fontId="6" fillId="0" borderId="0" xfId="0" applyFont="1" applyAlignment="1">
      <alignment horizontal="left"/>
    </xf>
    <xf numFmtId="0" fontId="26" fillId="6" borderId="6" xfId="0" applyFont="1" applyFill="1" applyBorder="1" applyAlignment="1">
      <alignment horizontal="center"/>
    </xf>
    <xf numFmtId="0" fontId="26" fillId="6" borderId="29" xfId="0" applyFont="1" applyFill="1" applyBorder="1" applyAlignment="1">
      <alignment horizontal="center"/>
    </xf>
    <xf numFmtId="0" fontId="5" fillId="0" borderId="24" xfId="0" applyFont="1" applyBorder="1" applyAlignment="1">
      <alignment horizontal="center" vertical="center" wrapText="1"/>
    </xf>
    <xf numFmtId="0" fontId="27" fillId="6" borderId="2" xfId="0" applyFont="1" applyFill="1" applyBorder="1" applyAlignment="1">
      <alignment horizontal="center"/>
    </xf>
    <xf numFmtId="0" fontId="17" fillId="0" borderId="0" xfId="0" applyFont="1" applyAlignment="1">
      <alignment horizontal="right"/>
    </xf>
    <xf numFmtId="0" fontId="26" fillId="6" borderId="2" xfId="0" applyFont="1" applyFill="1" applyBorder="1" applyAlignment="1">
      <alignment horizontal="center"/>
    </xf>
    <xf numFmtId="0" fontId="27" fillId="6" borderId="29" xfId="0" applyFont="1" applyFill="1" applyBorder="1" applyAlignment="1">
      <alignment horizontal="center"/>
    </xf>
    <xf numFmtId="0" fontId="1" fillId="15" borderId="20" xfId="0" applyFont="1" applyFill="1" applyBorder="1" applyAlignment="1">
      <alignment horizontal="center" vertical="center"/>
    </xf>
    <xf numFmtId="0" fontId="51" fillId="15" borderId="11" xfId="0" applyFont="1" applyFill="1" applyBorder="1" applyAlignment="1">
      <alignment horizontal="center" vertical="center"/>
    </xf>
    <xf numFmtId="0" fontId="1" fillId="15" borderId="11" xfId="0" applyFont="1" applyFill="1" applyBorder="1" applyAlignment="1">
      <alignment horizontal="center" vertical="center"/>
    </xf>
    <xf numFmtId="0" fontId="1" fillId="15" borderId="20" xfId="0" applyFont="1" applyFill="1" applyBorder="1" applyAlignment="1">
      <alignment horizontal="center" vertical="center" wrapText="1"/>
    </xf>
    <xf numFmtId="0" fontId="1" fillId="15" borderId="11" xfId="0" applyFont="1" applyFill="1" applyBorder="1" applyAlignment="1">
      <alignment horizontal="center" vertical="center" wrapText="1"/>
    </xf>
    <xf numFmtId="0" fontId="1" fillId="15" borderId="24" xfId="0" applyFont="1" applyFill="1" applyBorder="1" applyAlignment="1">
      <alignment horizontal="center" vertical="center" wrapText="1"/>
    </xf>
    <xf numFmtId="164" fontId="1" fillId="15" borderId="20" xfId="0" applyNumberFormat="1" applyFont="1" applyFill="1" applyBorder="1" applyAlignment="1">
      <alignment horizontal="center" vertical="center"/>
    </xf>
    <xf numFmtId="0" fontId="14" fillId="15" borderId="20" xfId="0" applyFont="1" applyFill="1" applyBorder="1"/>
    <xf numFmtId="164" fontId="1" fillId="15" borderId="11" xfId="0" applyNumberFormat="1" applyFont="1" applyFill="1" applyBorder="1" applyAlignment="1">
      <alignment horizontal="center" vertical="center"/>
    </xf>
    <xf numFmtId="0" fontId="0" fillId="15" borderId="0" xfId="0" applyFill="1"/>
    <xf numFmtId="0" fontId="1" fillId="15" borderId="14" xfId="0" applyFont="1" applyFill="1" applyBorder="1" applyAlignment="1">
      <alignment horizontal="center" vertical="center"/>
    </xf>
    <xf numFmtId="0" fontId="1" fillId="15" borderId="17" xfId="0" applyFont="1" applyFill="1" applyBorder="1" applyAlignment="1">
      <alignment horizontal="center" vertical="center"/>
    </xf>
    <xf numFmtId="0" fontId="1" fillId="15" borderId="22" xfId="0" applyFont="1" applyFill="1" applyBorder="1" applyAlignment="1">
      <alignment horizontal="center" vertical="center" wrapText="1"/>
    </xf>
    <xf numFmtId="164" fontId="1" fillId="15" borderId="11" xfId="0" applyNumberFormat="1" applyFont="1" applyFill="1" applyBorder="1" applyAlignment="1">
      <alignment horizontal="center" vertical="center" wrapText="1"/>
    </xf>
    <xf numFmtId="0" fontId="1" fillId="15" borderId="22" xfId="0" applyFont="1" applyFill="1" applyBorder="1" applyAlignment="1">
      <alignment horizontal="center" vertical="center"/>
    </xf>
    <xf numFmtId="0" fontId="1" fillId="15" borderId="28" xfId="0" applyFont="1" applyFill="1" applyBorder="1" applyAlignment="1">
      <alignment horizontal="center" vertical="center"/>
    </xf>
    <xf numFmtId="0" fontId="10" fillId="8" borderId="2" xfId="0" applyFont="1" applyFill="1" applyBorder="1" applyAlignment="1">
      <alignment horizontal="center" vertical="center"/>
    </xf>
    <xf numFmtId="0" fontId="3" fillId="0" borderId="3" xfId="0" applyFont="1" applyBorder="1"/>
    <xf numFmtId="0" fontId="3" fillId="0" borderId="4" xfId="0" applyFont="1" applyBorder="1"/>
    <xf numFmtId="0" fontId="11" fillId="2" borderId="2" xfId="0" applyFont="1" applyFill="1" applyBorder="1" applyAlignment="1">
      <alignment horizontal="center" vertical="center"/>
    </xf>
    <xf numFmtId="0" fontId="10" fillId="9" borderId="2" xfId="0" applyFont="1" applyFill="1" applyBorder="1" applyAlignment="1">
      <alignment horizontal="center" vertical="center"/>
    </xf>
    <xf numFmtId="0" fontId="10" fillId="9" borderId="6" xfId="0" applyFont="1" applyFill="1" applyBorder="1" applyAlignment="1">
      <alignment horizontal="center" vertical="center"/>
    </xf>
    <xf numFmtId="0" fontId="3" fillId="0" borderId="7" xfId="0" applyFont="1" applyBorder="1"/>
    <xf numFmtId="0" fontId="3" fillId="0" borderId="8" xfId="0" applyFont="1" applyBorder="1"/>
    <xf numFmtId="0" fontId="10" fillId="8" borderId="5" xfId="0" applyFont="1" applyFill="1" applyBorder="1" applyAlignment="1">
      <alignment horizontal="center" vertical="center"/>
    </xf>
    <xf numFmtId="0" fontId="0" fillId="0" borderId="0" xfId="0"/>
    <xf numFmtId="0" fontId="3" fillId="0" borderId="23" xfId="0" applyFont="1" applyBorder="1"/>
    <xf numFmtId="0" fontId="2" fillId="9"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10" fillId="8" borderId="6" xfId="0" applyFont="1" applyFill="1" applyBorder="1" applyAlignment="1">
      <alignment horizontal="center" vertical="center"/>
    </xf>
    <xf numFmtId="0" fontId="2" fillId="3"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4" borderId="2" xfId="0" applyFont="1" applyFill="1" applyBorder="1" applyAlignment="1">
      <alignment horizontal="center" vertical="center" wrapText="1"/>
    </xf>
    <xf numFmtId="0" fontId="16" fillId="7" borderId="2" xfId="0" applyFont="1" applyFill="1" applyBorder="1" applyAlignment="1">
      <alignment horizontal="center" wrapText="1"/>
    </xf>
    <xf numFmtId="0" fontId="11" fillId="2" borderId="29" xfId="0" applyFont="1" applyFill="1" applyBorder="1" applyAlignment="1">
      <alignment horizontal="center" vertical="center"/>
    </xf>
    <xf numFmtId="0" fontId="3" fillId="0" borderId="30" xfId="0" applyFont="1" applyBorder="1"/>
    <xf numFmtId="0" fontId="3" fillId="0" borderId="31" xfId="0" applyFont="1" applyBorder="1"/>
    <xf numFmtId="0" fontId="10" fillId="8" borderId="29" xfId="0" applyFont="1" applyFill="1" applyBorder="1" applyAlignment="1">
      <alignment horizontal="center" vertical="center"/>
    </xf>
    <xf numFmtId="0" fontId="5" fillId="12" borderId="2" xfId="0" applyFont="1" applyFill="1" applyBorder="1" applyAlignment="1">
      <alignment horizontal="center" vertical="center" wrapText="1"/>
    </xf>
    <xf numFmtId="0" fontId="21" fillId="11" borderId="2" xfId="0" applyFont="1" applyFill="1" applyBorder="1" applyAlignment="1">
      <alignment horizontal="center" vertical="center"/>
    </xf>
    <xf numFmtId="0" fontId="21" fillId="9" borderId="2" xfId="0" applyFont="1" applyFill="1" applyBorder="1" applyAlignment="1">
      <alignment horizontal="center" vertical="center"/>
    </xf>
    <xf numFmtId="0" fontId="11" fillId="4" borderId="2"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2" fillId="7" borderId="2" xfId="0" applyFont="1" applyFill="1" applyBorder="1" applyAlignment="1">
      <alignment horizontal="center" wrapText="1"/>
    </xf>
    <xf numFmtId="0" fontId="21" fillId="13" borderId="2" xfId="0" applyFont="1" applyFill="1" applyBorder="1" applyAlignment="1">
      <alignment horizontal="center" vertical="center"/>
    </xf>
    <xf numFmtId="0" fontId="26" fillId="8" borderId="2" xfId="0" applyFont="1" applyFill="1" applyBorder="1" applyAlignment="1">
      <alignment horizontal="center"/>
    </xf>
    <xf numFmtId="0" fontId="26" fillId="9" borderId="6" xfId="0" applyFont="1" applyFill="1" applyBorder="1" applyAlignment="1">
      <alignment horizontal="center"/>
    </xf>
    <xf numFmtId="0" fontId="27" fillId="2" borderId="29" xfId="0" applyFont="1" applyFill="1" applyBorder="1" applyAlignment="1">
      <alignment horizontal="center"/>
    </xf>
    <xf numFmtId="0" fontId="26" fillId="9" borderId="2" xfId="0" applyFont="1" applyFill="1" applyBorder="1" applyAlignment="1">
      <alignment horizontal="center"/>
    </xf>
    <xf numFmtId="0" fontId="26" fillId="8" borderId="29" xfId="0" applyFont="1" applyFill="1" applyBorder="1" applyAlignment="1">
      <alignment horizontal="center"/>
    </xf>
    <xf numFmtId="0" fontId="27" fillId="2" borderId="2" xfId="0" applyFont="1" applyFill="1" applyBorder="1" applyAlignment="1">
      <alignment horizontal="center"/>
    </xf>
    <xf numFmtId="0" fontId="26" fillId="8" borderId="6" xfId="0" applyFont="1" applyFill="1" applyBorder="1" applyAlignment="1">
      <alignment horizontal="center"/>
    </xf>
    <xf numFmtId="0" fontId="21" fillId="14" borderId="2" xfId="0" applyFont="1" applyFill="1" applyBorder="1" applyAlignment="1">
      <alignment horizontal="center" vertical="center" wrapText="1"/>
    </xf>
  </cellXfs>
  <cellStyles count="1">
    <cellStyle name="Normal" xfId="0" builtinId="0"/>
  </cellStyles>
  <dxfs count="465">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666666"/>
          <bgColor rgb="FF666666"/>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666666"/>
          <bgColor rgb="FF666666"/>
        </patternFill>
      </fill>
    </dxf>
    <dxf>
      <fill>
        <patternFill patternType="solid">
          <fgColor rgb="FFB7E1CD"/>
          <bgColor rgb="FFB7E1CD"/>
        </patternFill>
      </fill>
    </dxf>
    <dxf>
      <fill>
        <patternFill patternType="solid">
          <fgColor rgb="FFB7E1CD"/>
          <bgColor rgb="FFB7E1CD"/>
        </patternFill>
      </fill>
    </dxf>
    <dxf>
      <fill>
        <patternFill patternType="solid">
          <fgColor rgb="FF666666"/>
          <bgColor rgb="FF666666"/>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666666"/>
          <bgColor rgb="FF666666"/>
        </patternFill>
      </fill>
    </dxf>
    <dxf>
      <fill>
        <patternFill patternType="solid">
          <fgColor rgb="FF666666"/>
          <bgColor rgb="FF666666"/>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6" Type="http://schemas.openxmlformats.org/officeDocument/2006/relationships/image" Target="../media/image6.png"/><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png"/><Relationship Id="rId65" Type="http://schemas.openxmlformats.org/officeDocument/2006/relationships/image" Target="../media/image65.png"/><Relationship Id="rId86" Type="http://schemas.openxmlformats.org/officeDocument/2006/relationships/image" Target="../media/image86.png"/><Relationship Id="rId130" Type="http://schemas.openxmlformats.org/officeDocument/2006/relationships/image" Target="../media/image130.png"/><Relationship Id="rId151" Type="http://schemas.openxmlformats.org/officeDocument/2006/relationships/image" Target="../media/image151.png"/><Relationship Id="rId172" Type="http://schemas.openxmlformats.org/officeDocument/2006/relationships/image" Target="../media/image172.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167" Type="http://schemas.openxmlformats.org/officeDocument/2006/relationships/image" Target="../media/image16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162" Type="http://schemas.openxmlformats.org/officeDocument/2006/relationships/image" Target="../media/image162.png"/><Relationship Id="rId183" Type="http://schemas.openxmlformats.org/officeDocument/2006/relationships/image" Target="../media/image183.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61" Type="http://schemas.openxmlformats.org/officeDocument/2006/relationships/image" Target="../media/image61.png"/><Relationship Id="rId82" Type="http://schemas.openxmlformats.org/officeDocument/2006/relationships/image" Target="../media/image82.png"/><Relationship Id="rId152" Type="http://schemas.openxmlformats.org/officeDocument/2006/relationships/image" Target="../media/image152.png"/><Relationship Id="rId173" Type="http://schemas.openxmlformats.org/officeDocument/2006/relationships/image" Target="../media/image173.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184" Type="http://schemas.openxmlformats.org/officeDocument/2006/relationships/image" Target="../media/image184.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79" Type="http://schemas.openxmlformats.org/officeDocument/2006/relationships/image" Target="../media/image179.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185" Type="http://schemas.openxmlformats.org/officeDocument/2006/relationships/image" Target="../media/image185.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80.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 Type="http://schemas.openxmlformats.org/officeDocument/2006/relationships/image" Target="../media/image1.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60" Type="http://schemas.openxmlformats.org/officeDocument/2006/relationships/image" Target="../media/image60.png"/><Relationship Id="rId81" Type="http://schemas.openxmlformats.org/officeDocument/2006/relationships/image" Target="../media/image81.png"/><Relationship Id="rId135" Type="http://schemas.openxmlformats.org/officeDocument/2006/relationships/image" Target="../media/image135.png"/><Relationship Id="rId156" Type="http://schemas.openxmlformats.org/officeDocument/2006/relationships/image" Target="../media/image156.png"/><Relationship Id="rId177" Type="http://schemas.openxmlformats.org/officeDocument/2006/relationships/image" Target="../media/image177.png"/></Relationships>
</file>

<file path=xl/drawings/_rels/drawing2.xml.rels><?xml version="1.0" encoding="UTF-8" standalone="yes"?>
<Relationships xmlns="http://schemas.openxmlformats.org/package/2006/relationships"><Relationship Id="rId117" Type="http://schemas.openxmlformats.org/officeDocument/2006/relationships/image" Target="../media/image16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5.png"/><Relationship Id="rId138" Type="http://schemas.openxmlformats.org/officeDocument/2006/relationships/image" Target="../media/image136.png"/><Relationship Id="rId159" Type="http://schemas.openxmlformats.org/officeDocument/2006/relationships/image" Target="../media/image157.png"/><Relationship Id="rId170" Type="http://schemas.openxmlformats.org/officeDocument/2006/relationships/image" Target="../media/image169.png"/><Relationship Id="rId107" Type="http://schemas.openxmlformats.org/officeDocument/2006/relationships/image" Target="../media/image108.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7.png"/><Relationship Id="rId149" Type="http://schemas.openxmlformats.org/officeDocument/2006/relationships/image" Target="../media/image147.png"/><Relationship Id="rId5" Type="http://schemas.openxmlformats.org/officeDocument/2006/relationships/image" Target="../media/image5.png"/><Relationship Id="rId95" Type="http://schemas.openxmlformats.org/officeDocument/2006/relationships/image" Target="../media/image189.png"/><Relationship Id="rId160" Type="http://schemas.openxmlformats.org/officeDocument/2006/relationships/image" Target="../media/image158.png"/><Relationship Id="rId181" Type="http://schemas.openxmlformats.org/officeDocument/2006/relationships/image" Target="../media/image180.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78.png"/><Relationship Id="rId139" Type="http://schemas.openxmlformats.org/officeDocument/2006/relationships/image" Target="../media/image137.png"/><Relationship Id="rId85" Type="http://schemas.openxmlformats.org/officeDocument/2006/relationships/image" Target="../media/image86.png"/><Relationship Id="rId150" Type="http://schemas.openxmlformats.org/officeDocument/2006/relationships/image" Target="../media/image148.png"/><Relationship Id="rId171" Type="http://schemas.openxmlformats.org/officeDocument/2006/relationships/image" Target="../media/image170.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9.png"/><Relationship Id="rId129" Type="http://schemas.openxmlformats.org/officeDocument/2006/relationships/image" Target="../media/image128.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190.png"/><Relationship Id="rId140" Type="http://schemas.openxmlformats.org/officeDocument/2006/relationships/image" Target="../media/image138.png"/><Relationship Id="rId161" Type="http://schemas.openxmlformats.org/officeDocument/2006/relationships/image" Target="../media/image159.png"/><Relationship Id="rId182" Type="http://schemas.openxmlformats.org/officeDocument/2006/relationships/image" Target="../media/image181.png"/><Relationship Id="rId6" Type="http://schemas.openxmlformats.org/officeDocument/2006/relationships/image" Target="../media/image6.png"/><Relationship Id="rId23" Type="http://schemas.openxmlformats.org/officeDocument/2006/relationships/image" Target="../media/image23.png"/><Relationship Id="rId119" Type="http://schemas.openxmlformats.org/officeDocument/2006/relationships/image" Target="../media/image118.png"/><Relationship Id="rId44" Type="http://schemas.openxmlformats.org/officeDocument/2006/relationships/image" Target="../media/image44.png"/><Relationship Id="rId65" Type="http://schemas.openxmlformats.org/officeDocument/2006/relationships/image" Target="../media/image65.png"/><Relationship Id="rId86" Type="http://schemas.openxmlformats.org/officeDocument/2006/relationships/image" Target="../media/image87.png"/><Relationship Id="rId130" Type="http://schemas.openxmlformats.org/officeDocument/2006/relationships/image" Target="../media/image129.png"/><Relationship Id="rId151" Type="http://schemas.openxmlformats.org/officeDocument/2006/relationships/image" Target="../media/image149.png"/><Relationship Id="rId172" Type="http://schemas.openxmlformats.org/officeDocument/2006/relationships/image" Target="../media/image171.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10.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8.png"/><Relationship Id="rId104" Type="http://schemas.openxmlformats.org/officeDocument/2006/relationships/image" Target="../media/image105.png"/><Relationship Id="rId120" Type="http://schemas.openxmlformats.org/officeDocument/2006/relationships/image" Target="../media/image119.png"/><Relationship Id="rId125" Type="http://schemas.openxmlformats.org/officeDocument/2006/relationships/image" Target="../media/image124.png"/><Relationship Id="rId141" Type="http://schemas.openxmlformats.org/officeDocument/2006/relationships/image" Target="../media/image139.png"/><Relationship Id="rId146" Type="http://schemas.openxmlformats.org/officeDocument/2006/relationships/image" Target="../media/image144.png"/><Relationship Id="rId167" Type="http://schemas.openxmlformats.org/officeDocument/2006/relationships/image" Target="../media/image165.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3.png"/><Relationship Id="rId162" Type="http://schemas.openxmlformats.org/officeDocument/2006/relationships/image" Target="../media/image160.png"/><Relationship Id="rId183" Type="http://schemas.openxmlformats.org/officeDocument/2006/relationships/image" Target="../media/image18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8.png"/><Relationship Id="rId110" Type="http://schemas.openxmlformats.org/officeDocument/2006/relationships/image" Target="../media/image111.png"/><Relationship Id="rId115" Type="http://schemas.openxmlformats.org/officeDocument/2006/relationships/image" Target="../media/image116.png"/><Relationship Id="rId131" Type="http://schemas.openxmlformats.org/officeDocument/2006/relationships/image" Target="../media/image191.png"/><Relationship Id="rId136" Type="http://schemas.openxmlformats.org/officeDocument/2006/relationships/image" Target="../media/image134.png"/><Relationship Id="rId157" Type="http://schemas.openxmlformats.org/officeDocument/2006/relationships/image" Target="../media/image155.png"/><Relationship Id="rId178" Type="http://schemas.openxmlformats.org/officeDocument/2006/relationships/image" Target="../media/image177.png"/><Relationship Id="rId61" Type="http://schemas.openxmlformats.org/officeDocument/2006/relationships/image" Target="../media/image61.png"/><Relationship Id="rId82" Type="http://schemas.openxmlformats.org/officeDocument/2006/relationships/image" Target="../media/image83.png"/><Relationship Id="rId152" Type="http://schemas.openxmlformats.org/officeDocument/2006/relationships/image" Target="../media/image150.png"/><Relationship Id="rId173" Type="http://schemas.openxmlformats.org/officeDocument/2006/relationships/image" Target="../media/image172.png"/><Relationship Id="rId19" Type="http://schemas.openxmlformats.org/officeDocument/2006/relationships/image" Target="../media/image186.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1.png"/><Relationship Id="rId105" Type="http://schemas.openxmlformats.org/officeDocument/2006/relationships/image" Target="../media/image106.png"/><Relationship Id="rId126" Type="http://schemas.openxmlformats.org/officeDocument/2006/relationships/image" Target="../media/image125.png"/><Relationship Id="rId147" Type="http://schemas.openxmlformats.org/officeDocument/2006/relationships/image" Target="../media/image145.png"/><Relationship Id="rId168" Type="http://schemas.openxmlformats.org/officeDocument/2006/relationships/image" Target="../media/image16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4.png"/><Relationship Id="rId98" Type="http://schemas.openxmlformats.org/officeDocument/2006/relationships/image" Target="../media/image99.png"/><Relationship Id="rId121" Type="http://schemas.openxmlformats.org/officeDocument/2006/relationships/image" Target="../media/image120.png"/><Relationship Id="rId142" Type="http://schemas.openxmlformats.org/officeDocument/2006/relationships/image" Target="../media/image140.png"/><Relationship Id="rId163" Type="http://schemas.openxmlformats.org/officeDocument/2006/relationships/image" Target="../media/image161.png"/><Relationship Id="rId184" Type="http://schemas.openxmlformats.org/officeDocument/2006/relationships/image" Target="../media/image183.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7.png"/><Relationship Id="rId137" Type="http://schemas.openxmlformats.org/officeDocument/2006/relationships/image" Target="../media/image135.png"/><Relationship Id="rId158" Type="http://schemas.openxmlformats.org/officeDocument/2006/relationships/image" Target="../media/image156.png"/><Relationship Id="rId20" Type="http://schemas.openxmlformats.org/officeDocument/2006/relationships/image" Target="../media/image187.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4.png"/><Relationship Id="rId88" Type="http://schemas.openxmlformats.org/officeDocument/2006/relationships/image" Target="../media/image89.png"/><Relationship Id="rId111" Type="http://schemas.openxmlformats.org/officeDocument/2006/relationships/image" Target="../media/image112.png"/><Relationship Id="rId132" Type="http://schemas.openxmlformats.org/officeDocument/2006/relationships/image" Target="../media/image130.png"/><Relationship Id="rId153" Type="http://schemas.openxmlformats.org/officeDocument/2006/relationships/image" Target="../media/image151.png"/><Relationship Id="rId174" Type="http://schemas.openxmlformats.org/officeDocument/2006/relationships/image" Target="../media/image173.png"/><Relationship Id="rId179" Type="http://schemas.openxmlformats.org/officeDocument/2006/relationships/image" Target="../media/image178.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7.png"/><Relationship Id="rId127" Type="http://schemas.openxmlformats.org/officeDocument/2006/relationships/image" Target="../media/image126.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9.png"/><Relationship Id="rId94" Type="http://schemas.openxmlformats.org/officeDocument/2006/relationships/image" Target="../media/image95.png"/><Relationship Id="rId99" Type="http://schemas.openxmlformats.org/officeDocument/2006/relationships/image" Target="../media/image100.png"/><Relationship Id="rId101" Type="http://schemas.openxmlformats.org/officeDocument/2006/relationships/image" Target="../media/image102.png"/><Relationship Id="rId122" Type="http://schemas.openxmlformats.org/officeDocument/2006/relationships/image" Target="../media/image121.png"/><Relationship Id="rId143" Type="http://schemas.openxmlformats.org/officeDocument/2006/relationships/image" Target="../media/image141.png"/><Relationship Id="rId148" Type="http://schemas.openxmlformats.org/officeDocument/2006/relationships/image" Target="../media/image146.png"/><Relationship Id="rId164" Type="http://schemas.openxmlformats.org/officeDocument/2006/relationships/image" Target="../media/image162.png"/><Relationship Id="rId169" Type="http://schemas.openxmlformats.org/officeDocument/2006/relationships/image" Target="../media/image192.png"/><Relationship Id="rId185" Type="http://schemas.openxmlformats.org/officeDocument/2006/relationships/image" Target="../media/image194.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79.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90.png"/><Relationship Id="rId112" Type="http://schemas.openxmlformats.org/officeDocument/2006/relationships/image" Target="../media/image113.png"/><Relationship Id="rId133" Type="http://schemas.openxmlformats.org/officeDocument/2006/relationships/image" Target="../media/image131.png"/><Relationship Id="rId154" Type="http://schemas.openxmlformats.org/officeDocument/2006/relationships/image" Target="../media/image152.png"/><Relationship Id="rId175" Type="http://schemas.openxmlformats.org/officeDocument/2006/relationships/image" Target="../media/image174.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80.png"/><Relationship Id="rId102" Type="http://schemas.openxmlformats.org/officeDocument/2006/relationships/image" Target="../media/image103.png"/><Relationship Id="rId123" Type="http://schemas.openxmlformats.org/officeDocument/2006/relationships/image" Target="../media/image122.png"/><Relationship Id="rId144" Type="http://schemas.openxmlformats.org/officeDocument/2006/relationships/image" Target="../media/image142.png"/><Relationship Id="rId90" Type="http://schemas.openxmlformats.org/officeDocument/2006/relationships/image" Target="../media/image91.png"/><Relationship Id="rId165" Type="http://schemas.openxmlformats.org/officeDocument/2006/relationships/image" Target="../media/image163.png"/><Relationship Id="rId186" Type="http://schemas.openxmlformats.org/officeDocument/2006/relationships/image" Target="../media/image185.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4.png"/><Relationship Id="rId134" Type="http://schemas.openxmlformats.org/officeDocument/2006/relationships/image" Target="../media/image132.png"/><Relationship Id="rId80" Type="http://schemas.openxmlformats.org/officeDocument/2006/relationships/image" Target="../media/image81.png"/><Relationship Id="rId155" Type="http://schemas.openxmlformats.org/officeDocument/2006/relationships/image" Target="../media/image153.png"/><Relationship Id="rId176" Type="http://schemas.openxmlformats.org/officeDocument/2006/relationships/image" Target="../media/image175.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188.png"/><Relationship Id="rId103" Type="http://schemas.openxmlformats.org/officeDocument/2006/relationships/image" Target="../media/image104.png"/><Relationship Id="rId124" Type="http://schemas.openxmlformats.org/officeDocument/2006/relationships/image" Target="../media/image123.png"/><Relationship Id="rId70" Type="http://schemas.openxmlformats.org/officeDocument/2006/relationships/image" Target="../media/image70.png"/><Relationship Id="rId91" Type="http://schemas.openxmlformats.org/officeDocument/2006/relationships/image" Target="../media/image92.png"/><Relationship Id="rId145" Type="http://schemas.openxmlformats.org/officeDocument/2006/relationships/image" Target="../media/image143.png"/><Relationship Id="rId166" Type="http://schemas.openxmlformats.org/officeDocument/2006/relationships/image" Target="../media/image164.png"/><Relationship Id="rId1" Type="http://schemas.openxmlformats.org/officeDocument/2006/relationships/image" Target="../media/image1.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5.png"/><Relationship Id="rId60" Type="http://schemas.openxmlformats.org/officeDocument/2006/relationships/image" Target="../media/image60.png"/><Relationship Id="rId81" Type="http://schemas.openxmlformats.org/officeDocument/2006/relationships/image" Target="../media/image82.png"/><Relationship Id="rId135" Type="http://schemas.openxmlformats.org/officeDocument/2006/relationships/image" Target="../media/image133.png"/><Relationship Id="rId156" Type="http://schemas.openxmlformats.org/officeDocument/2006/relationships/image" Target="../media/image154.png"/><Relationship Id="rId177" Type="http://schemas.openxmlformats.org/officeDocument/2006/relationships/image" Target="../media/image193.png"/></Relationships>
</file>

<file path=xl/drawings/_rels/drawing3.xml.rels><?xml version="1.0" encoding="UTF-8" standalone="yes"?>
<Relationships xmlns="http://schemas.openxmlformats.org/package/2006/relationships"><Relationship Id="rId117" Type="http://schemas.openxmlformats.org/officeDocument/2006/relationships/image" Target="../media/image120.png"/><Relationship Id="rId21" Type="http://schemas.openxmlformats.org/officeDocument/2006/relationships/image" Target="../media/image19.png"/><Relationship Id="rId42" Type="http://schemas.openxmlformats.org/officeDocument/2006/relationships/image" Target="../media/image40.png"/><Relationship Id="rId63" Type="http://schemas.openxmlformats.org/officeDocument/2006/relationships/image" Target="../media/image63.png"/><Relationship Id="rId84" Type="http://schemas.openxmlformats.org/officeDocument/2006/relationships/image" Target="../media/image85.png"/><Relationship Id="rId138" Type="http://schemas.openxmlformats.org/officeDocument/2006/relationships/image" Target="../media/image141.png"/><Relationship Id="rId159" Type="http://schemas.openxmlformats.org/officeDocument/2006/relationships/image" Target="../media/image162.png"/><Relationship Id="rId170" Type="http://schemas.openxmlformats.org/officeDocument/2006/relationships/image" Target="../media/image172.png"/><Relationship Id="rId191" Type="http://schemas.openxmlformats.org/officeDocument/2006/relationships/image" Target="../media/image201.png"/><Relationship Id="rId205" Type="http://schemas.openxmlformats.org/officeDocument/2006/relationships/image" Target="../media/image215.png"/><Relationship Id="rId107" Type="http://schemas.openxmlformats.org/officeDocument/2006/relationships/image" Target="../media/image108.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5.png"/><Relationship Id="rId128" Type="http://schemas.openxmlformats.org/officeDocument/2006/relationships/image" Target="../media/image131.png"/><Relationship Id="rId149" Type="http://schemas.openxmlformats.org/officeDocument/2006/relationships/image" Target="../media/image152.png"/><Relationship Id="rId5" Type="http://schemas.openxmlformats.org/officeDocument/2006/relationships/image" Target="../media/image5.png"/><Relationship Id="rId95" Type="http://schemas.openxmlformats.org/officeDocument/2006/relationships/image" Target="../media/image98.png"/><Relationship Id="rId160" Type="http://schemas.openxmlformats.org/officeDocument/2006/relationships/image" Target="../media/image163.png"/><Relationship Id="rId181" Type="http://schemas.openxmlformats.org/officeDocument/2006/relationships/image" Target="../media/image182.png"/><Relationship Id="rId216" Type="http://schemas.openxmlformats.org/officeDocument/2006/relationships/image" Target="../media/image226.png"/><Relationship Id="rId22" Type="http://schemas.openxmlformats.org/officeDocument/2006/relationships/image" Target="../media/image20.png"/><Relationship Id="rId43" Type="http://schemas.openxmlformats.org/officeDocument/2006/relationships/image" Target="../media/image50.png"/><Relationship Id="rId64" Type="http://schemas.openxmlformats.org/officeDocument/2006/relationships/image" Target="../media/image64.png"/><Relationship Id="rId118" Type="http://schemas.openxmlformats.org/officeDocument/2006/relationships/image" Target="../media/image121.png"/><Relationship Id="rId139" Type="http://schemas.openxmlformats.org/officeDocument/2006/relationships/image" Target="../media/image142.png"/><Relationship Id="rId85" Type="http://schemas.openxmlformats.org/officeDocument/2006/relationships/image" Target="../media/image86.png"/><Relationship Id="rId150" Type="http://schemas.openxmlformats.org/officeDocument/2006/relationships/image" Target="../media/image153.png"/><Relationship Id="rId171" Type="http://schemas.openxmlformats.org/officeDocument/2006/relationships/image" Target="../media/image173.png"/><Relationship Id="rId192" Type="http://schemas.openxmlformats.org/officeDocument/2006/relationships/image" Target="../media/image202.png"/><Relationship Id="rId206" Type="http://schemas.openxmlformats.org/officeDocument/2006/relationships/image" Target="../media/image216.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9.png"/><Relationship Id="rId129" Type="http://schemas.openxmlformats.org/officeDocument/2006/relationships/image" Target="../media/image132.png"/><Relationship Id="rId54" Type="http://schemas.openxmlformats.org/officeDocument/2006/relationships/image" Target="../media/image54.png"/><Relationship Id="rId75" Type="http://schemas.openxmlformats.org/officeDocument/2006/relationships/image" Target="../media/image76.png"/><Relationship Id="rId96" Type="http://schemas.openxmlformats.org/officeDocument/2006/relationships/image" Target="../media/image99.png"/><Relationship Id="rId140" Type="http://schemas.openxmlformats.org/officeDocument/2006/relationships/image" Target="../media/image143.png"/><Relationship Id="rId161" Type="http://schemas.openxmlformats.org/officeDocument/2006/relationships/image" Target="../media/image164.png"/><Relationship Id="rId182" Type="http://schemas.openxmlformats.org/officeDocument/2006/relationships/image" Target="../media/image183.png"/><Relationship Id="rId217" Type="http://schemas.openxmlformats.org/officeDocument/2006/relationships/image" Target="../media/image227.png"/><Relationship Id="rId6" Type="http://schemas.openxmlformats.org/officeDocument/2006/relationships/image" Target="../media/image6.png"/><Relationship Id="rId23" Type="http://schemas.openxmlformats.org/officeDocument/2006/relationships/image" Target="../media/image21.png"/><Relationship Id="rId119" Type="http://schemas.openxmlformats.org/officeDocument/2006/relationships/image" Target="../media/image122.png"/><Relationship Id="rId44" Type="http://schemas.openxmlformats.org/officeDocument/2006/relationships/image" Target="../media/image51.png"/><Relationship Id="rId65" Type="http://schemas.openxmlformats.org/officeDocument/2006/relationships/image" Target="../media/image65.png"/><Relationship Id="rId86" Type="http://schemas.openxmlformats.org/officeDocument/2006/relationships/image" Target="../media/image87.png"/><Relationship Id="rId130" Type="http://schemas.openxmlformats.org/officeDocument/2006/relationships/image" Target="../media/image133.png"/><Relationship Id="rId151" Type="http://schemas.openxmlformats.org/officeDocument/2006/relationships/image" Target="../media/image154.png"/><Relationship Id="rId172" Type="http://schemas.openxmlformats.org/officeDocument/2006/relationships/image" Target="../media/image174.png"/><Relationship Id="rId193" Type="http://schemas.openxmlformats.org/officeDocument/2006/relationships/image" Target="../media/image203.png"/><Relationship Id="rId207" Type="http://schemas.openxmlformats.org/officeDocument/2006/relationships/image" Target="../media/image217.png"/><Relationship Id="rId13" Type="http://schemas.openxmlformats.org/officeDocument/2006/relationships/image" Target="../media/image13.png"/><Relationship Id="rId109" Type="http://schemas.openxmlformats.org/officeDocument/2006/relationships/image" Target="../media/image110.png"/><Relationship Id="rId34" Type="http://schemas.openxmlformats.org/officeDocument/2006/relationships/image" Target="../media/image34.png"/><Relationship Id="rId55" Type="http://schemas.openxmlformats.org/officeDocument/2006/relationships/image" Target="../media/image55.png"/><Relationship Id="rId76" Type="http://schemas.openxmlformats.org/officeDocument/2006/relationships/image" Target="../media/image77.png"/><Relationship Id="rId97" Type="http://schemas.openxmlformats.org/officeDocument/2006/relationships/image" Target="../media/image90.png"/><Relationship Id="rId120" Type="http://schemas.openxmlformats.org/officeDocument/2006/relationships/image" Target="../media/image123.png"/><Relationship Id="rId141" Type="http://schemas.openxmlformats.org/officeDocument/2006/relationships/image" Target="../media/image144.png"/><Relationship Id="rId7" Type="http://schemas.openxmlformats.org/officeDocument/2006/relationships/image" Target="../media/image7.png"/><Relationship Id="rId162" Type="http://schemas.openxmlformats.org/officeDocument/2006/relationships/image" Target="../media/image165.png"/><Relationship Id="rId183" Type="http://schemas.openxmlformats.org/officeDocument/2006/relationships/image" Target="../media/image193.png"/><Relationship Id="rId218" Type="http://schemas.openxmlformats.org/officeDocument/2006/relationships/image" Target="../media/image184.png"/><Relationship Id="rId24" Type="http://schemas.openxmlformats.org/officeDocument/2006/relationships/image" Target="../media/image22.png"/><Relationship Id="rId45" Type="http://schemas.openxmlformats.org/officeDocument/2006/relationships/image" Target="../media/image43.png"/><Relationship Id="rId66" Type="http://schemas.openxmlformats.org/officeDocument/2006/relationships/image" Target="../media/image66.png"/><Relationship Id="rId87" Type="http://schemas.openxmlformats.org/officeDocument/2006/relationships/image" Target="../media/image88.png"/><Relationship Id="rId110" Type="http://schemas.openxmlformats.org/officeDocument/2006/relationships/image" Target="../media/image111.png"/><Relationship Id="rId131" Type="http://schemas.openxmlformats.org/officeDocument/2006/relationships/image" Target="../media/image134.png"/><Relationship Id="rId152" Type="http://schemas.openxmlformats.org/officeDocument/2006/relationships/image" Target="../media/image155.png"/><Relationship Id="rId173" Type="http://schemas.openxmlformats.org/officeDocument/2006/relationships/image" Target="../media/image175.png"/><Relationship Id="rId194" Type="http://schemas.openxmlformats.org/officeDocument/2006/relationships/image" Target="../media/image204.png"/><Relationship Id="rId208" Type="http://schemas.openxmlformats.org/officeDocument/2006/relationships/image" Target="../media/image218.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44.png"/><Relationship Id="rId56" Type="http://schemas.openxmlformats.org/officeDocument/2006/relationships/image" Target="../media/image56.png"/><Relationship Id="rId77" Type="http://schemas.openxmlformats.org/officeDocument/2006/relationships/image" Target="../media/image78.png"/><Relationship Id="rId100" Type="http://schemas.openxmlformats.org/officeDocument/2006/relationships/image" Target="../media/image101.png"/><Relationship Id="rId105" Type="http://schemas.openxmlformats.org/officeDocument/2006/relationships/image" Target="../media/image106.png"/><Relationship Id="rId126" Type="http://schemas.openxmlformats.org/officeDocument/2006/relationships/image" Target="../media/image129.png"/><Relationship Id="rId147" Type="http://schemas.openxmlformats.org/officeDocument/2006/relationships/image" Target="../media/image150.png"/><Relationship Id="rId168" Type="http://schemas.openxmlformats.org/officeDocument/2006/relationships/image" Target="../media/image170.png"/><Relationship Id="rId8" Type="http://schemas.openxmlformats.org/officeDocument/2006/relationships/image" Target="../media/image8.png"/><Relationship Id="rId51" Type="http://schemas.openxmlformats.org/officeDocument/2006/relationships/image" Target="../media/image49.png"/><Relationship Id="rId72" Type="http://schemas.openxmlformats.org/officeDocument/2006/relationships/image" Target="../media/image73.png"/><Relationship Id="rId93" Type="http://schemas.openxmlformats.org/officeDocument/2006/relationships/image" Target="../media/image189.png"/><Relationship Id="rId98" Type="http://schemas.openxmlformats.org/officeDocument/2006/relationships/image" Target="../media/image91.png"/><Relationship Id="rId121" Type="http://schemas.openxmlformats.org/officeDocument/2006/relationships/image" Target="../media/image124.png"/><Relationship Id="rId142" Type="http://schemas.openxmlformats.org/officeDocument/2006/relationships/image" Target="../media/image145.png"/><Relationship Id="rId163" Type="http://schemas.openxmlformats.org/officeDocument/2006/relationships/image" Target="../media/image166.png"/><Relationship Id="rId184" Type="http://schemas.openxmlformats.org/officeDocument/2006/relationships/image" Target="../media/image176.png"/><Relationship Id="rId189" Type="http://schemas.openxmlformats.org/officeDocument/2006/relationships/image" Target="../media/image199.png"/><Relationship Id="rId219" Type="http://schemas.openxmlformats.org/officeDocument/2006/relationships/image" Target="../media/image194.png"/><Relationship Id="rId3" Type="http://schemas.openxmlformats.org/officeDocument/2006/relationships/image" Target="../media/image3.png"/><Relationship Id="rId214" Type="http://schemas.openxmlformats.org/officeDocument/2006/relationships/image" Target="../media/image224.png"/><Relationship Id="rId25" Type="http://schemas.openxmlformats.org/officeDocument/2006/relationships/image" Target="../media/image23.png"/><Relationship Id="rId46" Type="http://schemas.openxmlformats.org/officeDocument/2006/relationships/image" Target="../media/image41.png"/><Relationship Id="rId67" Type="http://schemas.openxmlformats.org/officeDocument/2006/relationships/image" Target="../media/image67.png"/><Relationship Id="rId116" Type="http://schemas.openxmlformats.org/officeDocument/2006/relationships/image" Target="../media/image119.png"/><Relationship Id="rId137" Type="http://schemas.openxmlformats.org/officeDocument/2006/relationships/image" Target="../media/image140.png"/><Relationship Id="rId158" Type="http://schemas.openxmlformats.org/officeDocument/2006/relationships/image" Target="../media/image161.png"/><Relationship Id="rId20" Type="http://schemas.openxmlformats.org/officeDocument/2006/relationships/image" Target="../media/image187.png"/><Relationship Id="rId41" Type="http://schemas.openxmlformats.org/officeDocument/2006/relationships/image" Target="../media/image39.png"/><Relationship Id="rId62" Type="http://schemas.openxmlformats.org/officeDocument/2006/relationships/image" Target="../media/image62.png"/><Relationship Id="rId83" Type="http://schemas.openxmlformats.org/officeDocument/2006/relationships/image" Target="../media/image84.png"/><Relationship Id="rId88" Type="http://schemas.openxmlformats.org/officeDocument/2006/relationships/image" Target="../media/image89.png"/><Relationship Id="rId111" Type="http://schemas.openxmlformats.org/officeDocument/2006/relationships/image" Target="../media/image114.png"/><Relationship Id="rId132" Type="http://schemas.openxmlformats.org/officeDocument/2006/relationships/image" Target="../media/image135.png"/><Relationship Id="rId153" Type="http://schemas.openxmlformats.org/officeDocument/2006/relationships/image" Target="../media/image156.png"/><Relationship Id="rId174" Type="http://schemas.openxmlformats.org/officeDocument/2006/relationships/image" Target="../media/image180.png"/><Relationship Id="rId179" Type="http://schemas.openxmlformats.org/officeDocument/2006/relationships/image" Target="../media/image179.png"/><Relationship Id="rId195" Type="http://schemas.openxmlformats.org/officeDocument/2006/relationships/image" Target="../media/image205.png"/><Relationship Id="rId209" Type="http://schemas.openxmlformats.org/officeDocument/2006/relationships/image" Target="../media/image219.png"/><Relationship Id="rId190" Type="http://schemas.openxmlformats.org/officeDocument/2006/relationships/image" Target="../media/image200.png"/><Relationship Id="rId204" Type="http://schemas.openxmlformats.org/officeDocument/2006/relationships/image" Target="../media/image214.png"/><Relationship Id="rId15" Type="http://schemas.openxmlformats.org/officeDocument/2006/relationships/image" Target="../media/image15.png"/><Relationship Id="rId36" Type="http://schemas.openxmlformats.org/officeDocument/2006/relationships/image" Target="../media/image45.png"/><Relationship Id="rId57" Type="http://schemas.openxmlformats.org/officeDocument/2006/relationships/image" Target="../media/image57.png"/><Relationship Id="rId106" Type="http://schemas.openxmlformats.org/officeDocument/2006/relationships/image" Target="../media/image107.png"/><Relationship Id="rId127" Type="http://schemas.openxmlformats.org/officeDocument/2006/relationships/image" Target="../media/image130.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4.png"/><Relationship Id="rId78" Type="http://schemas.openxmlformats.org/officeDocument/2006/relationships/image" Target="../media/image79.png"/><Relationship Id="rId94" Type="http://schemas.openxmlformats.org/officeDocument/2006/relationships/image" Target="../media/image97.png"/><Relationship Id="rId99" Type="http://schemas.openxmlformats.org/officeDocument/2006/relationships/image" Target="../media/image100.png"/><Relationship Id="rId101" Type="http://schemas.openxmlformats.org/officeDocument/2006/relationships/image" Target="../media/image102.png"/><Relationship Id="rId122" Type="http://schemas.openxmlformats.org/officeDocument/2006/relationships/image" Target="../media/image125.png"/><Relationship Id="rId143" Type="http://schemas.openxmlformats.org/officeDocument/2006/relationships/image" Target="../media/image146.png"/><Relationship Id="rId148" Type="http://schemas.openxmlformats.org/officeDocument/2006/relationships/image" Target="../media/image151.png"/><Relationship Id="rId164" Type="http://schemas.openxmlformats.org/officeDocument/2006/relationships/image" Target="../media/image167.png"/><Relationship Id="rId169" Type="http://schemas.openxmlformats.org/officeDocument/2006/relationships/image" Target="../media/image171.png"/><Relationship Id="rId185" Type="http://schemas.openxmlformats.org/officeDocument/2006/relationships/image" Target="../media/image195.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81.png"/><Relationship Id="rId210" Type="http://schemas.openxmlformats.org/officeDocument/2006/relationships/image" Target="../media/image220.png"/><Relationship Id="rId215" Type="http://schemas.openxmlformats.org/officeDocument/2006/relationships/image" Target="../media/image225.png"/><Relationship Id="rId26" Type="http://schemas.openxmlformats.org/officeDocument/2006/relationships/image" Target="../media/image24.png"/><Relationship Id="rId47" Type="http://schemas.openxmlformats.org/officeDocument/2006/relationships/image" Target="../media/image42.png"/><Relationship Id="rId68" Type="http://schemas.openxmlformats.org/officeDocument/2006/relationships/image" Target="../media/image68.png"/><Relationship Id="rId89" Type="http://schemas.openxmlformats.org/officeDocument/2006/relationships/image" Target="../media/image92.png"/><Relationship Id="rId112" Type="http://schemas.openxmlformats.org/officeDocument/2006/relationships/image" Target="../media/image115.png"/><Relationship Id="rId133" Type="http://schemas.openxmlformats.org/officeDocument/2006/relationships/image" Target="../media/image136.png"/><Relationship Id="rId154" Type="http://schemas.openxmlformats.org/officeDocument/2006/relationships/image" Target="../media/image157.png"/><Relationship Id="rId175" Type="http://schemas.openxmlformats.org/officeDocument/2006/relationships/image" Target="../media/image185.png"/><Relationship Id="rId196" Type="http://schemas.openxmlformats.org/officeDocument/2006/relationships/image" Target="../media/image206.png"/><Relationship Id="rId200" Type="http://schemas.openxmlformats.org/officeDocument/2006/relationships/image" Target="../media/image210.png"/><Relationship Id="rId16" Type="http://schemas.openxmlformats.org/officeDocument/2006/relationships/image" Target="../media/image16.png"/><Relationship Id="rId37" Type="http://schemas.openxmlformats.org/officeDocument/2006/relationships/image" Target="../media/image35.png"/><Relationship Id="rId58" Type="http://schemas.openxmlformats.org/officeDocument/2006/relationships/image" Target="../media/image58.png"/><Relationship Id="rId79" Type="http://schemas.openxmlformats.org/officeDocument/2006/relationships/image" Target="../media/image80.png"/><Relationship Id="rId102" Type="http://schemas.openxmlformats.org/officeDocument/2006/relationships/image" Target="../media/image103.png"/><Relationship Id="rId123" Type="http://schemas.openxmlformats.org/officeDocument/2006/relationships/image" Target="../media/image126.png"/><Relationship Id="rId144" Type="http://schemas.openxmlformats.org/officeDocument/2006/relationships/image" Target="../media/image147.png"/><Relationship Id="rId90" Type="http://schemas.openxmlformats.org/officeDocument/2006/relationships/image" Target="../media/image93.png"/><Relationship Id="rId165" Type="http://schemas.openxmlformats.org/officeDocument/2006/relationships/image" Target="../media/image168.png"/><Relationship Id="rId186" Type="http://schemas.openxmlformats.org/officeDocument/2006/relationships/image" Target="../media/image196.png"/><Relationship Id="rId211" Type="http://schemas.openxmlformats.org/officeDocument/2006/relationships/image" Target="../media/image221.png"/><Relationship Id="rId27" Type="http://schemas.openxmlformats.org/officeDocument/2006/relationships/image" Target="../media/image25.png"/><Relationship Id="rId48" Type="http://schemas.openxmlformats.org/officeDocument/2006/relationships/image" Target="../media/image46.png"/><Relationship Id="rId69" Type="http://schemas.openxmlformats.org/officeDocument/2006/relationships/image" Target="../media/image69.png"/><Relationship Id="rId113" Type="http://schemas.openxmlformats.org/officeDocument/2006/relationships/image" Target="../media/image116.png"/><Relationship Id="rId134" Type="http://schemas.openxmlformats.org/officeDocument/2006/relationships/image" Target="../media/image137.png"/><Relationship Id="rId80" Type="http://schemas.openxmlformats.org/officeDocument/2006/relationships/image" Target="../media/image81.png"/><Relationship Id="rId155" Type="http://schemas.openxmlformats.org/officeDocument/2006/relationships/image" Target="../media/image158.png"/><Relationship Id="rId176" Type="http://schemas.openxmlformats.org/officeDocument/2006/relationships/image" Target="../media/image59.png"/><Relationship Id="rId197" Type="http://schemas.openxmlformats.org/officeDocument/2006/relationships/image" Target="../media/image207.png"/><Relationship Id="rId201" Type="http://schemas.openxmlformats.org/officeDocument/2006/relationships/image" Target="../media/image211.png"/><Relationship Id="rId17" Type="http://schemas.openxmlformats.org/officeDocument/2006/relationships/image" Target="../media/image17.png"/><Relationship Id="rId38" Type="http://schemas.openxmlformats.org/officeDocument/2006/relationships/image" Target="../media/image36.png"/><Relationship Id="rId59" Type="http://schemas.openxmlformats.org/officeDocument/2006/relationships/image" Target="../media/image188.png"/><Relationship Id="rId103" Type="http://schemas.openxmlformats.org/officeDocument/2006/relationships/image" Target="../media/image104.png"/><Relationship Id="rId124" Type="http://schemas.openxmlformats.org/officeDocument/2006/relationships/image" Target="../media/image127.png"/><Relationship Id="rId70" Type="http://schemas.openxmlformats.org/officeDocument/2006/relationships/image" Target="../media/image70.png"/><Relationship Id="rId91" Type="http://schemas.openxmlformats.org/officeDocument/2006/relationships/image" Target="../media/image94.png"/><Relationship Id="rId145" Type="http://schemas.openxmlformats.org/officeDocument/2006/relationships/image" Target="../media/image148.png"/><Relationship Id="rId166" Type="http://schemas.openxmlformats.org/officeDocument/2006/relationships/image" Target="../media/image192.png"/><Relationship Id="rId187" Type="http://schemas.openxmlformats.org/officeDocument/2006/relationships/image" Target="../media/image197.png"/><Relationship Id="rId1" Type="http://schemas.openxmlformats.org/officeDocument/2006/relationships/image" Target="../media/image1.png"/><Relationship Id="rId212" Type="http://schemas.openxmlformats.org/officeDocument/2006/relationships/image" Target="../media/image222.png"/><Relationship Id="rId28" Type="http://schemas.openxmlformats.org/officeDocument/2006/relationships/image" Target="../media/image26.png"/><Relationship Id="rId49" Type="http://schemas.openxmlformats.org/officeDocument/2006/relationships/image" Target="../media/image47.png"/><Relationship Id="rId114" Type="http://schemas.openxmlformats.org/officeDocument/2006/relationships/image" Target="../media/image117.png"/><Relationship Id="rId60" Type="http://schemas.openxmlformats.org/officeDocument/2006/relationships/image" Target="../media/image60.png"/><Relationship Id="rId81" Type="http://schemas.openxmlformats.org/officeDocument/2006/relationships/image" Target="../media/image82.png"/><Relationship Id="rId135" Type="http://schemas.openxmlformats.org/officeDocument/2006/relationships/image" Target="../media/image138.png"/><Relationship Id="rId156" Type="http://schemas.openxmlformats.org/officeDocument/2006/relationships/image" Target="../media/image159.png"/><Relationship Id="rId177" Type="http://schemas.openxmlformats.org/officeDocument/2006/relationships/image" Target="../media/image177.png"/><Relationship Id="rId198" Type="http://schemas.openxmlformats.org/officeDocument/2006/relationships/image" Target="../media/image208.png"/><Relationship Id="rId202" Type="http://schemas.openxmlformats.org/officeDocument/2006/relationships/image" Target="../media/image212.png"/><Relationship Id="rId18" Type="http://schemas.openxmlformats.org/officeDocument/2006/relationships/image" Target="../media/image18.png"/><Relationship Id="rId39" Type="http://schemas.openxmlformats.org/officeDocument/2006/relationships/image" Target="../media/image37.png"/><Relationship Id="rId50" Type="http://schemas.openxmlformats.org/officeDocument/2006/relationships/image" Target="../media/image48.png"/><Relationship Id="rId104" Type="http://schemas.openxmlformats.org/officeDocument/2006/relationships/image" Target="../media/image105.png"/><Relationship Id="rId125" Type="http://schemas.openxmlformats.org/officeDocument/2006/relationships/image" Target="../media/image128.png"/><Relationship Id="rId146" Type="http://schemas.openxmlformats.org/officeDocument/2006/relationships/image" Target="../media/image149.png"/><Relationship Id="rId167" Type="http://schemas.openxmlformats.org/officeDocument/2006/relationships/image" Target="../media/image169.png"/><Relationship Id="rId188" Type="http://schemas.openxmlformats.org/officeDocument/2006/relationships/image" Target="../media/image198.png"/><Relationship Id="rId71" Type="http://schemas.openxmlformats.org/officeDocument/2006/relationships/image" Target="../media/image72.png"/><Relationship Id="rId92" Type="http://schemas.openxmlformats.org/officeDocument/2006/relationships/image" Target="../media/image95.png"/><Relationship Id="rId213" Type="http://schemas.openxmlformats.org/officeDocument/2006/relationships/image" Target="../media/image223.png"/><Relationship Id="rId2" Type="http://schemas.openxmlformats.org/officeDocument/2006/relationships/image" Target="../media/image2.png"/><Relationship Id="rId29" Type="http://schemas.openxmlformats.org/officeDocument/2006/relationships/image" Target="../media/image27.png"/><Relationship Id="rId40" Type="http://schemas.openxmlformats.org/officeDocument/2006/relationships/image" Target="../media/image38.png"/><Relationship Id="rId115" Type="http://schemas.openxmlformats.org/officeDocument/2006/relationships/image" Target="../media/image118.png"/><Relationship Id="rId136" Type="http://schemas.openxmlformats.org/officeDocument/2006/relationships/image" Target="../media/image139.png"/><Relationship Id="rId157" Type="http://schemas.openxmlformats.org/officeDocument/2006/relationships/image" Target="../media/image160.png"/><Relationship Id="rId178" Type="http://schemas.openxmlformats.org/officeDocument/2006/relationships/image" Target="../media/image178.png"/><Relationship Id="rId61" Type="http://schemas.openxmlformats.org/officeDocument/2006/relationships/image" Target="../media/image61.png"/><Relationship Id="rId82" Type="http://schemas.openxmlformats.org/officeDocument/2006/relationships/image" Target="../media/image83.png"/><Relationship Id="rId199" Type="http://schemas.openxmlformats.org/officeDocument/2006/relationships/image" Target="../media/image209.png"/><Relationship Id="rId203" Type="http://schemas.openxmlformats.org/officeDocument/2006/relationships/image" Target="../media/image213.png"/><Relationship Id="rId19" Type="http://schemas.openxmlformats.org/officeDocument/2006/relationships/image" Target="../media/image186.png"/></Relationships>
</file>

<file path=xl/drawings/_rels/drawing4.xml.rels><?xml version="1.0" encoding="UTF-8" standalone="yes"?>
<Relationships xmlns="http://schemas.openxmlformats.org/package/2006/relationships"><Relationship Id="rId117" Type="http://schemas.openxmlformats.org/officeDocument/2006/relationships/image" Target="../media/image109.png"/><Relationship Id="rId21" Type="http://schemas.openxmlformats.org/officeDocument/2006/relationships/image" Target="../media/image19.png"/><Relationship Id="rId42" Type="http://schemas.openxmlformats.org/officeDocument/2006/relationships/image" Target="../media/image37.png"/><Relationship Id="rId63" Type="http://schemas.openxmlformats.org/officeDocument/2006/relationships/image" Target="../media/image188.png"/><Relationship Id="rId84" Type="http://schemas.openxmlformats.org/officeDocument/2006/relationships/image" Target="../media/image78.png"/><Relationship Id="rId138" Type="http://schemas.openxmlformats.org/officeDocument/2006/relationships/image" Target="../media/image128.png"/><Relationship Id="rId159" Type="http://schemas.openxmlformats.org/officeDocument/2006/relationships/image" Target="../media/image148.png"/><Relationship Id="rId170" Type="http://schemas.openxmlformats.org/officeDocument/2006/relationships/image" Target="../media/image159.png"/><Relationship Id="rId191" Type="http://schemas.openxmlformats.org/officeDocument/2006/relationships/image" Target="../media/image193.png"/><Relationship Id="rId205" Type="http://schemas.openxmlformats.org/officeDocument/2006/relationships/image" Target="../media/image235.png"/><Relationship Id="rId226" Type="http://schemas.openxmlformats.org/officeDocument/2006/relationships/image" Target="../media/image211.png"/><Relationship Id="rId107" Type="http://schemas.openxmlformats.org/officeDocument/2006/relationships/image" Target="../media/image99.png"/><Relationship Id="rId11" Type="http://schemas.openxmlformats.org/officeDocument/2006/relationships/image" Target="../media/image11.png"/><Relationship Id="rId32" Type="http://schemas.openxmlformats.org/officeDocument/2006/relationships/image" Target="../media/image30.png"/><Relationship Id="rId53" Type="http://schemas.openxmlformats.org/officeDocument/2006/relationships/image" Target="../media/image48.png"/><Relationship Id="rId74" Type="http://schemas.openxmlformats.org/officeDocument/2006/relationships/image" Target="../media/image69.png"/><Relationship Id="rId128" Type="http://schemas.openxmlformats.org/officeDocument/2006/relationships/image" Target="../media/image118.png"/><Relationship Id="rId149" Type="http://schemas.openxmlformats.org/officeDocument/2006/relationships/image" Target="../media/image138.png"/><Relationship Id="rId5" Type="http://schemas.openxmlformats.org/officeDocument/2006/relationships/image" Target="../media/image5.png"/><Relationship Id="rId95" Type="http://schemas.openxmlformats.org/officeDocument/2006/relationships/image" Target="../media/image89.png"/><Relationship Id="rId160" Type="http://schemas.openxmlformats.org/officeDocument/2006/relationships/image" Target="../media/image149.png"/><Relationship Id="rId181" Type="http://schemas.openxmlformats.org/officeDocument/2006/relationships/image" Target="../media/image170.png"/><Relationship Id="rId216" Type="http://schemas.openxmlformats.org/officeDocument/2006/relationships/image" Target="../media/image201.png"/><Relationship Id="rId237" Type="http://schemas.openxmlformats.org/officeDocument/2006/relationships/image" Target="../media/image222.png"/><Relationship Id="rId22" Type="http://schemas.openxmlformats.org/officeDocument/2006/relationships/image" Target="../media/image20.png"/><Relationship Id="rId43" Type="http://schemas.openxmlformats.org/officeDocument/2006/relationships/image" Target="../media/image38.png"/><Relationship Id="rId64" Type="http://schemas.openxmlformats.org/officeDocument/2006/relationships/image" Target="../media/image59.png"/><Relationship Id="rId118" Type="http://schemas.openxmlformats.org/officeDocument/2006/relationships/image" Target="../media/image110.png"/><Relationship Id="rId139" Type="http://schemas.openxmlformats.org/officeDocument/2006/relationships/image" Target="../media/image129.png"/><Relationship Id="rId85" Type="http://schemas.openxmlformats.org/officeDocument/2006/relationships/image" Target="../media/image79.png"/><Relationship Id="rId150" Type="http://schemas.openxmlformats.org/officeDocument/2006/relationships/image" Target="../media/image139.png"/><Relationship Id="rId171" Type="http://schemas.openxmlformats.org/officeDocument/2006/relationships/image" Target="../media/image160.png"/><Relationship Id="rId192" Type="http://schemas.openxmlformats.org/officeDocument/2006/relationships/image" Target="../media/image185.png"/><Relationship Id="rId206" Type="http://schemas.openxmlformats.org/officeDocument/2006/relationships/image" Target="../media/image236.png"/><Relationship Id="rId227" Type="http://schemas.openxmlformats.org/officeDocument/2006/relationships/image" Target="../media/image212.png"/><Relationship Id="rId12" Type="http://schemas.openxmlformats.org/officeDocument/2006/relationships/image" Target="../media/image12.png"/><Relationship Id="rId33" Type="http://schemas.openxmlformats.org/officeDocument/2006/relationships/image" Target="../media/image31.png"/><Relationship Id="rId108" Type="http://schemas.openxmlformats.org/officeDocument/2006/relationships/image" Target="../media/image100.png"/><Relationship Id="rId129" Type="http://schemas.openxmlformats.org/officeDocument/2006/relationships/image" Target="../media/image119.png"/><Relationship Id="rId54" Type="http://schemas.openxmlformats.org/officeDocument/2006/relationships/image" Target="../media/image49.png"/><Relationship Id="rId75" Type="http://schemas.openxmlformats.org/officeDocument/2006/relationships/image" Target="../media/image70.png"/><Relationship Id="rId96" Type="http://schemas.openxmlformats.org/officeDocument/2006/relationships/image" Target="../media/image90.png"/><Relationship Id="rId140" Type="http://schemas.openxmlformats.org/officeDocument/2006/relationships/image" Target="../media/image191.png"/><Relationship Id="rId161" Type="http://schemas.openxmlformats.org/officeDocument/2006/relationships/image" Target="../media/image150.png"/><Relationship Id="rId182" Type="http://schemas.openxmlformats.org/officeDocument/2006/relationships/image" Target="../media/image232.png"/><Relationship Id="rId217" Type="http://schemas.openxmlformats.org/officeDocument/2006/relationships/image" Target="../media/image202.png"/><Relationship Id="rId6" Type="http://schemas.openxmlformats.org/officeDocument/2006/relationships/image" Target="../media/image6.png"/><Relationship Id="rId238" Type="http://schemas.openxmlformats.org/officeDocument/2006/relationships/image" Target="../media/image223.png"/><Relationship Id="rId23" Type="http://schemas.openxmlformats.org/officeDocument/2006/relationships/image" Target="../media/image21.png"/><Relationship Id="rId119" Type="http://schemas.openxmlformats.org/officeDocument/2006/relationships/image" Target="../media/image168.png"/><Relationship Id="rId44" Type="http://schemas.openxmlformats.org/officeDocument/2006/relationships/image" Target="../media/image39.png"/><Relationship Id="rId65" Type="http://schemas.openxmlformats.org/officeDocument/2006/relationships/image" Target="../media/image60.png"/><Relationship Id="rId86" Type="http://schemas.openxmlformats.org/officeDocument/2006/relationships/image" Target="../media/image80.png"/><Relationship Id="rId130" Type="http://schemas.openxmlformats.org/officeDocument/2006/relationships/image" Target="../media/image120.png"/><Relationship Id="rId151" Type="http://schemas.openxmlformats.org/officeDocument/2006/relationships/image" Target="../media/image140.png"/><Relationship Id="rId172" Type="http://schemas.openxmlformats.org/officeDocument/2006/relationships/image" Target="../media/image161.png"/><Relationship Id="rId193" Type="http://schemas.openxmlformats.org/officeDocument/2006/relationships/image" Target="../media/image177.png"/><Relationship Id="rId207" Type="http://schemas.openxmlformats.org/officeDocument/2006/relationships/image" Target="../media/image237.png"/><Relationship Id="rId228" Type="http://schemas.openxmlformats.org/officeDocument/2006/relationships/image" Target="../media/image213.png"/><Relationship Id="rId13" Type="http://schemas.openxmlformats.org/officeDocument/2006/relationships/image" Target="../media/image13.png"/><Relationship Id="rId109" Type="http://schemas.openxmlformats.org/officeDocument/2006/relationships/image" Target="../media/image101.png"/><Relationship Id="rId34" Type="http://schemas.openxmlformats.org/officeDocument/2006/relationships/image" Target="../media/image32.png"/><Relationship Id="rId55" Type="http://schemas.openxmlformats.org/officeDocument/2006/relationships/image" Target="../media/image52.png"/><Relationship Id="rId76" Type="http://schemas.openxmlformats.org/officeDocument/2006/relationships/image" Target="../media/image71.png"/><Relationship Id="rId97" Type="http://schemas.openxmlformats.org/officeDocument/2006/relationships/image" Target="../media/image91.png"/><Relationship Id="rId120" Type="http://schemas.openxmlformats.org/officeDocument/2006/relationships/image" Target="../media/image111.png"/><Relationship Id="rId141" Type="http://schemas.openxmlformats.org/officeDocument/2006/relationships/image" Target="../media/image130.png"/><Relationship Id="rId7" Type="http://schemas.openxmlformats.org/officeDocument/2006/relationships/image" Target="../media/image7.png"/><Relationship Id="rId162" Type="http://schemas.openxmlformats.org/officeDocument/2006/relationships/image" Target="../media/image151.png"/><Relationship Id="rId183" Type="http://schemas.openxmlformats.org/officeDocument/2006/relationships/image" Target="../media/image233.png"/><Relationship Id="rId218" Type="http://schemas.openxmlformats.org/officeDocument/2006/relationships/image" Target="../media/image203.png"/><Relationship Id="rId239" Type="http://schemas.openxmlformats.org/officeDocument/2006/relationships/image" Target="../media/image224.png"/><Relationship Id="rId24" Type="http://schemas.openxmlformats.org/officeDocument/2006/relationships/image" Target="../media/image22.png"/><Relationship Id="rId45" Type="http://schemas.openxmlformats.org/officeDocument/2006/relationships/image" Target="../media/image40.png"/><Relationship Id="rId66" Type="http://schemas.openxmlformats.org/officeDocument/2006/relationships/image" Target="../media/image61.png"/><Relationship Id="rId87" Type="http://schemas.openxmlformats.org/officeDocument/2006/relationships/image" Target="../media/image81.png"/><Relationship Id="rId110" Type="http://schemas.openxmlformats.org/officeDocument/2006/relationships/image" Target="../media/image102.png"/><Relationship Id="rId131" Type="http://schemas.openxmlformats.org/officeDocument/2006/relationships/image" Target="../media/image121.png"/><Relationship Id="rId152" Type="http://schemas.openxmlformats.org/officeDocument/2006/relationships/image" Target="../media/image141.png"/><Relationship Id="rId173" Type="http://schemas.openxmlformats.org/officeDocument/2006/relationships/image" Target="../media/image162.png"/><Relationship Id="rId194" Type="http://schemas.openxmlformats.org/officeDocument/2006/relationships/image" Target="../media/image178.png"/><Relationship Id="rId208" Type="http://schemas.openxmlformats.org/officeDocument/2006/relationships/image" Target="../media/image238.png"/><Relationship Id="rId229" Type="http://schemas.openxmlformats.org/officeDocument/2006/relationships/image" Target="../media/image214.png"/><Relationship Id="rId240" Type="http://schemas.openxmlformats.org/officeDocument/2006/relationships/image" Target="../media/image225.png"/><Relationship Id="rId14" Type="http://schemas.openxmlformats.org/officeDocument/2006/relationships/image" Target="../media/image14.png"/><Relationship Id="rId35" Type="http://schemas.openxmlformats.org/officeDocument/2006/relationships/image" Target="../media/image33.png"/><Relationship Id="rId56" Type="http://schemas.openxmlformats.org/officeDocument/2006/relationships/image" Target="../media/image53.png"/><Relationship Id="rId77" Type="http://schemas.openxmlformats.org/officeDocument/2006/relationships/image" Target="../media/image72.png"/><Relationship Id="rId100" Type="http://schemas.openxmlformats.org/officeDocument/2006/relationships/image" Target="../media/image94.png"/><Relationship Id="rId8" Type="http://schemas.openxmlformats.org/officeDocument/2006/relationships/image" Target="../media/image8.png"/><Relationship Id="rId98" Type="http://schemas.openxmlformats.org/officeDocument/2006/relationships/image" Target="../media/image92.png"/><Relationship Id="rId121" Type="http://schemas.openxmlformats.org/officeDocument/2006/relationships/image" Target="../media/image112.png"/><Relationship Id="rId142" Type="http://schemas.openxmlformats.org/officeDocument/2006/relationships/image" Target="../media/image131.png"/><Relationship Id="rId163" Type="http://schemas.openxmlformats.org/officeDocument/2006/relationships/image" Target="../media/image152.png"/><Relationship Id="rId184" Type="http://schemas.openxmlformats.org/officeDocument/2006/relationships/image" Target="../media/image171.png"/><Relationship Id="rId219" Type="http://schemas.openxmlformats.org/officeDocument/2006/relationships/image" Target="../media/image204.png"/><Relationship Id="rId230" Type="http://schemas.openxmlformats.org/officeDocument/2006/relationships/image" Target="../media/image215.png"/><Relationship Id="rId25" Type="http://schemas.openxmlformats.org/officeDocument/2006/relationships/image" Target="../media/image23.png"/><Relationship Id="rId46" Type="http://schemas.openxmlformats.org/officeDocument/2006/relationships/image" Target="../media/image41.png"/><Relationship Id="rId67" Type="http://schemas.openxmlformats.org/officeDocument/2006/relationships/image" Target="../media/image62.png"/><Relationship Id="rId88" Type="http://schemas.openxmlformats.org/officeDocument/2006/relationships/image" Target="../media/image82.png"/><Relationship Id="rId111" Type="http://schemas.openxmlformats.org/officeDocument/2006/relationships/image" Target="../media/image103.png"/><Relationship Id="rId132" Type="http://schemas.openxmlformats.org/officeDocument/2006/relationships/image" Target="../media/image122.png"/><Relationship Id="rId153" Type="http://schemas.openxmlformats.org/officeDocument/2006/relationships/image" Target="../media/image142.png"/><Relationship Id="rId174" Type="http://schemas.openxmlformats.org/officeDocument/2006/relationships/image" Target="../media/image163.png"/><Relationship Id="rId195" Type="http://schemas.openxmlformats.org/officeDocument/2006/relationships/image" Target="../media/image179.png"/><Relationship Id="rId209" Type="http://schemas.openxmlformats.org/officeDocument/2006/relationships/image" Target="../media/image239.png"/><Relationship Id="rId220" Type="http://schemas.openxmlformats.org/officeDocument/2006/relationships/image" Target="../media/image205.png"/><Relationship Id="rId241" Type="http://schemas.openxmlformats.org/officeDocument/2006/relationships/image" Target="../media/image226.png"/><Relationship Id="rId15" Type="http://schemas.openxmlformats.org/officeDocument/2006/relationships/image" Target="../media/image15.png"/><Relationship Id="rId36" Type="http://schemas.openxmlformats.org/officeDocument/2006/relationships/image" Target="../media/image34.png"/><Relationship Id="rId57" Type="http://schemas.openxmlformats.org/officeDocument/2006/relationships/image" Target="../media/image229.png"/><Relationship Id="rId106" Type="http://schemas.openxmlformats.org/officeDocument/2006/relationships/image" Target="../media/image98.png"/><Relationship Id="rId127" Type="http://schemas.openxmlformats.org/officeDocument/2006/relationships/image" Target="../media/image167.png"/><Relationship Id="rId10" Type="http://schemas.openxmlformats.org/officeDocument/2006/relationships/image" Target="../media/image10.png"/><Relationship Id="rId31" Type="http://schemas.openxmlformats.org/officeDocument/2006/relationships/image" Target="../media/image29.png"/><Relationship Id="rId52" Type="http://schemas.openxmlformats.org/officeDocument/2006/relationships/image" Target="../media/image47.png"/><Relationship Id="rId73" Type="http://schemas.openxmlformats.org/officeDocument/2006/relationships/image" Target="../media/image68.png"/><Relationship Id="rId78" Type="http://schemas.openxmlformats.org/officeDocument/2006/relationships/image" Target="../media/image73.png"/><Relationship Id="rId94" Type="http://schemas.openxmlformats.org/officeDocument/2006/relationships/image" Target="../media/image88.png"/><Relationship Id="rId99" Type="http://schemas.openxmlformats.org/officeDocument/2006/relationships/image" Target="../media/image93.png"/><Relationship Id="rId101" Type="http://schemas.openxmlformats.org/officeDocument/2006/relationships/image" Target="../media/image95.png"/><Relationship Id="rId122" Type="http://schemas.openxmlformats.org/officeDocument/2006/relationships/image" Target="../media/image113.png"/><Relationship Id="rId143" Type="http://schemas.openxmlformats.org/officeDocument/2006/relationships/image" Target="../media/image132.png"/><Relationship Id="rId148" Type="http://schemas.openxmlformats.org/officeDocument/2006/relationships/image" Target="../media/image137.png"/><Relationship Id="rId164" Type="http://schemas.openxmlformats.org/officeDocument/2006/relationships/image" Target="../media/image153.png"/><Relationship Id="rId169" Type="http://schemas.openxmlformats.org/officeDocument/2006/relationships/image" Target="../media/image158.png"/><Relationship Id="rId185" Type="http://schemas.openxmlformats.org/officeDocument/2006/relationships/image" Target="../media/image172.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69.png"/><Relationship Id="rId210" Type="http://schemas.openxmlformats.org/officeDocument/2006/relationships/image" Target="../media/image240.png"/><Relationship Id="rId215" Type="http://schemas.openxmlformats.org/officeDocument/2006/relationships/image" Target="../media/image200.png"/><Relationship Id="rId236" Type="http://schemas.openxmlformats.org/officeDocument/2006/relationships/image" Target="../media/image221.png"/><Relationship Id="rId26" Type="http://schemas.openxmlformats.org/officeDocument/2006/relationships/image" Target="../media/image24.png"/><Relationship Id="rId231" Type="http://schemas.openxmlformats.org/officeDocument/2006/relationships/image" Target="../media/image216.png"/><Relationship Id="rId47" Type="http://schemas.openxmlformats.org/officeDocument/2006/relationships/image" Target="../media/image42.png"/><Relationship Id="rId68" Type="http://schemas.openxmlformats.org/officeDocument/2006/relationships/image" Target="../media/image63.png"/><Relationship Id="rId89" Type="http://schemas.openxmlformats.org/officeDocument/2006/relationships/image" Target="../media/image83.png"/><Relationship Id="rId112" Type="http://schemas.openxmlformats.org/officeDocument/2006/relationships/image" Target="../media/image104.png"/><Relationship Id="rId133" Type="http://schemas.openxmlformats.org/officeDocument/2006/relationships/image" Target="../media/image123.png"/><Relationship Id="rId154" Type="http://schemas.openxmlformats.org/officeDocument/2006/relationships/image" Target="../media/image143.png"/><Relationship Id="rId175" Type="http://schemas.openxmlformats.org/officeDocument/2006/relationships/image" Target="../media/image164.png"/><Relationship Id="rId196" Type="http://schemas.openxmlformats.org/officeDocument/2006/relationships/image" Target="../media/image181.png"/><Relationship Id="rId200" Type="http://schemas.openxmlformats.org/officeDocument/2006/relationships/image" Target="../media/image194.png"/><Relationship Id="rId16" Type="http://schemas.openxmlformats.org/officeDocument/2006/relationships/image" Target="../media/image16.png"/><Relationship Id="rId221" Type="http://schemas.openxmlformats.org/officeDocument/2006/relationships/image" Target="../media/image206.png"/><Relationship Id="rId242" Type="http://schemas.openxmlformats.org/officeDocument/2006/relationships/image" Target="../media/image227.png"/><Relationship Id="rId37" Type="http://schemas.openxmlformats.org/officeDocument/2006/relationships/image" Target="../media/image44.png"/><Relationship Id="rId58" Type="http://schemas.openxmlformats.org/officeDocument/2006/relationships/image" Target="../media/image54.png"/><Relationship Id="rId79" Type="http://schemas.openxmlformats.org/officeDocument/2006/relationships/image" Target="../media/image74.png"/><Relationship Id="rId102" Type="http://schemas.openxmlformats.org/officeDocument/2006/relationships/image" Target="../media/image96.png"/><Relationship Id="rId123" Type="http://schemas.openxmlformats.org/officeDocument/2006/relationships/image" Target="../media/image114.png"/><Relationship Id="rId144" Type="http://schemas.openxmlformats.org/officeDocument/2006/relationships/image" Target="../media/image133.png"/><Relationship Id="rId90" Type="http://schemas.openxmlformats.org/officeDocument/2006/relationships/image" Target="../media/image84.png"/><Relationship Id="rId165" Type="http://schemas.openxmlformats.org/officeDocument/2006/relationships/image" Target="../media/image154.png"/><Relationship Id="rId186" Type="http://schemas.openxmlformats.org/officeDocument/2006/relationships/image" Target="../media/image173.png"/><Relationship Id="rId211" Type="http://schemas.openxmlformats.org/officeDocument/2006/relationships/image" Target="../media/image241.png"/><Relationship Id="rId232" Type="http://schemas.openxmlformats.org/officeDocument/2006/relationships/image" Target="../media/image217.png"/><Relationship Id="rId27" Type="http://schemas.openxmlformats.org/officeDocument/2006/relationships/image" Target="../media/image25.png"/><Relationship Id="rId48" Type="http://schemas.openxmlformats.org/officeDocument/2006/relationships/image" Target="../media/image50.png"/><Relationship Id="rId69" Type="http://schemas.openxmlformats.org/officeDocument/2006/relationships/image" Target="../media/image64.png"/><Relationship Id="rId113" Type="http://schemas.openxmlformats.org/officeDocument/2006/relationships/image" Target="../media/image105.png"/><Relationship Id="rId134" Type="http://schemas.openxmlformats.org/officeDocument/2006/relationships/image" Target="../media/image124.png"/><Relationship Id="rId80" Type="http://schemas.openxmlformats.org/officeDocument/2006/relationships/image" Target="../media/image75.png"/><Relationship Id="rId155" Type="http://schemas.openxmlformats.org/officeDocument/2006/relationships/image" Target="../media/image144.png"/><Relationship Id="rId176" Type="http://schemas.openxmlformats.org/officeDocument/2006/relationships/image" Target="../media/image165.png"/><Relationship Id="rId197" Type="http://schemas.openxmlformats.org/officeDocument/2006/relationships/image" Target="../media/image182.png"/><Relationship Id="rId201" Type="http://schemas.openxmlformats.org/officeDocument/2006/relationships/image" Target="../media/image195.png"/><Relationship Id="rId222" Type="http://schemas.openxmlformats.org/officeDocument/2006/relationships/image" Target="../media/image207.png"/><Relationship Id="rId17" Type="http://schemas.openxmlformats.org/officeDocument/2006/relationships/image" Target="../media/image17.png"/><Relationship Id="rId38" Type="http://schemas.openxmlformats.org/officeDocument/2006/relationships/image" Target="../media/image45.png"/><Relationship Id="rId59" Type="http://schemas.openxmlformats.org/officeDocument/2006/relationships/image" Target="../media/image55.png"/><Relationship Id="rId103" Type="http://schemas.openxmlformats.org/officeDocument/2006/relationships/image" Target="../media/image189.png"/><Relationship Id="rId124" Type="http://schemas.openxmlformats.org/officeDocument/2006/relationships/image" Target="../media/image115.png"/><Relationship Id="rId70" Type="http://schemas.openxmlformats.org/officeDocument/2006/relationships/image" Target="../media/image65.png"/><Relationship Id="rId91" Type="http://schemas.openxmlformats.org/officeDocument/2006/relationships/image" Target="../media/image85.png"/><Relationship Id="rId145" Type="http://schemas.openxmlformats.org/officeDocument/2006/relationships/image" Target="../media/image134.png"/><Relationship Id="rId166" Type="http://schemas.openxmlformats.org/officeDocument/2006/relationships/image" Target="../media/image155.png"/><Relationship Id="rId187" Type="http://schemas.openxmlformats.org/officeDocument/2006/relationships/image" Target="../media/image174.png"/><Relationship Id="rId1" Type="http://schemas.openxmlformats.org/officeDocument/2006/relationships/image" Target="../media/image1.png"/><Relationship Id="rId212" Type="http://schemas.openxmlformats.org/officeDocument/2006/relationships/image" Target="../media/image242.png"/><Relationship Id="rId233" Type="http://schemas.openxmlformats.org/officeDocument/2006/relationships/image" Target="../media/image218.png"/><Relationship Id="rId28" Type="http://schemas.openxmlformats.org/officeDocument/2006/relationships/image" Target="../media/image26.png"/><Relationship Id="rId49" Type="http://schemas.openxmlformats.org/officeDocument/2006/relationships/image" Target="../media/image51.png"/><Relationship Id="rId114" Type="http://schemas.openxmlformats.org/officeDocument/2006/relationships/image" Target="../media/image106.png"/><Relationship Id="rId60" Type="http://schemas.openxmlformats.org/officeDocument/2006/relationships/image" Target="../media/image56.png"/><Relationship Id="rId81" Type="http://schemas.openxmlformats.org/officeDocument/2006/relationships/image" Target="../media/image76.png"/><Relationship Id="rId135" Type="http://schemas.openxmlformats.org/officeDocument/2006/relationships/image" Target="../media/image125.png"/><Relationship Id="rId156" Type="http://schemas.openxmlformats.org/officeDocument/2006/relationships/image" Target="../media/image145.png"/><Relationship Id="rId177" Type="http://schemas.openxmlformats.org/officeDocument/2006/relationships/image" Target="../media/image166.png"/><Relationship Id="rId198" Type="http://schemas.openxmlformats.org/officeDocument/2006/relationships/image" Target="../media/image183.png"/><Relationship Id="rId202" Type="http://schemas.openxmlformats.org/officeDocument/2006/relationships/image" Target="../media/image196.png"/><Relationship Id="rId223" Type="http://schemas.openxmlformats.org/officeDocument/2006/relationships/image" Target="../media/image208.png"/><Relationship Id="rId18" Type="http://schemas.openxmlformats.org/officeDocument/2006/relationships/image" Target="../media/image18.png"/><Relationship Id="rId39" Type="http://schemas.openxmlformats.org/officeDocument/2006/relationships/image" Target="../media/image228.png"/><Relationship Id="rId50" Type="http://schemas.openxmlformats.org/officeDocument/2006/relationships/image" Target="../media/image43.png"/><Relationship Id="rId104" Type="http://schemas.openxmlformats.org/officeDocument/2006/relationships/image" Target="../media/image190.png"/><Relationship Id="rId125" Type="http://schemas.openxmlformats.org/officeDocument/2006/relationships/image" Target="../media/image116.png"/><Relationship Id="rId146" Type="http://schemas.openxmlformats.org/officeDocument/2006/relationships/image" Target="../media/image135.png"/><Relationship Id="rId167" Type="http://schemas.openxmlformats.org/officeDocument/2006/relationships/image" Target="../media/image156.png"/><Relationship Id="rId188" Type="http://schemas.openxmlformats.org/officeDocument/2006/relationships/image" Target="../media/image175.png"/><Relationship Id="rId71" Type="http://schemas.openxmlformats.org/officeDocument/2006/relationships/image" Target="../media/image66.png"/><Relationship Id="rId92" Type="http://schemas.openxmlformats.org/officeDocument/2006/relationships/image" Target="../media/image86.png"/><Relationship Id="rId213" Type="http://schemas.openxmlformats.org/officeDocument/2006/relationships/image" Target="../media/image198.png"/><Relationship Id="rId234" Type="http://schemas.openxmlformats.org/officeDocument/2006/relationships/image" Target="../media/image219.png"/><Relationship Id="rId2" Type="http://schemas.openxmlformats.org/officeDocument/2006/relationships/image" Target="../media/image2.png"/><Relationship Id="rId29" Type="http://schemas.openxmlformats.org/officeDocument/2006/relationships/image" Target="../media/image27.png"/><Relationship Id="rId40" Type="http://schemas.openxmlformats.org/officeDocument/2006/relationships/image" Target="../media/image35.png"/><Relationship Id="rId115" Type="http://schemas.openxmlformats.org/officeDocument/2006/relationships/image" Target="../media/image107.png"/><Relationship Id="rId136" Type="http://schemas.openxmlformats.org/officeDocument/2006/relationships/image" Target="../media/image126.png"/><Relationship Id="rId157" Type="http://schemas.openxmlformats.org/officeDocument/2006/relationships/image" Target="../media/image146.png"/><Relationship Id="rId178" Type="http://schemas.openxmlformats.org/officeDocument/2006/relationships/image" Target="../media/image231.png"/><Relationship Id="rId61" Type="http://schemas.openxmlformats.org/officeDocument/2006/relationships/image" Target="../media/image57.png"/><Relationship Id="rId82" Type="http://schemas.openxmlformats.org/officeDocument/2006/relationships/image" Target="../media/image77.png"/><Relationship Id="rId199" Type="http://schemas.openxmlformats.org/officeDocument/2006/relationships/image" Target="../media/image184.png"/><Relationship Id="rId203" Type="http://schemas.openxmlformats.org/officeDocument/2006/relationships/image" Target="../media/image197.png"/><Relationship Id="rId19" Type="http://schemas.openxmlformats.org/officeDocument/2006/relationships/image" Target="../media/image186.png"/><Relationship Id="rId224" Type="http://schemas.openxmlformats.org/officeDocument/2006/relationships/image" Target="../media/image209.png"/><Relationship Id="rId30" Type="http://schemas.openxmlformats.org/officeDocument/2006/relationships/image" Target="../media/image28.png"/><Relationship Id="rId105" Type="http://schemas.openxmlformats.org/officeDocument/2006/relationships/image" Target="../media/image97.png"/><Relationship Id="rId126" Type="http://schemas.openxmlformats.org/officeDocument/2006/relationships/image" Target="../media/image117.png"/><Relationship Id="rId147" Type="http://schemas.openxmlformats.org/officeDocument/2006/relationships/image" Target="../media/image136.png"/><Relationship Id="rId168" Type="http://schemas.openxmlformats.org/officeDocument/2006/relationships/image" Target="../media/image157.png"/><Relationship Id="rId51" Type="http://schemas.openxmlformats.org/officeDocument/2006/relationships/image" Target="../media/image46.png"/><Relationship Id="rId72" Type="http://schemas.openxmlformats.org/officeDocument/2006/relationships/image" Target="../media/image67.png"/><Relationship Id="rId93" Type="http://schemas.openxmlformats.org/officeDocument/2006/relationships/image" Target="../media/image87.png"/><Relationship Id="rId189" Type="http://schemas.openxmlformats.org/officeDocument/2006/relationships/image" Target="../media/image180.png"/><Relationship Id="rId3" Type="http://schemas.openxmlformats.org/officeDocument/2006/relationships/image" Target="../media/image3.png"/><Relationship Id="rId214" Type="http://schemas.openxmlformats.org/officeDocument/2006/relationships/image" Target="../media/image199.png"/><Relationship Id="rId235" Type="http://schemas.openxmlformats.org/officeDocument/2006/relationships/image" Target="../media/image220.png"/><Relationship Id="rId116" Type="http://schemas.openxmlformats.org/officeDocument/2006/relationships/image" Target="../media/image108.png"/><Relationship Id="rId137" Type="http://schemas.openxmlformats.org/officeDocument/2006/relationships/image" Target="../media/image127.png"/><Relationship Id="rId158" Type="http://schemas.openxmlformats.org/officeDocument/2006/relationships/image" Target="../media/image147.png"/><Relationship Id="rId20" Type="http://schemas.openxmlformats.org/officeDocument/2006/relationships/image" Target="../media/image187.png"/><Relationship Id="rId41" Type="http://schemas.openxmlformats.org/officeDocument/2006/relationships/image" Target="../media/image36.png"/><Relationship Id="rId62" Type="http://schemas.openxmlformats.org/officeDocument/2006/relationships/image" Target="../media/image58.png"/><Relationship Id="rId83" Type="http://schemas.openxmlformats.org/officeDocument/2006/relationships/image" Target="../media/image230.png"/><Relationship Id="rId179" Type="http://schemas.openxmlformats.org/officeDocument/2006/relationships/image" Target="../media/image192.png"/><Relationship Id="rId190" Type="http://schemas.openxmlformats.org/officeDocument/2006/relationships/image" Target="../media/image176.png"/><Relationship Id="rId204" Type="http://schemas.openxmlformats.org/officeDocument/2006/relationships/image" Target="../media/image234.png"/><Relationship Id="rId225" Type="http://schemas.openxmlformats.org/officeDocument/2006/relationships/image" Target="../media/image210.png"/></Relationships>
</file>

<file path=xl/drawings/_rels/drawing5.xml.rels><?xml version="1.0" encoding="UTF-8" standalone="yes"?>
<Relationships xmlns="http://schemas.openxmlformats.org/package/2006/relationships"><Relationship Id="rId117" Type="http://schemas.openxmlformats.org/officeDocument/2006/relationships/image" Target="../media/image321.png"/><Relationship Id="rId21" Type="http://schemas.openxmlformats.org/officeDocument/2006/relationships/image" Target="../media/image263.png"/><Relationship Id="rId42" Type="http://schemas.openxmlformats.org/officeDocument/2006/relationships/image" Target="../media/image277.png"/><Relationship Id="rId63" Type="http://schemas.openxmlformats.org/officeDocument/2006/relationships/image" Target="../media/image148.png"/><Relationship Id="rId84" Type="http://schemas.openxmlformats.org/officeDocument/2006/relationships/image" Target="../media/image299.png"/><Relationship Id="rId138" Type="http://schemas.openxmlformats.org/officeDocument/2006/relationships/image" Target="../media/image202.png"/><Relationship Id="rId159" Type="http://schemas.openxmlformats.org/officeDocument/2006/relationships/image" Target="../media/image348.png"/><Relationship Id="rId170" Type="http://schemas.openxmlformats.org/officeDocument/2006/relationships/image" Target="../media/image353.png"/><Relationship Id="rId107" Type="http://schemas.openxmlformats.org/officeDocument/2006/relationships/image" Target="../media/image315.png"/><Relationship Id="rId11" Type="http://schemas.openxmlformats.org/officeDocument/2006/relationships/image" Target="../media/image253.png"/><Relationship Id="rId32" Type="http://schemas.openxmlformats.org/officeDocument/2006/relationships/image" Target="../media/image273.png"/><Relationship Id="rId53" Type="http://schemas.openxmlformats.org/officeDocument/2006/relationships/image" Target="../media/image282.png"/><Relationship Id="rId74" Type="http://schemas.openxmlformats.org/officeDocument/2006/relationships/image" Target="../media/image85.png"/><Relationship Id="rId128" Type="http://schemas.openxmlformats.org/officeDocument/2006/relationships/image" Target="../media/image330.png"/><Relationship Id="rId149" Type="http://schemas.openxmlformats.org/officeDocument/2006/relationships/image" Target="../media/image341.png"/><Relationship Id="rId5" Type="http://schemas.openxmlformats.org/officeDocument/2006/relationships/image" Target="../media/image247.png"/><Relationship Id="rId95" Type="http://schemas.openxmlformats.org/officeDocument/2006/relationships/image" Target="../media/image46.png"/><Relationship Id="rId160" Type="http://schemas.openxmlformats.org/officeDocument/2006/relationships/image" Target="../media/image155.png"/><Relationship Id="rId22" Type="http://schemas.openxmlformats.org/officeDocument/2006/relationships/image" Target="../media/image264.png"/><Relationship Id="rId43" Type="http://schemas.openxmlformats.org/officeDocument/2006/relationships/image" Target="../media/image278.png"/><Relationship Id="rId64" Type="http://schemas.openxmlformats.org/officeDocument/2006/relationships/image" Target="../media/image287.png"/><Relationship Id="rId118" Type="http://schemas.openxmlformats.org/officeDocument/2006/relationships/image" Target="../media/image322.png"/><Relationship Id="rId139" Type="http://schemas.openxmlformats.org/officeDocument/2006/relationships/image" Target="../media/image203.png"/><Relationship Id="rId85" Type="http://schemas.openxmlformats.org/officeDocument/2006/relationships/image" Target="../media/image300.png"/><Relationship Id="rId150" Type="http://schemas.openxmlformats.org/officeDocument/2006/relationships/image" Target="../media/image342.png"/><Relationship Id="rId171" Type="http://schemas.openxmlformats.org/officeDocument/2006/relationships/image" Target="../media/image354.png"/><Relationship Id="rId12" Type="http://schemas.openxmlformats.org/officeDocument/2006/relationships/image" Target="../media/image254.png"/><Relationship Id="rId33" Type="http://schemas.openxmlformats.org/officeDocument/2006/relationships/image" Target="../media/image274.png"/><Relationship Id="rId108" Type="http://schemas.openxmlformats.org/officeDocument/2006/relationships/image" Target="../media/image316.png"/><Relationship Id="rId129" Type="http://schemas.openxmlformats.org/officeDocument/2006/relationships/image" Target="../media/image331.png"/><Relationship Id="rId54" Type="http://schemas.openxmlformats.org/officeDocument/2006/relationships/image" Target="../media/image283.png"/><Relationship Id="rId75" Type="http://schemas.openxmlformats.org/officeDocument/2006/relationships/image" Target="../media/image292.png"/><Relationship Id="rId96" Type="http://schemas.openxmlformats.org/officeDocument/2006/relationships/image" Target="../media/image47.png"/><Relationship Id="rId140" Type="http://schemas.openxmlformats.org/officeDocument/2006/relationships/image" Target="../media/image56.png"/><Relationship Id="rId161" Type="http://schemas.openxmlformats.org/officeDocument/2006/relationships/image" Target="../media/image81.png"/><Relationship Id="rId6" Type="http://schemas.openxmlformats.org/officeDocument/2006/relationships/image" Target="../media/image248.png"/><Relationship Id="rId23" Type="http://schemas.openxmlformats.org/officeDocument/2006/relationships/image" Target="../media/image145.png"/><Relationship Id="rId28" Type="http://schemas.openxmlformats.org/officeDocument/2006/relationships/image" Target="../media/image269.png"/><Relationship Id="rId49" Type="http://schemas.openxmlformats.org/officeDocument/2006/relationships/image" Target="../media/image45.png"/><Relationship Id="rId114" Type="http://schemas.openxmlformats.org/officeDocument/2006/relationships/image" Target="../media/image58.png"/><Relationship Id="rId119" Type="http://schemas.openxmlformats.org/officeDocument/2006/relationships/image" Target="../media/image86.png"/><Relationship Id="rId44" Type="http://schemas.openxmlformats.org/officeDocument/2006/relationships/image" Target="../media/image279.png"/><Relationship Id="rId60" Type="http://schemas.openxmlformats.org/officeDocument/2006/relationships/image" Target="../media/image285.png"/><Relationship Id="rId65" Type="http://schemas.openxmlformats.org/officeDocument/2006/relationships/image" Target="../media/image288.png"/><Relationship Id="rId81" Type="http://schemas.openxmlformats.org/officeDocument/2006/relationships/image" Target="../media/image298.png"/><Relationship Id="rId86" Type="http://schemas.openxmlformats.org/officeDocument/2006/relationships/image" Target="../media/image301.png"/><Relationship Id="rId130" Type="http://schemas.openxmlformats.org/officeDocument/2006/relationships/image" Target="../media/image332.png"/><Relationship Id="rId135" Type="http://schemas.openxmlformats.org/officeDocument/2006/relationships/image" Target="../media/image337.png"/><Relationship Id="rId151" Type="http://schemas.openxmlformats.org/officeDocument/2006/relationships/image" Target="../media/image343.png"/><Relationship Id="rId156" Type="http://schemas.openxmlformats.org/officeDocument/2006/relationships/image" Target="../media/image346.png"/><Relationship Id="rId177" Type="http://schemas.openxmlformats.org/officeDocument/2006/relationships/image" Target="../media/image98.png"/><Relationship Id="rId172" Type="http://schemas.openxmlformats.org/officeDocument/2006/relationships/image" Target="../media/image355.png"/><Relationship Id="rId13" Type="http://schemas.openxmlformats.org/officeDocument/2006/relationships/image" Target="../media/image255.png"/><Relationship Id="rId18" Type="http://schemas.openxmlformats.org/officeDocument/2006/relationships/image" Target="../media/image260.png"/><Relationship Id="rId39" Type="http://schemas.openxmlformats.org/officeDocument/2006/relationships/image" Target="../media/image55.png"/><Relationship Id="rId109" Type="http://schemas.openxmlformats.org/officeDocument/2006/relationships/image" Target="../media/image317.png"/><Relationship Id="rId34" Type="http://schemas.openxmlformats.org/officeDocument/2006/relationships/image" Target="../media/image275.png"/><Relationship Id="rId50" Type="http://schemas.openxmlformats.org/officeDocument/2006/relationships/image" Target="../media/image52.png"/><Relationship Id="rId55" Type="http://schemas.openxmlformats.org/officeDocument/2006/relationships/image" Target="../media/image284.png"/><Relationship Id="rId76" Type="http://schemas.openxmlformats.org/officeDocument/2006/relationships/image" Target="../media/image293.png"/><Relationship Id="rId97" Type="http://schemas.openxmlformats.org/officeDocument/2006/relationships/image" Target="../media/image306.png"/><Relationship Id="rId104" Type="http://schemas.openxmlformats.org/officeDocument/2006/relationships/image" Target="../media/image312.png"/><Relationship Id="rId120" Type="http://schemas.openxmlformats.org/officeDocument/2006/relationships/image" Target="../media/image87.png"/><Relationship Id="rId125" Type="http://schemas.openxmlformats.org/officeDocument/2006/relationships/image" Target="../media/image327.png"/><Relationship Id="rId141" Type="http://schemas.openxmlformats.org/officeDocument/2006/relationships/image" Target="../media/image144.png"/><Relationship Id="rId146" Type="http://schemas.openxmlformats.org/officeDocument/2006/relationships/image" Target="../media/image149.png"/><Relationship Id="rId167" Type="http://schemas.openxmlformats.org/officeDocument/2006/relationships/image" Target="../media/image152.png"/><Relationship Id="rId7" Type="http://schemas.openxmlformats.org/officeDocument/2006/relationships/image" Target="../media/image249.png"/><Relationship Id="rId71" Type="http://schemas.openxmlformats.org/officeDocument/2006/relationships/image" Target="../media/image118.png"/><Relationship Id="rId92" Type="http://schemas.openxmlformats.org/officeDocument/2006/relationships/image" Target="../media/image305.png"/><Relationship Id="rId162" Type="http://schemas.openxmlformats.org/officeDocument/2006/relationships/image" Target="../media/image82.png"/><Relationship Id="rId2" Type="http://schemas.openxmlformats.org/officeDocument/2006/relationships/image" Target="../media/image244.png"/><Relationship Id="rId29" Type="http://schemas.openxmlformats.org/officeDocument/2006/relationships/image" Target="../media/image270.png"/><Relationship Id="rId24" Type="http://schemas.openxmlformats.org/officeDocument/2006/relationships/image" Target="../media/image265.png"/><Relationship Id="rId40" Type="http://schemas.openxmlformats.org/officeDocument/2006/relationships/image" Target="../media/image69.png"/><Relationship Id="rId45" Type="http://schemas.openxmlformats.org/officeDocument/2006/relationships/image" Target="../media/image280.png"/><Relationship Id="rId66" Type="http://schemas.openxmlformats.org/officeDocument/2006/relationships/image" Target="../media/image289.png"/><Relationship Id="rId87" Type="http://schemas.openxmlformats.org/officeDocument/2006/relationships/image" Target="../media/image302.png"/><Relationship Id="rId110" Type="http://schemas.openxmlformats.org/officeDocument/2006/relationships/image" Target="../media/image318.png"/><Relationship Id="rId115" Type="http://schemas.openxmlformats.org/officeDocument/2006/relationships/image" Target="../media/image114.png"/><Relationship Id="rId131" Type="http://schemas.openxmlformats.org/officeDocument/2006/relationships/image" Target="../media/image333.png"/><Relationship Id="rId136" Type="http://schemas.openxmlformats.org/officeDocument/2006/relationships/image" Target="../media/image200.png"/><Relationship Id="rId157" Type="http://schemas.openxmlformats.org/officeDocument/2006/relationships/image" Target="../media/image99.png"/><Relationship Id="rId178" Type="http://schemas.openxmlformats.org/officeDocument/2006/relationships/image" Target="../media/image360.png"/><Relationship Id="rId61" Type="http://schemas.openxmlformats.org/officeDocument/2006/relationships/image" Target="../media/image286.png"/><Relationship Id="rId82" Type="http://schemas.openxmlformats.org/officeDocument/2006/relationships/image" Target="../media/image116.png"/><Relationship Id="rId152" Type="http://schemas.openxmlformats.org/officeDocument/2006/relationships/image" Target="../media/image344.png"/><Relationship Id="rId173" Type="http://schemas.openxmlformats.org/officeDocument/2006/relationships/image" Target="../media/image356.png"/><Relationship Id="rId19" Type="http://schemas.openxmlformats.org/officeDocument/2006/relationships/image" Target="../media/image261.png"/><Relationship Id="rId14" Type="http://schemas.openxmlformats.org/officeDocument/2006/relationships/image" Target="../media/image256.png"/><Relationship Id="rId30" Type="http://schemas.openxmlformats.org/officeDocument/2006/relationships/image" Target="../media/image271.png"/><Relationship Id="rId35" Type="http://schemas.openxmlformats.org/officeDocument/2006/relationships/image" Target="../media/image276.png"/><Relationship Id="rId56" Type="http://schemas.openxmlformats.org/officeDocument/2006/relationships/image" Target="../media/image48.png"/><Relationship Id="rId77" Type="http://schemas.openxmlformats.org/officeDocument/2006/relationships/image" Target="../media/image294.png"/><Relationship Id="rId100" Type="http://schemas.openxmlformats.org/officeDocument/2006/relationships/image" Target="../media/image309.png"/><Relationship Id="rId105" Type="http://schemas.openxmlformats.org/officeDocument/2006/relationships/image" Target="../media/image313.png"/><Relationship Id="rId126" Type="http://schemas.openxmlformats.org/officeDocument/2006/relationships/image" Target="../media/image328.png"/><Relationship Id="rId147" Type="http://schemas.openxmlformats.org/officeDocument/2006/relationships/image" Target="../media/image150.png"/><Relationship Id="rId168" Type="http://schemas.openxmlformats.org/officeDocument/2006/relationships/image" Target="../media/image153.png"/><Relationship Id="rId8" Type="http://schemas.openxmlformats.org/officeDocument/2006/relationships/image" Target="../media/image250.png"/><Relationship Id="rId51" Type="http://schemas.openxmlformats.org/officeDocument/2006/relationships/image" Target="../media/image53.png"/><Relationship Id="rId72" Type="http://schemas.openxmlformats.org/officeDocument/2006/relationships/image" Target="../media/image119.png"/><Relationship Id="rId93" Type="http://schemas.openxmlformats.org/officeDocument/2006/relationships/image" Target="../media/image165.png"/><Relationship Id="rId98" Type="http://schemas.openxmlformats.org/officeDocument/2006/relationships/image" Target="../media/image307.png"/><Relationship Id="rId121" Type="http://schemas.openxmlformats.org/officeDocument/2006/relationships/image" Target="../media/image323.png"/><Relationship Id="rId142" Type="http://schemas.openxmlformats.org/officeDocument/2006/relationships/image" Target="../media/image338.png"/><Relationship Id="rId163" Type="http://schemas.openxmlformats.org/officeDocument/2006/relationships/image" Target="../media/image349.png"/><Relationship Id="rId3" Type="http://schemas.openxmlformats.org/officeDocument/2006/relationships/image" Target="../media/image245.png"/><Relationship Id="rId25" Type="http://schemas.openxmlformats.org/officeDocument/2006/relationships/image" Target="../media/image266.png"/><Relationship Id="rId46" Type="http://schemas.openxmlformats.org/officeDocument/2006/relationships/image" Target="../media/image195.png"/><Relationship Id="rId67" Type="http://schemas.openxmlformats.org/officeDocument/2006/relationships/image" Target="../media/image290.png"/><Relationship Id="rId116" Type="http://schemas.openxmlformats.org/officeDocument/2006/relationships/image" Target="../media/image115.png"/><Relationship Id="rId137" Type="http://schemas.openxmlformats.org/officeDocument/2006/relationships/image" Target="../media/image201.png"/><Relationship Id="rId158" Type="http://schemas.openxmlformats.org/officeDocument/2006/relationships/image" Target="../media/image347.png"/><Relationship Id="rId20" Type="http://schemas.openxmlformats.org/officeDocument/2006/relationships/image" Target="../media/image262.png"/><Relationship Id="rId41" Type="http://schemas.openxmlformats.org/officeDocument/2006/relationships/image" Target="../media/image70.png"/><Relationship Id="rId62" Type="http://schemas.openxmlformats.org/officeDocument/2006/relationships/image" Target="../media/image147.png"/><Relationship Id="rId83" Type="http://schemas.openxmlformats.org/officeDocument/2006/relationships/image" Target="../media/image117.png"/><Relationship Id="rId88" Type="http://schemas.openxmlformats.org/officeDocument/2006/relationships/image" Target="../media/image303.png"/><Relationship Id="rId111" Type="http://schemas.openxmlformats.org/officeDocument/2006/relationships/image" Target="../media/image319.png"/><Relationship Id="rId132" Type="http://schemas.openxmlformats.org/officeDocument/2006/relationships/image" Target="../media/image334.png"/><Relationship Id="rId153" Type="http://schemas.openxmlformats.org/officeDocument/2006/relationships/image" Target="../media/image211.png"/><Relationship Id="rId174" Type="http://schemas.openxmlformats.org/officeDocument/2006/relationships/image" Target="../media/image357.png"/><Relationship Id="rId179" Type="http://schemas.openxmlformats.org/officeDocument/2006/relationships/image" Target="../media/image361.png"/><Relationship Id="rId15" Type="http://schemas.openxmlformats.org/officeDocument/2006/relationships/image" Target="../media/image257.png"/><Relationship Id="rId36" Type="http://schemas.openxmlformats.org/officeDocument/2006/relationships/image" Target="../media/image129.png"/><Relationship Id="rId57" Type="http://schemas.openxmlformats.org/officeDocument/2006/relationships/image" Target="../media/image49.png"/><Relationship Id="rId106" Type="http://schemas.openxmlformats.org/officeDocument/2006/relationships/image" Target="../media/image314.png"/><Relationship Id="rId127" Type="http://schemas.openxmlformats.org/officeDocument/2006/relationships/image" Target="../media/image329.png"/><Relationship Id="rId10" Type="http://schemas.openxmlformats.org/officeDocument/2006/relationships/image" Target="../media/image252.png"/><Relationship Id="rId31" Type="http://schemas.openxmlformats.org/officeDocument/2006/relationships/image" Target="../media/image272.png"/><Relationship Id="rId52" Type="http://schemas.openxmlformats.org/officeDocument/2006/relationships/image" Target="../media/image281.png"/><Relationship Id="rId73" Type="http://schemas.openxmlformats.org/officeDocument/2006/relationships/image" Target="../media/image84.png"/><Relationship Id="rId78" Type="http://schemas.openxmlformats.org/officeDocument/2006/relationships/image" Target="../media/image295.png"/><Relationship Id="rId94" Type="http://schemas.openxmlformats.org/officeDocument/2006/relationships/image" Target="../media/image166.png"/><Relationship Id="rId99" Type="http://schemas.openxmlformats.org/officeDocument/2006/relationships/image" Target="../media/image308.png"/><Relationship Id="rId101" Type="http://schemas.openxmlformats.org/officeDocument/2006/relationships/image" Target="../media/image197.png"/><Relationship Id="rId122" Type="http://schemas.openxmlformats.org/officeDocument/2006/relationships/image" Target="../media/image324.png"/><Relationship Id="rId143" Type="http://schemas.openxmlformats.org/officeDocument/2006/relationships/image" Target="../media/image128.png"/><Relationship Id="rId148" Type="http://schemas.openxmlformats.org/officeDocument/2006/relationships/image" Target="../media/image78.png"/><Relationship Id="rId164" Type="http://schemas.openxmlformats.org/officeDocument/2006/relationships/image" Target="../media/image350.png"/><Relationship Id="rId169" Type="http://schemas.openxmlformats.org/officeDocument/2006/relationships/image" Target="../media/image352.png"/><Relationship Id="rId4" Type="http://schemas.openxmlformats.org/officeDocument/2006/relationships/image" Target="../media/image246.png"/><Relationship Id="rId9" Type="http://schemas.openxmlformats.org/officeDocument/2006/relationships/image" Target="../media/image251.png"/><Relationship Id="rId180" Type="http://schemas.openxmlformats.org/officeDocument/2006/relationships/image" Target="../media/image362.png"/><Relationship Id="rId26" Type="http://schemas.openxmlformats.org/officeDocument/2006/relationships/image" Target="../media/image267.png"/><Relationship Id="rId47" Type="http://schemas.openxmlformats.org/officeDocument/2006/relationships/image" Target="../media/image196.png"/><Relationship Id="rId68" Type="http://schemas.openxmlformats.org/officeDocument/2006/relationships/image" Target="../media/image291.png"/><Relationship Id="rId89" Type="http://schemas.openxmlformats.org/officeDocument/2006/relationships/image" Target="../media/image156.png"/><Relationship Id="rId112" Type="http://schemas.openxmlformats.org/officeDocument/2006/relationships/image" Target="../media/image320.png"/><Relationship Id="rId133" Type="http://schemas.openxmlformats.org/officeDocument/2006/relationships/image" Target="../media/image335.png"/><Relationship Id="rId154" Type="http://schemas.openxmlformats.org/officeDocument/2006/relationships/image" Target="../media/image212.png"/><Relationship Id="rId175" Type="http://schemas.openxmlformats.org/officeDocument/2006/relationships/image" Target="../media/image358.png"/><Relationship Id="rId16" Type="http://schemas.openxmlformats.org/officeDocument/2006/relationships/image" Target="../media/image258.png"/><Relationship Id="rId37" Type="http://schemas.openxmlformats.org/officeDocument/2006/relationships/image" Target="../media/image191.png"/><Relationship Id="rId58" Type="http://schemas.openxmlformats.org/officeDocument/2006/relationships/image" Target="../media/image146.png"/><Relationship Id="rId79" Type="http://schemas.openxmlformats.org/officeDocument/2006/relationships/image" Target="../media/image296.png"/><Relationship Id="rId102" Type="http://schemas.openxmlformats.org/officeDocument/2006/relationships/image" Target="../media/image310.png"/><Relationship Id="rId123" Type="http://schemas.openxmlformats.org/officeDocument/2006/relationships/image" Target="../media/image325.png"/><Relationship Id="rId144" Type="http://schemas.openxmlformats.org/officeDocument/2006/relationships/image" Target="../media/image339.png"/><Relationship Id="rId90" Type="http://schemas.openxmlformats.org/officeDocument/2006/relationships/image" Target="../media/image157.png"/><Relationship Id="rId165" Type="http://schemas.openxmlformats.org/officeDocument/2006/relationships/image" Target="../media/image351.png"/><Relationship Id="rId27" Type="http://schemas.openxmlformats.org/officeDocument/2006/relationships/image" Target="../media/image268.png"/><Relationship Id="rId48" Type="http://schemas.openxmlformats.org/officeDocument/2006/relationships/image" Target="../media/image44.png"/><Relationship Id="rId69" Type="http://schemas.openxmlformats.org/officeDocument/2006/relationships/image" Target="../media/image76.png"/><Relationship Id="rId113" Type="http://schemas.openxmlformats.org/officeDocument/2006/relationships/image" Target="../media/image57.png"/><Relationship Id="rId134" Type="http://schemas.openxmlformats.org/officeDocument/2006/relationships/image" Target="../media/image336.png"/><Relationship Id="rId80" Type="http://schemas.openxmlformats.org/officeDocument/2006/relationships/image" Target="../media/image297.png"/><Relationship Id="rId155" Type="http://schemas.openxmlformats.org/officeDocument/2006/relationships/image" Target="../media/image345.png"/><Relationship Id="rId176" Type="http://schemas.openxmlformats.org/officeDocument/2006/relationships/image" Target="../media/image359.png"/><Relationship Id="rId17" Type="http://schemas.openxmlformats.org/officeDocument/2006/relationships/image" Target="../media/image259.png"/><Relationship Id="rId38" Type="http://schemas.openxmlformats.org/officeDocument/2006/relationships/image" Target="../media/image54.png"/><Relationship Id="rId59" Type="http://schemas.openxmlformats.org/officeDocument/2006/relationships/image" Target="../media/image167.png"/><Relationship Id="rId103" Type="http://schemas.openxmlformats.org/officeDocument/2006/relationships/image" Target="../media/image311.png"/><Relationship Id="rId124" Type="http://schemas.openxmlformats.org/officeDocument/2006/relationships/image" Target="../media/image326.png"/><Relationship Id="rId70" Type="http://schemas.openxmlformats.org/officeDocument/2006/relationships/image" Target="../media/image77.png"/><Relationship Id="rId91" Type="http://schemas.openxmlformats.org/officeDocument/2006/relationships/image" Target="../media/image304.png"/><Relationship Id="rId145" Type="http://schemas.openxmlformats.org/officeDocument/2006/relationships/image" Target="../media/image340.png"/><Relationship Id="rId166" Type="http://schemas.openxmlformats.org/officeDocument/2006/relationships/image" Target="../media/image93.png"/><Relationship Id="rId1" Type="http://schemas.openxmlformats.org/officeDocument/2006/relationships/image" Target="../media/image243.png"/></Relationships>
</file>

<file path=xl/drawings/_rels/drawing6.xml.rels><?xml version="1.0" encoding="UTF-8" standalone="yes"?>
<Relationships xmlns="http://schemas.openxmlformats.org/package/2006/relationships"><Relationship Id="rId117" Type="http://schemas.openxmlformats.org/officeDocument/2006/relationships/image" Target="../media/image321.png"/><Relationship Id="rId21" Type="http://schemas.openxmlformats.org/officeDocument/2006/relationships/image" Target="../media/image263.png"/><Relationship Id="rId42" Type="http://schemas.openxmlformats.org/officeDocument/2006/relationships/image" Target="../media/image279.png"/><Relationship Id="rId63" Type="http://schemas.openxmlformats.org/officeDocument/2006/relationships/image" Target="../media/image289.png"/><Relationship Id="rId84" Type="http://schemas.openxmlformats.org/officeDocument/2006/relationships/image" Target="../media/image301.png"/><Relationship Id="rId138" Type="http://schemas.openxmlformats.org/officeDocument/2006/relationships/image" Target="../media/image202.png"/><Relationship Id="rId159" Type="http://schemas.openxmlformats.org/officeDocument/2006/relationships/image" Target="../media/image370.png"/><Relationship Id="rId170" Type="http://schemas.openxmlformats.org/officeDocument/2006/relationships/image" Target="../media/image353.png"/><Relationship Id="rId107" Type="http://schemas.openxmlformats.org/officeDocument/2006/relationships/image" Target="../media/image315.png"/><Relationship Id="rId11" Type="http://schemas.openxmlformats.org/officeDocument/2006/relationships/image" Target="../media/image253.png"/><Relationship Id="rId32" Type="http://schemas.openxmlformats.org/officeDocument/2006/relationships/image" Target="../media/image273.png"/><Relationship Id="rId53" Type="http://schemas.openxmlformats.org/officeDocument/2006/relationships/image" Target="../media/image282.png"/><Relationship Id="rId74" Type="http://schemas.openxmlformats.org/officeDocument/2006/relationships/image" Target="../media/image85.png"/><Relationship Id="rId128" Type="http://schemas.openxmlformats.org/officeDocument/2006/relationships/image" Target="../media/image331.png"/><Relationship Id="rId149" Type="http://schemas.openxmlformats.org/officeDocument/2006/relationships/image" Target="../media/image51.png"/><Relationship Id="rId5" Type="http://schemas.openxmlformats.org/officeDocument/2006/relationships/image" Target="../media/image247.png"/><Relationship Id="rId95" Type="http://schemas.openxmlformats.org/officeDocument/2006/relationships/image" Target="../media/image133.png"/><Relationship Id="rId160" Type="http://schemas.openxmlformats.org/officeDocument/2006/relationships/image" Target="../media/image81.png"/><Relationship Id="rId181" Type="http://schemas.openxmlformats.org/officeDocument/2006/relationships/image" Target="../media/image362.png"/><Relationship Id="rId22" Type="http://schemas.openxmlformats.org/officeDocument/2006/relationships/image" Target="../media/image264.png"/><Relationship Id="rId43" Type="http://schemas.openxmlformats.org/officeDocument/2006/relationships/image" Target="../media/image280.png"/><Relationship Id="rId64" Type="http://schemas.openxmlformats.org/officeDocument/2006/relationships/image" Target="../media/image290.png"/><Relationship Id="rId118" Type="http://schemas.openxmlformats.org/officeDocument/2006/relationships/image" Target="../media/image322.png"/><Relationship Id="rId139" Type="http://schemas.openxmlformats.org/officeDocument/2006/relationships/image" Target="../media/image203.png"/><Relationship Id="rId85" Type="http://schemas.openxmlformats.org/officeDocument/2006/relationships/image" Target="../media/image302.png"/><Relationship Id="rId150" Type="http://schemas.openxmlformats.org/officeDocument/2006/relationships/image" Target="../media/image341.png"/><Relationship Id="rId171" Type="http://schemas.openxmlformats.org/officeDocument/2006/relationships/image" Target="../media/image354.png"/><Relationship Id="rId12" Type="http://schemas.openxmlformats.org/officeDocument/2006/relationships/image" Target="../media/image254.png"/><Relationship Id="rId33" Type="http://schemas.openxmlformats.org/officeDocument/2006/relationships/image" Target="../media/image274.png"/><Relationship Id="rId108" Type="http://schemas.openxmlformats.org/officeDocument/2006/relationships/image" Target="../media/image316.png"/><Relationship Id="rId129" Type="http://schemas.openxmlformats.org/officeDocument/2006/relationships/image" Target="../media/image332.png"/><Relationship Id="rId54" Type="http://schemas.openxmlformats.org/officeDocument/2006/relationships/image" Target="../media/image283.png"/><Relationship Id="rId75" Type="http://schemas.openxmlformats.org/officeDocument/2006/relationships/image" Target="../media/image294.png"/><Relationship Id="rId96" Type="http://schemas.openxmlformats.org/officeDocument/2006/relationships/image" Target="../media/image169.png"/><Relationship Id="rId140" Type="http://schemas.openxmlformats.org/officeDocument/2006/relationships/image" Target="../media/image56.png"/><Relationship Id="rId161" Type="http://schemas.openxmlformats.org/officeDocument/2006/relationships/image" Target="../media/image82.png"/><Relationship Id="rId6" Type="http://schemas.openxmlformats.org/officeDocument/2006/relationships/image" Target="../media/image248.png"/><Relationship Id="rId23" Type="http://schemas.openxmlformats.org/officeDocument/2006/relationships/image" Target="../media/image145.png"/><Relationship Id="rId119" Type="http://schemas.openxmlformats.org/officeDocument/2006/relationships/image" Target="../media/image86.png"/><Relationship Id="rId44" Type="http://schemas.openxmlformats.org/officeDocument/2006/relationships/image" Target="../media/image195.png"/><Relationship Id="rId60" Type="http://schemas.openxmlformats.org/officeDocument/2006/relationships/image" Target="../media/image143.png"/><Relationship Id="rId65" Type="http://schemas.openxmlformats.org/officeDocument/2006/relationships/image" Target="../media/image291.png"/><Relationship Id="rId81" Type="http://schemas.openxmlformats.org/officeDocument/2006/relationships/image" Target="../media/image117.png"/><Relationship Id="rId86" Type="http://schemas.openxmlformats.org/officeDocument/2006/relationships/image" Target="../media/image303.png"/><Relationship Id="rId130" Type="http://schemas.openxmlformats.org/officeDocument/2006/relationships/image" Target="../media/image368.png"/><Relationship Id="rId135" Type="http://schemas.openxmlformats.org/officeDocument/2006/relationships/image" Target="../media/image337.png"/><Relationship Id="rId151" Type="http://schemas.openxmlformats.org/officeDocument/2006/relationships/image" Target="../media/image342.png"/><Relationship Id="rId156" Type="http://schemas.openxmlformats.org/officeDocument/2006/relationships/image" Target="../media/image99.png"/><Relationship Id="rId177" Type="http://schemas.openxmlformats.org/officeDocument/2006/relationships/image" Target="../media/image111.png"/><Relationship Id="rId172" Type="http://schemas.openxmlformats.org/officeDocument/2006/relationships/image" Target="../media/image372.png"/><Relationship Id="rId13" Type="http://schemas.openxmlformats.org/officeDocument/2006/relationships/image" Target="../media/image255.png"/><Relationship Id="rId18" Type="http://schemas.openxmlformats.org/officeDocument/2006/relationships/image" Target="../media/image260.png"/><Relationship Id="rId39" Type="http://schemas.openxmlformats.org/officeDocument/2006/relationships/image" Target="../media/image55.png"/><Relationship Id="rId109" Type="http://schemas.openxmlformats.org/officeDocument/2006/relationships/image" Target="../media/image317.png"/><Relationship Id="rId34" Type="http://schemas.openxmlformats.org/officeDocument/2006/relationships/image" Target="../media/image275.png"/><Relationship Id="rId50" Type="http://schemas.openxmlformats.org/officeDocument/2006/relationships/image" Target="../media/image52.png"/><Relationship Id="rId55" Type="http://schemas.openxmlformats.org/officeDocument/2006/relationships/image" Target="../media/image284.png"/><Relationship Id="rId76" Type="http://schemas.openxmlformats.org/officeDocument/2006/relationships/image" Target="../media/image295.png"/><Relationship Id="rId97" Type="http://schemas.openxmlformats.org/officeDocument/2006/relationships/image" Target="../media/image307.png"/><Relationship Id="rId104" Type="http://schemas.openxmlformats.org/officeDocument/2006/relationships/image" Target="../media/image312.png"/><Relationship Id="rId120" Type="http://schemas.openxmlformats.org/officeDocument/2006/relationships/image" Target="../media/image87.png"/><Relationship Id="rId125" Type="http://schemas.openxmlformats.org/officeDocument/2006/relationships/image" Target="../media/image328.png"/><Relationship Id="rId141" Type="http://schemas.openxmlformats.org/officeDocument/2006/relationships/image" Target="../media/image144.png"/><Relationship Id="rId146" Type="http://schemas.openxmlformats.org/officeDocument/2006/relationships/image" Target="../media/image149.png"/><Relationship Id="rId167" Type="http://schemas.openxmlformats.org/officeDocument/2006/relationships/image" Target="../media/image152.png"/><Relationship Id="rId7" Type="http://schemas.openxmlformats.org/officeDocument/2006/relationships/image" Target="../media/image249.png"/><Relationship Id="rId71" Type="http://schemas.openxmlformats.org/officeDocument/2006/relationships/image" Target="../media/image118.png"/><Relationship Id="rId92" Type="http://schemas.openxmlformats.org/officeDocument/2006/relationships/image" Target="../media/image166.png"/><Relationship Id="rId162" Type="http://schemas.openxmlformats.org/officeDocument/2006/relationships/image" Target="../media/image349.png"/><Relationship Id="rId2" Type="http://schemas.openxmlformats.org/officeDocument/2006/relationships/image" Target="../media/image244.png"/><Relationship Id="rId29" Type="http://schemas.openxmlformats.org/officeDocument/2006/relationships/image" Target="../media/image270.png"/><Relationship Id="rId24" Type="http://schemas.openxmlformats.org/officeDocument/2006/relationships/image" Target="../media/image265.png"/><Relationship Id="rId40" Type="http://schemas.openxmlformats.org/officeDocument/2006/relationships/image" Target="../media/image277.png"/><Relationship Id="rId45" Type="http://schemas.openxmlformats.org/officeDocument/2006/relationships/image" Target="../media/image196.png"/><Relationship Id="rId66" Type="http://schemas.openxmlformats.org/officeDocument/2006/relationships/image" Target="../media/image76.png"/><Relationship Id="rId87" Type="http://schemas.openxmlformats.org/officeDocument/2006/relationships/image" Target="../media/image156.png"/><Relationship Id="rId110" Type="http://schemas.openxmlformats.org/officeDocument/2006/relationships/image" Target="../media/image318.png"/><Relationship Id="rId115" Type="http://schemas.openxmlformats.org/officeDocument/2006/relationships/image" Target="../media/image114.png"/><Relationship Id="rId131" Type="http://schemas.openxmlformats.org/officeDocument/2006/relationships/image" Target="../media/image333.png"/><Relationship Id="rId136" Type="http://schemas.openxmlformats.org/officeDocument/2006/relationships/image" Target="../media/image200.png"/><Relationship Id="rId157" Type="http://schemas.openxmlformats.org/officeDocument/2006/relationships/image" Target="../media/image347.png"/><Relationship Id="rId178" Type="http://schemas.openxmlformats.org/officeDocument/2006/relationships/image" Target="../media/image98.png"/><Relationship Id="rId61" Type="http://schemas.openxmlformats.org/officeDocument/2006/relationships/image" Target="../media/image285.png"/><Relationship Id="rId82" Type="http://schemas.openxmlformats.org/officeDocument/2006/relationships/image" Target="../media/image299.png"/><Relationship Id="rId152" Type="http://schemas.openxmlformats.org/officeDocument/2006/relationships/image" Target="../media/image343.png"/><Relationship Id="rId173" Type="http://schemas.openxmlformats.org/officeDocument/2006/relationships/image" Target="../media/image356.png"/><Relationship Id="rId19" Type="http://schemas.openxmlformats.org/officeDocument/2006/relationships/image" Target="../media/image261.png"/><Relationship Id="rId14" Type="http://schemas.openxmlformats.org/officeDocument/2006/relationships/image" Target="../media/image256.png"/><Relationship Id="rId30" Type="http://schemas.openxmlformats.org/officeDocument/2006/relationships/image" Target="../media/image271.png"/><Relationship Id="rId35" Type="http://schemas.openxmlformats.org/officeDocument/2006/relationships/image" Target="../media/image276.png"/><Relationship Id="rId56" Type="http://schemas.openxmlformats.org/officeDocument/2006/relationships/image" Target="../media/image48.png"/><Relationship Id="rId77" Type="http://schemas.openxmlformats.org/officeDocument/2006/relationships/image" Target="../media/image296.png"/><Relationship Id="rId100" Type="http://schemas.openxmlformats.org/officeDocument/2006/relationships/image" Target="../media/image309.png"/><Relationship Id="rId105" Type="http://schemas.openxmlformats.org/officeDocument/2006/relationships/image" Target="../media/image313.png"/><Relationship Id="rId126" Type="http://schemas.openxmlformats.org/officeDocument/2006/relationships/image" Target="../media/image329.png"/><Relationship Id="rId147" Type="http://schemas.openxmlformats.org/officeDocument/2006/relationships/image" Target="../media/image150.png"/><Relationship Id="rId168" Type="http://schemas.openxmlformats.org/officeDocument/2006/relationships/image" Target="../media/image153.png"/><Relationship Id="rId8" Type="http://schemas.openxmlformats.org/officeDocument/2006/relationships/image" Target="../media/image250.png"/><Relationship Id="rId51" Type="http://schemas.openxmlformats.org/officeDocument/2006/relationships/image" Target="../media/image53.png"/><Relationship Id="rId72" Type="http://schemas.openxmlformats.org/officeDocument/2006/relationships/image" Target="../media/image119.png"/><Relationship Id="rId93" Type="http://schemas.openxmlformats.org/officeDocument/2006/relationships/image" Target="../media/image46.png"/><Relationship Id="rId98" Type="http://schemas.openxmlformats.org/officeDocument/2006/relationships/image" Target="../media/image154.png"/><Relationship Id="rId121" Type="http://schemas.openxmlformats.org/officeDocument/2006/relationships/image" Target="../media/image323.png"/><Relationship Id="rId142" Type="http://schemas.openxmlformats.org/officeDocument/2006/relationships/image" Target="../media/image338.png"/><Relationship Id="rId163" Type="http://schemas.openxmlformats.org/officeDocument/2006/relationships/image" Target="../media/image350.png"/><Relationship Id="rId3" Type="http://schemas.openxmlformats.org/officeDocument/2006/relationships/image" Target="../media/image245.png"/><Relationship Id="rId25" Type="http://schemas.openxmlformats.org/officeDocument/2006/relationships/image" Target="../media/image266.png"/><Relationship Id="rId46" Type="http://schemas.openxmlformats.org/officeDocument/2006/relationships/image" Target="../media/image44.png"/><Relationship Id="rId67" Type="http://schemas.openxmlformats.org/officeDocument/2006/relationships/image" Target="../media/image77.png"/><Relationship Id="rId116" Type="http://schemas.openxmlformats.org/officeDocument/2006/relationships/image" Target="../media/image115.png"/><Relationship Id="rId137" Type="http://schemas.openxmlformats.org/officeDocument/2006/relationships/image" Target="../media/image201.png"/><Relationship Id="rId158" Type="http://schemas.openxmlformats.org/officeDocument/2006/relationships/image" Target="../media/image155.png"/><Relationship Id="rId20" Type="http://schemas.openxmlformats.org/officeDocument/2006/relationships/image" Target="../media/image262.png"/><Relationship Id="rId41" Type="http://schemas.openxmlformats.org/officeDocument/2006/relationships/image" Target="../media/image278.png"/><Relationship Id="rId62" Type="http://schemas.openxmlformats.org/officeDocument/2006/relationships/image" Target="../media/image286.png"/><Relationship Id="rId83" Type="http://schemas.openxmlformats.org/officeDocument/2006/relationships/image" Target="../media/image300.png"/><Relationship Id="rId88" Type="http://schemas.openxmlformats.org/officeDocument/2006/relationships/image" Target="../media/image157.png"/><Relationship Id="rId111" Type="http://schemas.openxmlformats.org/officeDocument/2006/relationships/image" Target="../media/image319.png"/><Relationship Id="rId132" Type="http://schemas.openxmlformats.org/officeDocument/2006/relationships/image" Target="../media/image334.png"/><Relationship Id="rId153" Type="http://schemas.openxmlformats.org/officeDocument/2006/relationships/image" Target="../media/image344.png"/><Relationship Id="rId174" Type="http://schemas.openxmlformats.org/officeDocument/2006/relationships/image" Target="../media/image357.png"/><Relationship Id="rId179" Type="http://schemas.openxmlformats.org/officeDocument/2006/relationships/image" Target="../media/image360.png"/><Relationship Id="rId15" Type="http://schemas.openxmlformats.org/officeDocument/2006/relationships/image" Target="../media/image257.png"/><Relationship Id="rId36" Type="http://schemas.openxmlformats.org/officeDocument/2006/relationships/image" Target="../media/image129.png"/><Relationship Id="rId57" Type="http://schemas.openxmlformats.org/officeDocument/2006/relationships/image" Target="../media/image49.png"/><Relationship Id="rId106" Type="http://schemas.openxmlformats.org/officeDocument/2006/relationships/image" Target="../media/image314.png"/><Relationship Id="rId127" Type="http://schemas.openxmlformats.org/officeDocument/2006/relationships/image" Target="../media/image330.png"/><Relationship Id="rId10" Type="http://schemas.openxmlformats.org/officeDocument/2006/relationships/image" Target="../media/image252.png"/><Relationship Id="rId31" Type="http://schemas.openxmlformats.org/officeDocument/2006/relationships/image" Target="../media/image272.png"/><Relationship Id="rId52" Type="http://schemas.openxmlformats.org/officeDocument/2006/relationships/image" Target="../media/image281.png"/><Relationship Id="rId73" Type="http://schemas.openxmlformats.org/officeDocument/2006/relationships/image" Target="../media/image84.png"/><Relationship Id="rId78" Type="http://schemas.openxmlformats.org/officeDocument/2006/relationships/image" Target="../media/image297.png"/><Relationship Id="rId94" Type="http://schemas.openxmlformats.org/officeDocument/2006/relationships/image" Target="../media/image47.png"/><Relationship Id="rId99" Type="http://schemas.openxmlformats.org/officeDocument/2006/relationships/image" Target="../media/image308.png"/><Relationship Id="rId101" Type="http://schemas.openxmlformats.org/officeDocument/2006/relationships/image" Target="../media/image197.png"/><Relationship Id="rId122" Type="http://schemas.openxmlformats.org/officeDocument/2006/relationships/image" Target="../media/image325.png"/><Relationship Id="rId143" Type="http://schemas.openxmlformats.org/officeDocument/2006/relationships/image" Target="../media/image128.png"/><Relationship Id="rId148" Type="http://schemas.openxmlformats.org/officeDocument/2006/relationships/image" Target="../media/image50.png"/><Relationship Id="rId164" Type="http://schemas.openxmlformats.org/officeDocument/2006/relationships/image" Target="../media/image221.png"/><Relationship Id="rId169" Type="http://schemas.openxmlformats.org/officeDocument/2006/relationships/image" Target="../media/image352.png"/><Relationship Id="rId4" Type="http://schemas.openxmlformats.org/officeDocument/2006/relationships/image" Target="../media/image246.png"/><Relationship Id="rId9" Type="http://schemas.openxmlformats.org/officeDocument/2006/relationships/image" Target="../media/image251.png"/><Relationship Id="rId180" Type="http://schemas.openxmlformats.org/officeDocument/2006/relationships/image" Target="../media/image361.png"/><Relationship Id="rId26" Type="http://schemas.openxmlformats.org/officeDocument/2006/relationships/image" Target="../media/image90.png"/><Relationship Id="rId47" Type="http://schemas.openxmlformats.org/officeDocument/2006/relationships/image" Target="../media/image45.png"/><Relationship Id="rId68" Type="http://schemas.openxmlformats.org/officeDocument/2006/relationships/image" Target="../media/image365.png"/><Relationship Id="rId89" Type="http://schemas.openxmlformats.org/officeDocument/2006/relationships/image" Target="../media/image304.png"/><Relationship Id="rId112" Type="http://schemas.openxmlformats.org/officeDocument/2006/relationships/image" Target="../media/image320.png"/><Relationship Id="rId133" Type="http://schemas.openxmlformats.org/officeDocument/2006/relationships/image" Target="../media/image335.png"/><Relationship Id="rId154" Type="http://schemas.openxmlformats.org/officeDocument/2006/relationships/image" Target="../media/image369.png"/><Relationship Id="rId175" Type="http://schemas.openxmlformats.org/officeDocument/2006/relationships/image" Target="../media/image358.png"/><Relationship Id="rId16" Type="http://schemas.openxmlformats.org/officeDocument/2006/relationships/image" Target="../media/image258.png"/><Relationship Id="rId37" Type="http://schemas.openxmlformats.org/officeDocument/2006/relationships/image" Target="../media/image191.png"/><Relationship Id="rId58" Type="http://schemas.openxmlformats.org/officeDocument/2006/relationships/image" Target="../media/image146.png"/><Relationship Id="rId79" Type="http://schemas.openxmlformats.org/officeDocument/2006/relationships/image" Target="../media/image298.png"/><Relationship Id="rId102" Type="http://schemas.openxmlformats.org/officeDocument/2006/relationships/image" Target="../media/image310.png"/><Relationship Id="rId123" Type="http://schemas.openxmlformats.org/officeDocument/2006/relationships/image" Target="../media/image326.png"/><Relationship Id="rId144" Type="http://schemas.openxmlformats.org/officeDocument/2006/relationships/image" Target="../media/image339.png"/><Relationship Id="rId90" Type="http://schemas.openxmlformats.org/officeDocument/2006/relationships/image" Target="../media/image305.png"/><Relationship Id="rId165" Type="http://schemas.openxmlformats.org/officeDocument/2006/relationships/image" Target="../media/image222.png"/><Relationship Id="rId27" Type="http://schemas.openxmlformats.org/officeDocument/2006/relationships/image" Target="../media/image91.png"/><Relationship Id="rId48" Type="http://schemas.openxmlformats.org/officeDocument/2006/relationships/image" Target="../media/image363.png"/><Relationship Id="rId69" Type="http://schemas.openxmlformats.org/officeDocument/2006/relationships/image" Target="../media/image366.png"/><Relationship Id="rId113" Type="http://schemas.openxmlformats.org/officeDocument/2006/relationships/image" Target="../media/image57.png"/><Relationship Id="rId134" Type="http://schemas.openxmlformats.org/officeDocument/2006/relationships/image" Target="../media/image336.png"/><Relationship Id="rId80" Type="http://schemas.openxmlformats.org/officeDocument/2006/relationships/image" Target="../media/image116.png"/><Relationship Id="rId155" Type="http://schemas.openxmlformats.org/officeDocument/2006/relationships/image" Target="../media/image346.png"/><Relationship Id="rId176" Type="http://schemas.openxmlformats.org/officeDocument/2006/relationships/image" Target="../media/image359.png"/><Relationship Id="rId17" Type="http://schemas.openxmlformats.org/officeDocument/2006/relationships/image" Target="../media/image259.png"/><Relationship Id="rId38" Type="http://schemas.openxmlformats.org/officeDocument/2006/relationships/image" Target="../media/image54.png"/><Relationship Id="rId59" Type="http://schemas.openxmlformats.org/officeDocument/2006/relationships/image" Target="../media/image142.png"/><Relationship Id="rId103" Type="http://schemas.openxmlformats.org/officeDocument/2006/relationships/image" Target="../media/image311.png"/><Relationship Id="rId124" Type="http://schemas.openxmlformats.org/officeDocument/2006/relationships/image" Target="../media/image327.png"/><Relationship Id="rId70" Type="http://schemas.openxmlformats.org/officeDocument/2006/relationships/image" Target="../media/image367.png"/><Relationship Id="rId91" Type="http://schemas.openxmlformats.org/officeDocument/2006/relationships/image" Target="../media/image165.png"/><Relationship Id="rId145" Type="http://schemas.openxmlformats.org/officeDocument/2006/relationships/image" Target="../media/image340.png"/><Relationship Id="rId166" Type="http://schemas.openxmlformats.org/officeDocument/2006/relationships/image" Target="../media/image371.png"/><Relationship Id="rId1" Type="http://schemas.openxmlformats.org/officeDocument/2006/relationships/image" Target="../media/image243.png"/><Relationship Id="rId28" Type="http://schemas.openxmlformats.org/officeDocument/2006/relationships/image" Target="../media/image269.png"/><Relationship Id="rId49" Type="http://schemas.openxmlformats.org/officeDocument/2006/relationships/image" Target="../media/image364.png"/><Relationship Id="rId114" Type="http://schemas.openxmlformats.org/officeDocument/2006/relationships/image" Target="../media/image58.png"/></Relationships>
</file>

<file path=xl/drawings/_rels/drawing7.xml.rels><?xml version="1.0" encoding="UTF-8" standalone="yes"?>
<Relationships xmlns="http://schemas.openxmlformats.org/package/2006/relationships"><Relationship Id="rId117" Type="http://schemas.openxmlformats.org/officeDocument/2006/relationships/image" Target="../media/image308.png"/><Relationship Id="rId21" Type="http://schemas.openxmlformats.org/officeDocument/2006/relationships/image" Target="../media/image263.png"/><Relationship Id="rId42" Type="http://schemas.openxmlformats.org/officeDocument/2006/relationships/image" Target="../media/image69.png"/><Relationship Id="rId63" Type="http://schemas.openxmlformats.org/officeDocument/2006/relationships/image" Target="../media/image49.png"/><Relationship Id="rId84" Type="http://schemas.openxmlformats.org/officeDocument/2006/relationships/image" Target="../media/image119.png"/><Relationship Id="rId138" Type="http://schemas.openxmlformats.org/officeDocument/2006/relationships/image" Target="../media/image324.png"/><Relationship Id="rId159" Type="http://schemas.openxmlformats.org/officeDocument/2006/relationships/image" Target="../media/image338.png"/><Relationship Id="rId170" Type="http://schemas.openxmlformats.org/officeDocument/2006/relationships/image" Target="../media/image342.png"/><Relationship Id="rId191" Type="http://schemas.openxmlformats.org/officeDocument/2006/relationships/image" Target="../media/image222.png"/><Relationship Id="rId205" Type="http://schemas.openxmlformats.org/officeDocument/2006/relationships/image" Target="../media/image360.png"/><Relationship Id="rId107" Type="http://schemas.openxmlformats.org/officeDocument/2006/relationships/image" Target="../media/image305.png"/><Relationship Id="rId11" Type="http://schemas.openxmlformats.org/officeDocument/2006/relationships/image" Target="../media/image253.png"/><Relationship Id="rId32" Type="http://schemas.openxmlformats.org/officeDocument/2006/relationships/image" Target="../media/image271.png"/><Relationship Id="rId53" Type="http://schemas.openxmlformats.org/officeDocument/2006/relationships/image" Target="../media/image363.png"/><Relationship Id="rId74" Type="http://schemas.openxmlformats.org/officeDocument/2006/relationships/image" Target="../media/image289.png"/><Relationship Id="rId128" Type="http://schemas.openxmlformats.org/officeDocument/2006/relationships/image" Target="../media/image315.png"/><Relationship Id="rId149" Type="http://schemas.openxmlformats.org/officeDocument/2006/relationships/image" Target="../media/image334.png"/><Relationship Id="rId5" Type="http://schemas.openxmlformats.org/officeDocument/2006/relationships/image" Target="../media/image247.png"/><Relationship Id="rId95" Type="http://schemas.openxmlformats.org/officeDocument/2006/relationships/image" Target="../media/image116.png"/><Relationship Id="rId160" Type="http://schemas.openxmlformats.org/officeDocument/2006/relationships/image" Target="../media/image128.png"/><Relationship Id="rId181" Type="http://schemas.openxmlformats.org/officeDocument/2006/relationships/image" Target="../media/image376.png"/><Relationship Id="rId22" Type="http://schemas.openxmlformats.org/officeDocument/2006/relationships/image" Target="../media/image264.png"/><Relationship Id="rId43" Type="http://schemas.openxmlformats.org/officeDocument/2006/relationships/image" Target="../media/image70.png"/><Relationship Id="rId64" Type="http://schemas.openxmlformats.org/officeDocument/2006/relationships/image" Target="../media/image146.png"/><Relationship Id="rId118" Type="http://schemas.openxmlformats.org/officeDocument/2006/relationships/image" Target="../media/image309.png"/><Relationship Id="rId139" Type="http://schemas.openxmlformats.org/officeDocument/2006/relationships/image" Target="../media/image327.png"/><Relationship Id="rId85" Type="http://schemas.openxmlformats.org/officeDocument/2006/relationships/image" Target="../media/image84.png"/><Relationship Id="rId150" Type="http://schemas.openxmlformats.org/officeDocument/2006/relationships/image" Target="../media/image335.png"/><Relationship Id="rId171" Type="http://schemas.openxmlformats.org/officeDocument/2006/relationships/image" Target="../media/image343.png"/><Relationship Id="rId192" Type="http://schemas.openxmlformats.org/officeDocument/2006/relationships/image" Target="../media/image351.png"/><Relationship Id="rId206" Type="http://schemas.openxmlformats.org/officeDocument/2006/relationships/image" Target="../media/image361.png"/><Relationship Id="rId12" Type="http://schemas.openxmlformats.org/officeDocument/2006/relationships/image" Target="../media/image254.png"/><Relationship Id="rId33" Type="http://schemas.openxmlformats.org/officeDocument/2006/relationships/image" Target="../media/image272.png"/><Relationship Id="rId108" Type="http://schemas.openxmlformats.org/officeDocument/2006/relationships/image" Target="../media/image165.png"/><Relationship Id="rId129" Type="http://schemas.openxmlformats.org/officeDocument/2006/relationships/image" Target="../media/image57.png"/><Relationship Id="rId54" Type="http://schemas.openxmlformats.org/officeDocument/2006/relationships/image" Target="../media/image364.png"/><Relationship Id="rId75" Type="http://schemas.openxmlformats.org/officeDocument/2006/relationships/image" Target="../media/image290.png"/><Relationship Id="rId96" Type="http://schemas.openxmlformats.org/officeDocument/2006/relationships/image" Target="../media/image117.png"/><Relationship Id="rId140" Type="http://schemas.openxmlformats.org/officeDocument/2006/relationships/image" Target="../media/image328.png"/><Relationship Id="rId161" Type="http://schemas.openxmlformats.org/officeDocument/2006/relationships/image" Target="../media/image339.png"/><Relationship Id="rId182" Type="http://schemas.openxmlformats.org/officeDocument/2006/relationships/image" Target="../media/image348.png"/><Relationship Id="rId6" Type="http://schemas.openxmlformats.org/officeDocument/2006/relationships/image" Target="../media/image248.png"/><Relationship Id="rId23" Type="http://schemas.openxmlformats.org/officeDocument/2006/relationships/image" Target="../media/image145.png"/><Relationship Id="rId119" Type="http://schemas.openxmlformats.org/officeDocument/2006/relationships/image" Target="../media/image197.png"/><Relationship Id="rId44" Type="http://schemas.openxmlformats.org/officeDocument/2006/relationships/image" Target="../media/image277.png"/><Relationship Id="rId65" Type="http://schemas.openxmlformats.org/officeDocument/2006/relationships/image" Target="../media/image142.png"/><Relationship Id="rId86" Type="http://schemas.openxmlformats.org/officeDocument/2006/relationships/image" Target="../media/image85.png"/><Relationship Id="rId130" Type="http://schemas.openxmlformats.org/officeDocument/2006/relationships/image" Target="../media/image58.png"/><Relationship Id="rId151" Type="http://schemas.openxmlformats.org/officeDocument/2006/relationships/image" Target="../media/image336.png"/><Relationship Id="rId172" Type="http://schemas.openxmlformats.org/officeDocument/2006/relationships/image" Target="../media/image344.png"/><Relationship Id="rId193" Type="http://schemas.openxmlformats.org/officeDocument/2006/relationships/image" Target="../media/image371.png"/><Relationship Id="rId207" Type="http://schemas.openxmlformats.org/officeDocument/2006/relationships/image" Target="../media/image362.png"/><Relationship Id="rId13" Type="http://schemas.openxmlformats.org/officeDocument/2006/relationships/image" Target="../media/image255.png"/><Relationship Id="rId109" Type="http://schemas.openxmlformats.org/officeDocument/2006/relationships/image" Target="../media/image166.png"/><Relationship Id="rId34" Type="http://schemas.openxmlformats.org/officeDocument/2006/relationships/image" Target="../media/image273.png"/><Relationship Id="rId55" Type="http://schemas.openxmlformats.org/officeDocument/2006/relationships/image" Target="../media/image52.png"/><Relationship Id="rId76" Type="http://schemas.openxmlformats.org/officeDocument/2006/relationships/image" Target="../media/image291.png"/><Relationship Id="rId97" Type="http://schemas.openxmlformats.org/officeDocument/2006/relationships/image" Target="../media/image299.png"/><Relationship Id="rId120" Type="http://schemas.openxmlformats.org/officeDocument/2006/relationships/image" Target="../media/image310.png"/><Relationship Id="rId141" Type="http://schemas.openxmlformats.org/officeDocument/2006/relationships/image" Target="../media/image329.png"/><Relationship Id="rId7" Type="http://schemas.openxmlformats.org/officeDocument/2006/relationships/image" Target="../media/image249.png"/><Relationship Id="rId162" Type="http://schemas.openxmlformats.org/officeDocument/2006/relationships/image" Target="../media/image340.png"/><Relationship Id="rId183" Type="http://schemas.openxmlformats.org/officeDocument/2006/relationships/image" Target="../media/image377.png"/><Relationship Id="rId24" Type="http://schemas.openxmlformats.org/officeDocument/2006/relationships/image" Target="../media/image265.png"/><Relationship Id="rId45" Type="http://schemas.openxmlformats.org/officeDocument/2006/relationships/image" Target="../media/image278.png"/><Relationship Id="rId66" Type="http://schemas.openxmlformats.org/officeDocument/2006/relationships/image" Target="../media/image143.png"/><Relationship Id="rId87" Type="http://schemas.openxmlformats.org/officeDocument/2006/relationships/image" Target="../media/image292.png"/><Relationship Id="rId110" Type="http://schemas.openxmlformats.org/officeDocument/2006/relationships/image" Target="../media/image46.png"/><Relationship Id="rId131" Type="http://schemas.openxmlformats.org/officeDocument/2006/relationships/image" Target="../media/image114.png"/><Relationship Id="rId61" Type="http://schemas.openxmlformats.org/officeDocument/2006/relationships/image" Target="../media/image284.png"/><Relationship Id="rId82" Type="http://schemas.openxmlformats.org/officeDocument/2006/relationships/image" Target="../media/image367.png"/><Relationship Id="rId152" Type="http://schemas.openxmlformats.org/officeDocument/2006/relationships/image" Target="../media/image337.png"/><Relationship Id="rId173" Type="http://schemas.openxmlformats.org/officeDocument/2006/relationships/image" Target="../media/image211.png"/><Relationship Id="rId194" Type="http://schemas.openxmlformats.org/officeDocument/2006/relationships/image" Target="../media/image93.png"/><Relationship Id="rId199" Type="http://schemas.openxmlformats.org/officeDocument/2006/relationships/image" Target="../media/image352.png"/><Relationship Id="rId203" Type="http://schemas.openxmlformats.org/officeDocument/2006/relationships/image" Target="../media/image372.png"/><Relationship Id="rId208" Type="http://schemas.openxmlformats.org/officeDocument/2006/relationships/image" Target="../media/image357.png"/><Relationship Id="rId19" Type="http://schemas.openxmlformats.org/officeDocument/2006/relationships/image" Target="../media/image261.png"/><Relationship Id="rId14" Type="http://schemas.openxmlformats.org/officeDocument/2006/relationships/image" Target="../media/image256.png"/><Relationship Id="rId30" Type="http://schemas.openxmlformats.org/officeDocument/2006/relationships/image" Target="../media/image269.png"/><Relationship Id="rId35" Type="http://schemas.openxmlformats.org/officeDocument/2006/relationships/image" Target="../media/image274.png"/><Relationship Id="rId56" Type="http://schemas.openxmlformats.org/officeDocument/2006/relationships/image" Target="../media/image53.png"/><Relationship Id="rId77" Type="http://schemas.openxmlformats.org/officeDocument/2006/relationships/image" Target="../media/image76.png"/><Relationship Id="rId100" Type="http://schemas.openxmlformats.org/officeDocument/2006/relationships/image" Target="../media/image302.png"/><Relationship Id="rId105" Type="http://schemas.openxmlformats.org/officeDocument/2006/relationships/image" Target="../media/image157.png"/><Relationship Id="rId126" Type="http://schemas.openxmlformats.org/officeDocument/2006/relationships/image" Target="../media/image313.png"/><Relationship Id="rId147" Type="http://schemas.openxmlformats.org/officeDocument/2006/relationships/image" Target="../media/image333.png"/><Relationship Id="rId168" Type="http://schemas.openxmlformats.org/officeDocument/2006/relationships/image" Target="../media/image374.png"/><Relationship Id="rId8" Type="http://schemas.openxmlformats.org/officeDocument/2006/relationships/image" Target="../media/image250.png"/><Relationship Id="rId51" Type="http://schemas.openxmlformats.org/officeDocument/2006/relationships/image" Target="../media/image45.png"/><Relationship Id="rId72" Type="http://schemas.openxmlformats.org/officeDocument/2006/relationships/image" Target="../media/image287.png"/><Relationship Id="rId93" Type="http://schemas.openxmlformats.org/officeDocument/2006/relationships/image" Target="../media/image297.png"/><Relationship Id="rId98" Type="http://schemas.openxmlformats.org/officeDocument/2006/relationships/image" Target="../media/image300.png"/><Relationship Id="rId121" Type="http://schemas.openxmlformats.org/officeDocument/2006/relationships/image" Target="../media/image318.png"/><Relationship Id="rId142" Type="http://schemas.openxmlformats.org/officeDocument/2006/relationships/image" Target="../media/image330.png"/><Relationship Id="rId163" Type="http://schemas.openxmlformats.org/officeDocument/2006/relationships/image" Target="../media/image149.png"/><Relationship Id="rId184" Type="http://schemas.openxmlformats.org/officeDocument/2006/relationships/image" Target="../media/image155.png"/><Relationship Id="rId189" Type="http://schemas.openxmlformats.org/officeDocument/2006/relationships/image" Target="../media/image350.png"/><Relationship Id="rId3" Type="http://schemas.openxmlformats.org/officeDocument/2006/relationships/image" Target="../media/image245.png"/><Relationship Id="rId25" Type="http://schemas.openxmlformats.org/officeDocument/2006/relationships/image" Target="../media/image266.png"/><Relationship Id="rId46" Type="http://schemas.openxmlformats.org/officeDocument/2006/relationships/image" Target="../media/image279.png"/><Relationship Id="rId67" Type="http://schemas.openxmlformats.org/officeDocument/2006/relationships/image" Target="../media/image167.png"/><Relationship Id="rId116" Type="http://schemas.openxmlformats.org/officeDocument/2006/relationships/image" Target="../media/image154.png"/><Relationship Id="rId137" Type="http://schemas.openxmlformats.org/officeDocument/2006/relationships/image" Target="../media/image323.png"/><Relationship Id="rId158" Type="http://schemas.openxmlformats.org/officeDocument/2006/relationships/image" Target="../media/image144.png"/><Relationship Id="rId20" Type="http://schemas.openxmlformats.org/officeDocument/2006/relationships/image" Target="../media/image262.png"/><Relationship Id="rId41" Type="http://schemas.openxmlformats.org/officeDocument/2006/relationships/image" Target="../media/image55.png"/><Relationship Id="rId62" Type="http://schemas.openxmlformats.org/officeDocument/2006/relationships/image" Target="../media/image48.png"/><Relationship Id="rId83" Type="http://schemas.openxmlformats.org/officeDocument/2006/relationships/image" Target="../media/image118.png"/><Relationship Id="rId88" Type="http://schemas.openxmlformats.org/officeDocument/2006/relationships/image" Target="../media/image293.png"/><Relationship Id="rId111" Type="http://schemas.openxmlformats.org/officeDocument/2006/relationships/image" Target="../media/image47.png"/><Relationship Id="rId132" Type="http://schemas.openxmlformats.org/officeDocument/2006/relationships/image" Target="../media/image115.png"/><Relationship Id="rId153" Type="http://schemas.openxmlformats.org/officeDocument/2006/relationships/image" Target="../media/image200.png"/><Relationship Id="rId174" Type="http://schemas.openxmlformats.org/officeDocument/2006/relationships/image" Target="../media/image212.png"/><Relationship Id="rId179" Type="http://schemas.openxmlformats.org/officeDocument/2006/relationships/image" Target="../media/image99.png"/><Relationship Id="rId195" Type="http://schemas.openxmlformats.org/officeDocument/2006/relationships/image" Target="../media/image231.png"/><Relationship Id="rId209" Type="http://schemas.openxmlformats.org/officeDocument/2006/relationships/image" Target="../media/image358.png"/><Relationship Id="rId190" Type="http://schemas.openxmlformats.org/officeDocument/2006/relationships/image" Target="../media/image221.png"/><Relationship Id="rId204" Type="http://schemas.openxmlformats.org/officeDocument/2006/relationships/image" Target="../media/image356.png"/><Relationship Id="rId15" Type="http://schemas.openxmlformats.org/officeDocument/2006/relationships/image" Target="../media/image257.png"/><Relationship Id="rId36" Type="http://schemas.openxmlformats.org/officeDocument/2006/relationships/image" Target="../media/image275.png"/><Relationship Id="rId57" Type="http://schemas.openxmlformats.org/officeDocument/2006/relationships/image" Target="../media/image229.png"/><Relationship Id="rId106" Type="http://schemas.openxmlformats.org/officeDocument/2006/relationships/image" Target="../media/image304.png"/><Relationship Id="rId127" Type="http://schemas.openxmlformats.org/officeDocument/2006/relationships/image" Target="../media/image314.png"/><Relationship Id="rId10" Type="http://schemas.openxmlformats.org/officeDocument/2006/relationships/image" Target="../media/image252.png"/><Relationship Id="rId31" Type="http://schemas.openxmlformats.org/officeDocument/2006/relationships/image" Target="../media/image270.png"/><Relationship Id="rId52" Type="http://schemas.openxmlformats.org/officeDocument/2006/relationships/image" Target="../media/image228.png"/><Relationship Id="rId73" Type="http://schemas.openxmlformats.org/officeDocument/2006/relationships/image" Target="../media/image288.png"/><Relationship Id="rId78" Type="http://schemas.openxmlformats.org/officeDocument/2006/relationships/image" Target="../media/image77.png"/><Relationship Id="rId94" Type="http://schemas.openxmlformats.org/officeDocument/2006/relationships/image" Target="../media/image298.png"/><Relationship Id="rId99" Type="http://schemas.openxmlformats.org/officeDocument/2006/relationships/image" Target="../media/image301.png"/><Relationship Id="rId101" Type="http://schemas.openxmlformats.org/officeDocument/2006/relationships/image" Target="../media/image316.png"/><Relationship Id="rId122" Type="http://schemas.openxmlformats.org/officeDocument/2006/relationships/image" Target="../media/image319.png"/><Relationship Id="rId143" Type="http://schemas.openxmlformats.org/officeDocument/2006/relationships/image" Target="../media/image325.png"/><Relationship Id="rId148" Type="http://schemas.openxmlformats.org/officeDocument/2006/relationships/image" Target="../media/image368.png"/><Relationship Id="rId164" Type="http://schemas.openxmlformats.org/officeDocument/2006/relationships/image" Target="../media/image150.png"/><Relationship Id="rId169" Type="http://schemas.openxmlformats.org/officeDocument/2006/relationships/image" Target="../media/image341.png"/><Relationship Id="rId185" Type="http://schemas.openxmlformats.org/officeDocument/2006/relationships/image" Target="../media/image370.png"/><Relationship Id="rId4" Type="http://schemas.openxmlformats.org/officeDocument/2006/relationships/image" Target="../media/image246.png"/><Relationship Id="rId9" Type="http://schemas.openxmlformats.org/officeDocument/2006/relationships/image" Target="../media/image251.png"/><Relationship Id="rId180" Type="http://schemas.openxmlformats.org/officeDocument/2006/relationships/image" Target="../media/image347.png"/><Relationship Id="rId210" Type="http://schemas.openxmlformats.org/officeDocument/2006/relationships/image" Target="../media/image359.png"/><Relationship Id="rId26" Type="http://schemas.openxmlformats.org/officeDocument/2006/relationships/image" Target="../media/image267.png"/><Relationship Id="rId47" Type="http://schemas.openxmlformats.org/officeDocument/2006/relationships/image" Target="../media/image280.png"/><Relationship Id="rId68" Type="http://schemas.openxmlformats.org/officeDocument/2006/relationships/image" Target="../media/image285.png"/><Relationship Id="rId89" Type="http://schemas.openxmlformats.org/officeDocument/2006/relationships/image" Target="../media/image294.png"/><Relationship Id="rId112" Type="http://schemas.openxmlformats.org/officeDocument/2006/relationships/image" Target="../media/image133.png"/><Relationship Id="rId133" Type="http://schemas.openxmlformats.org/officeDocument/2006/relationships/image" Target="../media/image321.png"/><Relationship Id="rId154" Type="http://schemas.openxmlformats.org/officeDocument/2006/relationships/image" Target="../media/image201.png"/><Relationship Id="rId175" Type="http://schemas.openxmlformats.org/officeDocument/2006/relationships/image" Target="../media/image345.png"/><Relationship Id="rId196" Type="http://schemas.openxmlformats.org/officeDocument/2006/relationships/image" Target="../media/image152.png"/><Relationship Id="rId200" Type="http://schemas.openxmlformats.org/officeDocument/2006/relationships/image" Target="../media/image353.png"/><Relationship Id="rId16" Type="http://schemas.openxmlformats.org/officeDocument/2006/relationships/image" Target="../media/image258.png"/><Relationship Id="rId37" Type="http://schemas.openxmlformats.org/officeDocument/2006/relationships/image" Target="../media/image276.png"/><Relationship Id="rId58" Type="http://schemas.openxmlformats.org/officeDocument/2006/relationships/image" Target="../media/image281.png"/><Relationship Id="rId79" Type="http://schemas.openxmlformats.org/officeDocument/2006/relationships/image" Target="../media/image230.png"/><Relationship Id="rId102" Type="http://schemas.openxmlformats.org/officeDocument/2006/relationships/image" Target="../media/image317.png"/><Relationship Id="rId123" Type="http://schemas.openxmlformats.org/officeDocument/2006/relationships/image" Target="../media/image320.png"/><Relationship Id="rId144" Type="http://schemas.openxmlformats.org/officeDocument/2006/relationships/image" Target="../media/image326.png"/><Relationship Id="rId90" Type="http://schemas.openxmlformats.org/officeDocument/2006/relationships/image" Target="../media/image295.png"/><Relationship Id="rId165" Type="http://schemas.openxmlformats.org/officeDocument/2006/relationships/image" Target="../media/image50.png"/><Relationship Id="rId186" Type="http://schemas.openxmlformats.org/officeDocument/2006/relationships/image" Target="../media/image81.png"/><Relationship Id="rId211" Type="http://schemas.openxmlformats.org/officeDocument/2006/relationships/image" Target="../media/image111.png"/><Relationship Id="rId27" Type="http://schemas.openxmlformats.org/officeDocument/2006/relationships/image" Target="../media/image268.png"/><Relationship Id="rId48" Type="http://schemas.openxmlformats.org/officeDocument/2006/relationships/image" Target="../media/image195.png"/><Relationship Id="rId69" Type="http://schemas.openxmlformats.org/officeDocument/2006/relationships/image" Target="../media/image286.png"/><Relationship Id="rId113" Type="http://schemas.openxmlformats.org/officeDocument/2006/relationships/image" Target="../media/image169.png"/><Relationship Id="rId134" Type="http://schemas.openxmlformats.org/officeDocument/2006/relationships/image" Target="../media/image322.png"/><Relationship Id="rId80" Type="http://schemas.openxmlformats.org/officeDocument/2006/relationships/image" Target="../media/image365.png"/><Relationship Id="rId155" Type="http://schemas.openxmlformats.org/officeDocument/2006/relationships/image" Target="../media/image202.png"/><Relationship Id="rId176" Type="http://schemas.openxmlformats.org/officeDocument/2006/relationships/image" Target="../media/image375.png"/><Relationship Id="rId197" Type="http://schemas.openxmlformats.org/officeDocument/2006/relationships/image" Target="../media/image153.png"/><Relationship Id="rId201" Type="http://schemas.openxmlformats.org/officeDocument/2006/relationships/image" Target="../media/image354.png"/><Relationship Id="rId17" Type="http://schemas.openxmlformats.org/officeDocument/2006/relationships/image" Target="../media/image259.png"/><Relationship Id="rId38" Type="http://schemas.openxmlformats.org/officeDocument/2006/relationships/image" Target="../media/image129.png"/><Relationship Id="rId59" Type="http://schemas.openxmlformats.org/officeDocument/2006/relationships/image" Target="../media/image282.png"/><Relationship Id="rId103" Type="http://schemas.openxmlformats.org/officeDocument/2006/relationships/image" Target="../media/image303.png"/><Relationship Id="rId124" Type="http://schemas.openxmlformats.org/officeDocument/2006/relationships/image" Target="../media/image311.png"/><Relationship Id="rId70" Type="http://schemas.openxmlformats.org/officeDocument/2006/relationships/image" Target="../media/image147.png"/><Relationship Id="rId91" Type="http://schemas.openxmlformats.org/officeDocument/2006/relationships/image" Target="../media/image373.png"/><Relationship Id="rId145" Type="http://schemas.openxmlformats.org/officeDocument/2006/relationships/image" Target="../media/image331.png"/><Relationship Id="rId166" Type="http://schemas.openxmlformats.org/officeDocument/2006/relationships/image" Target="../media/image51.png"/><Relationship Id="rId187" Type="http://schemas.openxmlformats.org/officeDocument/2006/relationships/image" Target="../media/image82.png"/><Relationship Id="rId1" Type="http://schemas.openxmlformats.org/officeDocument/2006/relationships/image" Target="../media/image243.png"/><Relationship Id="rId212" Type="http://schemas.openxmlformats.org/officeDocument/2006/relationships/image" Target="../media/image98.png"/><Relationship Id="rId28" Type="http://schemas.openxmlformats.org/officeDocument/2006/relationships/image" Target="../media/image90.png"/><Relationship Id="rId49" Type="http://schemas.openxmlformats.org/officeDocument/2006/relationships/image" Target="../media/image196.png"/><Relationship Id="rId114" Type="http://schemas.openxmlformats.org/officeDocument/2006/relationships/image" Target="../media/image306.png"/><Relationship Id="rId60" Type="http://schemas.openxmlformats.org/officeDocument/2006/relationships/image" Target="../media/image283.png"/><Relationship Id="rId81" Type="http://schemas.openxmlformats.org/officeDocument/2006/relationships/image" Target="../media/image366.png"/><Relationship Id="rId135" Type="http://schemas.openxmlformats.org/officeDocument/2006/relationships/image" Target="../media/image86.png"/><Relationship Id="rId156" Type="http://schemas.openxmlformats.org/officeDocument/2006/relationships/image" Target="../media/image203.png"/><Relationship Id="rId177" Type="http://schemas.openxmlformats.org/officeDocument/2006/relationships/image" Target="../media/image369.png"/><Relationship Id="rId198" Type="http://schemas.openxmlformats.org/officeDocument/2006/relationships/image" Target="../media/image378.png"/><Relationship Id="rId202" Type="http://schemas.openxmlformats.org/officeDocument/2006/relationships/image" Target="../media/image355.png"/><Relationship Id="rId18" Type="http://schemas.openxmlformats.org/officeDocument/2006/relationships/image" Target="../media/image260.png"/><Relationship Id="rId39" Type="http://schemas.openxmlformats.org/officeDocument/2006/relationships/image" Target="../media/image191.png"/><Relationship Id="rId50" Type="http://schemas.openxmlformats.org/officeDocument/2006/relationships/image" Target="../media/image44.png"/><Relationship Id="rId104" Type="http://schemas.openxmlformats.org/officeDocument/2006/relationships/image" Target="../media/image156.png"/><Relationship Id="rId125" Type="http://schemas.openxmlformats.org/officeDocument/2006/relationships/image" Target="../media/image312.png"/><Relationship Id="rId146" Type="http://schemas.openxmlformats.org/officeDocument/2006/relationships/image" Target="../media/image332.png"/><Relationship Id="rId167" Type="http://schemas.openxmlformats.org/officeDocument/2006/relationships/image" Target="../media/image78.png"/><Relationship Id="rId188" Type="http://schemas.openxmlformats.org/officeDocument/2006/relationships/image" Target="../media/image349.png"/><Relationship Id="rId71" Type="http://schemas.openxmlformats.org/officeDocument/2006/relationships/image" Target="../media/image148.png"/><Relationship Id="rId92" Type="http://schemas.openxmlformats.org/officeDocument/2006/relationships/image" Target="../media/image296.png"/><Relationship Id="rId2" Type="http://schemas.openxmlformats.org/officeDocument/2006/relationships/image" Target="../media/image244.png"/><Relationship Id="rId29" Type="http://schemas.openxmlformats.org/officeDocument/2006/relationships/image" Target="../media/image91.png"/><Relationship Id="rId40" Type="http://schemas.openxmlformats.org/officeDocument/2006/relationships/image" Target="../media/image54.png"/><Relationship Id="rId115" Type="http://schemas.openxmlformats.org/officeDocument/2006/relationships/image" Target="../media/image307.png"/><Relationship Id="rId136" Type="http://schemas.openxmlformats.org/officeDocument/2006/relationships/image" Target="../media/image87.png"/><Relationship Id="rId157" Type="http://schemas.openxmlformats.org/officeDocument/2006/relationships/image" Target="../media/image56.png"/><Relationship Id="rId178" Type="http://schemas.openxmlformats.org/officeDocument/2006/relationships/image" Target="../media/image346.png"/></Relationships>
</file>

<file path=xl/drawings/_rels/drawing8.xml.rels><?xml version="1.0" encoding="UTF-8" standalone="yes"?>
<Relationships xmlns="http://schemas.openxmlformats.org/package/2006/relationships"><Relationship Id="rId117" Type="http://schemas.openxmlformats.org/officeDocument/2006/relationships/image" Target="../media/image338.png"/><Relationship Id="rId299" Type="http://schemas.openxmlformats.org/officeDocument/2006/relationships/image" Target="../media/image232.png"/><Relationship Id="rId21" Type="http://schemas.openxmlformats.org/officeDocument/2006/relationships/image" Target="../media/image263.png"/><Relationship Id="rId63" Type="http://schemas.openxmlformats.org/officeDocument/2006/relationships/image" Target="../media/image31.png"/><Relationship Id="rId159" Type="http://schemas.openxmlformats.org/officeDocument/2006/relationships/image" Target="../media/image294.png"/><Relationship Id="rId324" Type="http://schemas.openxmlformats.org/officeDocument/2006/relationships/image" Target="../media/image199.png"/><Relationship Id="rId366" Type="http://schemas.openxmlformats.org/officeDocument/2006/relationships/image" Target="../media/image378.png"/><Relationship Id="rId170" Type="http://schemas.openxmlformats.org/officeDocument/2006/relationships/image" Target="../media/image302.png"/><Relationship Id="rId226" Type="http://schemas.openxmlformats.org/officeDocument/2006/relationships/image" Target="../media/image97.png"/><Relationship Id="rId268" Type="http://schemas.openxmlformats.org/officeDocument/2006/relationships/image" Target="../media/image111.png"/><Relationship Id="rId32" Type="http://schemas.openxmlformats.org/officeDocument/2006/relationships/image" Target="../media/image2.png"/><Relationship Id="rId74" Type="http://schemas.openxmlformats.org/officeDocument/2006/relationships/image" Target="../media/image42.png"/><Relationship Id="rId128" Type="http://schemas.openxmlformats.org/officeDocument/2006/relationships/image" Target="../media/image66.png"/><Relationship Id="rId335" Type="http://schemas.openxmlformats.org/officeDocument/2006/relationships/image" Target="../media/image341.png"/><Relationship Id="rId377" Type="http://schemas.openxmlformats.org/officeDocument/2006/relationships/image" Target="../media/image182.png"/><Relationship Id="rId5" Type="http://schemas.openxmlformats.org/officeDocument/2006/relationships/image" Target="../media/image247.png"/><Relationship Id="rId181" Type="http://schemas.openxmlformats.org/officeDocument/2006/relationships/image" Target="../media/image166.png"/><Relationship Id="rId237" Type="http://schemas.openxmlformats.org/officeDocument/2006/relationships/image" Target="../media/image330.png"/><Relationship Id="rId279" Type="http://schemas.openxmlformats.org/officeDocument/2006/relationships/image" Target="../media/image130.png"/><Relationship Id="rId43" Type="http://schemas.openxmlformats.org/officeDocument/2006/relationships/image" Target="../media/image13.png"/><Relationship Id="rId139" Type="http://schemas.openxmlformats.org/officeDocument/2006/relationships/image" Target="../media/image286.png"/><Relationship Id="rId290" Type="http://schemas.openxmlformats.org/officeDocument/2006/relationships/image" Target="../media/image158.png"/><Relationship Id="rId304" Type="http://schemas.openxmlformats.org/officeDocument/2006/relationships/image" Target="../media/image180.png"/><Relationship Id="rId346" Type="http://schemas.openxmlformats.org/officeDocument/2006/relationships/image" Target="../media/image346.png"/><Relationship Id="rId85" Type="http://schemas.openxmlformats.org/officeDocument/2006/relationships/image" Target="../media/image274.png"/><Relationship Id="rId150" Type="http://schemas.openxmlformats.org/officeDocument/2006/relationships/image" Target="../media/image365.png"/><Relationship Id="rId192" Type="http://schemas.openxmlformats.org/officeDocument/2006/relationships/image" Target="../media/image319.png"/><Relationship Id="rId206" Type="http://schemas.openxmlformats.org/officeDocument/2006/relationships/image" Target="../media/image82.png"/><Relationship Id="rId248" Type="http://schemas.openxmlformats.org/officeDocument/2006/relationships/image" Target="../media/image107.png"/><Relationship Id="rId12" Type="http://schemas.openxmlformats.org/officeDocument/2006/relationships/image" Target="../media/image254.png"/><Relationship Id="rId108" Type="http://schemas.openxmlformats.org/officeDocument/2006/relationships/image" Target="../media/image282.png"/><Relationship Id="rId315" Type="http://schemas.openxmlformats.org/officeDocument/2006/relationships/image" Target="../media/image237.png"/><Relationship Id="rId357" Type="http://schemas.openxmlformats.org/officeDocument/2006/relationships/image" Target="../media/image220.png"/><Relationship Id="rId54" Type="http://schemas.openxmlformats.org/officeDocument/2006/relationships/image" Target="../media/image22.png"/><Relationship Id="rId96" Type="http://schemas.openxmlformats.org/officeDocument/2006/relationships/image" Target="../media/image279.png"/><Relationship Id="rId161" Type="http://schemas.openxmlformats.org/officeDocument/2006/relationships/image" Target="../media/image373.png"/><Relationship Id="rId217" Type="http://schemas.openxmlformats.org/officeDocument/2006/relationships/image" Target="../media/image83.png"/><Relationship Id="rId259" Type="http://schemas.openxmlformats.org/officeDocument/2006/relationships/image" Target="../media/image151.png"/><Relationship Id="rId23" Type="http://schemas.openxmlformats.org/officeDocument/2006/relationships/image" Target="../media/image145.png"/><Relationship Id="rId119" Type="http://schemas.openxmlformats.org/officeDocument/2006/relationships/image" Target="../media/image75.png"/><Relationship Id="rId270" Type="http://schemas.openxmlformats.org/officeDocument/2006/relationships/image" Target="../media/image113.png"/><Relationship Id="rId326" Type="http://schemas.openxmlformats.org/officeDocument/2006/relationships/image" Target="../media/image201.png"/><Relationship Id="rId65" Type="http://schemas.openxmlformats.org/officeDocument/2006/relationships/image" Target="../media/image33.png"/><Relationship Id="rId130" Type="http://schemas.openxmlformats.org/officeDocument/2006/relationships/image" Target="../media/image68.png"/><Relationship Id="rId368" Type="http://schemas.openxmlformats.org/officeDocument/2006/relationships/image" Target="../media/image226.png"/><Relationship Id="rId172" Type="http://schemas.openxmlformats.org/officeDocument/2006/relationships/image" Target="../media/image317.png"/><Relationship Id="rId228" Type="http://schemas.openxmlformats.org/officeDocument/2006/relationships/image" Target="../media/image114.png"/><Relationship Id="rId281" Type="http://schemas.openxmlformats.org/officeDocument/2006/relationships/image" Target="../media/image132.png"/><Relationship Id="rId337" Type="http://schemas.openxmlformats.org/officeDocument/2006/relationships/image" Target="../media/image343.png"/><Relationship Id="rId34" Type="http://schemas.openxmlformats.org/officeDocument/2006/relationships/image" Target="../media/image4.png"/><Relationship Id="rId76" Type="http://schemas.openxmlformats.org/officeDocument/2006/relationships/image" Target="../media/image267.png"/><Relationship Id="rId141" Type="http://schemas.openxmlformats.org/officeDocument/2006/relationships/image" Target="../media/image148.png"/><Relationship Id="rId379" Type="http://schemas.openxmlformats.org/officeDocument/2006/relationships/image" Target="../media/image184.png"/><Relationship Id="rId7" Type="http://schemas.openxmlformats.org/officeDocument/2006/relationships/image" Target="../media/image249.png"/><Relationship Id="rId183" Type="http://schemas.openxmlformats.org/officeDocument/2006/relationships/image" Target="../media/image169.png"/><Relationship Id="rId239" Type="http://schemas.openxmlformats.org/officeDocument/2006/relationships/image" Target="../media/image326.png"/><Relationship Id="rId250" Type="http://schemas.openxmlformats.org/officeDocument/2006/relationships/image" Target="../media/image109.png"/><Relationship Id="rId292" Type="http://schemas.openxmlformats.org/officeDocument/2006/relationships/image" Target="../media/image160.png"/><Relationship Id="rId306" Type="http://schemas.openxmlformats.org/officeDocument/2006/relationships/image" Target="../media/image176.png"/><Relationship Id="rId45" Type="http://schemas.openxmlformats.org/officeDocument/2006/relationships/image" Target="../media/image15.png"/><Relationship Id="rId87" Type="http://schemas.openxmlformats.org/officeDocument/2006/relationships/image" Target="../media/image276.png"/><Relationship Id="rId110" Type="http://schemas.openxmlformats.org/officeDocument/2006/relationships/image" Target="../media/image46.png"/><Relationship Id="rId348" Type="http://schemas.openxmlformats.org/officeDocument/2006/relationships/image" Target="../media/image214.png"/><Relationship Id="rId152" Type="http://schemas.openxmlformats.org/officeDocument/2006/relationships/image" Target="../media/image367.png"/><Relationship Id="rId194" Type="http://schemas.openxmlformats.org/officeDocument/2006/relationships/image" Target="../media/image311.png"/><Relationship Id="rId208" Type="http://schemas.openxmlformats.org/officeDocument/2006/relationships/image" Target="../media/image352.png"/><Relationship Id="rId261" Type="http://schemas.openxmlformats.org/officeDocument/2006/relationships/image" Target="../media/image377.png"/><Relationship Id="rId14" Type="http://schemas.openxmlformats.org/officeDocument/2006/relationships/image" Target="../media/image256.png"/><Relationship Id="rId56" Type="http://schemas.openxmlformats.org/officeDocument/2006/relationships/image" Target="../media/image24.png"/><Relationship Id="rId317" Type="http://schemas.openxmlformats.org/officeDocument/2006/relationships/image" Target="../media/image239.png"/><Relationship Id="rId359" Type="http://schemas.openxmlformats.org/officeDocument/2006/relationships/image" Target="../media/image350.png"/><Relationship Id="rId98" Type="http://schemas.openxmlformats.org/officeDocument/2006/relationships/image" Target="../media/image195.png"/><Relationship Id="rId121" Type="http://schemas.openxmlformats.org/officeDocument/2006/relationships/image" Target="../media/image59.png"/><Relationship Id="rId163" Type="http://schemas.openxmlformats.org/officeDocument/2006/relationships/image" Target="../media/image297.png"/><Relationship Id="rId219" Type="http://schemas.openxmlformats.org/officeDocument/2006/relationships/image" Target="../media/image89.png"/><Relationship Id="rId370" Type="http://schemas.openxmlformats.org/officeDocument/2006/relationships/image" Target="../media/image360.png"/><Relationship Id="rId230" Type="http://schemas.openxmlformats.org/officeDocument/2006/relationships/image" Target="../media/image321.png"/><Relationship Id="rId25" Type="http://schemas.openxmlformats.org/officeDocument/2006/relationships/image" Target="../media/image266.png"/><Relationship Id="rId67" Type="http://schemas.openxmlformats.org/officeDocument/2006/relationships/image" Target="../media/image35.png"/><Relationship Id="rId272" Type="http://schemas.openxmlformats.org/officeDocument/2006/relationships/image" Target="../media/image121.png"/><Relationship Id="rId328" Type="http://schemas.openxmlformats.org/officeDocument/2006/relationships/image" Target="../media/image203.png"/><Relationship Id="rId132" Type="http://schemas.openxmlformats.org/officeDocument/2006/relationships/image" Target="../media/image72.png"/><Relationship Id="rId174" Type="http://schemas.openxmlformats.org/officeDocument/2006/relationships/image" Target="../media/image86.png"/><Relationship Id="rId381" Type="http://schemas.openxmlformats.org/officeDocument/2006/relationships/image" Target="../media/image381.png"/><Relationship Id="rId241" Type="http://schemas.openxmlformats.org/officeDocument/2006/relationships/image" Target="../media/image100.png"/><Relationship Id="rId36" Type="http://schemas.openxmlformats.org/officeDocument/2006/relationships/image" Target="../media/image6.png"/><Relationship Id="rId283" Type="http://schemas.openxmlformats.org/officeDocument/2006/relationships/image" Target="../media/image135.png"/><Relationship Id="rId339" Type="http://schemas.openxmlformats.org/officeDocument/2006/relationships/image" Target="../media/image209.png"/><Relationship Id="rId78" Type="http://schemas.openxmlformats.org/officeDocument/2006/relationships/image" Target="../media/image90.png"/><Relationship Id="rId101" Type="http://schemas.openxmlformats.org/officeDocument/2006/relationships/image" Target="../media/image364.png"/><Relationship Id="rId143" Type="http://schemas.openxmlformats.org/officeDocument/2006/relationships/image" Target="../media/image288.png"/><Relationship Id="rId185" Type="http://schemas.openxmlformats.org/officeDocument/2006/relationships/image" Target="../media/image307.png"/><Relationship Id="rId350" Type="http://schemas.openxmlformats.org/officeDocument/2006/relationships/image" Target="../media/image215.png"/><Relationship Id="rId9" Type="http://schemas.openxmlformats.org/officeDocument/2006/relationships/image" Target="../media/image251.png"/><Relationship Id="rId210" Type="http://schemas.openxmlformats.org/officeDocument/2006/relationships/image" Target="../media/image354.png"/><Relationship Id="rId252" Type="http://schemas.openxmlformats.org/officeDocument/2006/relationships/image" Target="../media/image331.png"/><Relationship Id="rId294" Type="http://schemas.openxmlformats.org/officeDocument/2006/relationships/image" Target="../media/image162.png"/><Relationship Id="rId308" Type="http://schemas.openxmlformats.org/officeDocument/2006/relationships/image" Target="../media/image177.png"/><Relationship Id="rId47" Type="http://schemas.openxmlformats.org/officeDocument/2006/relationships/image" Target="../media/image17.png"/><Relationship Id="rId68" Type="http://schemas.openxmlformats.org/officeDocument/2006/relationships/image" Target="../media/image36.png"/><Relationship Id="rId89" Type="http://schemas.openxmlformats.org/officeDocument/2006/relationships/image" Target="../media/image191.png"/><Relationship Id="rId112" Type="http://schemas.openxmlformats.org/officeDocument/2006/relationships/image" Target="../media/image284.png"/><Relationship Id="rId133" Type="http://schemas.openxmlformats.org/officeDocument/2006/relationships/image" Target="../media/image73.png"/><Relationship Id="rId154" Type="http://schemas.openxmlformats.org/officeDocument/2006/relationships/image" Target="../media/image119.png"/><Relationship Id="rId175" Type="http://schemas.openxmlformats.org/officeDocument/2006/relationships/image" Target="../media/image87.png"/><Relationship Id="rId340" Type="http://schemas.openxmlformats.org/officeDocument/2006/relationships/image" Target="../media/image210.png"/><Relationship Id="rId361" Type="http://schemas.openxmlformats.org/officeDocument/2006/relationships/image" Target="../media/image222.png"/><Relationship Id="rId196" Type="http://schemas.openxmlformats.org/officeDocument/2006/relationships/image" Target="../media/image313.png"/><Relationship Id="rId200" Type="http://schemas.openxmlformats.org/officeDocument/2006/relationships/image" Target="../media/image374.png"/><Relationship Id="rId382" Type="http://schemas.openxmlformats.org/officeDocument/2006/relationships/image" Target="../media/image382.png"/><Relationship Id="rId16" Type="http://schemas.openxmlformats.org/officeDocument/2006/relationships/image" Target="../media/image258.png"/><Relationship Id="rId221" Type="http://schemas.openxmlformats.org/officeDocument/2006/relationships/image" Target="../media/image94.png"/><Relationship Id="rId242" Type="http://schemas.openxmlformats.org/officeDocument/2006/relationships/image" Target="../media/image101.png"/><Relationship Id="rId263" Type="http://schemas.openxmlformats.org/officeDocument/2006/relationships/image" Target="../media/image163.png"/><Relationship Id="rId284" Type="http://schemas.openxmlformats.org/officeDocument/2006/relationships/image" Target="../media/image136.png"/><Relationship Id="rId319" Type="http://schemas.openxmlformats.org/officeDocument/2006/relationships/image" Target="../media/image241.png"/><Relationship Id="rId37" Type="http://schemas.openxmlformats.org/officeDocument/2006/relationships/image" Target="../media/image7.png"/><Relationship Id="rId58" Type="http://schemas.openxmlformats.org/officeDocument/2006/relationships/image" Target="../media/image26.png"/><Relationship Id="rId79" Type="http://schemas.openxmlformats.org/officeDocument/2006/relationships/image" Target="../media/image91.png"/><Relationship Id="rId102" Type="http://schemas.openxmlformats.org/officeDocument/2006/relationships/image" Target="../media/image57.png"/><Relationship Id="rId123" Type="http://schemas.openxmlformats.org/officeDocument/2006/relationships/image" Target="../media/image61.png"/><Relationship Id="rId144" Type="http://schemas.openxmlformats.org/officeDocument/2006/relationships/image" Target="../media/image289.png"/><Relationship Id="rId330" Type="http://schemas.openxmlformats.org/officeDocument/2006/relationships/image" Target="../media/image340.png"/><Relationship Id="rId90" Type="http://schemas.openxmlformats.org/officeDocument/2006/relationships/image" Target="../media/image54.png"/><Relationship Id="rId165" Type="http://schemas.openxmlformats.org/officeDocument/2006/relationships/image" Target="../media/image116.png"/><Relationship Id="rId186" Type="http://schemas.openxmlformats.org/officeDocument/2006/relationships/image" Target="../media/image154.png"/><Relationship Id="rId351" Type="http://schemas.openxmlformats.org/officeDocument/2006/relationships/image" Target="../media/image216.png"/><Relationship Id="rId372" Type="http://schemas.openxmlformats.org/officeDocument/2006/relationships/image" Target="../media/image362.png"/><Relationship Id="rId211" Type="http://schemas.openxmlformats.org/officeDocument/2006/relationships/image" Target="../media/image356.png"/><Relationship Id="rId232" Type="http://schemas.openxmlformats.org/officeDocument/2006/relationships/image" Target="../media/image323.png"/><Relationship Id="rId253" Type="http://schemas.openxmlformats.org/officeDocument/2006/relationships/image" Target="../media/image332.png"/><Relationship Id="rId274" Type="http://schemas.openxmlformats.org/officeDocument/2006/relationships/image" Target="../media/image123.png"/><Relationship Id="rId295" Type="http://schemas.openxmlformats.org/officeDocument/2006/relationships/image" Target="../media/image164.png"/><Relationship Id="rId309" Type="http://schemas.openxmlformats.org/officeDocument/2006/relationships/image" Target="../media/image178.png"/><Relationship Id="rId27" Type="http://schemas.openxmlformats.org/officeDocument/2006/relationships/image" Target="../media/image45.png"/><Relationship Id="rId48" Type="http://schemas.openxmlformats.org/officeDocument/2006/relationships/image" Target="../media/image18.png"/><Relationship Id="rId69" Type="http://schemas.openxmlformats.org/officeDocument/2006/relationships/image" Target="../media/image37.png"/><Relationship Id="rId113" Type="http://schemas.openxmlformats.org/officeDocument/2006/relationships/image" Target="../media/image48.png"/><Relationship Id="rId134" Type="http://schemas.openxmlformats.org/officeDocument/2006/relationships/image" Target="../media/image146.png"/><Relationship Id="rId320" Type="http://schemas.openxmlformats.org/officeDocument/2006/relationships/image" Target="../media/image242.png"/><Relationship Id="rId80" Type="http://schemas.openxmlformats.org/officeDocument/2006/relationships/image" Target="../media/image269.png"/><Relationship Id="rId155" Type="http://schemas.openxmlformats.org/officeDocument/2006/relationships/image" Target="../media/image84.png"/><Relationship Id="rId176" Type="http://schemas.openxmlformats.org/officeDocument/2006/relationships/image" Target="../media/image156.png"/><Relationship Id="rId197" Type="http://schemas.openxmlformats.org/officeDocument/2006/relationships/image" Target="../media/image314.png"/><Relationship Id="rId341" Type="http://schemas.openxmlformats.org/officeDocument/2006/relationships/image" Target="../media/image344.png"/><Relationship Id="rId362" Type="http://schemas.openxmlformats.org/officeDocument/2006/relationships/image" Target="../media/image351.png"/><Relationship Id="rId383" Type="http://schemas.openxmlformats.org/officeDocument/2006/relationships/image" Target="../media/image383.png"/><Relationship Id="rId201" Type="http://schemas.openxmlformats.org/officeDocument/2006/relationships/image" Target="../media/image379.png"/><Relationship Id="rId222" Type="http://schemas.openxmlformats.org/officeDocument/2006/relationships/image" Target="../media/image95.png"/><Relationship Id="rId243" Type="http://schemas.openxmlformats.org/officeDocument/2006/relationships/image" Target="../media/image102.png"/><Relationship Id="rId264" Type="http://schemas.openxmlformats.org/officeDocument/2006/relationships/image" Target="../media/image231.png"/><Relationship Id="rId285" Type="http://schemas.openxmlformats.org/officeDocument/2006/relationships/image" Target="../media/image137.png"/><Relationship Id="rId17" Type="http://schemas.openxmlformats.org/officeDocument/2006/relationships/image" Target="../media/image259.png"/><Relationship Id="rId38" Type="http://schemas.openxmlformats.org/officeDocument/2006/relationships/image" Target="../media/image8.png"/><Relationship Id="rId59" Type="http://schemas.openxmlformats.org/officeDocument/2006/relationships/image" Target="../media/image27.png"/><Relationship Id="rId103" Type="http://schemas.openxmlformats.org/officeDocument/2006/relationships/image" Target="../media/image58.png"/><Relationship Id="rId124" Type="http://schemas.openxmlformats.org/officeDocument/2006/relationships/image" Target="../media/image62.png"/><Relationship Id="rId310" Type="http://schemas.openxmlformats.org/officeDocument/2006/relationships/image" Target="../media/image179.png"/><Relationship Id="rId70" Type="http://schemas.openxmlformats.org/officeDocument/2006/relationships/image" Target="../media/image38.png"/><Relationship Id="rId91" Type="http://schemas.openxmlformats.org/officeDocument/2006/relationships/image" Target="../media/image55.png"/><Relationship Id="rId145" Type="http://schemas.openxmlformats.org/officeDocument/2006/relationships/image" Target="../media/image290.png"/><Relationship Id="rId166" Type="http://schemas.openxmlformats.org/officeDocument/2006/relationships/image" Target="../media/image117.png"/><Relationship Id="rId187" Type="http://schemas.openxmlformats.org/officeDocument/2006/relationships/image" Target="../media/image308.png"/><Relationship Id="rId331" Type="http://schemas.openxmlformats.org/officeDocument/2006/relationships/image" Target="../media/image204.png"/><Relationship Id="rId352" Type="http://schemas.openxmlformats.org/officeDocument/2006/relationships/image" Target="../media/image217.png"/><Relationship Id="rId373" Type="http://schemas.openxmlformats.org/officeDocument/2006/relationships/image" Target="../media/image357.png"/><Relationship Id="rId1" Type="http://schemas.openxmlformats.org/officeDocument/2006/relationships/image" Target="../media/image243.png"/><Relationship Id="rId212" Type="http://schemas.openxmlformats.org/officeDocument/2006/relationships/image" Target="../media/image192.png"/><Relationship Id="rId233" Type="http://schemas.openxmlformats.org/officeDocument/2006/relationships/image" Target="../media/image324.png"/><Relationship Id="rId254" Type="http://schemas.openxmlformats.org/officeDocument/2006/relationships/image" Target="../media/image333.png"/><Relationship Id="rId28" Type="http://schemas.openxmlformats.org/officeDocument/2006/relationships/image" Target="../media/image228.png"/><Relationship Id="rId49" Type="http://schemas.openxmlformats.org/officeDocument/2006/relationships/image" Target="../media/image186.png"/><Relationship Id="rId114" Type="http://schemas.openxmlformats.org/officeDocument/2006/relationships/image" Target="../media/image49.png"/><Relationship Id="rId275" Type="http://schemas.openxmlformats.org/officeDocument/2006/relationships/image" Target="../media/image124.png"/><Relationship Id="rId296" Type="http://schemas.openxmlformats.org/officeDocument/2006/relationships/image" Target="../media/image172.png"/><Relationship Id="rId300" Type="http://schemas.openxmlformats.org/officeDocument/2006/relationships/image" Target="../media/image233.png"/><Relationship Id="rId60" Type="http://schemas.openxmlformats.org/officeDocument/2006/relationships/image" Target="../media/image28.png"/><Relationship Id="rId81" Type="http://schemas.openxmlformats.org/officeDocument/2006/relationships/image" Target="../media/image270.png"/><Relationship Id="rId135" Type="http://schemas.openxmlformats.org/officeDocument/2006/relationships/image" Target="../media/image142.png"/><Relationship Id="rId156" Type="http://schemas.openxmlformats.org/officeDocument/2006/relationships/image" Target="../media/image85.png"/><Relationship Id="rId177" Type="http://schemas.openxmlformats.org/officeDocument/2006/relationships/image" Target="../media/image157.png"/><Relationship Id="rId198" Type="http://schemas.openxmlformats.org/officeDocument/2006/relationships/image" Target="../media/image315.png"/><Relationship Id="rId321" Type="http://schemas.openxmlformats.org/officeDocument/2006/relationships/image" Target="../media/image336.png"/><Relationship Id="rId342" Type="http://schemas.openxmlformats.org/officeDocument/2006/relationships/image" Target="../media/image211.png"/><Relationship Id="rId363" Type="http://schemas.openxmlformats.org/officeDocument/2006/relationships/image" Target="../media/image371.png"/><Relationship Id="rId384" Type="http://schemas.openxmlformats.org/officeDocument/2006/relationships/image" Target="../media/image384.png"/><Relationship Id="rId202" Type="http://schemas.openxmlformats.org/officeDocument/2006/relationships/image" Target="../media/image380.png"/><Relationship Id="rId223" Type="http://schemas.openxmlformats.org/officeDocument/2006/relationships/image" Target="../media/image96.png"/><Relationship Id="rId244" Type="http://schemas.openxmlformats.org/officeDocument/2006/relationships/image" Target="../media/image103.png"/><Relationship Id="rId18" Type="http://schemas.openxmlformats.org/officeDocument/2006/relationships/image" Target="../media/image260.png"/><Relationship Id="rId39" Type="http://schemas.openxmlformats.org/officeDocument/2006/relationships/image" Target="../media/image9.png"/><Relationship Id="rId265" Type="http://schemas.openxmlformats.org/officeDocument/2006/relationships/image" Target="../media/image152.png"/><Relationship Id="rId286" Type="http://schemas.openxmlformats.org/officeDocument/2006/relationships/image" Target="../media/image138.png"/><Relationship Id="rId50" Type="http://schemas.openxmlformats.org/officeDocument/2006/relationships/image" Target="../media/image187.png"/><Relationship Id="rId104" Type="http://schemas.openxmlformats.org/officeDocument/2006/relationships/image" Target="../media/image52.png"/><Relationship Id="rId125" Type="http://schemas.openxmlformats.org/officeDocument/2006/relationships/image" Target="../media/image63.png"/><Relationship Id="rId146" Type="http://schemas.openxmlformats.org/officeDocument/2006/relationships/image" Target="../media/image291.png"/><Relationship Id="rId167" Type="http://schemas.openxmlformats.org/officeDocument/2006/relationships/image" Target="../media/image299.png"/><Relationship Id="rId188" Type="http://schemas.openxmlformats.org/officeDocument/2006/relationships/image" Target="../media/image309.png"/><Relationship Id="rId311" Type="http://schemas.openxmlformats.org/officeDocument/2006/relationships/image" Target="../media/image335.png"/><Relationship Id="rId332" Type="http://schemas.openxmlformats.org/officeDocument/2006/relationships/image" Target="../media/image205.png"/><Relationship Id="rId353" Type="http://schemas.openxmlformats.org/officeDocument/2006/relationships/image" Target="../media/image348.png"/><Relationship Id="rId374" Type="http://schemas.openxmlformats.org/officeDocument/2006/relationships/image" Target="../media/image358.png"/><Relationship Id="rId71" Type="http://schemas.openxmlformats.org/officeDocument/2006/relationships/image" Target="../media/image39.png"/><Relationship Id="rId92" Type="http://schemas.openxmlformats.org/officeDocument/2006/relationships/image" Target="../media/image69.png"/><Relationship Id="rId213" Type="http://schemas.openxmlformats.org/officeDocument/2006/relationships/image" Target="../media/image168.png"/><Relationship Id="rId234" Type="http://schemas.openxmlformats.org/officeDocument/2006/relationships/image" Target="../media/image327.png"/><Relationship Id="rId2" Type="http://schemas.openxmlformats.org/officeDocument/2006/relationships/image" Target="../media/image244.png"/><Relationship Id="rId29" Type="http://schemas.openxmlformats.org/officeDocument/2006/relationships/image" Target="../media/image50.png"/><Relationship Id="rId255" Type="http://schemas.openxmlformats.org/officeDocument/2006/relationships/image" Target="../media/image368.png"/><Relationship Id="rId276" Type="http://schemas.openxmlformats.org/officeDocument/2006/relationships/image" Target="../media/image125.png"/><Relationship Id="rId297" Type="http://schemas.openxmlformats.org/officeDocument/2006/relationships/image" Target="../media/image173.png"/><Relationship Id="rId40" Type="http://schemas.openxmlformats.org/officeDocument/2006/relationships/image" Target="../media/image10.png"/><Relationship Id="rId115" Type="http://schemas.openxmlformats.org/officeDocument/2006/relationships/image" Target="../media/image56.png"/><Relationship Id="rId136" Type="http://schemas.openxmlformats.org/officeDocument/2006/relationships/image" Target="../media/image143.png"/><Relationship Id="rId157" Type="http://schemas.openxmlformats.org/officeDocument/2006/relationships/image" Target="../media/image292.png"/><Relationship Id="rId178" Type="http://schemas.openxmlformats.org/officeDocument/2006/relationships/image" Target="../media/image304.png"/><Relationship Id="rId301" Type="http://schemas.openxmlformats.org/officeDocument/2006/relationships/image" Target="../media/image171.png"/><Relationship Id="rId322" Type="http://schemas.openxmlformats.org/officeDocument/2006/relationships/image" Target="../media/image337.png"/><Relationship Id="rId343" Type="http://schemas.openxmlformats.org/officeDocument/2006/relationships/image" Target="../media/image212.png"/><Relationship Id="rId364" Type="http://schemas.openxmlformats.org/officeDocument/2006/relationships/image" Target="../media/image223.png"/><Relationship Id="rId61" Type="http://schemas.openxmlformats.org/officeDocument/2006/relationships/image" Target="../media/image29.png"/><Relationship Id="rId82" Type="http://schemas.openxmlformats.org/officeDocument/2006/relationships/image" Target="../media/image271.png"/><Relationship Id="rId199" Type="http://schemas.openxmlformats.org/officeDocument/2006/relationships/image" Target="../media/image78.png"/><Relationship Id="rId203" Type="http://schemas.openxmlformats.org/officeDocument/2006/relationships/image" Target="../media/image375.png"/><Relationship Id="rId385" Type="http://schemas.openxmlformats.org/officeDocument/2006/relationships/image" Target="../media/image385.png"/><Relationship Id="rId19" Type="http://schemas.openxmlformats.org/officeDocument/2006/relationships/image" Target="../media/image261.png"/><Relationship Id="rId224" Type="http://schemas.openxmlformats.org/officeDocument/2006/relationships/image" Target="../media/image189.png"/><Relationship Id="rId245" Type="http://schemas.openxmlformats.org/officeDocument/2006/relationships/image" Target="../media/image104.png"/><Relationship Id="rId266" Type="http://schemas.openxmlformats.org/officeDocument/2006/relationships/image" Target="../media/image153.png"/><Relationship Id="rId287" Type="http://schemas.openxmlformats.org/officeDocument/2006/relationships/image" Target="../media/image139.png"/><Relationship Id="rId30" Type="http://schemas.openxmlformats.org/officeDocument/2006/relationships/image" Target="../media/image51.png"/><Relationship Id="rId105" Type="http://schemas.openxmlformats.org/officeDocument/2006/relationships/image" Target="../media/image53.png"/><Relationship Id="rId126" Type="http://schemas.openxmlformats.org/officeDocument/2006/relationships/image" Target="../media/image64.png"/><Relationship Id="rId147" Type="http://schemas.openxmlformats.org/officeDocument/2006/relationships/image" Target="../media/image76.png"/><Relationship Id="rId168" Type="http://schemas.openxmlformats.org/officeDocument/2006/relationships/image" Target="../media/image300.png"/><Relationship Id="rId312" Type="http://schemas.openxmlformats.org/officeDocument/2006/relationships/image" Target="../media/image234.png"/><Relationship Id="rId333" Type="http://schemas.openxmlformats.org/officeDocument/2006/relationships/image" Target="../media/image206.png"/><Relationship Id="rId354" Type="http://schemas.openxmlformats.org/officeDocument/2006/relationships/image" Target="../media/image218.png"/><Relationship Id="rId51" Type="http://schemas.openxmlformats.org/officeDocument/2006/relationships/image" Target="../media/image19.png"/><Relationship Id="rId72" Type="http://schemas.openxmlformats.org/officeDocument/2006/relationships/image" Target="../media/image40.png"/><Relationship Id="rId93" Type="http://schemas.openxmlformats.org/officeDocument/2006/relationships/image" Target="../media/image70.png"/><Relationship Id="rId189" Type="http://schemas.openxmlformats.org/officeDocument/2006/relationships/image" Target="../media/image197.png"/><Relationship Id="rId375" Type="http://schemas.openxmlformats.org/officeDocument/2006/relationships/image" Target="../media/image359.png"/><Relationship Id="rId3" Type="http://schemas.openxmlformats.org/officeDocument/2006/relationships/image" Target="../media/image245.png"/><Relationship Id="rId214" Type="http://schemas.openxmlformats.org/officeDocument/2006/relationships/image" Target="../media/image74.png"/><Relationship Id="rId235" Type="http://schemas.openxmlformats.org/officeDocument/2006/relationships/image" Target="../media/image328.png"/><Relationship Id="rId256" Type="http://schemas.openxmlformats.org/officeDocument/2006/relationships/image" Target="../media/image334.png"/><Relationship Id="rId277" Type="http://schemas.openxmlformats.org/officeDocument/2006/relationships/image" Target="../media/image126.png"/><Relationship Id="rId298" Type="http://schemas.openxmlformats.org/officeDocument/2006/relationships/image" Target="../media/image170.png"/><Relationship Id="rId116" Type="http://schemas.openxmlformats.org/officeDocument/2006/relationships/image" Target="../media/image144.png"/><Relationship Id="rId137" Type="http://schemas.openxmlformats.org/officeDocument/2006/relationships/image" Target="../media/image167.png"/><Relationship Id="rId158" Type="http://schemas.openxmlformats.org/officeDocument/2006/relationships/image" Target="../media/image293.png"/><Relationship Id="rId302" Type="http://schemas.openxmlformats.org/officeDocument/2006/relationships/image" Target="../media/image174.png"/><Relationship Id="rId323" Type="http://schemas.openxmlformats.org/officeDocument/2006/relationships/image" Target="../media/image198.png"/><Relationship Id="rId344" Type="http://schemas.openxmlformats.org/officeDocument/2006/relationships/image" Target="../media/image345.png"/><Relationship Id="rId20" Type="http://schemas.openxmlformats.org/officeDocument/2006/relationships/image" Target="../media/image262.png"/><Relationship Id="rId41" Type="http://schemas.openxmlformats.org/officeDocument/2006/relationships/image" Target="../media/image11.png"/><Relationship Id="rId62" Type="http://schemas.openxmlformats.org/officeDocument/2006/relationships/image" Target="../media/image30.png"/><Relationship Id="rId83" Type="http://schemas.openxmlformats.org/officeDocument/2006/relationships/image" Target="../media/image272.png"/><Relationship Id="rId179" Type="http://schemas.openxmlformats.org/officeDocument/2006/relationships/image" Target="../media/image305.png"/><Relationship Id="rId365" Type="http://schemas.openxmlformats.org/officeDocument/2006/relationships/image" Target="../media/image224.png"/><Relationship Id="rId386" Type="http://schemas.openxmlformats.org/officeDocument/2006/relationships/image" Target="../media/image386.png"/><Relationship Id="rId190" Type="http://schemas.openxmlformats.org/officeDocument/2006/relationships/image" Target="../media/image310.png"/><Relationship Id="rId204" Type="http://schemas.openxmlformats.org/officeDocument/2006/relationships/image" Target="../media/image99.png"/><Relationship Id="rId225" Type="http://schemas.openxmlformats.org/officeDocument/2006/relationships/image" Target="../media/image190.png"/><Relationship Id="rId246" Type="http://schemas.openxmlformats.org/officeDocument/2006/relationships/image" Target="../media/image105.png"/><Relationship Id="rId267" Type="http://schemas.openxmlformats.org/officeDocument/2006/relationships/image" Target="../media/image372.png"/><Relationship Id="rId288" Type="http://schemas.openxmlformats.org/officeDocument/2006/relationships/image" Target="../media/image140.png"/><Relationship Id="rId106" Type="http://schemas.openxmlformats.org/officeDocument/2006/relationships/image" Target="../media/image229.png"/><Relationship Id="rId127" Type="http://schemas.openxmlformats.org/officeDocument/2006/relationships/image" Target="../media/image65.png"/><Relationship Id="rId313" Type="http://schemas.openxmlformats.org/officeDocument/2006/relationships/image" Target="../media/image235.png"/><Relationship Id="rId10" Type="http://schemas.openxmlformats.org/officeDocument/2006/relationships/image" Target="../media/image252.png"/><Relationship Id="rId31" Type="http://schemas.openxmlformats.org/officeDocument/2006/relationships/image" Target="../media/image1.png"/><Relationship Id="rId52" Type="http://schemas.openxmlformats.org/officeDocument/2006/relationships/image" Target="../media/image20.png"/><Relationship Id="rId73" Type="http://schemas.openxmlformats.org/officeDocument/2006/relationships/image" Target="../media/image41.png"/><Relationship Id="rId94" Type="http://schemas.openxmlformats.org/officeDocument/2006/relationships/image" Target="../media/image277.png"/><Relationship Id="rId148" Type="http://schemas.openxmlformats.org/officeDocument/2006/relationships/image" Target="../media/image77.png"/><Relationship Id="rId169" Type="http://schemas.openxmlformats.org/officeDocument/2006/relationships/image" Target="../media/image301.png"/><Relationship Id="rId334" Type="http://schemas.openxmlformats.org/officeDocument/2006/relationships/image" Target="../media/image207.png"/><Relationship Id="rId355" Type="http://schemas.openxmlformats.org/officeDocument/2006/relationships/image" Target="../media/image370.png"/><Relationship Id="rId376" Type="http://schemas.openxmlformats.org/officeDocument/2006/relationships/image" Target="../media/image181.png"/><Relationship Id="rId4" Type="http://schemas.openxmlformats.org/officeDocument/2006/relationships/image" Target="../media/image246.png"/><Relationship Id="rId180" Type="http://schemas.openxmlformats.org/officeDocument/2006/relationships/image" Target="../media/image165.png"/><Relationship Id="rId215" Type="http://schemas.openxmlformats.org/officeDocument/2006/relationships/image" Target="../media/image79.png"/><Relationship Id="rId236" Type="http://schemas.openxmlformats.org/officeDocument/2006/relationships/image" Target="../media/image329.png"/><Relationship Id="rId257" Type="http://schemas.openxmlformats.org/officeDocument/2006/relationships/image" Target="../media/image149.png"/><Relationship Id="rId278" Type="http://schemas.openxmlformats.org/officeDocument/2006/relationships/image" Target="../media/image127.png"/><Relationship Id="rId303" Type="http://schemas.openxmlformats.org/officeDocument/2006/relationships/image" Target="../media/image175.png"/><Relationship Id="rId42" Type="http://schemas.openxmlformats.org/officeDocument/2006/relationships/image" Target="../media/image12.png"/><Relationship Id="rId84" Type="http://schemas.openxmlformats.org/officeDocument/2006/relationships/image" Target="../media/image273.png"/><Relationship Id="rId138" Type="http://schemas.openxmlformats.org/officeDocument/2006/relationships/image" Target="../media/image285.png"/><Relationship Id="rId345" Type="http://schemas.openxmlformats.org/officeDocument/2006/relationships/image" Target="../media/image369.png"/><Relationship Id="rId191" Type="http://schemas.openxmlformats.org/officeDocument/2006/relationships/image" Target="../media/image318.png"/><Relationship Id="rId205" Type="http://schemas.openxmlformats.org/officeDocument/2006/relationships/image" Target="../media/image81.png"/><Relationship Id="rId247" Type="http://schemas.openxmlformats.org/officeDocument/2006/relationships/image" Target="../media/image106.png"/><Relationship Id="rId107" Type="http://schemas.openxmlformats.org/officeDocument/2006/relationships/image" Target="../media/image281.png"/><Relationship Id="rId289" Type="http://schemas.openxmlformats.org/officeDocument/2006/relationships/image" Target="../media/image141.png"/><Relationship Id="rId11" Type="http://schemas.openxmlformats.org/officeDocument/2006/relationships/image" Target="../media/image253.png"/><Relationship Id="rId53" Type="http://schemas.openxmlformats.org/officeDocument/2006/relationships/image" Target="../media/image21.png"/><Relationship Id="rId149" Type="http://schemas.openxmlformats.org/officeDocument/2006/relationships/image" Target="../media/image230.png"/><Relationship Id="rId314" Type="http://schemas.openxmlformats.org/officeDocument/2006/relationships/image" Target="../media/image236.png"/><Relationship Id="rId356" Type="http://schemas.openxmlformats.org/officeDocument/2006/relationships/image" Target="../media/image219.png"/><Relationship Id="rId95" Type="http://schemas.openxmlformats.org/officeDocument/2006/relationships/image" Target="../media/image278.png"/><Relationship Id="rId160" Type="http://schemas.openxmlformats.org/officeDocument/2006/relationships/image" Target="../media/image295.png"/><Relationship Id="rId216" Type="http://schemas.openxmlformats.org/officeDocument/2006/relationships/image" Target="../media/image80.png"/><Relationship Id="rId258" Type="http://schemas.openxmlformats.org/officeDocument/2006/relationships/image" Target="../media/image150.png"/><Relationship Id="rId22" Type="http://schemas.openxmlformats.org/officeDocument/2006/relationships/image" Target="../media/image264.png"/><Relationship Id="rId64" Type="http://schemas.openxmlformats.org/officeDocument/2006/relationships/image" Target="../media/image32.png"/><Relationship Id="rId118" Type="http://schemas.openxmlformats.org/officeDocument/2006/relationships/image" Target="../media/image128.png"/><Relationship Id="rId325" Type="http://schemas.openxmlformats.org/officeDocument/2006/relationships/image" Target="../media/image200.png"/><Relationship Id="rId367" Type="http://schemas.openxmlformats.org/officeDocument/2006/relationships/image" Target="../media/image225.png"/><Relationship Id="rId171" Type="http://schemas.openxmlformats.org/officeDocument/2006/relationships/image" Target="../media/image316.png"/><Relationship Id="rId227" Type="http://schemas.openxmlformats.org/officeDocument/2006/relationships/image" Target="../media/image98.png"/><Relationship Id="rId269" Type="http://schemas.openxmlformats.org/officeDocument/2006/relationships/image" Target="../media/image112.png"/><Relationship Id="rId33" Type="http://schemas.openxmlformats.org/officeDocument/2006/relationships/image" Target="../media/image3.png"/><Relationship Id="rId129" Type="http://schemas.openxmlformats.org/officeDocument/2006/relationships/image" Target="../media/image67.png"/><Relationship Id="rId280" Type="http://schemas.openxmlformats.org/officeDocument/2006/relationships/image" Target="../media/image131.png"/><Relationship Id="rId336" Type="http://schemas.openxmlformats.org/officeDocument/2006/relationships/image" Target="../media/image342.png"/><Relationship Id="rId75" Type="http://schemas.openxmlformats.org/officeDocument/2006/relationships/image" Target="../media/image43.png"/><Relationship Id="rId140" Type="http://schemas.openxmlformats.org/officeDocument/2006/relationships/image" Target="../media/image147.png"/><Relationship Id="rId182" Type="http://schemas.openxmlformats.org/officeDocument/2006/relationships/image" Target="../media/image133.png"/><Relationship Id="rId378" Type="http://schemas.openxmlformats.org/officeDocument/2006/relationships/image" Target="../media/image183.png"/><Relationship Id="rId6" Type="http://schemas.openxmlformats.org/officeDocument/2006/relationships/image" Target="../media/image248.png"/><Relationship Id="rId238" Type="http://schemas.openxmlformats.org/officeDocument/2006/relationships/image" Target="../media/image325.png"/><Relationship Id="rId291" Type="http://schemas.openxmlformats.org/officeDocument/2006/relationships/image" Target="../media/image159.png"/><Relationship Id="rId305" Type="http://schemas.openxmlformats.org/officeDocument/2006/relationships/image" Target="../media/image193.png"/><Relationship Id="rId347" Type="http://schemas.openxmlformats.org/officeDocument/2006/relationships/image" Target="../media/image213.png"/><Relationship Id="rId44" Type="http://schemas.openxmlformats.org/officeDocument/2006/relationships/image" Target="../media/image14.png"/><Relationship Id="rId86" Type="http://schemas.openxmlformats.org/officeDocument/2006/relationships/image" Target="../media/image275.png"/><Relationship Id="rId151" Type="http://schemas.openxmlformats.org/officeDocument/2006/relationships/image" Target="../media/image366.png"/><Relationship Id="rId193" Type="http://schemas.openxmlformats.org/officeDocument/2006/relationships/image" Target="../media/image320.png"/><Relationship Id="rId207" Type="http://schemas.openxmlformats.org/officeDocument/2006/relationships/image" Target="../media/image93.png"/><Relationship Id="rId249" Type="http://schemas.openxmlformats.org/officeDocument/2006/relationships/image" Target="../media/image108.png"/><Relationship Id="rId13" Type="http://schemas.openxmlformats.org/officeDocument/2006/relationships/image" Target="../media/image255.png"/><Relationship Id="rId109" Type="http://schemas.openxmlformats.org/officeDocument/2006/relationships/image" Target="../media/image283.png"/><Relationship Id="rId260" Type="http://schemas.openxmlformats.org/officeDocument/2006/relationships/image" Target="../media/image376.png"/><Relationship Id="rId316" Type="http://schemas.openxmlformats.org/officeDocument/2006/relationships/image" Target="../media/image238.png"/><Relationship Id="rId55" Type="http://schemas.openxmlformats.org/officeDocument/2006/relationships/image" Target="../media/image23.png"/><Relationship Id="rId97" Type="http://schemas.openxmlformats.org/officeDocument/2006/relationships/image" Target="../media/image280.png"/><Relationship Id="rId120" Type="http://schemas.openxmlformats.org/officeDocument/2006/relationships/image" Target="../media/image188.png"/><Relationship Id="rId358" Type="http://schemas.openxmlformats.org/officeDocument/2006/relationships/image" Target="../media/image349.png"/><Relationship Id="rId162" Type="http://schemas.openxmlformats.org/officeDocument/2006/relationships/image" Target="../media/image296.png"/><Relationship Id="rId218" Type="http://schemas.openxmlformats.org/officeDocument/2006/relationships/image" Target="../media/image88.png"/><Relationship Id="rId271" Type="http://schemas.openxmlformats.org/officeDocument/2006/relationships/image" Target="../media/image120.png"/><Relationship Id="rId24" Type="http://schemas.openxmlformats.org/officeDocument/2006/relationships/image" Target="../media/image265.png"/><Relationship Id="rId66" Type="http://schemas.openxmlformats.org/officeDocument/2006/relationships/image" Target="../media/image34.png"/><Relationship Id="rId131" Type="http://schemas.openxmlformats.org/officeDocument/2006/relationships/image" Target="../media/image71.png"/><Relationship Id="rId327" Type="http://schemas.openxmlformats.org/officeDocument/2006/relationships/image" Target="../media/image202.png"/><Relationship Id="rId369" Type="http://schemas.openxmlformats.org/officeDocument/2006/relationships/image" Target="../media/image227.png"/><Relationship Id="rId173" Type="http://schemas.openxmlformats.org/officeDocument/2006/relationships/image" Target="../media/image303.png"/><Relationship Id="rId229" Type="http://schemas.openxmlformats.org/officeDocument/2006/relationships/image" Target="../media/image115.png"/><Relationship Id="rId380" Type="http://schemas.openxmlformats.org/officeDocument/2006/relationships/image" Target="../media/image194.png"/><Relationship Id="rId240" Type="http://schemas.openxmlformats.org/officeDocument/2006/relationships/image" Target="../media/image355.png"/><Relationship Id="rId35" Type="http://schemas.openxmlformats.org/officeDocument/2006/relationships/image" Target="../media/image5.png"/><Relationship Id="rId77" Type="http://schemas.openxmlformats.org/officeDocument/2006/relationships/image" Target="../media/image268.png"/><Relationship Id="rId100" Type="http://schemas.openxmlformats.org/officeDocument/2006/relationships/image" Target="../media/image363.png"/><Relationship Id="rId282" Type="http://schemas.openxmlformats.org/officeDocument/2006/relationships/image" Target="../media/image134.png"/><Relationship Id="rId338" Type="http://schemas.openxmlformats.org/officeDocument/2006/relationships/image" Target="../media/image208.png"/><Relationship Id="rId8" Type="http://schemas.openxmlformats.org/officeDocument/2006/relationships/image" Target="../media/image250.png"/><Relationship Id="rId142" Type="http://schemas.openxmlformats.org/officeDocument/2006/relationships/image" Target="../media/image287.png"/><Relationship Id="rId184" Type="http://schemas.openxmlformats.org/officeDocument/2006/relationships/image" Target="../media/image306.png"/><Relationship Id="rId251" Type="http://schemas.openxmlformats.org/officeDocument/2006/relationships/image" Target="../media/image110.png"/><Relationship Id="rId46" Type="http://schemas.openxmlformats.org/officeDocument/2006/relationships/image" Target="../media/image16.png"/><Relationship Id="rId293" Type="http://schemas.openxmlformats.org/officeDocument/2006/relationships/image" Target="../media/image161.png"/><Relationship Id="rId307" Type="http://schemas.openxmlformats.org/officeDocument/2006/relationships/image" Target="../media/image185.png"/><Relationship Id="rId349" Type="http://schemas.openxmlformats.org/officeDocument/2006/relationships/image" Target="../media/image347.png"/><Relationship Id="rId88" Type="http://schemas.openxmlformats.org/officeDocument/2006/relationships/image" Target="../media/image129.png"/><Relationship Id="rId111" Type="http://schemas.openxmlformats.org/officeDocument/2006/relationships/image" Target="../media/image47.png"/><Relationship Id="rId153" Type="http://schemas.openxmlformats.org/officeDocument/2006/relationships/image" Target="../media/image118.png"/><Relationship Id="rId195" Type="http://schemas.openxmlformats.org/officeDocument/2006/relationships/image" Target="../media/image312.png"/><Relationship Id="rId209" Type="http://schemas.openxmlformats.org/officeDocument/2006/relationships/image" Target="../media/image353.png"/><Relationship Id="rId360" Type="http://schemas.openxmlformats.org/officeDocument/2006/relationships/image" Target="../media/image221.png"/><Relationship Id="rId220" Type="http://schemas.openxmlformats.org/officeDocument/2006/relationships/image" Target="../media/image92.png"/><Relationship Id="rId15" Type="http://schemas.openxmlformats.org/officeDocument/2006/relationships/image" Target="../media/image257.png"/><Relationship Id="rId57" Type="http://schemas.openxmlformats.org/officeDocument/2006/relationships/image" Target="../media/image25.png"/><Relationship Id="rId262" Type="http://schemas.openxmlformats.org/officeDocument/2006/relationships/image" Target="../media/image155.png"/><Relationship Id="rId318" Type="http://schemas.openxmlformats.org/officeDocument/2006/relationships/image" Target="../media/image240.png"/><Relationship Id="rId99" Type="http://schemas.openxmlformats.org/officeDocument/2006/relationships/image" Target="../media/image196.png"/><Relationship Id="rId122" Type="http://schemas.openxmlformats.org/officeDocument/2006/relationships/image" Target="../media/image60.png"/><Relationship Id="rId164" Type="http://schemas.openxmlformats.org/officeDocument/2006/relationships/image" Target="../media/image298.png"/><Relationship Id="rId371" Type="http://schemas.openxmlformats.org/officeDocument/2006/relationships/image" Target="../media/image361.png"/><Relationship Id="rId26" Type="http://schemas.openxmlformats.org/officeDocument/2006/relationships/image" Target="../media/image44.png"/><Relationship Id="rId231" Type="http://schemas.openxmlformats.org/officeDocument/2006/relationships/image" Target="../media/image322.png"/><Relationship Id="rId273" Type="http://schemas.openxmlformats.org/officeDocument/2006/relationships/image" Target="../media/image122.png"/><Relationship Id="rId329" Type="http://schemas.openxmlformats.org/officeDocument/2006/relationships/image" Target="../media/image339.png"/></Relationships>
</file>

<file path=xl/drawings/_rels/drawing9.xml.rels><?xml version="1.0" encoding="UTF-8" standalone="yes"?>
<Relationships xmlns="http://schemas.openxmlformats.org/package/2006/relationships"><Relationship Id="rId117" Type="http://schemas.openxmlformats.org/officeDocument/2006/relationships/image" Target="../media/image38.png"/><Relationship Id="rId299" Type="http://schemas.openxmlformats.org/officeDocument/2006/relationships/image" Target="../media/image361.png"/><Relationship Id="rId21" Type="http://schemas.openxmlformats.org/officeDocument/2006/relationships/image" Target="../media/image263.png"/><Relationship Id="rId63" Type="http://schemas.openxmlformats.org/officeDocument/2006/relationships/image" Target="../media/image201.png"/><Relationship Id="rId159" Type="http://schemas.openxmlformats.org/officeDocument/2006/relationships/image" Target="../media/image340.png"/><Relationship Id="rId324" Type="http://schemas.openxmlformats.org/officeDocument/2006/relationships/image" Target="../media/image122.png"/><Relationship Id="rId366" Type="http://schemas.openxmlformats.org/officeDocument/2006/relationships/image" Target="../media/image177.png"/><Relationship Id="rId170" Type="http://schemas.openxmlformats.org/officeDocument/2006/relationships/image" Target="../media/image212.png"/><Relationship Id="rId226" Type="http://schemas.openxmlformats.org/officeDocument/2006/relationships/image" Target="../media/image166.png"/><Relationship Id="rId268" Type="http://schemas.openxmlformats.org/officeDocument/2006/relationships/image" Target="../media/image79.png"/><Relationship Id="rId32" Type="http://schemas.openxmlformats.org/officeDocument/2006/relationships/image" Target="../media/image265.png"/><Relationship Id="rId74" Type="http://schemas.openxmlformats.org/officeDocument/2006/relationships/image" Target="../media/image219.png"/><Relationship Id="rId128" Type="http://schemas.openxmlformats.org/officeDocument/2006/relationships/image" Target="../media/image274.png"/><Relationship Id="rId335" Type="http://schemas.openxmlformats.org/officeDocument/2006/relationships/image" Target="../media/image136.png"/><Relationship Id="rId377" Type="http://schemas.openxmlformats.org/officeDocument/2006/relationships/image" Target="../media/image359.png"/><Relationship Id="rId5" Type="http://schemas.openxmlformats.org/officeDocument/2006/relationships/image" Target="../media/image247.png"/><Relationship Id="rId181" Type="http://schemas.openxmlformats.org/officeDocument/2006/relationships/image" Target="../media/image63.png"/><Relationship Id="rId237" Type="http://schemas.openxmlformats.org/officeDocument/2006/relationships/image" Target="../media/image310.png"/><Relationship Id="rId279" Type="http://schemas.openxmlformats.org/officeDocument/2006/relationships/image" Target="../media/image97.png"/><Relationship Id="rId43" Type="http://schemas.openxmlformats.org/officeDocument/2006/relationships/image" Target="../media/image53.png"/><Relationship Id="rId139" Type="http://schemas.openxmlformats.org/officeDocument/2006/relationships/image" Target="../media/image195.png"/><Relationship Id="rId290" Type="http://schemas.openxmlformats.org/officeDocument/2006/relationships/image" Target="../media/image173.png"/><Relationship Id="rId304" Type="http://schemas.openxmlformats.org/officeDocument/2006/relationships/image" Target="../media/image103.png"/><Relationship Id="rId346" Type="http://schemas.openxmlformats.org/officeDocument/2006/relationships/image" Target="../media/image164.png"/><Relationship Id="rId85" Type="http://schemas.openxmlformats.org/officeDocument/2006/relationships/image" Target="../media/image8.png"/><Relationship Id="rId150" Type="http://schemas.openxmlformats.org/officeDocument/2006/relationships/image" Target="../media/image297.png"/><Relationship Id="rId192" Type="http://schemas.openxmlformats.org/officeDocument/2006/relationships/image" Target="../media/image143.png"/><Relationship Id="rId206" Type="http://schemas.openxmlformats.org/officeDocument/2006/relationships/image" Target="../media/image84.png"/><Relationship Id="rId248" Type="http://schemas.openxmlformats.org/officeDocument/2006/relationships/image" Target="../media/image210.png"/><Relationship Id="rId12" Type="http://schemas.openxmlformats.org/officeDocument/2006/relationships/image" Target="../media/image254.png"/><Relationship Id="rId108" Type="http://schemas.openxmlformats.org/officeDocument/2006/relationships/image" Target="../media/image29.png"/><Relationship Id="rId315" Type="http://schemas.openxmlformats.org/officeDocument/2006/relationships/image" Target="../media/image371.png"/><Relationship Id="rId357" Type="http://schemas.openxmlformats.org/officeDocument/2006/relationships/image" Target="../media/image215.png"/><Relationship Id="rId54" Type="http://schemas.openxmlformats.org/officeDocument/2006/relationships/image" Target="../media/image239.png"/><Relationship Id="rId96" Type="http://schemas.openxmlformats.org/officeDocument/2006/relationships/image" Target="../media/image186.png"/><Relationship Id="rId161" Type="http://schemas.openxmlformats.org/officeDocument/2006/relationships/image" Target="../media/image205.png"/><Relationship Id="rId217" Type="http://schemas.openxmlformats.org/officeDocument/2006/relationships/image" Target="../media/image303.png"/><Relationship Id="rId259" Type="http://schemas.openxmlformats.org/officeDocument/2006/relationships/image" Target="../media/image352.png"/><Relationship Id="rId23" Type="http://schemas.openxmlformats.org/officeDocument/2006/relationships/image" Target="../media/image145.png"/><Relationship Id="rId119" Type="http://schemas.openxmlformats.org/officeDocument/2006/relationships/image" Target="../media/image40.png"/><Relationship Id="rId270" Type="http://schemas.openxmlformats.org/officeDocument/2006/relationships/image" Target="../media/image83.png"/><Relationship Id="rId326" Type="http://schemas.openxmlformats.org/officeDocument/2006/relationships/image" Target="../media/image124.png"/><Relationship Id="rId65" Type="http://schemas.openxmlformats.org/officeDocument/2006/relationships/image" Target="../media/image203.png"/><Relationship Id="rId130" Type="http://schemas.openxmlformats.org/officeDocument/2006/relationships/image" Target="../media/image276.png"/><Relationship Id="rId368" Type="http://schemas.openxmlformats.org/officeDocument/2006/relationships/image" Target="../media/image179.png"/><Relationship Id="rId172" Type="http://schemas.openxmlformats.org/officeDocument/2006/relationships/image" Target="../media/image214.png"/><Relationship Id="rId228" Type="http://schemas.openxmlformats.org/officeDocument/2006/relationships/image" Target="../media/image169.png"/><Relationship Id="rId281" Type="http://schemas.openxmlformats.org/officeDocument/2006/relationships/image" Target="../media/image321.png"/><Relationship Id="rId337" Type="http://schemas.openxmlformats.org/officeDocument/2006/relationships/image" Target="../media/image138.png"/><Relationship Id="rId34" Type="http://schemas.openxmlformats.org/officeDocument/2006/relationships/image" Target="../media/image287.png"/><Relationship Id="rId76" Type="http://schemas.openxmlformats.org/officeDocument/2006/relationships/image" Target="../media/image152.png"/><Relationship Id="rId141" Type="http://schemas.openxmlformats.org/officeDocument/2006/relationships/image" Target="../media/image147.png"/><Relationship Id="rId379" Type="http://schemas.openxmlformats.org/officeDocument/2006/relationships/image" Target="../media/image181.png"/><Relationship Id="rId7" Type="http://schemas.openxmlformats.org/officeDocument/2006/relationships/image" Target="../media/image249.png"/><Relationship Id="rId183" Type="http://schemas.openxmlformats.org/officeDocument/2006/relationships/image" Target="../media/image65.png"/><Relationship Id="rId239" Type="http://schemas.openxmlformats.org/officeDocument/2006/relationships/image" Target="../media/image319.png"/><Relationship Id="rId250" Type="http://schemas.openxmlformats.org/officeDocument/2006/relationships/image" Target="../media/image379.png"/><Relationship Id="rId292" Type="http://schemas.openxmlformats.org/officeDocument/2006/relationships/image" Target="../media/image151.png"/><Relationship Id="rId306" Type="http://schemas.openxmlformats.org/officeDocument/2006/relationships/image" Target="../media/image105.png"/><Relationship Id="rId45" Type="http://schemas.openxmlformats.org/officeDocument/2006/relationships/image" Target="../media/image294.png"/><Relationship Id="rId87" Type="http://schemas.openxmlformats.org/officeDocument/2006/relationships/image" Target="../media/image10.png"/><Relationship Id="rId110" Type="http://schemas.openxmlformats.org/officeDocument/2006/relationships/image" Target="../media/image31.png"/><Relationship Id="rId348" Type="http://schemas.openxmlformats.org/officeDocument/2006/relationships/image" Target="../media/image232.png"/><Relationship Id="rId152" Type="http://schemas.openxmlformats.org/officeDocument/2006/relationships/image" Target="../media/image299.png"/><Relationship Id="rId194" Type="http://schemas.openxmlformats.org/officeDocument/2006/relationships/image" Target="../media/image288.png"/><Relationship Id="rId208" Type="http://schemas.openxmlformats.org/officeDocument/2006/relationships/image" Target="../media/image292.png"/><Relationship Id="rId261" Type="http://schemas.openxmlformats.org/officeDocument/2006/relationships/image" Target="../media/image354.png"/><Relationship Id="rId14" Type="http://schemas.openxmlformats.org/officeDocument/2006/relationships/image" Target="../media/image256.png"/><Relationship Id="rId56" Type="http://schemas.openxmlformats.org/officeDocument/2006/relationships/image" Target="../media/image241.png"/><Relationship Id="rId317" Type="http://schemas.openxmlformats.org/officeDocument/2006/relationships/image" Target="../media/image334.png"/><Relationship Id="rId359" Type="http://schemas.openxmlformats.org/officeDocument/2006/relationships/image" Target="../media/image349.png"/><Relationship Id="rId98" Type="http://schemas.openxmlformats.org/officeDocument/2006/relationships/image" Target="../media/image19.png"/><Relationship Id="rId121" Type="http://schemas.openxmlformats.org/officeDocument/2006/relationships/image" Target="../media/image42.png"/><Relationship Id="rId163" Type="http://schemas.openxmlformats.org/officeDocument/2006/relationships/image" Target="../media/image144.png"/><Relationship Id="rId219" Type="http://schemas.openxmlformats.org/officeDocument/2006/relationships/image" Target="../media/image87.png"/><Relationship Id="rId370" Type="http://schemas.openxmlformats.org/officeDocument/2006/relationships/image" Target="../media/image345.png"/><Relationship Id="rId230" Type="http://schemas.openxmlformats.org/officeDocument/2006/relationships/image" Target="../media/image307.png"/><Relationship Id="rId25" Type="http://schemas.openxmlformats.org/officeDocument/2006/relationships/image" Target="../media/image270.png"/><Relationship Id="rId67" Type="http://schemas.openxmlformats.org/officeDocument/2006/relationships/image" Target="../media/image50.png"/><Relationship Id="rId272" Type="http://schemas.openxmlformats.org/officeDocument/2006/relationships/image" Target="../media/image89.png"/><Relationship Id="rId328" Type="http://schemas.openxmlformats.org/officeDocument/2006/relationships/image" Target="../media/image126.png"/><Relationship Id="rId132" Type="http://schemas.openxmlformats.org/officeDocument/2006/relationships/image" Target="../media/image70.png"/><Relationship Id="rId174" Type="http://schemas.openxmlformats.org/officeDocument/2006/relationships/image" Target="../media/image348.png"/><Relationship Id="rId381" Type="http://schemas.openxmlformats.org/officeDocument/2006/relationships/image" Target="../media/image183.png"/><Relationship Id="rId241" Type="http://schemas.openxmlformats.org/officeDocument/2006/relationships/image" Target="../media/image311.png"/><Relationship Id="rId36" Type="http://schemas.openxmlformats.org/officeDocument/2006/relationships/image" Target="../media/image290.png"/><Relationship Id="rId283" Type="http://schemas.openxmlformats.org/officeDocument/2006/relationships/image" Target="../media/image327.png"/><Relationship Id="rId339" Type="http://schemas.openxmlformats.org/officeDocument/2006/relationships/image" Target="../media/image140.png"/><Relationship Id="rId78" Type="http://schemas.openxmlformats.org/officeDocument/2006/relationships/image" Target="../media/image1.png"/><Relationship Id="rId101" Type="http://schemas.openxmlformats.org/officeDocument/2006/relationships/image" Target="../media/image22.png"/><Relationship Id="rId143" Type="http://schemas.openxmlformats.org/officeDocument/2006/relationships/image" Target="../media/image57.png"/><Relationship Id="rId185" Type="http://schemas.openxmlformats.org/officeDocument/2006/relationships/image" Target="../media/image67.png"/><Relationship Id="rId350" Type="http://schemas.openxmlformats.org/officeDocument/2006/relationships/image" Target="../media/image171.png"/><Relationship Id="rId9" Type="http://schemas.openxmlformats.org/officeDocument/2006/relationships/image" Target="../media/image251.png"/><Relationship Id="rId210" Type="http://schemas.openxmlformats.org/officeDocument/2006/relationships/image" Target="../media/image116.png"/><Relationship Id="rId252" Type="http://schemas.openxmlformats.org/officeDocument/2006/relationships/image" Target="../media/image99.png"/><Relationship Id="rId294" Type="http://schemas.openxmlformats.org/officeDocument/2006/relationships/image" Target="../media/image377.png"/><Relationship Id="rId308" Type="http://schemas.openxmlformats.org/officeDocument/2006/relationships/image" Target="../media/image107.png"/><Relationship Id="rId47" Type="http://schemas.openxmlformats.org/officeDocument/2006/relationships/image" Target="../media/image373.png"/><Relationship Id="rId68" Type="http://schemas.openxmlformats.org/officeDocument/2006/relationships/image" Target="../media/image51.png"/><Relationship Id="rId89" Type="http://schemas.openxmlformats.org/officeDocument/2006/relationships/image" Target="../media/image12.png"/><Relationship Id="rId112" Type="http://schemas.openxmlformats.org/officeDocument/2006/relationships/image" Target="../media/image33.png"/><Relationship Id="rId133" Type="http://schemas.openxmlformats.org/officeDocument/2006/relationships/image" Target="../media/image277.png"/><Relationship Id="rId154" Type="http://schemas.openxmlformats.org/officeDocument/2006/relationships/image" Target="../media/image47.png"/><Relationship Id="rId175" Type="http://schemas.openxmlformats.org/officeDocument/2006/relationships/image" Target="../media/image75.png"/><Relationship Id="rId340" Type="http://schemas.openxmlformats.org/officeDocument/2006/relationships/image" Target="../media/image141.png"/><Relationship Id="rId361" Type="http://schemas.openxmlformats.org/officeDocument/2006/relationships/image" Target="../media/image221.png"/><Relationship Id="rId196" Type="http://schemas.openxmlformats.org/officeDocument/2006/relationships/image" Target="../media/image76.png"/><Relationship Id="rId200" Type="http://schemas.openxmlformats.org/officeDocument/2006/relationships/image" Target="../media/image331.png"/><Relationship Id="rId382" Type="http://schemas.openxmlformats.org/officeDocument/2006/relationships/image" Target="../media/image184.png"/><Relationship Id="rId16" Type="http://schemas.openxmlformats.org/officeDocument/2006/relationships/image" Target="../media/image258.png"/><Relationship Id="rId221" Type="http://schemas.openxmlformats.org/officeDocument/2006/relationships/image" Target="../media/image157.png"/><Relationship Id="rId242" Type="http://schemas.openxmlformats.org/officeDocument/2006/relationships/image" Target="../media/image312.png"/><Relationship Id="rId263" Type="http://schemas.openxmlformats.org/officeDocument/2006/relationships/image" Target="../media/image372.png"/><Relationship Id="rId284" Type="http://schemas.openxmlformats.org/officeDocument/2006/relationships/image" Target="../media/image328.png"/><Relationship Id="rId319" Type="http://schemas.openxmlformats.org/officeDocument/2006/relationships/image" Target="../media/image111.png"/><Relationship Id="rId37" Type="http://schemas.openxmlformats.org/officeDocument/2006/relationships/image" Target="../media/image44.png"/><Relationship Id="rId58" Type="http://schemas.openxmlformats.org/officeDocument/2006/relationships/image" Target="../media/image336.png"/><Relationship Id="rId79" Type="http://schemas.openxmlformats.org/officeDocument/2006/relationships/image" Target="../media/image2.png"/><Relationship Id="rId102" Type="http://schemas.openxmlformats.org/officeDocument/2006/relationships/image" Target="../media/image23.png"/><Relationship Id="rId123" Type="http://schemas.openxmlformats.org/officeDocument/2006/relationships/image" Target="../media/image267.png"/><Relationship Id="rId144" Type="http://schemas.openxmlformats.org/officeDocument/2006/relationships/image" Target="../media/image58.png"/><Relationship Id="rId330" Type="http://schemas.openxmlformats.org/officeDocument/2006/relationships/image" Target="../media/image130.png"/><Relationship Id="rId90" Type="http://schemas.openxmlformats.org/officeDocument/2006/relationships/image" Target="../media/image13.png"/><Relationship Id="rId165" Type="http://schemas.openxmlformats.org/officeDocument/2006/relationships/image" Target="../media/image128.png"/><Relationship Id="rId186" Type="http://schemas.openxmlformats.org/officeDocument/2006/relationships/image" Target="../media/image68.png"/><Relationship Id="rId351" Type="http://schemas.openxmlformats.org/officeDocument/2006/relationships/image" Target="../media/image174.png"/><Relationship Id="rId372" Type="http://schemas.openxmlformats.org/officeDocument/2006/relationships/image" Target="../media/image223.png"/><Relationship Id="rId211" Type="http://schemas.openxmlformats.org/officeDocument/2006/relationships/image" Target="../media/image117.png"/><Relationship Id="rId232" Type="http://schemas.openxmlformats.org/officeDocument/2006/relationships/image" Target="../media/image368.png"/><Relationship Id="rId253" Type="http://schemas.openxmlformats.org/officeDocument/2006/relationships/image" Target="../media/image216.png"/><Relationship Id="rId274" Type="http://schemas.openxmlformats.org/officeDocument/2006/relationships/image" Target="../media/image94.png"/><Relationship Id="rId295" Type="http://schemas.openxmlformats.org/officeDocument/2006/relationships/image" Target="../media/image218.png"/><Relationship Id="rId309" Type="http://schemas.openxmlformats.org/officeDocument/2006/relationships/image" Target="../media/image108.png"/><Relationship Id="rId27" Type="http://schemas.openxmlformats.org/officeDocument/2006/relationships/image" Target="../media/image273.png"/><Relationship Id="rId48" Type="http://schemas.openxmlformats.org/officeDocument/2006/relationships/image" Target="../media/image296.png"/><Relationship Id="rId69" Type="http://schemas.openxmlformats.org/officeDocument/2006/relationships/image" Target="../media/image341.png"/><Relationship Id="rId113" Type="http://schemas.openxmlformats.org/officeDocument/2006/relationships/image" Target="../media/image34.png"/><Relationship Id="rId134" Type="http://schemas.openxmlformats.org/officeDocument/2006/relationships/image" Target="../media/image278.png"/><Relationship Id="rId320" Type="http://schemas.openxmlformats.org/officeDocument/2006/relationships/image" Target="../media/image112.png"/><Relationship Id="rId80" Type="http://schemas.openxmlformats.org/officeDocument/2006/relationships/image" Target="../media/image3.png"/><Relationship Id="rId155" Type="http://schemas.openxmlformats.org/officeDocument/2006/relationships/image" Target="../media/image284.png"/><Relationship Id="rId176" Type="http://schemas.openxmlformats.org/officeDocument/2006/relationships/image" Target="../media/image188.png"/><Relationship Id="rId197" Type="http://schemas.openxmlformats.org/officeDocument/2006/relationships/image" Target="../media/image77.png"/><Relationship Id="rId341" Type="http://schemas.openxmlformats.org/officeDocument/2006/relationships/image" Target="../media/image158.png"/><Relationship Id="rId362" Type="http://schemas.openxmlformats.org/officeDocument/2006/relationships/image" Target="../media/image222.png"/><Relationship Id="rId383" Type="http://schemas.openxmlformats.org/officeDocument/2006/relationships/image" Target="../media/image194.png"/><Relationship Id="rId201" Type="http://schemas.openxmlformats.org/officeDocument/2006/relationships/image" Target="../media/image332.png"/><Relationship Id="rId222" Type="http://schemas.openxmlformats.org/officeDocument/2006/relationships/image" Target="../media/image304.png"/><Relationship Id="rId243" Type="http://schemas.openxmlformats.org/officeDocument/2006/relationships/image" Target="../media/image313.png"/><Relationship Id="rId264" Type="http://schemas.openxmlformats.org/officeDocument/2006/relationships/image" Target="../media/image356.png"/><Relationship Id="rId285" Type="http://schemas.openxmlformats.org/officeDocument/2006/relationships/image" Target="../media/image329.png"/><Relationship Id="rId17" Type="http://schemas.openxmlformats.org/officeDocument/2006/relationships/image" Target="../media/image259.png"/><Relationship Id="rId38" Type="http://schemas.openxmlformats.org/officeDocument/2006/relationships/image" Target="../media/image45.png"/><Relationship Id="rId59" Type="http://schemas.openxmlformats.org/officeDocument/2006/relationships/image" Target="../media/image337.png"/><Relationship Id="rId103" Type="http://schemas.openxmlformats.org/officeDocument/2006/relationships/image" Target="../media/image24.png"/><Relationship Id="rId124" Type="http://schemas.openxmlformats.org/officeDocument/2006/relationships/image" Target="../media/image268.png"/><Relationship Id="rId310" Type="http://schemas.openxmlformats.org/officeDocument/2006/relationships/image" Target="../media/image109.png"/><Relationship Id="rId70" Type="http://schemas.openxmlformats.org/officeDocument/2006/relationships/image" Target="../media/image342.png"/><Relationship Id="rId91" Type="http://schemas.openxmlformats.org/officeDocument/2006/relationships/image" Target="../media/image14.png"/><Relationship Id="rId145" Type="http://schemas.openxmlformats.org/officeDocument/2006/relationships/image" Target="../media/image366.png"/><Relationship Id="rId166" Type="http://schemas.openxmlformats.org/officeDocument/2006/relationships/image" Target="../media/image374.png"/><Relationship Id="rId187" Type="http://schemas.openxmlformats.org/officeDocument/2006/relationships/image" Target="../media/image71.png"/><Relationship Id="rId331" Type="http://schemas.openxmlformats.org/officeDocument/2006/relationships/image" Target="../media/image131.png"/><Relationship Id="rId352" Type="http://schemas.openxmlformats.org/officeDocument/2006/relationships/image" Target="../media/image175.png"/><Relationship Id="rId373" Type="http://schemas.openxmlformats.org/officeDocument/2006/relationships/image" Target="../media/image224.png"/><Relationship Id="rId1" Type="http://schemas.openxmlformats.org/officeDocument/2006/relationships/image" Target="../media/image243.png"/><Relationship Id="rId212" Type="http://schemas.openxmlformats.org/officeDocument/2006/relationships/image" Target="../media/image300.png"/><Relationship Id="rId233" Type="http://schemas.openxmlformats.org/officeDocument/2006/relationships/image" Target="../media/image154.png"/><Relationship Id="rId254" Type="http://schemas.openxmlformats.org/officeDocument/2006/relationships/image" Target="../media/image217.png"/><Relationship Id="rId28" Type="http://schemas.openxmlformats.org/officeDocument/2006/relationships/image" Target="../media/image129.png"/><Relationship Id="rId49" Type="http://schemas.openxmlformats.org/officeDocument/2006/relationships/image" Target="../media/image234.png"/><Relationship Id="rId114" Type="http://schemas.openxmlformats.org/officeDocument/2006/relationships/image" Target="../media/image35.png"/><Relationship Id="rId275" Type="http://schemas.openxmlformats.org/officeDocument/2006/relationships/image" Target="../media/image95.png"/><Relationship Id="rId296" Type="http://schemas.openxmlformats.org/officeDocument/2006/relationships/image" Target="../media/image163.png"/><Relationship Id="rId300" Type="http://schemas.openxmlformats.org/officeDocument/2006/relationships/image" Target="../media/image362.png"/><Relationship Id="rId60" Type="http://schemas.openxmlformats.org/officeDocument/2006/relationships/image" Target="../media/image198.png"/><Relationship Id="rId81" Type="http://schemas.openxmlformats.org/officeDocument/2006/relationships/image" Target="../media/image4.png"/><Relationship Id="rId135" Type="http://schemas.openxmlformats.org/officeDocument/2006/relationships/image" Target="../media/image285.png"/><Relationship Id="rId156" Type="http://schemas.openxmlformats.org/officeDocument/2006/relationships/image" Target="../media/image48.png"/><Relationship Id="rId177" Type="http://schemas.openxmlformats.org/officeDocument/2006/relationships/image" Target="../media/image59.png"/><Relationship Id="rId198" Type="http://schemas.openxmlformats.org/officeDocument/2006/relationships/image" Target="../media/image230.png"/><Relationship Id="rId321" Type="http://schemas.openxmlformats.org/officeDocument/2006/relationships/image" Target="../media/image113.png"/><Relationship Id="rId342" Type="http://schemas.openxmlformats.org/officeDocument/2006/relationships/image" Target="../media/image159.png"/><Relationship Id="rId363" Type="http://schemas.openxmlformats.org/officeDocument/2006/relationships/image" Target="../media/image351.png"/><Relationship Id="rId384" Type="http://schemas.openxmlformats.org/officeDocument/2006/relationships/image" Target="../media/image381.png"/><Relationship Id="rId202" Type="http://schemas.openxmlformats.org/officeDocument/2006/relationships/image" Target="../media/image114.png"/><Relationship Id="rId223" Type="http://schemas.openxmlformats.org/officeDocument/2006/relationships/image" Target="../media/image323.png"/><Relationship Id="rId244" Type="http://schemas.openxmlformats.org/officeDocument/2006/relationships/image" Target="../media/image314.png"/><Relationship Id="rId18" Type="http://schemas.openxmlformats.org/officeDocument/2006/relationships/image" Target="../media/image260.png"/><Relationship Id="rId39" Type="http://schemas.openxmlformats.org/officeDocument/2006/relationships/image" Target="../media/image228.png"/><Relationship Id="rId265" Type="http://schemas.openxmlformats.org/officeDocument/2006/relationships/image" Target="../media/image192.png"/><Relationship Id="rId286" Type="http://schemas.openxmlformats.org/officeDocument/2006/relationships/image" Target="../media/image330.png"/><Relationship Id="rId50" Type="http://schemas.openxmlformats.org/officeDocument/2006/relationships/image" Target="../media/image235.png"/><Relationship Id="rId104" Type="http://schemas.openxmlformats.org/officeDocument/2006/relationships/image" Target="../media/image25.png"/><Relationship Id="rId125" Type="http://schemas.openxmlformats.org/officeDocument/2006/relationships/image" Target="../media/image90.png"/><Relationship Id="rId146" Type="http://schemas.openxmlformats.org/officeDocument/2006/relationships/image" Target="../media/image367.png"/><Relationship Id="rId167" Type="http://schemas.openxmlformats.org/officeDocument/2006/relationships/image" Target="../media/image375.png"/><Relationship Id="rId188" Type="http://schemas.openxmlformats.org/officeDocument/2006/relationships/image" Target="../media/image72.png"/><Relationship Id="rId311" Type="http://schemas.openxmlformats.org/officeDocument/2006/relationships/image" Target="../media/image110.png"/><Relationship Id="rId332" Type="http://schemas.openxmlformats.org/officeDocument/2006/relationships/image" Target="../media/image132.png"/><Relationship Id="rId353" Type="http://schemas.openxmlformats.org/officeDocument/2006/relationships/image" Target="../media/image180.png"/><Relationship Id="rId374" Type="http://schemas.openxmlformats.org/officeDocument/2006/relationships/image" Target="../media/image378.png"/><Relationship Id="rId71" Type="http://schemas.openxmlformats.org/officeDocument/2006/relationships/image" Target="../media/image343.png"/><Relationship Id="rId92" Type="http://schemas.openxmlformats.org/officeDocument/2006/relationships/image" Target="../media/image15.png"/><Relationship Id="rId213" Type="http://schemas.openxmlformats.org/officeDocument/2006/relationships/image" Target="../media/image301.png"/><Relationship Id="rId234" Type="http://schemas.openxmlformats.org/officeDocument/2006/relationships/image" Target="../media/image308.png"/><Relationship Id="rId2" Type="http://schemas.openxmlformats.org/officeDocument/2006/relationships/image" Target="../media/image244.png"/><Relationship Id="rId29" Type="http://schemas.openxmlformats.org/officeDocument/2006/relationships/image" Target="../media/image191.png"/><Relationship Id="rId255" Type="http://schemas.openxmlformats.org/officeDocument/2006/relationships/image" Target="../media/image81.png"/><Relationship Id="rId276" Type="http://schemas.openxmlformats.org/officeDocument/2006/relationships/image" Target="../media/image96.png"/><Relationship Id="rId297" Type="http://schemas.openxmlformats.org/officeDocument/2006/relationships/image" Target="../media/image227.png"/><Relationship Id="rId40" Type="http://schemas.openxmlformats.org/officeDocument/2006/relationships/image" Target="../media/image363.png"/><Relationship Id="rId115" Type="http://schemas.openxmlformats.org/officeDocument/2006/relationships/image" Target="../media/image36.png"/><Relationship Id="rId136" Type="http://schemas.openxmlformats.org/officeDocument/2006/relationships/image" Target="../media/image286.png"/><Relationship Id="rId157" Type="http://schemas.openxmlformats.org/officeDocument/2006/relationships/image" Target="../media/image49.png"/><Relationship Id="rId178" Type="http://schemas.openxmlformats.org/officeDocument/2006/relationships/image" Target="../media/image60.png"/><Relationship Id="rId301" Type="http://schemas.openxmlformats.org/officeDocument/2006/relationships/image" Target="../media/image100.png"/><Relationship Id="rId322" Type="http://schemas.openxmlformats.org/officeDocument/2006/relationships/image" Target="../media/image120.png"/><Relationship Id="rId343" Type="http://schemas.openxmlformats.org/officeDocument/2006/relationships/image" Target="../media/image160.png"/><Relationship Id="rId364" Type="http://schemas.openxmlformats.org/officeDocument/2006/relationships/image" Target="../media/image382.png"/><Relationship Id="rId61" Type="http://schemas.openxmlformats.org/officeDocument/2006/relationships/image" Target="../media/image199.png"/><Relationship Id="rId82" Type="http://schemas.openxmlformats.org/officeDocument/2006/relationships/image" Target="../media/image5.png"/><Relationship Id="rId199" Type="http://schemas.openxmlformats.org/officeDocument/2006/relationships/image" Target="../media/image365.png"/><Relationship Id="rId203" Type="http://schemas.openxmlformats.org/officeDocument/2006/relationships/image" Target="../media/image115.png"/><Relationship Id="rId385" Type="http://schemas.openxmlformats.org/officeDocument/2006/relationships/image" Target="../media/image385.png"/><Relationship Id="rId19" Type="http://schemas.openxmlformats.org/officeDocument/2006/relationships/image" Target="../media/image261.png"/><Relationship Id="rId224" Type="http://schemas.openxmlformats.org/officeDocument/2006/relationships/image" Target="../media/image305.png"/><Relationship Id="rId245" Type="http://schemas.openxmlformats.org/officeDocument/2006/relationships/image" Target="../media/image315.png"/><Relationship Id="rId266" Type="http://schemas.openxmlformats.org/officeDocument/2006/relationships/image" Target="../media/image168.png"/><Relationship Id="rId287" Type="http://schemas.openxmlformats.org/officeDocument/2006/relationships/image" Target="../media/image325.png"/><Relationship Id="rId30" Type="http://schemas.openxmlformats.org/officeDocument/2006/relationships/image" Target="../media/image54.png"/><Relationship Id="rId105" Type="http://schemas.openxmlformats.org/officeDocument/2006/relationships/image" Target="../media/image26.png"/><Relationship Id="rId126" Type="http://schemas.openxmlformats.org/officeDocument/2006/relationships/image" Target="../media/image91.png"/><Relationship Id="rId147" Type="http://schemas.openxmlformats.org/officeDocument/2006/relationships/image" Target="../media/image281.png"/><Relationship Id="rId168" Type="http://schemas.openxmlformats.org/officeDocument/2006/relationships/image" Target="../media/image208.png"/><Relationship Id="rId312" Type="http://schemas.openxmlformats.org/officeDocument/2006/relationships/image" Target="../media/image333.png"/><Relationship Id="rId333" Type="http://schemas.openxmlformats.org/officeDocument/2006/relationships/image" Target="../media/image134.png"/><Relationship Id="rId354" Type="http://schemas.openxmlformats.org/officeDocument/2006/relationships/image" Target="../media/image193.png"/><Relationship Id="rId51" Type="http://schemas.openxmlformats.org/officeDocument/2006/relationships/image" Target="../media/image236.png"/><Relationship Id="rId72" Type="http://schemas.openxmlformats.org/officeDocument/2006/relationships/image" Target="../media/image346.png"/><Relationship Id="rId93" Type="http://schemas.openxmlformats.org/officeDocument/2006/relationships/image" Target="../media/image16.png"/><Relationship Id="rId189" Type="http://schemas.openxmlformats.org/officeDocument/2006/relationships/image" Target="../media/image73.png"/><Relationship Id="rId375" Type="http://schemas.openxmlformats.org/officeDocument/2006/relationships/image" Target="../media/image357.png"/><Relationship Id="rId3" Type="http://schemas.openxmlformats.org/officeDocument/2006/relationships/image" Target="../media/image245.png"/><Relationship Id="rId214" Type="http://schemas.openxmlformats.org/officeDocument/2006/relationships/image" Target="../media/image302.png"/><Relationship Id="rId235" Type="http://schemas.openxmlformats.org/officeDocument/2006/relationships/image" Target="../media/image309.png"/><Relationship Id="rId256" Type="http://schemas.openxmlformats.org/officeDocument/2006/relationships/image" Target="../media/image82.png"/><Relationship Id="rId277" Type="http://schemas.openxmlformats.org/officeDocument/2006/relationships/image" Target="../media/image189.png"/><Relationship Id="rId298" Type="http://schemas.openxmlformats.org/officeDocument/2006/relationships/image" Target="../media/image360.png"/><Relationship Id="rId116" Type="http://schemas.openxmlformats.org/officeDocument/2006/relationships/image" Target="../media/image37.png"/><Relationship Id="rId137" Type="http://schemas.openxmlformats.org/officeDocument/2006/relationships/image" Target="../media/image279.png"/><Relationship Id="rId158" Type="http://schemas.openxmlformats.org/officeDocument/2006/relationships/image" Target="../media/image339.png"/><Relationship Id="rId302" Type="http://schemas.openxmlformats.org/officeDocument/2006/relationships/image" Target="../media/image101.png"/><Relationship Id="rId323" Type="http://schemas.openxmlformats.org/officeDocument/2006/relationships/image" Target="../media/image121.png"/><Relationship Id="rId344" Type="http://schemas.openxmlformats.org/officeDocument/2006/relationships/image" Target="../media/image161.png"/><Relationship Id="rId20" Type="http://schemas.openxmlformats.org/officeDocument/2006/relationships/image" Target="../media/image262.png"/><Relationship Id="rId41" Type="http://schemas.openxmlformats.org/officeDocument/2006/relationships/image" Target="../media/image364.png"/><Relationship Id="rId62" Type="http://schemas.openxmlformats.org/officeDocument/2006/relationships/image" Target="../media/image200.png"/><Relationship Id="rId83" Type="http://schemas.openxmlformats.org/officeDocument/2006/relationships/image" Target="../media/image6.png"/><Relationship Id="rId179" Type="http://schemas.openxmlformats.org/officeDocument/2006/relationships/image" Target="../media/image61.png"/><Relationship Id="rId365" Type="http://schemas.openxmlformats.org/officeDocument/2006/relationships/image" Target="../media/image383.png"/><Relationship Id="rId386" Type="http://schemas.openxmlformats.org/officeDocument/2006/relationships/image" Target="../media/image386.png"/><Relationship Id="rId190" Type="http://schemas.openxmlformats.org/officeDocument/2006/relationships/image" Target="../media/image146.png"/><Relationship Id="rId204" Type="http://schemas.openxmlformats.org/officeDocument/2006/relationships/image" Target="../media/image118.png"/><Relationship Id="rId225" Type="http://schemas.openxmlformats.org/officeDocument/2006/relationships/image" Target="../media/image165.png"/><Relationship Id="rId246" Type="http://schemas.openxmlformats.org/officeDocument/2006/relationships/image" Target="../media/image78.png"/><Relationship Id="rId267" Type="http://schemas.openxmlformats.org/officeDocument/2006/relationships/image" Target="../media/image74.png"/><Relationship Id="rId288" Type="http://schemas.openxmlformats.org/officeDocument/2006/relationships/image" Target="../media/image326.png"/><Relationship Id="rId106" Type="http://schemas.openxmlformats.org/officeDocument/2006/relationships/image" Target="../media/image27.png"/><Relationship Id="rId127" Type="http://schemas.openxmlformats.org/officeDocument/2006/relationships/image" Target="../media/image271.png"/><Relationship Id="rId313" Type="http://schemas.openxmlformats.org/officeDocument/2006/relationships/image" Target="../media/image149.png"/><Relationship Id="rId10" Type="http://schemas.openxmlformats.org/officeDocument/2006/relationships/image" Target="../media/image252.png"/><Relationship Id="rId31" Type="http://schemas.openxmlformats.org/officeDocument/2006/relationships/image" Target="../media/image55.png"/><Relationship Id="rId52" Type="http://schemas.openxmlformats.org/officeDocument/2006/relationships/image" Target="../media/image237.png"/><Relationship Id="rId73" Type="http://schemas.openxmlformats.org/officeDocument/2006/relationships/image" Target="../media/image347.png"/><Relationship Id="rId94" Type="http://schemas.openxmlformats.org/officeDocument/2006/relationships/image" Target="../media/image17.png"/><Relationship Id="rId148" Type="http://schemas.openxmlformats.org/officeDocument/2006/relationships/image" Target="../media/image282.png"/><Relationship Id="rId169" Type="http://schemas.openxmlformats.org/officeDocument/2006/relationships/image" Target="../media/image211.png"/><Relationship Id="rId334" Type="http://schemas.openxmlformats.org/officeDocument/2006/relationships/image" Target="../media/image135.png"/><Relationship Id="rId355" Type="http://schemas.openxmlformats.org/officeDocument/2006/relationships/image" Target="../media/image176.png"/><Relationship Id="rId376" Type="http://schemas.openxmlformats.org/officeDocument/2006/relationships/image" Target="../media/image358.png"/><Relationship Id="rId4" Type="http://schemas.openxmlformats.org/officeDocument/2006/relationships/image" Target="../media/image246.png"/><Relationship Id="rId180" Type="http://schemas.openxmlformats.org/officeDocument/2006/relationships/image" Target="../media/image62.png"/><Relationship Id="rId215" Type="http://schemas.openxmlformats.org/officeDocument/2006/relationships/image" Target="../media/image316.png"/><Relationship Id="rId236" Type="http://schemas.openxmlformats.org/officeDocument/2006/relationships/image" Target="../media/image197.png"/><Relationship Id="rId257" Type="http://schemas.openxmlformats.org/officeDocument/2006/relationships/image" Target="../media/image93.png"/><Relationship Id="rId278" Type="http://schemas.openxmlformats.org/officeDocument/2006/relationships/image" Target="../media/image190.png"/><Relationship Id="rId303" Type="http://schemas.openxmlformats.org/officeDocument/2006/relationships/image" Target="../media/image102.png"/><Relationship Id="rId42" Type="http://schemas.openxmlformats.org/officeDocument/2006/relationships/image" Target="../media/image52.png"/><Relationship Id="rId84" Type="http://schemas.openxmlformats.org/officeDocument/2006/relationships/image" Target="../media/image7.png"/><Relationship Id="rId138" Type="http://schemas.openxmlformats.org/officeDocument/2006/relationships/image" Target="../media/image280.png"/><Relationship Id="rId345" Type="http://schemas.openxmlformats.org/officeDocument/2006/relationships/image" Target="../media/image162.png"/><Relationship Id="rId191" Type="http://schemas.openxmlformats.org/officeDocument/2006/relationships/image" Target="../media/image142.png"/><Relationship Id="rId205" Type="http://schemas.openxmlformats.org/officeDocument/2006/relationships/image" Target="../media/image119.png"/><Relationship Id="rId247" Type="http://schemas.openxmlformats.org/officeDocument/2006/relationships/image" Target="../media/image209.png"/><Relationship Id="rId107" Type="http://schemas.openxmlformats.org/officeDocument/2006/relationships/image" Target="../media/image28.png"/><Relationship Id="rId289" Type="http://schemas.openxmlformats.org/officeDocument/2006/relationships/image" Target="../media/image172.png"/><Relationship Id="rId11" Type="http://schemas.openxmlformats.org/officeDocument/2006/relationships/image" Target="../media/image253.png"/><Relationship Id="rId53" Type="http://schemas.openxmlformats.org/officeDocument/2006/relationships/image" Target="../media/image238.png"/><Relationship Id="rId149" Type="http://schemas.openxmlformats.org/officeDocument/2006/relationships/image" Target="../media/image283.png"/><Relationship Id="rId314" Type="http://schemas.openxmlformats.org/officeDocument/2006/relationships/image" Target="../media/image150.png"/><Relationship Id="rId356" Type="http://schemas.openxmlformats.org/officeDocument/2006/relationships/image" Target="../media/image185.png"/><Relationship Id="rId95" Type="http://schemas.openxmlformats.org/officeDocument/2006/relationships/image" Target="../media/image18.png"/><Relationship Id="rId160" Type="http://schemas.openxmlformats.org/officeDocument/2006/relationships/image" Target="../media/image204.png"/><Relationship Id="rId216" Type="http://schemas.openxmlformats.org/officeDocument/2006/relationships/image" Target="../media/image317.png"/><Relationship Id="rId258" Type="http://schemas.openxmlformats.org/officeDocument/2006/relationships/image" Target="../media/image225.png"/><Relationship Id="rId22" Type="http://schemas.openxmlformats.org/officeDocument/2006/relationships/image" Target="../media/image264.png"/><Relationship Id="rId64" Type="http://schemas.openxmlformats.org/officeDocument/2006/relationships/image" Target="../media/image202.png"/><Relationship Id="rId118" Type="http://schemas.openxmlformats.org/officeDocument/2006/relationships/image" Target="../media/image39.png"/><Relationship Id="rId325" Type="http://schemas.openxmlformats.org/officeDocument/2006/relationships/image" Target="../media/image123.png"/><Relationship Id="rId367" Type="http://schemas.openxmlformats.org/officeDocument/2006/relationships/image" Target="../media/image178.png"/><Relationship Id="rId171" Type="http://schemas.openxmlformats.org/officeDocument/2006/relationships/image" Target="../media/image213.png"/><Relationship Id="rId227" Type="http://schemas.openxmlformats.org/officeDocument/2006/relationships/image" Target="../media/image133.png"/><Relationship Id="rId269" Type="http://schemas.openxmlformats.org/officeDocument/2006/relationships/image" Target="../media/image80.png"/><Relationship Id="rId33" Type="http://schemas.openxmlformats.org/officeDocument/2006/relationships/image" Target="../media/image266.png"/><Relationship Id="rId129" Type="http://schemas.openxmlformats.org/officeDocument/2006/relationships/image" Target="../media/image275.png"/><Relationship Id="rId280" Type="http://schemas.openxmlformats.org/officeDocument/2006/relationships/image" Target="../media/image98.png"/><Relationship Id="rId336" Type="http://schemas.openxmlformats.org/officeDocument/2006/relationships/image" Target="../media/image137.png"/><Relationship Id="rId75" Type="http://schemas.openxmlformats.org/officeDocument/2006/relationships/image" Target="../media/image220.png"/><Relationship Id="rId140" Type="http://schemas.openxmlformats.org/officeDocument/2006/relationships/image" Target="../media/image196.png"/><Relationship Id="rId182" Type="http://schemas.openxmlformats.org/officeDocument/2006/relationships/image" Target="../media/image64.png"/><Relationship Id="rId378" Type="http://schemas.openxmlformats.org/officeDocument/2006/relationships/image" Target="../media/image384.png"/><Relationship Id="rId6" Type="http://schemas.openxmlformats.org/officeDocument/2006/relationships/image" Target="../media/image248.png"/><Relationship Id="rId238" Type="http://schemas.openxmlformats.org/officeDocument/2006/relationships/image" Target="../media/image318.png"/><Relationship Id="rId291" Type="http://schemas.openxmlformats.org/officeDocument/2006/relationships/image" Target="../media/image207.png"/><Relationship Id="rId305" Type="http://schemas.openxmlformats.org/officeDocument/2006/relationships/image" Target="../media/image104.png"/><Relationship Id="rId347" Type="http://schemas.openxmlformats.org/officeDocument/2006/relationships/image" Target="../media/image170.png"/><Relationship Id="rId44" Type="http://schemas.openxmlformats.org/officeDocument/2006/relationships/image" Target="../media/image229.png"/><Relationship Id="rId86" Type="http://schemas.openxmlformats.org/officeDocument/2006/relationships/image" Target="../media/image9.png"/><Relationship Id="rId151" Type="http://schemas.openxmlformats.org/officeDocument/2006/relationships/image" Target="../media/image298.png"/><Relationship Id="rId193" Type="http://schemas.openxmlformats.org/officeDocument/2006/relationships/image" Target="../media/image167.png"/><Relationship Id="rId207" Type="http://schemas.openxmlformats.org/officeDocument/2006/relationships/image" Target="../media/image85.png"/><Relationship Id="rId249" Type="http://schemas.openxmlformats.org/officeDocument/2006/relationships/image" Target="../media/image344.png"/><Relationship Id="rId13" Type="http://schemas.openxmlformats.org/officeDocument/2006/relationships/image" Target="../media/image255.png"/><Relationship Id="rId109" Type="http://schemas.openxmlformats.org/officeDocument/2006/relationships/image" Target="../media/image30.png"/><Relationship Id="rId260" Type="http://schemas.openxmlformats.org/officeDocument/2006/relationships/image" Target="../media/image353.png"/><Relationship Id="rId316" Type="http://schemas.openxmlformats.org/officeDocument/2006/relationships/image" Target="../media/image226.png"/><Relationship Id="rId55" Type="http://schemas.openxmlformats.org/officeDocument/2006/relationships/image" Target="../media/image240.png"/><Relationship Id="rId97" Type="http://schemas.openxmlformats.org/officeDocument/2006/relationships/image" Target="../media/image187.png"/><Relationship Id="rId120" Type="http://schemas.openxmlformats.org/officeDocument/2006/relationships/image" Target="../media/image41.png"/><Relationship Id="rId358" Type="http://schemas.openxmlformats.org/officeDocument/2006/relationships/image" Target="../media/image370.png"/><Relationship Id="rId162" Type="http://schemas.openxmlformats.org/officeDocument/2006/relationships/image" Target="../media/image206.png"/><Relationship Id="rId218" Type="http://schemas.openxmlformats.org/officeDocument/2006/relationships/image" Target="../media/image86.png"/><Relationship Id="rId271" Type="http://schemas.openxmlformats.org/officeDocument/2006/relationships/image" Target="../media/image88.png"/><Relationship Id="rId24" Type="http://schemas.openxmlformats.org/officeDocument/2006/relationships/image" Target="../media/image269.png"/><Relationship Id="rId66" Type="http://schemas.openxmlformats.org/officeDocument/2006/relationships/image" Target="../media/image56.png"/><Relationship Id="rId131" Type="http://schemas.openxmlformats.org/officeDocument/2006/relationships/image" Target="../media/image69.png"/><Relationship Id="rId327" Type="http://schemas.openxmlformats.org/officeDocument/2006/relationships/image" Target="../media/image125.png"/><Relationship Id="rId369" Type="http://schemas.openxmlformats.org/officeDocument/2006/relationships/image" Target="../media/image335.png"/><Relationship Id="rId173" Type="http://schemas.openxmlformats.org/officeDocument/2006/relationships/image" Target="../media/image155.png"/><Relationship Id="rId229" Type="http://schemas.openxmlformats.org/officeDocument/2006/relationships/image" Target="../media/image306.png"/><Relationship Id="rId380" Type="http://schemas.openxmlformats.org/officeDocument/2006/relationships/image" Target="../media/image182.png"/><Relationship Id="rId240" Type="http://schemas.openxmlformats.org/officeDocument/2006/relationships/image" Target="../media/image320.png"/><Relationship Id="rId35" Type="http://schemas.openxmlformats.org/officeDocument/2006/relationships/image" Target="../media/image289.png"/><Relationship Id="rId77" Type="http://schemas.openxmlformats.org/officeDocument/2006/relationships/image" Target="../media/image153.png"/><Relationship Id="rId100" Type="http://schemas.openxmlformats.org/officeDocument/2006/relationships/image" Target="../media/image21.png"/><Relationship Id="rId282" Type="http://schemas.openxmlformats.org/officeDocument/2006/relationships/image" Target="../media/image322.png"/><Relationship Id="rId338" Type="http://schemas.openxmlformats.org/officeDocument/2006/relationships/image" Target="../media/image139.png"/><Relationship Id="rId8" Type="http://schemas.openxmlformats.org/officeDocument/2006/relationships/image" Target="../media/image250.png"/><Relationship Id="rId142" Type="http://schemas.openxmlformats.org/officeDocument/2006/relationships/image" Target="../media/image148.png"/><Relationship Id="rId184" Type="http://schemas.openxmlformats.org/officeDocument/2006/relationships/image" Target="../media/image66.png"/><Relationship Id="rId251" Type="http://schemas.openxmlformats.org/officeDocument/2006/relationships/image" Target="../media/image380.png"/><Relationship Id="rId46" Type="http://schemas.openxmlformats.org/officeDocument/2006/relationships/image" Target="../media/image295.png"/><Relationship Id="rId293" Type="http://schemas.openxmlformats.org/officeDocument/2006/relationships/image" Target="../media/image376.png"/><Relationship Id="rId307" Type="http://schemas.openxmlformats.org/officeDocument/2006/relationships/image" Target="../media/image106.png"/><Relationship Id="rId349" Type="http://schemas.openxmlformats.org/officeDocument/2006/relationships/image" Target="../media/image233.png"/><Relationship Id="rId88" Type="http://schemas.openxmlformats.org/officeDocument/2006/relationships/image" Target="../media/image11.png"/><Relationship Id="rId111" Type="http://schemas.openxmlformats.org/officeDocument/2006/relationships/image" Target="../media/image32.png"/><Relationship Id="rId153" Type="http://schemas.openxmlformats.org/officeDocument/2006/relationships/image" Target="../media/image46.png"/><Relationship Id="rId195" Type="http://schemas.openxmlformats.org/officeDocument/2006/relationships/image" Target="../media/image291.png"/><Relationship Id="rId209" Type="http://schemas.openxmlformats.org/officeDocument/2006/relationships/image" Target="../media/image293.png"/><Relationship Id="rId360" Type="http://schemas.openxmlformats.org/officeDocument/2006/relationships/image" Target="../media/image350.png"/><Relationship Id="rId220" Type="http://schemas.openxmlformats.org/officeDocument/2006/relationships/image" Target="../media/image156.png"/><Relationship Id="rId15" Type="http://schemas.openxmlformats.org/officeDocument/2006/relationships/image" Target="../media/image257.png"/><Relationship Id="rId57" Type="http://schemas.openxmlformats.org/officeDocument/2006/relationships/image" Target="../media/image242.png"/><Relationship Id="rId262" Type="http://schemas.openxmlformats.org/officeDocument/2006/relationships/image" Target="../media/image355.png"/><Relationship Id="rId318" Type="http://schemas.openxmlformats.org/officeDocument/2006/relationships/image" Target="../media/image231.png"/><Relationship Id="rId99" Type="http://schemas.openxmlformats.org/officeDocument/2006/relationships/image" Target="../media/image20.png"/><Relationship Id="rId122" Type="http://schemas.openxmlformats.org/officeDocument/2006/relationships/image" Target="../media/image43.png"/><Relationship Id="rId164" Type="http://schemas.openxmlformats.org/officeDocument/2006/relationships/image" Target="../media/image338.png"/><Relationship Id="rId371" Type="http://schemas.openxmlformats.org/officeDocument/2006/relationships/image" Target="../media/image369.png"/><Relationship Id="rId26" Type="http://schemas.openxmlformats.org/officeDocument/2006/relationships/image" Target="../media/image272.png"/><Relationship Id="rId231" Type="http://schemas.openxmlformats.org/officeDocument/2006/relationships/image" Target="../media/image324.png"/><Relationship Id="rId273" Type="http://schemas.openxmlformats.org/officeDocument/2006/relationships/image" Target="../media/image92.png"/><Relationship Id="rId329" Type="http://schemas.openxmlformats.org/officeDocument/2006/relationships/image" Target="../media/image127.png"/></Relationships>
</file>

<file path=xl/drawings/_rels/drawing10.xml.rels><?xml version="1.0" encoding="UTF-8" standalone="yes"?>
<Relationships xmlns="http://schemas.openxmlformats.org/package/2006/relationships"><Relationship Id="rId13" Type="http://schemas.openxmlformats.org/officeDocument/2006/relationships/image" Target="../media/image371.png"/><Relationship Id="rId18" Type="http://schemas.openxmlformats.org/officeDocument/2006/relationships/image" Target="../media/image235.png"/><Relationship Id="rId26" Type="http://schemas.openxmlformats.org/officeDocument/2006/relationships/image" Target="../media/image95.png"/><Relationship Id="rId39" Type="http://schemas.openxmlformats.org/officeDocument/2006/relationships/image" Target="../media/image350.png"/><Relationship Id="rId21" Type="http://schemas.openxmlformats.org/officeDocument/2006/relationships/image" Target="../media/image207.png"/><Relationship Id="rId34" Type="http://schemas.openxmlformats.org/officeDocument/2006/relationships/image" Target="../media/image361.png"/><Relationship Id="rId42" Type="http://schemas.openxmlformats.org/officeDocument/2006/relationships/image" Target="../media/image345.png"/><Relationship Id="rId47" Type="http://schemas.openxmlformats.org/officeDocument/2006/relationships/image" Target="../media/image102.png"/><Relationship Id="rId50" Type="http://schemas.openxmlformats.org/officeDocument/2006/relationships/image" Target="../media/image351.png"/><Relationship Id="rId55" Type="http://schemas.openxmlformats.org/officeDocument/2006/relationships/image" Target="../media/image224.png"/><Relationship Id="rId63" Type="http://schemas.openxmlformats.org/officeDocument/2006/relationships/image" Target="../media/image383.png"/><Relationship Id="rId7" Type="http://schemas.openxmlformats.org/officeDocument/2006/relationships/image" Target="../media/image212.png"/><Relationship Id="rId2" Type="http://schemas.openxmlformats.org/officeDocument/2006/relationships/image" Target="../media/image380.png"/><Relationship Id="rId16" Type="http://schemas.openxmlformats.org/officeDocument/2006/relationships/image" Target="../media/image347.png"/><Relationship Id="rId29" Type="http://schemas.openxmlformats.org/officeDocument/2006/relationships/image" Target="../media/image206.png"/><Relationship Id="rId11" Type="http://schemas.openxmlformats.org/officeDocument/2006/relationships/image" Target="../media/image344.png"/><Relationship Id="rId24" Type="http://schemas.openxmlformats.org/officeDocument/2006/relationships/image" Target="../media/image42.png"/><Relationship Id="rId32" Type="http://schemas.openxmlformats.org/officeDocument/2006/relationships/image" Target="../media/image239.png"/><Relationship Id="rId37" Type="http://schemas.openxmlformats.org/officeDocument/2006/relationships/image" Target="../media/image215.png"/><Relationship Id="rId40" Type="http://schemas.openxmlformats.org/officeDocument/2006/relationships/image" Target="../media/image370.png"/><Relationship Id="rId45" Type="http://schemas.openxmlformats.org/officeDocument/2006/relationships/image" Target="../media/image217.png"/><Relationship Id="rId53" Type="http://schemas.openxmlformats.org/officeDocument/2006/relationships/image" Target="../media/image227.png"/><Relationship Id="rId58" Type="http://schemas.openxmlformats.org/officeDocument/2006/relationships/image" Target="../media/image359.png"/><Relationship Id="rId5" Type="http://schemas.openxmlformats.org/officeDocument/2006/relationships/image" Target="../media/image205.png"/><Relationship Id="rId61" Type="http://schemas.openxmlformats.org/officeDocument/2006/relationships/image" Target="../media/image218.png"/><Relationship Id="rId19" Type="http://schemas.openxmlformats.org/officeDocument/2006/relationships/image" Target="../media/image238.png"/><Relationship Id="rId14" Type="http://schemas.openxmlformats.org/officeDocument/2006/relationships/image" Target="../media/image348.png"/><Relationship Id="rId22" Type="http://schemas.openxmlformats.org/officeDocument/2006/relationships/image" Target="../media/image65.png"/><Relationship Id="rId27" Type="http://schemas.openxmlformats.org/officeDocument/2006/relationships/image" Target="../media/image113.png"/><Relationship Id="rId30" Type="http://schemas.openxmlformats.org/officeDocument/2006/relationships/image" Target="../media/image222.png"/><Relationship Id="rId35" Type="http://schemas.openxmlformats.org/officeDocument/2006/relationships/image" Target="../media/image201.png"/><Relationship Id="rId43" Type="http://schemas.openxmlformats.org/officeDocument/2006/relationships/image" Target="../media/image214.png"/><Relationship Id="rId48" Type="http://schemas.openxmlformats.org/officeDocument/2006/relationships/image" Target="../media/image360.png"/><Relationship Id="rId56" Type="http://schemas.openxmlformats.org/officeDocument/2006/relationships/image" Target="../media/image139.png"/><Relationship Id="rId8" Type="http://schemas.openxmlformats.org/officeDocument/2006/relationships/image" Target="../media/image369.png"/><Relationship Id="rId51" Type="http://schemas.openxmlformats.org/officeDocument/2006/relationships/image" Target="../media/image155.png"/><Relationship Id="rId3" Type="http://schemas.openxmlformats.org/officeDocument/2006/relationships/image" Target="../media/image41.png"/><Relationship Id="rId12" Type="http://schemas.openxmlformats.org/officeDocument/2006/relationships/image" Target="../media/image221.png"/><Relationship Id="rId17" Type="http://schemas.openxmlformats.org/officeDocument/2006/relationships/image" Target="../media/image94.png"/><Relationship Id="rId25" Type="http://schemas.openxmlformats.org/officeDocument/2006/relationships/image" Target="../media/image82.png"/><Relationship Id="rId33" Type="http://schemas.openxmlformats.org/officeDocument/2006/relationships/image" Target="../media/image242.png"/><Relationship Id="rId38" Type="http://schemas.openxmlformats.org/officeDocument/2006/relationships/image" Target="../media/image225.png"/><Relationship Id="rId46" Type="http://schemas.openxmlformats.org/officeDocument/2006/relationships/image" Target="../media/image101.png"/><Relationship Id="rId59" Type="http://schemas.openxmlformats.org/officeDocument/2006/relationships/image" Target="../media/image226.png"/><Relationship Id="rId20" Type="http://schemas.openxmlformats.org/officeDocument/2006/relationships/image" Target="../media/image241.png"/><Relationship Id="rId41" Type="http://schemas.openxmlformats.org/officeDocument/2006/relationships/image" Target="../media/image208.png"/><Relationship Id="rId54" Type="http://schemas.openxmlformats.org/officeDocument/2006/relationships/image" Target="../media/image141.png"/><Relationship Id="rId62" Type="http://schemas.openxmlformats.org/officeDocument/2006/relationships/image" Target="../media/image340.png"/><Relationship Id="rId1" Type="http://schemas.openxmlformats.org/officeDocument/2006/relationships/image" Target="../media/image379.png"/><Relationship Id="rId6" Type="http://schemas.openxmlformats.org/officeDocument/2006/relationships/image" Target="../media/image342.png"/><Relationship Id="rId15" Type="http://schemas.openxmlformats.org/officeDocument/2006/relationships/image" Target="../media/image112.png"/><Relationship Id="rId23" Type="http://schemas.openxmlformats.org/officeDocument/2006/relationships/image" Target="../media/image353.png"/><Relationship Id="rId28" Type="http://schemas.openxmlformats.org/officeDocument/2006/relationships/image" Target="../media/image343.png"/><Relationship Id="rId36" Type="http://schemas.openxmlformats.org/officeDocument/2006/relationships/image" Target="../media/image362.png"/><Relationship Id="rId49" Type="http://schemas.openxmlformats.org/officeDocument/2006/relationships/image" Target="../media/image210.png"/><Relationship Id="rId57" Type="http://schemas.openxmlformats.org/officeDocument/2006/relationships/image" Target="../media/image183.png"/><Relationship Id="rId10" Type="http://schemas.openxmlformats.org/officeDocument/2006/relationships/image" Target="../media/image337.png"/><Relationship Id="rId31" Type="http://schemas.openxmlformats.org/officeDocument/2006/relationships/image" Target="../media/image236.png"/><Relationship Id="rId44" Type="http://schemas.openxmlformats.org/officeDocument/2006/relationships/image" Target="../media/image203.png"/><Relationship Id="rId52" Type="http://schemas.openxmlformats.org/officeDocument/2006/relationships/image" Target="../media/image93.png"/><Relationship Id="rId60" Type="http://schemas.openxmlformats.org/officeDocument/2006/relationships/image" Target="../media/image220.png"/><Relationship Id="rId4" Type="http://schemas.openxmlformats.org/officeDocument/2006/relationships/image" Target="../media/image199.png"/><Relationship Id="rId9" Type="http://schemas.openxmlformats.org/officeDocument/2006/relationships/image" Target="../media/image81.png"/></Relationships>
</file>

<file path=xl/drawings/_rels/drawing11.xml.rels><?xml version="1.0" encoding="UTF-8" standalone="yes"?>
<Relationships xmlns="http://schemas.openxmlformats.org/package/2006/relationships"><Relationship Id="rId117" Type="http://schemas.openxmlformats.org/officeDocument/2006/relationships/image" Target="../media/image254.png"/><Relationship Id="rId21" Type="http://schemas.openxmlformats.org/officeDocument/2006/relationships/image" Target="../media/image20.png"/><Relationship Id="rId42" Type="http://schemas.openxmlformats.org/officeDocument/2006/relationships/image" Target="../media/image320.png"/><Relationship Id="rId63" Type="http://schemas.openxmlformats.org/officeDocument/2006/relationships/image" Target="../media/image56.png"/><Relationship Id="rId84" Type="http://schemas.openxmlformats.org/officeDocument/2006/relationships/image" Target="../media/image158.png"/><Relationship Id="rId138" Type="http://schemas.openxmlformats.org/officeDocument/2006/relationships/image" Target="../media/image317.png"/><Relationship Id="rId159" Type="http://schemas.openxmlformats.org/officeDocument/2006/relationships/image" Target="../media/image333.png"/><Relationship Id="rId107" Type="http://schemas.openxmlformats.org/officeDocument/2006/relationships/image" Target="../media/image96.png"/><Relationship Id="rId11" Type="http://schemas.openxmlformats.org/officeDocument/2006/relationships/image" Target="../media/image73.png"/><Relationship Id="rId32" Type="http://schemas.openxmlformats.org/officeDocument/2006/relationships/image" Target="../media/image235.png"/><Relationship Id="rId53" Type="http://schemas.openxmlformats.org/officeDocument/2006/relationships/image" Target="../media/image102.png"/><Relationship Id="rId74" Type="http://schemas.openxmlformats.org/officeDocument/2006/relationships/image" Target="../media/image25.png"/><Relationship Id="rId128" Type="http://schemas.openxmlformats.org/officeDocument/2006/relationships/image" Target="../media/image119.png"/><Relationship Id="rId149" Type="http://schemas.openxmlformats.org/officeDocument/2006/relationships/image" Target="../media/image291.png"/><Relationship Id="rId5" Type="http://schemas.openxmlformats.org/officeDocument/2006/relationships/image" Target="../media/image201.png"/><Relationship Id="rId95" Type="http://schemas.openxmlformats.org/officeDocument/2006/relationships/image" Target="../media/image263.png"/><Relationship Id="rId160" Type="http://schemas.openxmlformats.org/officeDocument/2006/relationships/image" Target="../media/image326.png"/><Relationship Id="rId22" Type="http://schemas.openxmlformats.org/officeDocument/2006/relationships/image" Target="../media/image168.png"/><Relationship Id="rId43" Type="http://schemas.openxmlformats.org/officeDocument/2006/relationships/image" Target="../media/image379.png"/><Relationship Id="rId64" Type="http://schemas.openxmlformats.org/officeDocument/2006/relationships/image" Target="../media/image60.png"/><Relationship Id="rId118" Type="http://schemas.openxmlformats.org/officeDocument/2006/relationships/image" Target="../media/image115.png"/><Relationship Id="rId139" Type="http://schemas.openxmlformats.org/officeDocument/2006/relationships/image" Target="../media/image316.png"/><Relationship Id="rId85" Type="http://schemas.openxmlformats.org/officeDocument/2006/relationships/image" Target="../media/image159.png"/><Relationship Id="rId150" Type="http://schemas.openxmlformats.org/officeDocument/2006/relationships/image" Target="../media/image280.png"/><Relationship Id="rId12" Type="http://schemas.openxmlformats.org/officeDocument/2006/relationships/image" Target="../media/image223.png"/><Relationship Id="rId17" Type="http://schemas.openxmlformats.org/officeDocument/2006/relationships/image" Target="../media/image204.png"/><Relationship Id="rId33" Type="http://schemas.openxmlformats.org/officeDocument/2006/relationships/image" Target="../media/image236.png"/><Relationship Id="rId38" Type="http://schemas.openxmlformats.org/officeDocument/2006/relationships/image" Target="../media/image241.png"/><Relationship Id="rId59" Type="http://schemas.openxmlformats.org/officeDocument/2006/relationships/image" Target="../media/image28.png"/><Relationship Id="rId103" Type="http://schemas.openxmlformats.org/officeDocument/2006/relationships/image" Target="../media/image340.png"/><Relationship Id="rId108" Type="http://schemas.openxmlformats.org/officeDocument/2006/relationships/image" Target="../media/image277.png"/><Relationship Id="rId124" Type="http://schemas.openxmlformats.org/officeDocument/2006/relationships/image" Target="../media/image266.png"/><Relationship Id="rId129" Type="http://schemas.openxmlformats.org/officeDocument/2006/relationships/image" Target="../media/image262.png"/><Relationship Id="rId54" Type="http://schemas.openxmlformats.org/officeDocument/2006/relationships/image" Target="../media/image341.png"/><Relationship Id="rId70" Type="http://schemas.openxmlformats.org/officeDocument/2006/relationships/image" Target="../media/image42.png"/><Relationship Id="rId75" Type="http://schemas.openxmlformats.org/officeDocument/2006/relationships/image" Target="../media/image26.png"/><Relationship Id="rId91" Type="http://schemas.openxmlformats.org/officeDocument/2006/relationships/image" Target="../media/image195.png"/><Relationship Id="rId96" Type="http://schemas.openxmlformats.org/officeDocument/2006/relationships/image" Target="../media/image264.png"/><Relationship Id="rId140" Type="http://schemas.openxmlformats.org/officeDocument/2006/relationships/image" Target="../media/image303.png"/><Relationship Id="rId145" Type="http://schemas.openxmlformats.org/officeDocument/2006/relationships/image" Target="../media/image169.png"/><Relationship Id="rId161" Type="http://schemas.openxmlformats.org/officeDocument/2006/relationships/image" Target="../media/image334.png"/><Relationship Id="rId1" Type="http://schemas.openxmlformats.org/officeDocument/2006/relationships/image" Target="../media/image310.png"/><Relationship Id="rId6" Type="http://schemas.openxmlformats.org/officeDocument/2006/relationships/image" Target="../media/image10.png"/><Relationship Id="rId23" Type="http://schemas.openxmlformats.org/officeDocument/2006/relationships/image" Target="../media/image202.png"/><Relationship Id="rId28" Type="http://schemas.openxmlformats.org/officeDocument/2006/relationships/image" Target="../media/image121.png"/><Relationship Id="rId49" Type="http://schemas.openxmlformats.org/officeDocument/2006/relationships/image" Target="../media/image91.png"/><Relationship Id="rId114" Type="http://schemas.openxmlformats.org/officeDocument/2006/relationships/image" Target="../media/image259.png"/><Relationship Id="rId119" Type="http://schemas.openxmlformats.org/officeDocument/2006/relationships/image" Target="../media/image286.png"/><Relationship Id="rId44" Type="http://schemas.openxmlformats.org/officeDocument/2006/relationships/image" Target="../media/image380.png"/><Relationship Id="rId60" Type="http://schemas.openxmlformats.org/officeDocument/2006/relationships/image" Target="../media/image29.png"/><Relationship Id="rId65" Type="http://schemas.openxmlformats.org/officeDocument/2006/relationships/image" Target="../media/image61.png"/><Relationship Id="rId81" Type="http://schemas.openxmlformats.org/officeDocument/2006/relationships/image" Target="../media/image357.png"/><Relationship Id="rId86" Type="http://schemas.openxmlformats.org/officeDocument/2006/relationships/image" Target="../media/image213.png"/><Relationship Id="rId130" Type="http://schemas.openxmlformats.org/officeDocument/2006/relationships/image" Target="../media/image281.png"/><Relationship Id="rId135" Type="http://schemas.openxmlformats.org/officeDocument/2006/relationships/image" Target="../media/image154.png"/><Relationship Id="rId151" Type="http://schemas.openxmlformats.org/officeDocument/2006/relationships/image" Target="../media/image64.png"/><Relationship Id="rId156" Type="http://schemas.openxmlformats.org/officeDocument/2006/relationships/image" Target="../media/image300.png"/><Relationship Id="rId13" Type="http://schemas.openxmlformats.org/officeDocument/2006/relationships/image" Target="../media/image224.png"/><Relationship Id="rId18" Type="http://schemas.openxmlformats.org/officeDocument/2006/relationships/image" Target="../media/image205.png"/><Relationship Id="rId39" Type="http://schemas.openxmlformats.org/officeDocument/2006/relationships/image" Target="../media/image242.png"/><Relationship Id="rId109" Type="http://schemas.openxmlformats.org/officeDocument/2006/relationships/image" Target="../media/image278.png"/><Relationship Id="rId34" Type="http://schemas.openxmlformats.org/officeDocument/2006/relationships/image" Target="../media/image237.png"/><Relationship Id="rId50" Type="http://schemas.openxmlformats.org/officeDocument/2006/relationships/image" Target="../media/image215.png"/><Relationship Id="rId55" Type="http://schemas.openxmlformats.org/officeDocument/2006/relationships/image" Target="../media/image342.png"/><Relationship Id="rId76" Type="http://schemas.openxmlformats.org/officeDocument/2006/relationships/image" Target="../media/image27.png"/><Relationship Id="rId97" Type="http://schemas.openxmlformats.org/officeDocument/2006/relationships/image" Target="../media/image84.png"/><Relationship Id="rId104" Type="http://schemas.openxmlformats.org/officeDocument/2006/relationships/image" Target="../media/image355.png"/><Relationship Id="rId120" Type="http://schemas.openxmlformats.org/officeDocument/2006/relationships/image" Target="../media/image364.png"/><Relationship Id="rId125" Type="http://schemas.openxmlformats.org/officeDocument/2006/relationships/image" Target="../media/image283.png"/><Relationship Id="rId141" Type="http://schemas.openxmlformats.org/officeDocument/2006/relationships/image" Target="../media/image306.png"/><Relationship Id="rId146" Type="http://schemas.openxmlformats.org/officeDocument/2006/relationships/image" Target="../media/image22.png"/><Relationship Id="rId7" Type="http://schemas.openxmlformats.org/officeDocument/2006/relationships/image" Target="../media/image11.png"/><Relationship Id="rId71" Type="http://schemas.openxmlformats.org/officeDocument/2006/relationships/image" Target="../media/image142.png"/><Relationship Id="rId92" Type="http://schemas.openxmlformats.org/officeDocument/2006/relationships/image" Target="../media/image196.png"/><Relationship Id="rId162" Type="http://schemas.openxmlformats.org/officeDocument/2006/relationships/image" Target="../media/image315.png"/><Relationship Id="rId2" Type="http://schemas.openxmlformats.org/officeDocument/2006/relationships/image" Target="../media/image219.png"/><Relationship Id="rId29" Type="http://schemas.openxmlformats.org/officeDocument/2006/relationships/image" Target="../media/image30.png"/><Relationship Id="rId24" Type="http://schemas.openxmlformats.org/officeDocument/2006/relationships/image" Target="../media/image203.png"/><Relationship Id="rId40" Type="http://schemas.openxmlformats.org/officeDocument/2006/relationships/image" Target="../media/image318.png"/><Relationship Id="rId45" Type="http://schemas.openxmlformats.org/officeDocument/2006/relationships/image" Target="../media/image75.png"/><Relationship Id="rId66" Type="http://schemas.openxmlformats.org/officeDocument/2006/relationships/image" Target="../media/image62.png"/><Relationship Id="rId87" Type="http://schemas.openxmlformats.org/officeDocument/2006/relationships/image" Target="../media/image214.png"/><Relationship Id="rId110" Type="http://schemas.openxmlformats.org/officeDocument/2006/relationships/image" Target="../media/image287.png"/><Relationship Id="rId115" Type="http://schemas.openxmlformats.org/officeDocument/2006/relationships/image" Target="../media/image260.png"/><Relationship Id="rId131" Type="http://schemas.openxmlformats.org/officeDocument/2006/relationships/image" Target="../media/image95.png"/><Relationship Id="rId136" Type="http://schemas.openxmlformats.org/officeDocument/2006/relationships/image" Target="../media/image332.png"/><Relationship Id="rId157" Type="http://schemas.openxmlformats.org/officeDocument/2006/relationships/image" Target="../media/image157.png"/><Relationship Id="rId61" Type="http://schemas.openxmlformats.org/officeDocument/2006/relationships/image" Target="../media/image54.png"/><Relationship Id="rId82" Type="http://schemas.openxmlformats.org/officeDocument/2006/relationships/image" Target="../media/image358.png"/><Relationship Id="rId152" Type="http://schemas.openxmlformats.org/officeDocument/2006/relationships/image" Target="../media/image179.png"/><Relationship Id="rId19" Type="http://schemas.openxmlformats.org/officeDocument/2006/relationships/image" Target="../media/image206.png"/><Relationship Id="rId14" Type="http://schemas.openxmlformats.org/officeDocument/2006/relationships/image" Target="../media/image160.png"/><Relationship Id="rId30" Type="http://schemas.openxmlformats.org/officeDocument/2006/relationships/image" Target="../media/image31.png"/><Relationship Id="rId35" Type="http://schemas.openxmlformats.org/officeDocument/2006/relationships/image" Target="../media/image238.png"/><Relationship Id="rId56" Type="http://schemas.openxmlformats.org/officeDocument/2006/relationships/image" Target="../media/image343.png"/><Relationship Id="rId77" Type="http://schemas.openxmlformats.org/officeDocument/2006/relationships/image" Target="../media/image59.png"/><Relationship Id="rId100" Type="http://schemas.openxmlformats.org/officeDocument/2006/relationships/image" Target="../media/image322.png"/><Relationship Id="rId105" Type="http://schemas.openxmlformats.org/officeDocument/2006/relationships/image" Target="../media/image324.png"/><Relationship Id="rId126" Type="http://schemas.openxmlformats.org/officeDocument/2006/relationships/image" Target="../media/image148.png"/><Relationship Id="rId147" Type="http://schemas.openxmlformats.org/officeDocument/2006/relationships/image" Target="../media/image312.png"/><Relationship Id="rId8" Type="http://schemas.openxmlformats.org/officeDocument/2006/relationships/image" Target="../media/image105.png"/><Relationship Id="rId51" Type="http://schemas.openxmlformats.org/officeDocument/2006/relationships/image" Target="../media/image100.png"/><Relationship Id="rId72" Type="http://schemas.openxmlformats.org/officeDocument/2006/relationships/image" Target="../media/image137.png"/><Relationship Id="rId93" Type="http://schemas.openxmlformats.org/officeDocument/2006/relationships/image" Target="../media/image349.png"/><Relationship Id="rId98" Type="http://schemas.openxmlformats.org/officeDocument/2006/relationships/image" Target="../media/image85.png"/><Relationship Id="rId121" Type="http://schemas.openxmlformats.org/officeDocument/2006/relationships/image" Target="../media/image268.png"/><Relationship Id="rId142" Type="http://schemas.openxmlformats.org/officeDocument/2006/relationships/image" Target="../media/image304.png"/><Relationship Id="rId3" Type="http://schemas.openxmlformats.org/officeDocument/2006/relationships/image" Target="../media/image220.png"/><Relationship Id="rId25" Type="http://schemas.openxmlformats.org/officeDocument/2006/relationships/image" Target="../media/image79.png"/><Relationship Id="rId46" Type="http://schemas.openxmlformats.org/officeDocument/2006/relationships/image" Target="../media/image116.png"/><Relationship Id="rId67" Type="http://schemas.openxmlformats.org/officeDocument/2006/relationships/image" Target="../media/image211.png"/><Relationship Id="rId116" Type="http://schemas.openxmlformats.org/officeDocument/2006/relationships/image" Target="../media/image323.png"/><Relationship Id="rId137" Type="http://schemas.openxmlformats.org/officeDocument/2006/relationships/image" Target="../media/image82.png"/><Relationship Id="rId158" Type="http://schemas.openxmlformats.org/officeDocument/2006/relationships/image" Target="../media/image308.png"/><Relationship Id="rId20" Type="http://schemas.openxmlformats.org/officeDocument/2006/relationships/image" Target="../media/image19.png"/><Relationship Id="rId41" Type="http://schemas.openxmlformats.org/officeDocument/2006/relationships/image" Target="../media/image319.png"/><Relationship Id="rId62" Type="http://schemas.openxmlformats.org/officeDocument/2006/relationships/image" Target="../media/image55.png"/><Relationship Id="rId83" Type="http://schemas.openxmlformats.org/officeDocument/2006/relationships/image" Target="../media/image359.png"/><Relationship Id="rId88" Type="http://schemas.openxmlformats.org/officeDocument/2006/relationships/image" Target="../media/image149.png"/><Relationship Id="rId111" Type="http://schemas.openxmlformats.org/officeDocument/2006/relationships/image" Target="../media/image292.png"/><Relationship Id="rId132" Type="http://schemas.openxmlformats.org/officeDocument/2006/relationships/image" Target="../media/image305.png"/><Relationship Id="rId153" Type="http://schemas.openxmlformats.org/officeDocument/2006/relationships/image" Target="../media/image309.png"/><Relationship Id="rId15" Type="http://schemas.openxmlformats.org/officeDocument/2006/relationships/image" Target="../media/image161.png"/><Relationship Id="rId36" Type="http://schemas.openxmlformats.org/officeDocument/2006/relationships/image" Target="../media/image239.png"/><Relationship Id="rId57" Type="http://schemas.openxmlformats.org/officeDocument/2006/relationships/image" Target="../media/image152.png"/><Relationship Id="rId106" Type="http://schemas.openxmlformats.org/officeDocument/2006/relationships/image" Target="../media/image74.png"/><Relationship Id="rId127" Type="http://schemas.openxmlformats.org/officeDocument/2006/relationships/image" Target="../media/image188.png"/><Relationship Id="rId10" Type="http://schemas.openxmlformats.org/officeDocument/2006/relationships/image" Target="../media/image72.png"/><Relationship Id="rId31" Type="http://schemas.openxmlformats.org/officeDocument/2006/relationships/image" Target="../media/image234.png"/><Relationship Id="rId52" Type="http://schemas.openxmlformats.org/officeDocument/2006/relationships/image" Target="../media/image101.png"/><Relationship Id="rId73" Type="http://schemas.openxmlformats.org/officeDocument/2006/relationships/image" Target="../media/image138.png"/><Relationship Id="rId78" Type="http://schemas.openxmlformats.org/officeDocument/2006/relationships/image" Target="../media/image112.png"/><Relationship Id="rId94" Type="http://schemas.openxmlformats.org/officeDocument/2006/relationships/image" Target="../media/image350.png"/><Relationship Id="rId99" Type="http://schemas.openxmlformats.org/officeDocument/2006/relationships/image" Target="../media/image321.png"/><Relationship Id="rId101" Type="http://schemas.openxmlformats.org/officeDocument/2006/relationships/image" Target="../media/image190.png"/><Relationship Id="rId122" Type="http://schemas.openxmlformats.org/officeDocument/2006/relationships/image" Target="../media/image143.png"/><Relationship Id="rId143" Type="http://schemas.openxmlformats.org/officeDocument/2006/relationships/image" Target="../media/image356.png"/><Relationship Id="rId148" Type="http://schemas.openxmlformats.org/officeDocument/2006/relationships/image" Target="../media/image284.png"/><Relationship Id="rId4" Type="http://schemas.openxmlformats.org/officeDocument/2006/relationships/image" Target="../media/image200.png"/><Relationship Id="rId9" Type="http://schemas.openxmlformats.org/officeDocument/2006/relationships/image" Target="../media/image106.png"/><Relationship Id="rId26" Type="http://schemas.openxmlformats.org/officeDocument/2006/relationships/image" Target="../media/image80.png"/><Relationship Id="rId47" Type="http://schemas.openxmlformats.org/officeDocument/2006/relationships/image" Target="../media/image117.png"/><Relationship Id="rId68" Type="http://schemas.openxmlformats.org/officeDocument/2006/relationships/image" Target="../media/image212.png"/><Relationship Id="rId89" Type="http://schemas.openxmlformats.org/officeDocument/2006/relationships/image" Target="../media/image150.png"/><Relationship Id="rId112" Type="http://schemas.openxmlformats.org/officeDocument/2006/relationships/image" Target="../media/image293.png"/><Relationship Id="rId133" Type="http://schemas.openxmlformats.org/officeDocument/2006/relationships/image" Target="../media/image136.png"/><Relationship Id="rId154" Type="http://schemas.openxmlformats.org/officeDocument/2006/relationships/image" Target="../media/image302.png"/><Relationship Id="rId16" Type="http://schemas.openxmlformats.org/officeDocument/2006/relationships/image" Target="../media/image162.png"/><Relationship Id="rId37" Type="http://schemas.openxmlformats.org/officeDocument/2006/relationships/image" Target="../media/image240.png"/><Relationship Id="rId58" Type="http://schemas.openxmlformats.org/officeDocument/2006/relationships/image" Target="../media/image153.png"/><Relationship Id="rId79" Type="http://schemas.openxmlformats.org/officeDocument/2006/relationships/image" Target="../media/image113.png"/><Relationship Id="rId102" Type="http://schemas.openxmlformats.org/officeDocument/2006/relationships/image" Target="../media/image339.png"/><Relationship Id="rId123" Type="http://schemas.openxmlformats.org/officeDocument/2006/relationships/image" Target="../media/image288.png"/><Relationship Id="rId144" Type="http://schemas.openxmlformats.org/officeDocument/2006/relationships/image" Target="../media/image97.png"/><Relationship Id="rId90" Type="http://schemas.openxmlformats.org/officeDocument/2006/relationships/image" Target="../media/image71.png"/><Relationship Id="rId27" Type="http://schemas.openxmlformats.org/officeDocument/2006/relationships/image" Target="../media/image120.png"/><Relationship Id="rId48" Type="http://schemas.openxmlformats.org/officeDocument/2006/relationships/image" Target="../media/image90.png"/><Relationship Id="rId69" Type="http://schemas.openxmlformats.org/officeDocument/2006/relationships/image" Target="../media/image41.png"/><Relationship Id="rId113" Type="http://schemas.openxmlformats.org/officeDocument/2006/relationships/image" Target="../media/image257.png"/><Relationship Id="rId134" Type="http://schemas.openxmlformats.org/officeDocument/2006/relationships/image" Target="../media/image368.png"/><Relationship Id="rId80" Type="http://schemas.openxmlformats.org/officeDocument/2006/relationships/image" Target="../media/image218.png"/><Relationship Id="rId155" Type="http://schemas.openxmlformats.org/officeDocument/2006/relationships/image" Target="../media/image382.png"/></Relationships>
</file>

<file path=xl/drawings/drawing1.xml><?xml version="1.0" encoding="utf-8"?>
<xdr:wsDr xmlns:xdr="http://schemas.openxmlformats.org/drawingml/2006/spreadsheetDrawing" xmlns:a="http://schemas.openxmlformats.org/drawingml/2006/main">
  <xdr:oneCellAnchor>
    <xdr:from>
      <xdr:col>1</xdr:col>
      <xdr:colOff>0</xdr:colOff>
      <xdr:row>5</xdr:row>
      <xdr:rowOff>0</xdr:rowOff>
    </xdr:from>
    <xdr:ext cx="476250" cy="476250"/>
    <xdr:pic>
      <xdr:nvPicPr>
        <xdr:cNvPr id="2" name="image6.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xdr:row>
      <xdr:rowOff>0</xdr:rowOff>
    </xdr:from>
    <xdr:ext cx="476250" cy="476250"/>
    <xdr:pic>
      <xdr:nvPicPr>
        <xdr:cNvPr id="3" name="image6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7</xdr:row>
      <xdr:rowOff>0</xdr:rowOff>
    </xdr:from>
    <xdr:ext cx="476250" cy="476250"/>
    <xdr:pic>
      <xdr:nvPicPr>
        <xdr:cNvPr id="4" name="image8.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8</xdr:row>
      <xdr:rowOff>0</xdr:rowOff>
    </xdr:from>
    <xdr:ext cx="476250" cy="476250"/>
    <xdr:pic>
      <xdr:nvPicPr>
        <xdr:cNvPr id="5" name="image14.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9</xdr:row>
      <xdr:rowOff>0</xdr:rowOff>
    </xdr:from>
    <xdr:ext cx="476250" cy="476250"/>
    <xdr:pic>
      <xdr:nvPicPr>
        <xdr:cNvPr id="6" name="image18.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0</xdr:rowOff>
    </xdr:from>
    <xdr:ext cx="476250" cy="476250"/>
    <xdr:pic>
      <xdr:nvPicPr>
        <xdr:cNvPr id="7" name="image12.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11</xdr:row>
      <xdr:rowOff>0</xdr:rowOff>
    </xdr:from>
    <xdr:ext cx="476250" cy="476250"/>
    <xdr:pic>
      <xdr:nvPicPr>
        <xdr:cNvPr id="8" name="image2.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12</xdr:row>
      <xdr:rowOff>0</xdr:rowOff>
    </xdr:from>
    <xdr:ext cx="476250" cy="476250"/>
    <xdr:pic>
      <xdr:nvPicPr>
        <xdr:cNvPr id="9" name="image16.png">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13</xdr:row>
      <xdr:rowOff>0</xdr:rowOff>
    </xdr:from>
    <xdr:ext cx="476250" cy="476250"/>
    <xdr:pic>
      <xdr:nvPicPr>
        <xdr:cNvPr id="10" name="image4.png">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15</xdr:row>
      <xdr:rowOff>0</xdr:rowOff>
    </xdr:from>
    <xdr:ext cx="200025" cy="200025"/>
    <xdr:pic>
      <xdr:nvPicPr>
        <xdr:cNvPr id="11" name="image26.png">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16</xdr:row>
      <xdr:rowOff>0</xdr:rowOff>
    </xdr:from>
    <xdr:ext cx="476250" cy="476250"/>
    <xdr:pic>
      <xdr:nvPicPr>
        <xdr:cNvPr id="12" name="image33.png">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17</xdr:row>
      <xdr:rowOff>0</xdr:rowOff>
    </xdr:from>
    <xdr:ext cx="200025" cy="200025"/>
    <xdr:pic>
      <xdr:nvPicPr>
        <xdr:cNvPr id="13" name="image1.png">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18</xdr:row>
      <xdr:rowOff>0</xdr:rowOff>
    </xdr:from>
    <xdr:ext cx="476250" cy="476250"/>
    <xdr:pic>
      <xdr:nvPicPr>
        <xdr:cNvPr id="14" name="image11.png">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19</xdr:row>
      <xdr:rowOff>0</xdr:rowOff>
    </xdr:from>
    <xdr:ext cx="200025" cy="200025"/>
    <xdr:pic>
      <xdr:nvPicPr>
        <xdr:cNvPr id="15" name="image15.png">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20</xdr:row>
      <xdr:rowOff>0</xdr:rowOff>
    </xdr:from>
    <xdr:ext cx="476250" cy="476250"/>
    <xdr:pic>
      <xdr:nvPicPr>
        <xdr:cNvPr id="16" name="image10.png">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21</xdr:row>
      <xdr:rowOff>0</xdr:rowOff>
    </xdr:from>
    <xdr:ext cx="476250" cy="476250"/>
    <xdr:pic>
      <xdr:nvPicPr>
        <xdr:cNvPr id="17" name="image17.png">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22</xdr:row>
      <xdr:rowOff>0</xdr:rowOff>
    </xdr:from>
    <xdr:ext cx="476250" cy="476250"/>
    <xdr:pic>
      <xdr:nvPicPr>
        <xdr:cNvPr id="18" name="image19.png">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23</xdr:row>
      <xdr:rowOff>0</xdr:rowOff>
    </xdr:from>
    <xdr:ext cx="476250" cy="476250"/>
    <xdr:pic>
      <xdr:nvPicPr>
        <xdr:cNvPr id="19" name="image25.png">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24</xdr:row>
      <xdr:rowOff>0</xdr:rowOff>
    </xdr:from>
    <xdr:ext cx="476250" cy="476250"/>
    <xdr:pic>
      <xdr:nvPicPr>
        <xdr:cNvPr id="20" name="image28.png">
          <a:extLst>
            <a:ext uri="{FF2B5EF4-FFF2-40B4-BE49-F238E27FC236}">
              <a16:creationId xmlns:a16="http://schemas.microsoft.com/office/drawing/2014/main" id="{00000000-0008-0000-01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25</xdr:row>
      <xdr:rowOff>0</xdr:rowOff>
    </xdr:from>
    <xdr:ext cx="476250" cy="476250"/>
    <xdr:pic>
      <xdr:nvPicPr>
        <xdr:cNvPr id="21" name="image5.png">
          <a:extLst>
            <a:ext uri="{FF2B5EF4-FFF2-40B4-BE49-F238E27FC236}">
              <a16:creationId xmlns:a16="http://schemas.microsoft.com/office/drawing/2014/main" id="{00000000-0008-0000-01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26</xdr:row>
      <xdr:rowOff>0</xdr:rowOff>
    </xdr:from>
    <xdr:ext cx="200025" cy="200025"/>
    <xdr:pic>
      <xdr:nvPicPr>
        <xdr:cNvPr id="22" name="image24.png">
          <a:extLst>
            <a:ext uri="{FF2B5EF4-FFF2-40B4-BE49-F238E27FC236}">
              <a16:creationId xmlns:a16="http://schemas.microsoft.com/office/drawing/2014/main" id="{00000000-0008-0000-01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27</xdr:row>
      <xdr:rowOff>0</xdr:rowOff>
    </xdr:from>
    <xdr:ext cx="476250" cy="476250"/>
    <xdr:pic>
      <xdr:nvPicPr>
        <xdr:cNvPr id="23" name="image7.png">
          <a:extLst>
            <a:ext uri="{FF2B5EF4-FFF2-40B4-BE49-F238E27FC236}">
              <a16:creationId xmlns:a16="http://schemas.microsoft.com/office/drawing/2014/main" id="{00000000-0008-0000-01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28</xdr:row>
      <xdr:rowOff>0</xdr:rowOff>
    </xdr:from>
    <xdr:ext cx="476250" cy="476250"/>
    <xdr:pic>
      <xdr:nvPicPr>
        <xdr:cNvPr id="24" name="image3.png">
          <a:extLst>
            <a:ext uri="{FF2B5EF4-FFF2-40B4-BE49-F238E27FC236}">
              <a16:creationId xmlns:a16="http://schemas.microsoft.com/office/drawing/2014/main" id="{00000000-0008-0000-01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29</xdr:row>
      <xdr:rowOff>0</xdr:rowOff>
    </xdr:from>
    <xdr:ext cx="476250" cy="476250"/>
    <xdr:pic>
      <xdr:nvPicPr>
        <xdr:cNvPr id="25" name="image20.png">
          <a:extLst>
            <a:ext uri="{FF2B5EF4-FFF2-40B4-BE49-F238E27FC236}">
              <a16:creationId xmlns:a16="http://schemas.microsoft.com/office/drawing/2014/main" id="{00000000-0008-0000-01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30</xdr:row>
      <xdr:rowOff>0</xdr:rowOff>
    </xdr:from>
    <xdr:ext cx="476250" cy="476250"/>
    <xdr:pic>
      <xdr:nvPicPr>
        <xdr:cNvPr id="26" name="image13.png">
          <a:extLst>
            <a:ext uri="{FF2B5EF4-FFF2-40B4-BE49-F238E27FC236}">
              <a16:creationId xmlns:a16="http://schemas.microsoft.com/office/drawing/2014/main" id="{00000000-0008-0000-01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31</xdr:row>
      <xdr:rowOff>0</xdr:rowOff>
    </xdr:from>
    <xdr:ext cx="476250" cy="476250"/>
    <xdr:pic>
      <xdr:nvPicPr>
        <xdr:cNvPr id="27" name="image21.png">
          <a:extLst>
            <a:ext uri="{FF2B5EF4-FFF2-40B4-BE49-F238E27FC236}">
              <a16:creationId xmlns:a16="http://schemas.microsoft.com/office/drawing/2014/main" id="{00000000-0008-0000-01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32</xdr:row>
      <xdr:rowOff>0</xdr:rowOff>
    </xdr:from>
    <xdr:ext cx="476250" cy="476250"/>
    <xdr:pic>
      <xdr:nvPicPr>
        <xdr:cNvPr id="28" name="image9.png">
          <a:extLst>
            <a:ext uri="{FF2B5EF4-FFF2-40B4-BE49-F238E27FC236}">
              <a16:creationId xmlns:a16="http://schemas.microsoft.com/office/drawing/2014/main" id="{00000000-0008-0000-01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33</xdr:row>
      <xdr:rowOff>0</xdr:rowOff>
    </xdr:from>
    <xdr:ext cx="476250" cy="476250"/>
    <xdr:pic>
      <xdr:nvPicPr>
        <xdr:cNvPr id="29" name="image32.png">
          <a:extLst>
            <a:ext uri="{FF2B5EF4-FFF2-40B4-BE49-F238E27FC236}">
              <a16:creationId xmlns:a16="http://schemas.microsoft.com/office/drawing/2014/main" id="{00000000-0008-0000-01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34</xdr:row>
      <xdr:rowOff>0</xdr:rowOff>
    </xdr:from>
    <xdr:ext cx="476250" cy="476250"/>
    <xdr:pic>
      <xdr:nvPicPr>
        <xdr:cNvPr id="30" name="image23.png">
          <a:extLst>
            <a:ext uri="{FF2B5EF4-FFF2-40B4-BE49-F238E27FC236}">
              <a16:creationId xmlns:a16="http://schemas.microsoft.com/office/drawing/2014/main" id="{00000000-0008-0000-01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35</xdr:row>
      <xdr:rowOff>0</xdr:rowOff>
    </xdr:from>
    <xdr:ext cx="476250" cy="476250"/>
    <xdr:pic>
      <xdr:nvPicPr>
        <xdr:cNvPr id="31" name="image34.png">
          <a:extLst>
            <a:ext uri="{FF2B5EF4-FFF2-40B4-BE49-F238E27FC236}">
              <a16:creationId xmlns:a16="http://schemas.microsoft.com/office/drawing/2014/main" id="{00000000-0008-0000-01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36</xdr:row>
      <xdr:rowOff>0</xdr:rowOff>
    </xdr:from>
    <xdr:ext cx="476250" cy="476250"/>
    <xdr:pic>
      <xdr:nvPicPr>
        <xdr:cNvPr id="32" name="image42.png">
          <a:extLst>
            <a:ext uri="{FF2B5EF4-FFF2-40B4-BE49-F238E27FC236}">
              <a16:creationId xmlns:a16="http://schemas.microsoft.com/office/drawing/2014/main" id="{00000000-0008-0000-01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37</xdr:row>
      <xdr:rowOff>0</xdr:rowOff>
    </xdr:from>
    <xdr:ext cx="476250" cy="476250"/>
    <xdr:pic>
      <xdr:nvPicPr>
        <xdr:cNvPr id="33" name="image27.png">
          <a:extLst>
            <a:ext uri="{FF2B5EF4-FFF2-40B4-BE49-F238E27FC236}">
              <a16:creationId xmlns:a16="http://schemas.microsoft.com/office/drawing/2014/main" id="{00000000-0008-0000-01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38</xdr:row>
      <xdr:rowOff>0</xdr:rowOff>
    </xdr:from>
    <xdr:ext cx="476250" cy="476250"/>
    <xdr:pic>
      <xdr:nvPicPr>
        <xdr:cNvPr id="34" name="image35.png">
          <a:extLst>
            <a:ext uri="{FF2B5EF4-FFF2-40B4-BE49-F238E27FC236}">
              <a16:creationId xmlns:a16="http://schemas.microsoft.com/office/drawing/2014/main" id="{00000000-0008-0000-01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39</xdr:row>
      <xdr:rowOff>0</xdr:rowOff>
    </xdr:from>
    <xdr:ext cx="476250" cy="476250"/>
    <xdr:pic>
      <xdr:nvPicPr>
        <xdr:cNvPr id="35" name="image54.png">
          <a:extLst>
            <a:ext uri="{FF2B5EF4-FFF2-40B4-BE49-F238E27FC236}">
              <a16:creationId xmlns:a16="http://schemas.microsoft.com/office/drawing/2014/main" id="{00000000-0008-0000-01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40</xdr:row>
      <xdr:rowOff>0</xdr:rowOff>
    </xdr:from>
    <xdr:ext cx="476250" cy="476250"/>
    <xdr:pic>
      <xdr:nvPicPr>
        <xdr:cNvPr id="36" name="image39.png">
          <a:extLst>
            <a:ext uri="{FF2B5EF4-FFF2-40B4-BE49-F238E27FC236}">
              <a16:creationId xmlns:a16="http://schemas.microsoft.com/office/drawing/2014/main" id="{00000000-0008-0000-01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41</xdr:row>
      <xdr:rowOff>0</xdr:rowOff>
    </xdr:from>
    <xdr:ext cx="476250" cy="476250"/>
    <xdr:pic>
      <xdr:nvPicPr>
        <xdr:cNvPr id="37" name="image58.png">
          <a:extLst>
            <a:ext uri="{FF2B5EF4-FFF2-40B4-BE49-F238E27FC236}">
              <a16:creationId xmlns:a16="http://schemas.microsoft.com/office/drawing/2014/main" id="{00000000-0008-0000-01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42</xdr:row>
      <xdr:rowOff>0</xdr:rowOff>
    </xdr:from>
    <xdr:ext cx="476250" cy="476250"/>
    <xdr:pic>
      <xdr:nvPicPr>
        <xdr:cNvPr id="38" name="image22.png">
          <a:extLst>
            <a:ext uri="{FF2B5EF4-FFF2-40B4-BE49-F238E27FC236}">
              <a16:creationId xmlns:a16="http://schemas.microsoft.com/office/drawing/2014/main" id="{00000000-0008-0000-01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43</xdr:row>
      <xdr:rowOff>0</xdr:rowOff>
    </xdr:from>
    <xdr:ext cx="476250" cy="476250"/>
    <xdr:pic>
      <xdr:nvPicPr>
        <xdr:cNvPr id="39" name="image36.png">
          <a:extLst>
            <a:ext uri="{FF2B5EF4-FFF2-40B4-BE49-F238E27FC236}">
              <a16:creationId xmlns:a16="http://schemas.microsoft.com/office/drawing/2014/main" id="{00000000-0008-0000-01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44</xdr:row>
      <xdr:rowOff>0</xdr:rowOff>
    </xdr:from>
    <xdr:ext cx="476250" cy="476250"/>
    <xdr:pic>
      <xdr:nvPicPr>
        <xdr:cNvPr id="40" name="image45.png">
          <a:extLst>
            <a:ext uri="{FF2B5EF4-FFF2-40B4-BE49-F238E27FC236}">
              <a16:creationId xmlns:a16="http://schemas.microsoft.com/office/drawing/2014/main" id="{00000000-0008-0000-01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45</xdr:row>
      <xdr:rowOff>0</xdr:rowOff>
    </xdr:from>
    <xdr:ext cx="476250" cy="476250"/>
    <xdr:pic>
      <xdr:nvPicPr>
        <xdr:cNvPr id="41" name="image30.png">
          <a:extLst>
            <a:ext uri="{FF2B5EF4-FFF2-40B4-BE49-F238E27FC236}">
              <a16:creationId xmlns:a16="http://schemas.microsoft.com/office/drawing/2014/main" id="{00000000-0008-0000-01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46</xdr:row>
      <xdr:rowOff>0</xdr:rowOff>
    </xdr:from>
    <xdr:ext cx="476250" cy="476250"/>
    <xdr:pic>
      <xdr:nvPicPr>
        <xdr:cNvPr id="42" name="image37.png">
          <a:extLst>
            <a:ext uri="{FF2B5EF4-FFF2-40B4-BE49-F238E27FC236}">
              <a16:creationId xmlns:a16="http://schemas.microsoft.com/office/drawing/2014/main" id="{00000000-0008-0000-01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47</xdr:row>
      <xdr:rowOff>0</xdr:rowOff>
    </xdr:from>
    <xdr:ext cx="476250" cy="476250"/>
    <xdr:pic>
      <xdr:nvPicPr>
        <xdr:cNvPr id="43" name="image40.png">
          <a:extLst>
            <a:ext uri="{FF2B5EF4-FFF2-40B4-BE49-F238E27FC236}">
              <a16:creationId xmlns:a16="http://schemas.microsoft.com/office/drawing/2014/main" id="{00000000-0008-0000-01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48</xdr:row>
      <xdr:rowOff>0</xdr:rowOff>
    </xdr:from>
    <xdr:ext cx="476250" cy="476250"/>
    <xdr:pic>
      <xdr:nvPicPr>
        <xdr:cNvPr id="44" name="image29.png">
          <a:extLst>
            <a:ext uri="{FF2B5EF4-FFF2-40B4-BE49-F238E27FC236}">
              <a16:creationId xmlns:a16="http://schemas.microsoft.com/office/drawing/2014/main" id="{00000000-0008-0000-01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52</xdr:row>
      <xdr:rowOff>0</xdr:rowOff>
    </xdr:from>
    <xdr:ext cx="200025" cy="200025"/>
    <xdr:pic>
      <xdr:nvPicPr>
        <xdr:cNvPr id="45" name="image56.png">
          <a:extLst>
            <a:ext uri="{FF2B5EF4-FFF2-40B4-BE49-F238E27FC236}">
              <a16:creationId xmlns:a16="http://schemas.microsoft.com/office/drawing/2014/main" id="{00000000-0008-0000-01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xdr:col>
      <xdr:colOff>0</xdr:colOff>
      <xdr:row>53</xdr:row>
      <xdr:rowOff>0</xdr:rowOff>
    </xdr:from>
    <xdr:ext cx="476250" cy="476250"/>
    <xdr:pic>
      <xdr:nvPicPr>
        <xdr:cNvPr id="46" name="image31.png">
          <a:extLst>
            <a:ext uri="{FF2B5EF4-FFF2-40B4-BE49-F238E27FC236}">
              <a16:creationId xmlns:a16="http://schemas.microsoft.com/office/drawing/2014/main" id="{00000000-0008-0000-01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54</xdr:row>
      <xdr:rowOff>0</xdr:rowOff>
    </xdr:from>
    <xdr:ext cx="476250" cy="476250"/>
    <xdr:pic>
      <xdr:nvPicPr>
        <xdr:cNvPr id="47" name="image43.png">
          <a:extLst>
            <a:ext uri="{FF2B5EF4-FFF2-40B4-BE49-F238E27FC236}">
              <a16:creationId xmlns:a16="http://schemas.microsoft.com/office/drawing/2014/main" id="{00000000-0008-0000-01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55</xdr:row>
      <xdr:rowOff>0</xdr:rowOff>
    </xdr:from>
    <xdr:ext cx="476250" cy="476250"/>
    <xdr:pic>
      <xdr:nvPicPr>
        <xdr:cNvPr id="48" name="image47.png">
          <a:extLst>
            <a:ext uri="{FF2B5EF4-FFF2-40B4-BE49-F238E27FC236}">
              <a16:creationId xmlns:a16="http://schemas.microsoft.com/office/drawing/2014/main" id="{00000000-0008-0000-01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xdr:col>
      <xdr:colOff>0</xdr:colOff>
      <xdr:row>56</xdr:row>
      <xdr:rowOff>0</xdr:rowOff>
    </xdr:from>
    <xdr:ext cx="476250" cy="476250"/>
    <xdr:pic>
      <xdr:nvPicPr>
        <xdr:cNvPr id="49" name="image49.png">
          <a:extLst>
            <a:ext uri="{FF2B5EF4-FFF2-40B4-BE49-F238E27FC236}">
              <a16:creationId xmlns:a16="http://schemas.microsoft.com/office/drawing/2014/main" id="{00000000-0008-0000-01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1</xdr:col>
      <xdr:colOff>0</xdr:colOff>
      <xdr:row>57</xdr:row>
      <xdr:rowOff>0</xdr:rowOff>
    </xdr:from>
    <xdr:ext cx="476250" cy="476250"/>
    <xdr:pic>
      <xdr:nvPicPr>
        <xdr:cNvPr id="50" name="image51.png">
          <a:extLst>
            <a:ext uri="{FF2B5EF4-FFF2-40B4-BE49-F238E27FC236}">
              <a16:creationId xmlns:a16="http://schemas.microsoft.com/office/drawing/2014/main" id="{00000000-0008-0000-01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58</xdr:row>
      <xdr:rowOff>0</xdr:rowOff>
    </xdr:from>
    <xdr:ext cx="476250" cy="476250"/>
    <xdr:pic>
      <xdr:nvPicPr>
        <xdr:cNvPr id="51" name="image57.png">
          <a:extLst>
            <a:ext uri="{FF2B5EF4-FFF2-40B4-BE49-F238E27FC236}">
              <a16:creationId xmlns:a16="http://schemas.microsoft.com/office/drawing/2014/main" id="{00000000-0008-0000-01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59</xdr:row>
      <xdr:rowOff>0</xdr:rowOff>
    </xdr:from>
    <xdr:ext cx="476250" cy="476250"/>
    <xdr:pic>
      <xdr:nvPicPr>
        <xdr:cNvPr id="52" name="image76.png">
          <a:extLst>
            <a:ext uri="{FF2B5EF4-FFF2-40B4-BE49-F238E27FC236}">
              <a16:creationId xmlns:a16="http://schemas.microsoft.com/office/drawing/2014/main" id="{00000000-0008-0000-01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xdr:col>
      <xdr:colOff>0</xdr:colOff>
      <xdr:row>60</xdr:row>
      <xdr:rowOff>0</xdr:rowOff>
    </xdr:from>
    <xdr:ext cx="476250" cy="476250"/>
    <xdr:pic>
      <xdr:nvPicPr>
        <xdr:cNvPr id="53" name="image44.png">
          <a:extLst>
            <a:ext uri="{FF2B5EF4-FFF2-40B4-BE49-F238E27FC236}">
              <a16:creationId xmlns:a16="http://schemas.microsoft.com/office/drawing/2014/main" id="{00000000-0008-0000-01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61</xdr:row>
      <xdr:rowOff>0</xdr:rowOff>
    </xdr:from>
    <xdr:ext cx="476250" cy="476250"/>
    <xdr:pic>
      <xdr:nvPicPr>
        <xdr:cNvPr id="54" name="image41.png">
          <a:extLst>
            <a:ext uri="{FF2B5EF4-FFF2-40B4-BE49-F238E27FC236}">
              <a16:creationId xmlns:a16="http://schemas.microsoft.com/office/drawing/2014/main" id="{00000000-0008-0000-01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1</xdr:col>
      <xdr:colOff>0</xdr:colOff>
      <xdr:row>62</xdr:row>
      <xdr:rowOff>0</xdr:rowOff>
    </xdr:from>
    <xdr:ext cx="200025" cy="200025"/>
    <xdr:pic>
      <xdr:nvPicPr>
        <xdr:cNvPr id="55" name="image38.png">
          <a:extLst>
            <a:ext uri="{FF2B5EF4-FFF2-40B4-BE49-F238E27FC236}">
              <a16:creationId xmlns:a16="http://schemas.microsoft.com/office/drawing/2014/main" id="{00000000-0008-0000-01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63</xdr:row>
      <xdr:rowOff>0</xdr:rowOff>
    </xdr:from>
    <xdr:ext cx="476250" cy="476250"/>
    <xdr:pic>
      <xdr:nvPicPr>
        <xdr:cNvPr id="56" name="image52.png">
          <a:extLst>
            <a:ext uri="{FF2B5EF4-FFF2-40B4-BE49-F238E27FC236}">
              <a16:creationId xmlns:a16="http://schemas.microsoft.com/office/drawing/2014/main" id="{00000000-0008-0000-01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1</xdr:col>
      <xdr:colOff>0</xdr:colOff>
      <xdr:row>64</xdr:row>
      <xdr:rowOff>0</xdr:rowOff>
    </xdr:from>
    <xdr:ext cx="476250" cy="476250"/>
    <xdr:pic>
      <xdr:nvPicPr>
        <xdr:cNvPr id="57" name="image46.png">
          <a:extLst>
            <a:ext uri="{FF2B5EF4-FFF2-40B4-BE49-F238E27FC236}">
              <a16:creationId xmlns:a16="http://schemas.microsoft.com/office/drawing/2014/main" id="{00000000-0008-0000-01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65</xdr:row>
      <xdr:rowOff>0</xdr:rowOff>
    </xdr:from>
    <xdr:ext cx="476250" cy="476250"/>
    <xdr:pic>
      <xdr:nvPicPr>
        <xdr:cNvPr id="58" name="image53.png">
          <a:extLst>
            <a:ext uri="{FF2B5EF4-FFF2-40B4-BE49-F238E27FC236}">
              <a16:creationId xmlns:a16="http://schemas.microsoft.com/office/drawing/2014/main" id="{00000000-0008-0000-01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1</xdr:col>
      <xdr:colOff>0</xdr:colOff>
      <xdr:row>66</xdr:row>
      <xdr:rowOff>0</xdr:rowOff>
    </xdr:from>
    <xdr:ext cx="476250" cy="476250"/>
    <xdr:pic>
      <xdr:nvPicPr>
        <xdr:cNvPr id="59" name="image67.png">
          <a:extLst>
            <a:ext uri="{FF2B5EF4-FFF2-40B4-BE49-F238E27FC236}">
              <a16:creationId xmlns:a16="http://schemas.microsoft.com/office/drawing/2014/main" id="{00000000-0008-0000-01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67</xdr:row>
      <xdr:rowOff>0</xdr:rowOff>
    </xdr:from>
    <xdr:ext cx="476250" cy="476250"/>
    <xdr:pic>
      <xdr:nvPicPr>
        <xdr:cNvPr id="60" name="image74.png">
          <a:extLst>
            <a:ext uri="{FF2B5EF4-FFF2-40B4-BE49-F238E27FC236}">
              <a16:creationId xmlns:a16="http://schemas.microsoft.com/office/drawing/2014/main" id="{00000000-0008-0000-01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1</xdr:col>
      <xdr:colOff>0</xdr:colOff>
      <xdr:row>68</xdr:row>
      <xdr:rowOff>0</xdr:rowOff>
    </xdr:from>
    <xdr:ext cx="200025" cy="200025"/>
    <xdr:pic>
      <xdr:nvPicPr>
        <xdr:cNvPr id="61" name="image61.png">
          <a:extLst>
            <a:ext uri="{FF2B5EF4-FFF2-40B4-BE49-F238E27FC236}">
              <a16:creationId xmlns:a16="http://schemas.microsoft.com/office/drawing/2014/main" id="{00000000-0008-0000-01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69</xdr:row>
      <xdr:rowOff>0</xdr:rowOff>
    </xdr:from>
    <xdr:ext cx="476250" cy="476250"/>
    <xdr:pic>
      <xdr:nvPicPr>
        <xdr:cNvPr id="62" name="image70.png">
          <a:extLst>
            <a:ext uri="{FF2B5EF4-FFF2-40B4-BE49-F238E27FC236}">
              <a16:creationId xmlns:a16="http://schemas.microsoft.com/office/drawing/2014/main" id="{00000000-0008-0000-01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70</xdr:row>
      <xdr:rowOff>0</xdr:rowOff>
    </xdr:from>
    <xdr:ext cx="476250" cy="476250"/>
    <xdr:pic>
      <xdr:nvPicPr>
        <xdr:cNvPr id="63" name="image86.png">
          <a:extLst>
            <a:ext uri="{FF2B5EF4-FFF2-40B4-BE49-F238E27FC236}">
              <a16:creationId xmlns:a16="http://schemas.microsoft.com/office/drawing/2014/main" id="{00000000-0008-0000-01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71</xdr:row>
      <xdr:rowOff>0</xdr:rowOff>
    </xdr:from>
    <xdr:ext cx="476250" cy="476250"/>
    <xdr:pic>
      <xdr:nvPicPr>
        <xdr:cNvPr id="64" name="image60.png">
          <a:extLst>
            <a:ext uri="{FF2B5EF4-FFF2-40B4-BE49-F238E27FC236}">
              <a16:creationId xmlns:a16="http://schemas.microsoft.com/office/drawing/2014/main" id="{00000000-0008-0000-01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xdr:col>
      <xdr:colOff>0</xdr:colOff>
      <xdr:row>72</xdr:row>
      <xdr:rowOff>0</xdr:rowOff>
    </xdr:from>
    <xdr:ext cx="476250" cy="476250"/>
    <xdr:pic>
      <xdr:nvPicPr>
        <xdr:cNvPr id="65" name="image48.png">
          <a:extLst>
            <a:ext uri="{FF2B5EF4-FFF2-40B4-BE49-F238E27FC236}">
              <a16:creationId xmlns:a16="http://schemas.microsoft.com/office/drawing/2014/main" id="{00000000-0008-0000-01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73</xdr:row>
      <xdr:rowOff>0</xdr:rowOff>
    </xdr:from>
    <xdr:ext cx="476250" cy="476250"/>
    <xdr:pic>
      <xdr:nvPicPr>
        <xdr:cNvPr id="66" name="image50.png">
          <a:extLst>
            <a:ext uri="{FF2B5EF4-FFF2-40B4-BE49-F238E27FC236}">
              <a16:creationId xmlns:a16="http://schemas.microsoft.com/office/drawing/2014/main" id="{00000000-0008-0000-01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xdr:col>
      <xdr:colOff>0</xdr:colOff>
      <xdr:row>74</xdr:row>
      <xdr:rowOff>0</xdr:rowOff>
    </xdr:from>
    <xdr:ext cx="476250" cy="476250"/>
    <xdr:pic>
      <xdr:nvPicPr>
        <xdr:cNvPr id="67" name="image75.png">
          <a:extLst>
            <a:ext uri="{FF2B5EF4-FFF2-40B4-BE49-F238E27FC236}">
              <a16:creationId xmlns:a16="http://schemas.microsoft.com/office/drawing/2014/main" id="{00000000-0008-0000-01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1</xdr:col>
      <xdr:colOff>0</xdr:colOff>
      <xdr:row>75</xdr:row>
      <xdr:rowOff>0</xdr:rowOff>
    </xdr:from>
    <xdr:ext cx="476250" cy="476250"/>
    <xdr:pic>
      <xdr:nvPicPr>
        <xdr:cNvPr id="68" name="image66.png">
          <a:extLst>
            <a:ext uri="{FF2B5EF4-FFF2-40B4-BE49-F238E27FC236}">
              <a16:creationId xmlns:a16="http://schemas.microsoft.com/office/drawing/2014/main" id="{00000000-0008-0000-01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76</xdr:row>
      <xdr:rowOff>0</xdr:rowOff>
    </xdr:from>
    <xdr:ext cx="476250" cy="476250"/>
    <xdr:pic>
      <xdr:nvPicPr>
        <xdr:cNvPr id="69" name="image59.png">
          <a:extLst>
            <a:ext uri="{FF2B5EF4-FFF2-40B4-BE49-F238E27FC236}">
              <a16:creationId xmlns:a16="http://schemas.microsoft.com/office/drawing/2014/main" id="{00000000-0008-0000-01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xdr:col>
      <xdr:colOff>0</xdr:colOff>
      <xdr:row>77</xdr:row>
      <xdr:rowOff>0</xdr:rowOff>
    </xdr:from>
    <xdr:ext cx="476250" cy="476250"/>
    <xdr:pic>
      <xdr:nvPicPr>
        <xdr:cNvPr id="70" name="image55.png">
          <a:extLst>
            <a:ext uri="{FF2B5EF4-FFF2-40B4-BE49-F238E27FC236}">
              <a16:creationId xmlns:a16="http://schemas.microsoft.com/office/drawing/2014/main" id="{00000000-0008-0000-01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1</xdr:col>
      <xdr:colOff>0</xdr:colOff>
      <xdr:row>78</xdr:row>
      <xdr:rowOff>0</xdr:rowOff>
    </xdr:from>
    <xdr:ext cx="476250" cy="476250"/>
    <xdr:pic>
      <xdr:nvPicPr>
        <xdr:cNvPr id="71" name="image65.png">
          <a:extLst>
            <a:ext uri="{FF2B5EF4-FFF2-40B4-BE49-F238E27FC236}">
              <a16:creationId xmlns:a16="http://schemas.microsoft.com/office/drawing/2014/main" id="{00000000-0008-0000-01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1</xdr:col>
      <xdr:colOff>0</xdr:colOff>
      <xdr:row>79</xdr:row>
      <xdr:rowOff>0</xdr:rowOff>
    </xdr:from>
    <xdr:ext cx="476250" cy="476250"/>
    <xdr:pic>
      <xdr:nvPicPr>
        <xdr:cNvPr id="72" name="image72.png">
          <a:extLst>
            <a:ext uri="{FF2B5EF4-FFF2-40B4-BE49-F238E27FC236}">
              <a16:creationId xmlns:a16="http://schemas.microsoft.com/office/drawing/2014/main" id="{00000000-0008-0000-01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0</xdr:colOff>
      <xdr:row>80</xdr:row>
      <xdr:rowOff>0</xdr:rowOff>
    </xdr:from>
    <xdr:ext cx="476250" cy="476250"/>
    <xdr:pic>
      <xdr:nvPicPr>
        <xdr:cNvPr id="73" name="image64.png">
          <a:extLst>
            <a:ext uri="{FF2B5EF4-FFF2-40B4-BE49-F238E27FC236}">
              <a16:creationId xmlns:a16="http://schemas.microsoft.com/office/drawing/2014/main" id="{00000000-0008-0000-01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xdr:col>
      <xdr:colOff>0</xdr:colOff>
      <xdr:row>81</xdr:row>
      <xdr:rowOff>0</xdr:rowOff>
    </xdr:from>
    <xdr:ext cx="476250" cy="476250"/>
    <xdr:pic>
      <xdr:nvPicPr>
        <xdr:cNvPr id="74" name="image68.png">
          <a:extLst>
            <a:ext uri="{FF2B5EF4-FFF2-40B4-BE49-F238E27FC236}">
              <a16:creationId xmlns:a16="http://schemas.microsoft.com/office/drawing/2014/main" id="{00000000-0008-0000-01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xdr:col>
      <xdr:colOff>0</xdr:colOff>
      <xdr:row>85</xdr:row>
      <xdr:rowOff>0</xdr:rowOff>
    </xdr:from>
    <xdr:ext cx="476250" cy="476250"/>
    <xdr:pic>
      <xdr:nvPicPr>
        <xdr:cNvPr id="75" name="image88.png">
          <a:extLst>
            <a:ext uri="{FF2B5EF4-FFF2-40B4-BE49-F238E27FC236}">
              <a16:creationId xmlns:a16="http://schemas.microsoft.com/office/drawing/2014/main" id="{00000000-0008-0000-01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86</xdr:row>
      <xdr:rowOff>0</xdr:rowOff>
    </xdr:from>
    <xdr:ext cx="476250" cy="476250"/>
    <xdr:pic>
      <xdr:nvPicPr>
        <xdr:cNvPr id="76" name="image91.png">
          <a:extLst>
            <a:ext uri="{FF2B5EF4-FFF2-40B4-BE49-F238E27FC236}">
              <a16:creationId xmlns:a16="http://schemas.microsoft.com/office/drawing/2014/main" id="{00000000-0008-0000-01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1</xdr:col>
      <xdr:colOff>0</xdr:colOff>
      <xdr:row>87</xdr:row>
      <xdr:rowOff>0</xdr:rowOff>
    </xdr:from>
    <xdr:ext cx="200025" cy="200025"/>
    <xdr:pic>
      <xdr:nvPicPr>
        <xdr:cNvPr id="77" name="image63.png">
          <a:extLst>
            <a:ext uri="{FF2B5EF4-FFF2-40B4-BE49-F238E27FC236}">
              <a16:creationId xmlns:a16="http://schemas.microsoft.com/office/drawing/2014/main" id="{00000000-0008-0000-01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xdr:col>
      <xdr:colOff>0</xdr:colOff>
      <xdr:row>88</xdr:row>
      <xdr:rowOff>0</xdr:rowOff>
    </xdr:from>
    <xdr:ext cx="476250" cy="476250"/>
    <xdr:pic>
      <xdr:nvPicPr>
        <xdr:cNvPr id="78" name="image80.png">
          <a:extLst>
            <a:ext uri="{FF2B5EF4-FFF2-40B4-BE49-F238E27FC236}">
              <a16:creationId xmlns:a16="http://schemas.microsoft.com/office/drawing/2014/main" id="{00000000-0008-0000-01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0</xdr:colOff>
      <xdr:row>89</xdr:row>
      <xdr:rowOff>0</xdr:rowOff>
    </xdr:from>
    <xdr:ext cx="476250" cy="476250"/>
    <xdr:pic>
      <xdr:nvPicPr>
        <xdr:cNvPr id="79" name="image90.png">
          <a:extLst>
            <a:ext uri="{FF2B5EF4-FFF2-40B4-BE49-F238E27FC236}">
              <a16:creationId xmlns:a16="http://schemas.microsoft.com/office/drawing/2014/main" id="{00000000-0008-0000-01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xdr:col>
      <xdr:colOff>0</xdr:colOff>
      <xdr:row>90</xdr:row>
      <xdr:rowOff>0</xdr:rowOff>
    </xdr:from>
    <xdr:ext cx="200025" cy="200025"/>
    <xdr:pic>
      <xdr:nvPicPr>
        <xdr:cNvPr id="80" name="image85.png">
          <a:extLst>
            <a:ext uri="{FF2B5EF4-FFF2-40B4-BE49-F238E27FC236}">
              <a16:creationId xmlns:a16="http://schemas.microsoft.com/office/drawing/2014/main" id="{00000000-0008-0000-01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xdr:col>
      <xdr:colOff>0</xdr:colOff>
      <xdr:row>91</xdr:row>
      <xdr:rowOff>0</xdr:rowOff>
    </xdr:from>
    <xdr:ext cx="476250" cy="476250"/>
    <xdr:pic>
      <xdr:nvPicPr>
        <xdr:cNvPr id="81" name="image73.png">
          <a:extLst>
            <a:ext uri="{FF2B5EF4-FFF2-40B4-BE49-F238E27FC236}">
              <a16:creationId xmlns:a16="http://schemas.microsoft.com/office/drawing/2014/main" id="{00000000-0008-0000-01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xdr:col>
      <xdr:colOff>0</xdr:colOff>
      <xdr:row>92</xdr:row>
      <xdr:rowOff>0</xdr:rowOff>
    </xdr:from>
    <xdr:ext cx="476250" cy="476250"/>
    <xdr:pic>
      <xdr:nvPicPr>
        <xdr:cNvPr id="82" name="image92.png">
          <a:extLst>
            <a:ext uri="{FF2B5EF4-FFF2-40B4-BE49-F238E27FC236}">
              <a16:creationId xmlns:a16="http://schemas.microsoft.com/office/drawing/2014/main" id="{00000000-0008-0000-01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1</xdr:col>
      <xdr:colOff>0</xdr:colOff>
      <xdr:row>93</xdr:row>
      <xdr:rowOff>0</xdr:rowOff>
    </xdr:from>
    <xdr:ext cx="476250" cy="476250"/>
    <xdr:pic>
      <xdr:nvPicPr>
        <xdr:cNvPr id="83" name="image69.png">
          <a:extLst>
            <a:ext uri="{FF2B5EF4-FFF2-40B4-BE49-F238E27FC236}">
              <a16:creationId xmlns:a16="http://schemas.microsoft.com/office/drawing/2014/main" id="{00000000-0008-0000-01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94</xdr:row>
      <xdr:rowOff>0</xdr:rowOff>
    </xdr:from>
    <xdr:ext cx="476250" cy="476250"/>
    <xdr:pic>
      <xdr:nvPicPr>
        <xdr:cNvPr id="84" name="image71.png">
          <a:extLst>
            <a:ext uri="{FF2B5EF4-FFF2-40B4-BE49-F238E27FC236}">
              <a16:creationId xmlns:a16="http://schemas.microsoft.com/office/drawing/2014/main" id="{00000000-0008-0000-01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1</xdr:col>
      <xdr:colOff>0</xdr:colOff>
      <xdr:row>95</xdr:row>
      <xdr:rowOff>0</xdr:rowOff>
    </xdr:from>
    <xdr:ext cx="476250" cy="476250"/>
    <xdr:pic>
      <xdr:nvPicPr>
        <xdr:cNvPr id="85" name="image96.png">
          <a:extLst>
            <a:ext uri="{FF2B5EF4-FFF2-40B4-BE49-F238E27FC236}">
              <a16:creationId xmlns:a16="http://schemas.microsoft.com/office/drawing/2014/main" id="{00000000-0008-0000-01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96</xdr:row>
      <xdr:rowOff>0</xdr:rowOff>
    </xdr:from>
    <xdr:ext cx="476250" cy="476250"/>
    <xdr:pic>
      <xdr:nvPicPr>
        <xdr:cNvPr id="86" name="image79.png">
          <a:extLst>
            <a:ext uri="{FF2B5EF4-FFF2-40B4-BE49-F238E27FC236}">
              <a16:creationId xmlns:a16="http://schemas.microsoft.com/office/drawing/2014/main" id="{00000000-0008-0000-01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xdr:col>
      <xdr:colOff>0</xdr:colOff>
      <xdr:row>97</xdr:row>
      <xdr:rowOff>0</xdr:rowOff>
    </xdr:from>
    <xdr:ext cx="476250" cy="476250"/>
    <xdr:pic>
      <xdr:nvPicPr>
        <xdr:cNvPr id="87" name="image94.png">
          <a:extLst>
            <a:ext uri="{FF2B5EF4-FFF2-40B4-BE49-F238E27FC236}">
              <a16:creationId xmlns:a16="http://schemas.microsoft.com/office/drawing/2014/main" id="{00000000-0008-0000-01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1</xdr:col>
      <xdr:colOff>0</xdr:colOff>
      <xdr:row>98</xdr:row>
      <xdr:rowOff>0</xdr:rowOff>
    </xdr:from>
    <xdr:ext cx="476250" cy="476250"/>
    <xdr:pic>
      <xdr:nvPicPr>
        <xdr:cNvPr id="88" name="image95.png">
          <a:extLst>
            <a:ext uri="{FF2B5EF4-FFF2-40B4-BE49-F238E27FC236}">
              <a16:creationId xmlns:a16="http://schemas.microsoft.com/office/drawing/2014/main" id="{00000000-0008-0000-01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xdr:col>
      <xdr:colOff>0</xdr:colOff>
      <xdr:row>99</xdr:row>
      <xdr:rowOff>0</xdr:rowOff>
    </xdr:from>
    <xdr:ext cx="476250" cy="476250"/>
    <xdr:pic>
      <xdr:nvPicPr>
        <xdr:cNvPr id="89" name="image78.png">
          <a:extLst>
            <a:ext uri="{FF2B5EF4-FFF2-40B4-BE49-F238E27FC236}">
              <a16:creationId xmlns:a16="http://schemas.microsoft.com/office/drawing/2014/main" id="{00000000-0008-0000-01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xdr:col>
      <xdr:colOff>0</xdr:colOff>
      <xdr:row>100</xdr:row>
      <xdr:rowOff>0</xdr:rowOff>
    </xdr:from>
    <xdr:ext cx="476250" cy="476250"/>
    <xdr:pic>
      <xdr:nvPicPr>
        <xdr:cNvPr id="90" name="image77.png">
          <a:extLst>
            <a:ext uri="{FF2B5EF4-FFF2-40B4-BE49-F238E27FC236}">
              <a16:creationId xmlns:a16="http://schemas.microsoft.com/office/drawing/2014/main" id="{00000000-0008-0000-01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1</xdr:col>
      <xdr:colOff>0</xdr:colOff>
      <xdr:row>101</xdr:row>
      <xdr:rowOff>0</xdr:rowOff>
    </xdr:from>
    <xdr:ext cx="476250" cy="476250"/>
    <xdr:pic>
      <xdr:nvPicPr>
        <xdr:cNvPr id="91" name="image84.png">
          <a:extLst>
            <a:ext uri="{FF2B5EF4-FFF2-40B4-BE49-F238E27FC236}">
              <a16:creationId xmlns:a16="http://schemas.microsoft.com/office/drawing/2014/main" id="{00000000-0008-0000-01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102</xdr:row>
      <xdr:rowOff>0</xdr:rowOff>
    </xdr:from>
    <xdr:ext cx="476250" cy="476250"/>
    <xdr:pic>
      <xdr:nvPicPr>
        <xdr:cNvPr id="92" name="image99.png">
          <a:extLst>
            <a:ext uri="{FF2B5EF4-FFF2-40B4-BE49-F238E27FC236}">
              <a16:creationId xmlns:a16="http://schemas.microsoft.com/office/drawing/2014/main" id="{00000000-0008-0000-01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xdr:col>
      <xdr:colOff>0</xdr:colOff>
      <xdr:row>103</xdr:row>
      <xdr:rowOff>0</xdr:rowOff>
    </xdr:from>
    <xdr:ext cx="476250" cy="476250"/>
    <xdr:pic>
      <xdr:nvPicPr>
        <xdr:cNvPr id="93" name="image100.png">
          <a:extLst>
            <a:ext uri="{FF2B5EF4-FFF2-40B4-BE49-F238E27FC236}">
              <a16:creationId xmlns:a16="http://schemas.microsoft.com/office/drawing/2014/main" id="{00000000-0008-0000-01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xdr:col>
      <xdr:colOff>0</xdr:colOff>
      <xdr:row>104</xdr:row>
      <xdr:rowOff>0</xdr:rowOff>
    </xdr:from>
    <xdr:ext cx="476250" cy="476250"/>
    <xdr:pic>
      <xdr:nvPicPr>
        <xdr:cNvPr id="94" name="image83.png">
          <a:extLst>
            <a:ext uri="{FF2B5EF4-FFF2-40B4-BE49-F238E27FC236}">
              <a16:creationId xmlns:a16="http://schemas.microsoft.com/office/drawing/2014/main" id="{00000000-0008-0000-01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105</xdr:row>
      <xdr:rowOff>0</xdr:rowOff>
    </xdr:from>
    <xdr:ext cx="476250" cy="476250"/>
    <xdr:pic>
      <xdr:nvPicPr>
        <xdr:cNvPr id="95" name="image87.png">
          <a:extLst>
            <a:ext uri="{FF2B5EF4-FFF2-40B4-BE49-F238E27FC236}">
              <a16:creationId xmlns:a16="http://schemas.microsoft.com/office/drawing/2014/main" id="{00000000-0008-0000-01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1</xdr:col>
      <xdr:colOff>0</xdr:colOff>
      <xdr:row>106</xdr:row>
      <xdr:rowOff>0</xdr:rowOff>
    </xdr:from>
    <xdr:ext cx="476250" cy="476250"/>
    <xdr:pic>
      <xdr:nvPicPr>
        <xdr:cNvPr id="96" name="image82.png">
          <a:extLst>
            <a:ext uri="{FF2B5EF4-FFF2-40B4-BE49-F238E27FC236}">
              <a16:creationId xmlns:a16="http://schemas.microsoft.com/office/drawing/2014/main" id="{00000000-0008-0000-01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1</xdr:col>
      <xdr:colOff>0</xdr:colOff>
      <xdr:row>107</xdr:row>
      <xdr:rowOff>0</xdr:rowOff>
    </xdr:from>
    <xdr:ext cx="476250" cy="476250"/>
    <xdr:pic>
      <xdr:nvPicPr>
        <xdr:cNvPr id="97" name="image81.png">
          <a:extLst>
            <a:ext uri="{FF2B5EF4-FFF2-40B4-BE49-F238E27FC236}">
              <a16:creationId xmlns:a16="http://schemas.microsoft.com/office/drawing/2014/main" id="{00000000-0008-0000-01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1</xdr:col>
      <xdr:colOff>0</xdr:colOff>
      <xdr:row>108</xdr:row>
      <xdr:rowOff>0</xdr:rowOff>
    </xdr:from>
    <xdr:ext cx="476250" cy="476250"/>
    <xdr:pic>
      <xdr:nvPicPr>
        <xdr:cNvPr id="98" name="image97.png">
          <a:extLst>
            <a:ext uri="{FF2B5EF4-FFF2-40B4-BE49-F238E27FC236}">
              <a16:creationId xmlns:a16="http://schemas.microsoft.com/office/drawing/2014/main" id="{00000000-0008-0000-01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1</xdr:col>
      <xdr:colOff>0</xdr:colOff>
      <xdr:row>109</xdr:row>
      <xdr:rowOff>0</xdr:rowOff>
    </xdr:from>
    <xdr:ext cx="476250" cy="476250"/>
    <xdr:pic>
      <xdr:nvPicPr>
        <xdr:cNvPr id="99" name="image93.png">
          <a:extLst>
            <a:ext uri="{FF2B5EF4-FFF2-40B4-BE49-F238E27FC236}">
              <a16:creationId xmlns:a16="http://schemas.microsoft.com/office/drawing/2014/main" id="{00000000-0008-0000-01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xdr:col>
      <xdr:colOff>0</xdr:colOff>
      <xdr:row>110</xdr:row>
      <xdr:rowOff>0</xdr:rowOff>
    </xdr:from>
    <xdr:ext cx="476250" cy="476250"/>
    <xdr:pic>
      <xdr:nvPicPr>
        <xdr:cNvPr id="100" name="image106.png">
          <a:extLst>
            <a:ext uri="{FF2B5EF4-FFF2-40B4-BE49-F238E27FC236}">
              <a16:creationId xmlns:a16="http://schemas.microsoft.com/office/drawing/2014/main" id="{00000000-0008-0000-01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xdr:col>
      <xdr:colOff>0</xdr:colOff>
      <xdr:row>114</xdr:row>
      <xdr:rowOff>0</xdr:rowOff>
    </xdr:from>
    <xdr:ext cx="476250" cy="476250"/>
    <xdr:pic>
      <xdr:nvPicPr>
        <xdr:cNvPr id="101" name="image103.png">
          <a:extLst>
            <a:ext uri="{FF2B5EF4-FFF2-40B4-BE49-F238E27FC236}">
              <a16:creationId xmlns:a16="http://schemas.microsoft.com/office/drawing/2014/main" id="{00000000-0008-0000-01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1</xdr:col>
      <xdr:colOff>0</xdr:colOff>
      <xdr:row>115</xdr:row>
      <xdr:rowOff>0</xdr:rowOff>
    </xdr:from>
    <xdr:ext cx="476250" cy="476250"/>
    <xdr:pic>
      <xdr:nvPicPr>
        <xdr:cNvPr id="102" name="image89.png">
          <a:extLst>
            <a:ext uri="{FF2B5EF4-FFF2-40B4-BE49-F238E27FC236}">
              <a16:creationId xmlns:a16="http://schemas.microsoft.com/office/drawing/2014/main" id="{00000000-0008-0000-01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1</xdr:col>
      <xdr:colOff>0</xdr:colOff>
      <xdr:row>116</xdr:row>
      <xdr:rowOff>0</xdr:rowOff>
    </xdr:from>
    <xdr:ext cx="476250" cy="476250"/>
    <xdr:pic>
      <xdr:nvPicPr>
        <xdr:cNvPr id="103" name="image120.png">
          <a:extLst>
            <a:ext uri="{FF2B5EF4-FFF2-40B4-BE49-F238E27FC236}">
              <a16:creationId xmlns:a16="http://schemas.microsoft.com/office/drawing/2014/main" id="{00000000-0008-0000-01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xdr:col>
      <xdr:colOff>0</xdr:colOff>
      <xdr:row>117</xdr:row>
      <xdr:rowOff>0</xdr:rowOff>
    </xdr:from>
    <xdr:ext cx="476250" cy="476250"/>
    <xdr:pic>
      <xdr:nvPicPr>
        <xdr:cNvPr id="104" name="image98.png">
          <a:extLst>
            <a:ext uri="{FF2B5EF4-FFF2-40B4-BE49-F238E27FC236}">
              <a16:creationId xmlns:a16="http://schemas.microsoft.com/office/drawing/2014/main" id="{00000000-0008-0000-01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1</xdr:col>
      <xdr:colOff>0</xdr:colOff>
      <xdr:row>118</xdr:row>
      <xdr:rowOff>0</xdr:rowOff>
    </xdr:from>
    <xdr:ext cx="476250" cy="476250"/>
    <xdr:pic>
      <xdr:nvPicPr>
        <xdr:cNvPr id="105" name="image132.png">
          <a:extLst>
            <a:ext uri="{FF2B5EF4-FFF2-40B4-BE49-F238E27FC236}">
              <a16:creationId xmlns:a16="http://schemas.microsoft.com/office/drawing/2014/main" id="{00000000-0008-0000-01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xdr:col>
      <xdr:colOff>0</xdr:colOff>
      <xdr:row>119</xdr:row>
      <xdr:rowOff>0</xdr:rowOff>
    </xdr:from>
    <xdr:ext cx="476250" cy="476250"/>
    <xdr:pic>
      <xdr:nvPicPr>
        <xdr:cNvPr id="106" name="image102.png">
          <a:extLst>
            <a:ext uri="{FF2B5EF4-FFF2-40B4-BE49-F238E27FC236}">
              <a16:creationId xmlns:a16="http://schemas.microsoft.com/office/drawing/2014/main" id="{00000000-0008-0000-01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xdr:col>
      <xdr:colOff>0</xdr:colOff>
      <xdr:row>120</xdr:row>
      <xdr:rowOff>0</xdr:rowOff>
    </xdr:from>
    <xdr:ext cx="476250" cy="476250"/>
    <xdr:pic>
      <xdr:nvPicPr>
        <xdr:cNvPr id="107" name="image107.png">
          <a:extLst>
            <a:ext uri="{FF2B5EF4-FFF2-40B4-BE49-F238E27FC236}">
              <a16:creationId xmlns:a16="http://schemas.microsoft.com/office/drawing/2014/main" id="{00000000-0008-0000-01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122</xdr:row>
      <xdr:rowOff>0</xdr:rowOff>
    </xdr:from>
    <xdr:ext cx="476250" cy="476250"/>
    <xdr:pic>
      <xdr:nvPicPr>
        <xdr:cNvPr id="108" name="image117.png">
          <a:extLst>
            <a:ext uri="{FF2B5EF4-FFF2-40B4-BE49-F238E27FC236}">
              <a16:creationId xmlns:a16="http://schemas.microsoft.com/office/drawing/2014/main" id="{00000000-0008-0000-01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1</xdr:col>
      <xdr:colOff>0</xdr:colOff>
      <xdr:row>123</xdr:row>
      <xdr:rowOff>0</xdr:rowOff>
    </xdr:from>
    <xdr:ext cx="476250" cy="476250"/>
    <xdr:pic>
      <xdr:nvPicPr>
        <xdr:cNvPr id="109" name="image101.png">
          <a:extLst>
            <a:ext uri="{FF2B5EF4-FFF2-40B4-BE49-F238E27FC236}">
              <a16:creationId xmlns:a16="http://schemas.microsoft.com/office/drawing/2014/main" id="{00000000-0008-0000-01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124</xdr:row>
      <xdr:rowOff>0</xdr:rowOff>
    </xdr:from>
    <xdr:ext cx="476250" cy="476250"/>
    <xdr:pic>
      <xdr:nvPicPr>
        <xdr:cNvPr id="110" name="image109.png">
          <a:extLst>
            <a:ext uri="{FF2B5EF4-FFF2-40B4-BE49-F238E27FC236}">
              <a16:creationId xmlns:a16="http://schemas.microsoft.com/office/drawing/2014/main" id="{00000000-0008-0000-01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1</xdr:col>
      <xdr:colOff>0</xdr:colOff>
      <xdr:row>125</xdr:row>
      <xdr:rowOff>0</xdr:rowOff>
    </xdr:from>
    <xdr:ext cx="476250" cy="476250"/>
    <xdr:pic>
      <xdr:nvPicPr>
        <xdr:cNvPr id="111" name="image110.png">
          <a:extLst>
            <a:ext uri="{FF2B5EF4-FFF2-40B4-BE49-F238E27FC236}">
              <a16:creationId xmlns:a16="http://schemas.microsoft.com/office/drawing/2014/main" id="{00000000-0008-0000-01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129</xdr:row>
      <xdr:rowOff>0</xdr:rowOff>
    </xdr:from>
    <xdr:ext cx="476250" cy="476250"/>
    <xdr:pic>
      <xdr:nvPicPr>
        <xdr:cNvPr id="112" name="image104.png">
          <a:extLst>
            <a:ext uri="{FF2B5EF4-FFF2-40B4-BE49-F238E27FC236}">
              <a16:creationId xmlns:a16="http://schemas.microsoft.com/office/drawing/2014/main" id="{00000000-0008-0000-01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1</xdr:col>
      <xdr:colOff>0</xdr:colOff>
      <xdr:row>130</xdr:row>
      <xdr:rowOff>0</xdr:rowOff>
    </xdr:from>
    <xdr:ext cx="476250" cy="476250"/>
    <xdr:pic>
      <xdr:nvPicPr>
        <xdr:cNvPr id="113" name="image116.png">
          <a:extLst>
            <a:ext uri="{FF2B5EF4-FFF2-40B4-BE49-F238E27FC236}">
              <a16:creationId xmlns:a16="http://schemas.microsoft.com/office/drawing/2014/main" id="{00000000-0008-0000-01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xdr:col>
      <xdr:colOff>0</xdr:colOff>
      <xdr:row>131</xdr:row>
      <xdr:rowOff>0</xdr:rowOff>
    </xdr:from>
    <xdr:ext cx="476250" cy="476250"/>
    <xdr:pic>
      <xdr:nvPicPr>
        <xdr:cNvPr id="114" name="image126.png">
          <a:extLst>
            <a:ext uri="{FF2B5EF4-FFF2-40B4-BE49-F238E27FC236}">
              <a16:creationId xmlns:a16="http://schemas.microsoft.com/office/drawing/2014/main" id="{00000000-0008-0000-01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1</xdr:col>
      <xdr:colOff>0</xdr:colOff>
      <xdr:row>132</xdr:row>
      <xdr:rowOff>0</xdr:rowOff>
    </xdr:from>
    <xdr:ext cx="476250" cy="476250"/>
    <xdr:pic>
      <xdr:nvPicPr>
        <xdr:cNvPr id="115" name="image144.png">
          <a:extLst>
            <a:ext uri="{FF2B5EF4-FFF2-40B4-BE49-F238E27FC236}">
              <a16:creationId xmlns:a16="http://schemas.microsoft.com/office/drawing/2014/main" id="{00000000-0008-0000-01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1</xdr:col>
      <xdr:colOff>0</xdr:colOff>
      <xdr:row>133</xdr:row>
      <xdr:rowOff>0</xdr:rowOff>
    </xdr:from>
    <xdr:ext cx="476250" cy="476250"/>
    <xdr:pic>
      <xdr:nvPicPr>
        <xdr:cNvPr id="116" name="image111.png">
          <a:extLst>
            <a:ext uri="{FF2B5EF4-FFF2-40B4-BE49-F238E27FC236}">
              <a16:creationId xmlns:a16="http://schemas.microsoft.com/office/drawing/2014/main" id="{00000000-0008-0000-01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1</xdr:col>
      <xdr:colOff>0</xdr:colOff>
      <xdr:row>134</xdr:row>
      <xdr:rowOff>0</xdr:rowOff>
    </xdr:from>
    <xdr:ext cx="200025" cy="200025"/>
    <xdr:pic>
      <xdr:nvPicPr>
        <xdr:cNvPr id="117" name="image105.png">
          <a:extLst>
            <a:ext uri="{FF2B5EF4-FFF2-40B4-BE49-F238E27FC236}">
              <a16:creationId xmlns:a16="http://schemas.microsoft.com/office/drawing/2014/main" id="{00000000-0008-0000-01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1</xdr:col>
      <xdr:colOff>0</xdr:colOff>
      <xdr:row>135</xdr:row>
      <xdr:rowOff>0</xdr:rowOff>
    </xdr:from>
    <xdr:ext cx="200025" cy="200025"/>
    <xdr:pic>
      <xdr:nvPicPr>
        <xdr:cNvPr id="118" name="image140.png">
          <a:extLst>
            <a:ext uri="{FF2B5EF4-FFF2-40B4-BE49-F238E27FC236}">
              <a16:creationId xmlns:a16="http://schemas.microsoft.com/office/drawing/2014/main" id="{00000000-0008-0000-01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1</xdr:col>
      <xdr:colOff>0</xdr:colOff>
      <xdr:row>136</xdr:row>
      <xdr:rowOff>0</xdr:rowOff>
    </xdr:from>
    <xdr:ext cx="200025" cy="200025"/>
    <xdr:pic>
      <xdr:nvPicPr>
        <xdr:cNvPr id="119" name="image108.png">
          <a:extLst>
            <a:ext uri="{FF2B5EF4-FFF2-40B4-BE49-F238E27FC236}">
              <a16:creationId xmlns:a16="http://schemas.microsoft.com/office/drawing/2014/main" id="{00000000-0008-0000-01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137</xdr:row>
      <xdr:rowOff>0</xdr:rowOff>
    </xdr:from>
    <xdr:ext cx="476250" cy="476250"/>
    <xdr:pic>
      <xdr:nvPicPr>
        <xdr:cNvPr id="120" name="image119.png">
          <a:extLst>
            <a:ext uri="{FF2B5EF4-FFF2-40B4-BE49-F238E27FC236}">
              <a16:creationId xmlns:a16="http://schemas.microsoft.com/office/drawing/2014/main" id="{00000000-0008-0000-01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1</xdr:col>
      <xdr:colOff>0</xdr:colOff>
      <xdr:row>138</xdr:row>
      <xdr:rowOff>0</xdr:rowOff>
    </xdr:from>
    <xdr:ext cx="200025" cy="200025"/>
    <xdr:pic>
      <xdr:nvPicPr>
        <xdr:cNvPr id="121" name="image121.png">
          <a:extLst>
            <a:ext uri="{FF2B5EF4-FFF2-40B4-BE49-F238E27FC236}">
              <a16:creationId xmlns:a16="http://schemas.microsoft.com/office/drawing/2014/main" id="{00000000-0008-0000-01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1</xdr:col>
      <xdr:colOff>0</xdr:colOff>
      <xdr:row>139</xdr:row>
      <xdr:rowOff>0</xdr:rowOff>
    </xdr:from>
    <xdr:ext cx="476250" cy="476250"/>
    <xdr:pic>
      <xdr:nvPicPr>
        <xdr:cNvPr id="122" name="image115.png">
          <a:extLst>
            <a:ext uri="{FF2B5EF4-FFF2-40B4-BE49-F238E27FC236}">
              <a16:creationId xmlns:a16="http://schemas.microsoft.com/office/drawing/2014/main" id="{00000000-0008-0000-01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1</xdr:col>
      <xdr:colOff>0</xdr:colOff>
      <xdr:row>140</xdr:row>
      <xdr:rowOff>0</xdr:rowOff>
    </xdr:from>
    <xdr:ext cx="200025" cy="200025"/>
    <xdr:pic>
      <xdr:nvPicPr>
        <xdr:cNvPr id="123" name="image122.png">
          <a:extLst>
            <a:ext uri="{FF2B5EF4-FFF2-40B4-BE49-F238E27FC236}">
              <a16:creationId xmlns:a16="http://schemas.microsoft.com/office/drawing/2014/main" id="{00000000-0008-0000-01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1</xdr:col>
      <xdr:colOff>0</xdr:colOff>
      <xdr:row>141</xdr:row>
      <xdr:rowOff>0</xdr:rowOff>
    </xdr:from>
    <xdr:ext cx="476250" cy="476250"/>
    <xdr:pic>
      <xdr:nvPicPr>
        <xdr:cNvPr id="124" name="image125.png">
          <a:extLst>
            <a:ext uri="{FF2B5EF4-FFF2-40B4-BE49-F238E27FC236}">
              <a16:creationId xmlns:a16="http://schemas.microsoft.com/office/drawing/2014/main" id="{00000000-0008-0000-01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1</xdr:col>
      <xdr:colOff>0</xdr:colOff>
      <xdr:row>142</xdr:row>
      <xdr:rowOff>0</xdr:rowOff>
    </xdr:from>
    <xdr:ext cx="476250" cy="476250"/>
    <xdr:pic>
      <xdr:nvPicPr>
        <xdr:cNvPr id="125" name="image123.png">
          <a:extLst>
            <a:ext uri="{FF2B5EF4-FFF2-40B4-BE49-F238E27FC236}">
              <a16:creationId xmlns:a16="http://schemas.microsoft.com/office/drawing/2014/main" id="{00000000-0008-0000-01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1</xdr:col>
      <xdr:colOff>0</xdr:colOff>
      <xdr:row>143</xdr:row>
      <xdr:rowOff>0</xdr:rowOff>
    </xdr:from>
    <xdr:ext cx="476250" cy="476250"/>
    <xdr:pic>
      <xdr:nvPicPr>
        <xdr:cNvPr id="126" name="image137.png">
          <a:extLst>
            <a:ext uri="{FF2B5EF4-FFF2-40B4-BE49-F238E27FC236}">
              <a16:creationId xmlns:a16="http://schemas.microsoft.com/office/drawing/2014/main" id="{00000000-0008-0000-01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1</xdr:col>
      <xdr:colOff>0</xdr:colOff>
      <xdr:row>144</xdr:row>
      <xdr:rowOff>0</xdr:rowOff>
    </xdr:from>
    <xdr:ext cx="476250" cy="476250"/>
    <xdr:pic>
      <xdr:nvPicPr>
        <xdr:cNvPr id="127" name="image114.png">
          <a:extLst>
            <a:ext uri="{FF2B5EF4-FFF2-40B4-BE49-F238E27FC236}">
              <a16:creationId xmlns:a16="http://schemas.microsoft.com/office/drawing/2014/main" id="{00000000-0008-0000-01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1</xdr:col>
      <xdr:colOff>0</xdr:colOff>
      <xdr:row>145</xdr:row>
      <xdr:rowOff>0</xdr:rowOff>
    </xdr:from>
    <xdr:ext cx="476250" cy="476250"/>
    <xdr:pic>
      <xdr:nvPicPr>
        <xdr:cNvPr id="128" name="image113.png">
          <a:extLst>
            <a:ext uri="{FF2B5EF4-FFF2-40B4-BE49-F238E27FC236}">
              <a16:creationId xmlns:a16="http://schemas.microsoft.com/office/drawing/2014/main" id="{00000000-0008-0000-01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1</xdr:col>
      <xdr:colOff>0</xdr:colOff>
      <xdr:row>146</xdr:row>
      <xdr:rowOff>0</xdr:rowOff>
    </xdr:from>
    <xdr:ext cx="476250" cy="476250"/>
    <xdr:pic>
      <xdr:nvPicPr>
        <xdr:cNvPr id="129" name="image112.png">
          <a:extLst>
            <a:ext uri="{FF2B5EF4-FFF2-40B4-BE49-F238E27FC236}">
              <a16:creationId xmlns:a16="http://schemas.microsoft.com/office/drawing/2014/main" id="{00000000-0008-0000-01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1</xdr:col>
      <xdr:colOff>0</xdr:colOff>
      <xdr:row>147</xdr:row>
      <xdr:rowOff>0</xdr:rowOff>
    </xdr:from>
    <xdr:ext cx="476250" cy="476250"/>
    <xdr:pic>
      <xdr:nvPicPr>
        <xdr:cNvPr id="130" name="image118.png">
          <a:extLst>
            <a:ext uri="{FF2B5EF4-FFF2-40B4-BE49-F238E27FC236}">
              <a16:creationId xmlns:a16="http://schemas.microsoft.com/office/drawing/2014/main" id="{00000000-0008-0000-01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1</xdr:col>
      <xdr:colOff>0</xdr:colOff>
      <xdr:row>148</xdr:row>
      <xdr:rowOff>0</xdr:rowOff>
    </xdr:from>
    <xdr:ext cx="476250" cy="476250"/>
    <xdr:pic>
      <xdr:nvPicPr>
        <xdr:cNvPr id="131" name="image133.png">
          <a:extLst>
            <a:ext uri="{FF2B5EF4-FFF2-40B4-BE49-F238E27FC236}">
              <a16:creationId xmlns:a16="http://schemas.microsoft.com/office/drawing/2014/main" id="{00000000-0008-0000-01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0</xdr:colOff>
      <xdr:row>149</xdr:row>
      <xdr:rowOff>0</xdr:rowOff>
    </xdr:from>
    <xdr:ext cx="476250" cy="476250"/>
    <xdr:pic>
      <xdr:nvPicPr>
        <xdr:cNvPr id="132" name="image134.png">
          <a:extLst>
            <a:ext uri="{FF2B5EF4-FFF2-40B4-BE49-F238E27FC236}">
              <a16:creationId xmlns:a16="http://schemas.microsoft.com/office/drawing/2014/main" id="{00000000-0008-0000-01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1</xdr:col>
      <xdr:colOff>0</xdr:colOff>
      <xdr:row>150</xdr:row>
      <xdr:rowOff>0</xdr:rowOff>
    </xdr:from>
    <xdr:ext cx="476250" cy="476250"/>
    <xdr:pic>
      <xdr:nvPicPr>
        <xdr:cNvPr id="133" name="image135.png">
          <a:extLst>
            <a:ext uri="{FF2B5EF4-FFF2-40B4-BE49-F238E27FC236}">
              <a16:creationId xmlns:a16="http://schemas.microsoft.com/office/drawing/2014/main" id="{00000000-0008-0000-01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1</xdr:col>
      <xdr:colOff>0</xdr:colOff>
      <xdr:row>151</xdr:row>
      <xdr:rowOff>0</xdr:rowOff>
    </xdr:from>
    <xdr:ext cx="476250" cy="476250"/>
    <xdr:pic>
      <xdr:nvPicPr>
        <xdr:cNvPr id="134" name="image148.png">
          <a:extLst>
            <a:ext uri="{FF2B5EF4-FFF2-40B4-BE49-F238E27FC236}">
              <a16:creationId xmlns:a16="http://schemas.microsoft.com/office/drawing/2014/main" id="{00000000-0008-0000-01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1</xdr:col>
      <xdr:colOff>0</xdr:colOff>
      <xdr:row>152</xdr:row>
      <xdr:rowOff>0</xdr:rowOff>
    </xdr:from>
    <xdr:ext cx="476250" cy="476250"/>
    <xdr:pic>
      <xdr:nvPicPr>
        <xdr:cNvPr id="135" name="image124.png">
          <a:extLst>
            <a:ext uri="{FF2B5EF4-FFF2-40B4-BE49-F238E27FC236}">
              <a16:creationId xmlns:a16="http://schemas.microsoft.com/office/drawing/2014/main" id="{00000000-0008-0000-01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1</xdr:col>
      <xdr:colOff>0</xdr:colOff>
      <xdr:row>153</xdr:row>
      <xdr:rowOff>0</xdr:rowOff>
    </xdr:from>
    <xdr:ext cx="476250" cy="476250"/>
    <xdr:pic>
      <xdr:nvPicPr>
        <xdr:cNvPr id="136" name="image127.png">
          <a:extLst>
            <a:ext uri="{FF2B5EF4-FFF2-40B4-BE49-F238E27FC236}">
              <a16:creationId xmlns:a16="http://schemas.microsoft.com/office/drawing/2014/main" id="{00000000-0008-0000-01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1</xdr:col>
      <xdr:colOff>0</xdr:colOff>
      <xdr:row>154</xdr:row>
      <xdr:rowOff>0</xdr:rowOff>
    </xdr:from>
    <xdr:ext cx="476250" cy="476250"/>
    <xdr:pic>
      <xdr:nvPicPr>
        <xdr:cNvPr id="137" name="image158.png">
          <a:extLst>
            <a:ext uri="{FF2B5EF4-FFF2-40B4-BE49-F238E27FC236}">
              <a16:creationId xmlns:a16="http://schemas.microsoft.com/office/drawing/2014/main" id="{00000000-0008-0000-01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1</xdr:col>
      <xdr:colOff>0</xdr:colOff>
      <xdr:row>155</xdr:row>
      <xdr:rowOff>0</xdr:rowOff>
    </xdr:from>
    <xdr:ext cx="200025" cy="200025"/>
    <xdr:pic>
      <xdr:nvPicPr>
        <xdr:cNvPr id="138" name="image142.png">
          <a:extLst>
            <a:ext uri="{FF2B5EF4-FFF2-40B4-BE49-F238E27FC236}">
              <a16:creationId xmlns:a16="http://schemas.microsoft.com/office/drawing/2014/main" id="{00000000-0008-0000-01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1</xdr:col>
      <xdr:colOff>0</xdr:colOff>
      <xdr:row>156</xdr:row>
      <xdr:rowOff>0</xdr:rowOff>
    </xdr:from>
    <xdr:ext cx="476250" cy="476250"/>
    <xdr:pic>
      <xdr:nvPicPr>
        <xdr:cNvPr id="139" name="image128.png">
          <a:extLst>
            <a:ext uri="{FF2B5EF4-FFF2-40B4-BE49-F238E27FC236}">
              <a16:creationId xmlns:a16="http://schemas.microsoft.com/office/drawing/2014/main" id="{00000000-0008-0000-01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157</xdr:row>
      <xdr:rowOff>0</xdr:rowOff>
    </xdr:from>
    <xdr:ext cx="476250" cy="476250"/>
    <xdr:pic>
      <xdr:nvPicPr>
        <xdr:cNvPr id="140" name="image146.png">
          <a:extLst>
            <a:ext uri="{FF2B5EF4-FFF2-40B4-BE49-F238E27FC236}">
              <a16:creationId xmlns:a16="http://schemas.microsoft.com/office/drawing/2014/main" id="{00000000-0008-0000-01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1</xdr:col>
      <xdr:colOff>0</xdr:colOff>
      <xdr:row>158</xdr:row>
      <xdr:rowOff>0</xdr:rowOff>
    </xdr:from>
    <xdr:ext cx="476250" cy="476250"/>
    <xdr:pic>
      <xdr:nvPicPr>
        <xdr:cNvPr id="141" name="image152.png">
          <a:extLst>
            <a:ext uri="{FF2B5EF4-FFF2-40B4-BE49-F238E27FC236}">
              <a16:creationId xmlns:a16="http://schemas.microsoft.com/office/drawing/2014/main" id="{00000000-0008-0000-01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1</xdr:col>
      <xdr:colOff>0</xdr:colOff>
      <xdr:row>159</xdr:row>
      <xdr:rowOff>0</xdr:rowOff>
    </xdr:from>
    <xdr:ext cx="476250" cy="476250"/>
    <xdr:pic>
      <xdr:nvPicPr>
        <xdr:cNvPr id="142" name="image139.png">
          <a:extLst>
            <a:ext uri="{FF2B5EF4-FFF2-40B4-BE49-F238E27FC236}">
              <a16:creationId xmlns:a16="http://schemas.microsoft.com/office/drawing/2014/main" id="{00000000-0008-0000-01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1</xdr:col>
      <xdr:colOff>0</xdr:colOff>
      <xdr:row>160</xdr:row>
      <xdr:rowOff>0</xdr:rowOff>
    </xdr:from>
    <xdr:ext cx="476250" cy="476250"/>
    <xdr:pic>
      <xdr:nvPicPr>
        <xdr:cNvPr id="143" name="image130.png">
          <a:extLst>
            <a:ext uri="{FF2B5EF4-FFF2-40B4-BE49-F238E27FC236}">
              <a16:creationId xmlns:a16="http://schemas.microsoft.com/office/drawing/2014/main" id="{00000000-0008-0000-01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0</xdr:colOff>
      <xdr:row>161</xdr:row>
      <xdr:rowOff>0</xdr:rowOff>
    </xdr:from>
    <xdr:ext cx="476250" cy="476250"/>
    <xdr:pic>
      <xdr:nvPicPr>
        <xdr:cNvPr id="144" name="image129.png">
          <a:extLst>
            <a:ext uri="{FF2B5EF4-FFF2-40B4-BE49-F238E27FC236}">
              <a16:creationId xmlns:a16="http://schemas.microsoft.com/office/drawing/2014/main" id="{00000000-0008-0000-01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1</xdr:col>
      <xdr:colOff>0</xdr:colOff>
      <xdr:row>162</xdr:row>
      <xdr:rowOff>0</xdr:rowOff>
    </xdr:from>
    <xdr:ext cx="476250" cy="476250"/>
    <xdr:pic>
      <xdr:nvPicPr>
        <xdr:cNvPr id="145" name="image145.png">
          <a:extLst>
            <a:ext uri="{FF2B5EF4-FFF2-40B4-BE49-F238E27FC236}">
              <a16:creationId xmlns:a16="http://schemas.microsoft.com/office/drawing/2014/main" id="{00000000-0008-0000-01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1</xdr:col>
      <xdr:colOff>0</xdr:colOff>
      <xdr:row>163</xdr:row>
      <xdr:rowOff>0</xdr:rowOff>
    </xdr:from>
    <xdr:ext cx="476250" cy="476250"/>
    <xdr:pic>
      <xdr:nvPicPr>
        <xdr:cNvPr id="146" name="image161.png">
          <a:extLst>
            <a:ext uri="{FF2B5EF4-FFF2-40B4-BE49-F238E27FC236}">
              <a16:creationId xmlns:a16="http://schemas.microsoft.com/office/drawing/2014/main" id="{00000000-0008-0000-01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1</xdr:col>
      <xdr:colOff>0</xdr:colOff>
      <xdr:row>164</xdr:row>
      <xdr:rowOff>0</xdr:rowOff>
    </xdr:from>
    <xdr:ext cx="476250" cy="476250"/>
    <xdr:pic>
      <xdr:nvPicPr>
        <xdr:cNvPr id="147" name="image131.png">
          <a:extLst>
            <a:ext uri="{FF2B5EF4-FFF2-40B4-BE49-F238E27FC236}">
              <a16:creationId xmlns:a16="http://schemas.microsoft.com/office/drawing/2014/main" id="{00000000-0008-0000-01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1</xdr:col>
      <xdr:colOff>0</xdr:colOff>
      <xdr:row>165</xdr:row>
      <xdr:rowOff>0</xdr:rowOff>
    </xdr:from>
    <xdr:ext cx="200025" cy="200025"/>
    <xdr:pic>
      <xdr:nvPicPr>
        <xdr:cNvPr id="148" name="image149.png">
          <a:extLst>
            <a:ext uri="{FF2B5EF4-FFF2-40B4-BE49-F238E27FC236}">
              <a16:creationId xmlns:a16="http://schemas.microsoft.com/office/drawing/2014/main" id="{00000000-0008-0000-0100-000094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1</xdr:col>
      <xdr:colOff>0</xdr:colOff>
      <xdr:row>166</xdr:row>
      <xdr:rowOff>0</xdr:rowOff>
    </xdr:from>
    <xdr:ext cx="476250" cy="476250"/>
    <xdr:pic>
      <xdr:nvPicPr>
        <xdr:cNvPr id="149" name="image138.png">
          <a:extLst>
            <a:ext uri="{FF2B5EF4-FFF2-40B4-BE49-F238E27FC236}">
              <a16:creationId xmlns:a16="http://schemas.microsoft.com/office/drawing/2014/main" id="{00000000-0008-0000-0100-000095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1</xdr:col>
      <xdr:colOff>0</xdr:colOff>
      <xdr:row>167</xdr:row>
      <xdr:rowOff>0</xdr:rowOff>
    </xdr:from>
    <xdr:ext cx="200025" cy="200025"/>
    <xdr:pic>
      <xdr:nvPicPr>
        <xdr:cNvPr id="150" name="image163.png">
          <a:extLst>
            <a:ext uri="{FF2B5EF4-FFF2-40B4-BE49-F238E27FC236}">
              <a16:creationId xmlns:a16="http://schemas.microsoft.com/office/drawing/2014/main" id="{00000000-0008-0000-0100-000096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1</xdr:col>
      <xdr:colOff>0</xdr:colOff>
      <xdr:row>168</xdr:row>
      <xdr:rowOff>0</xdr:rowOff>
    </xdr:from>
    <xdr:ext cx="476250" cy="476250"/>
    <xdr:pic>
      <xdr:nvPicPr>
        <xdr:cNvPr id="151" name="image136.png">
          <a:extLst>
            <a:ext uri="{FF2B5EF4-FFF2-40B4-BE49-F238E27FC236}">
              <a16:creationId xmlns:a16="http://schemas.microsoft.com/office/drawing/2014/main" id="{00000000-0008-0000-0100-000097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1</xdr:col>
      <xdr:colOff>0</xdr:colOff>
      <xdr:row>169</xdr:row>
      <xdr:rowOff>0</xdr:rowOff>
    </xdr:from>
    <xdr:ext cx="476250" cy="476250"/>
    <xdr:pic>
      <xdr:nvPicPr>
        <xdr:cNvPr id="152" name="image151.png">
          <a:extLst>
            <a:ext uri="{FF2B5EF4-FFF2-40B4-BE49-F238E27FC236}">
              <a16:creationId xmlns:a16="http://schemas.microsoft.com/office/drawing/2014/main" id="{00000000-0008-0000-0100-000098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1</xdr:col>
      <xdr:colOff>0</xdr:colOff>
      <xdr:row>170</xdr:row>
      <xdr:rowOff>0</xdr:rowOff>
    </xdr:from>
    <xdr:ext cx="476250" cy="476250"/>
    <xdr:pic>
      <xdr:nvPicPr>
        <xdr:cNvPr id="153" name="image141.png">
          <a:extLst>
            <a:ext uri="{FF2B5EF4-FFF2-40B4-BE49-F238E27FC236}">
              <a16:creationId xmlns:a16="http://schemas.microsoft.com/office/drawing/2014/main" id="{00000000-0008-0000-0100-000099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1</xdr:col>
      <xdr:colOff>0</xdr:colOff>
      <xdr:row>171</xdr:row>
      <xdr:rowOff>0</xdr:rowOff>
    </xdr:from>
    <xdr:ext cx="476250" cy="476250"/>
    <xdr:pic>
      <xdr:nvPicPr>
        <xdr:cNvPr id="154" name="image156.png">
          <a:extLst>
            <a:ext uri="{FF2B5EF4-FFF2-40B4-BE49-F238E27FC236}">
              <a16:creationId xmlns:a16="http://schemas.microsoft.com/office/drawing/2014/main" id="{00000000-0008-0000-0100-00009A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1</xdr:col>
      <xdr:colOff>0</xdr:colOff>
      <xdr:row>172</xdr:row>
      <xdr:rowOff>0</xdr:rowOff>
    </xdr:from>
    <xdr:ext cx="476250" cy="476250"/>
    <xdr:pic>
      <xdr:nvPicPr>
        <xdr:cNvPr id="155" name="image153.png">
          <a:extLst>
            <a:ext uri="{FF2B5EF4-FFF2-40B4-BE49-F238E27FC236}">
              <a16:creationId xmlns:a16="http://schemas.microsoft.com/office/drawing/2014/main" id="{00000000-0008-0000-0100-00009B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1</xdr:col>
      <xdr:colOff>0</xdr:colOff>
      <xdr:row>173</xdr:row>
      <xdr:rowOff>0</xdr:rowOff>
    </xdr:from>
    <xdr:ext cx="476250" cy="476250"/>
    <xdr:pic>
      <xdr:nvPicPr>
        <xdr:cNvPr id="156" name="image147.png">
          <a:extLst>
            <a:ext uri="{FF2B5EF4-FFF2-40B4-BE49-F238E27FC236}">
              <a16:creationId xmlns:a16="http://schemas.microsoft.com/office/drawing/2014/main" id="{00000000-0008-0000-0100-00009C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1</xdr:col>
      <xdr:colOff>0</xdr:colOff>
      <xdr:row>174</xdr:row>
      <xdr:rowOff>0</xdr:rowOff>
    </xdr:from>
    <xdr:ext cx="476250" cy="476250"/>
    <xdr:pic>
      <xdr:nvPicPr>
        <xdr:cNvPr id="157" name="image143.png">
          <a:extLst>
            <a:ext uri="{FF2B5EF4-FFF2-40B4-BE49-F238E27FC236}">
              <a16:creationId xmlns:a16="http://schemas.microsoft.com/office/drawing/2014/main" id="{00000000-0008-0000-0100-00009D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1</xdr:col>
      <xdr:colOff>0</xdr:colOff>
      <xdr:row>175</xdr:row>
      <xdr:rowOff>0</xdr:rowOff>
    </xdr:from>
    <xdr:ext cx="476250" cy="476250"/>
    <xdr:pic>
      <xdr:nvPicPr>
        <xdr:cNvPr id="158" name="image150.png">
          <a:extLst>
            <a:ext uri="{FF2B5EF4-FFF2-40B4-BE49-F238E27FC236}">
              <a16:creationId xmlns:a16="http://schemas.microsoft.com/office/drawing/2014/main" id="{00000000-0008-0000-0100-00009E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1</xdr:col>
      <xdr:colOff>0</xdr:colOff>
      <xdr:row>176</xdr:row>
      <xdr:rowOff>0</xdr:rowOff>
    </xdr:from>
    <xdr:ext cx="476250" cy="476250"/>
    <xdr:pic>
      <xdr:nvPicPr>
        <xdr:cNvPr id="159" name="image155.png">
          <a:extLst>
            <a:ext uri="{FF2B5EF4-FFF2-40B4-BE49-F238E27FC236}">
              <a16:creationId xmlns:a16="http://schemas.microsoft.com/office/drawing/2014/main" id="{00000000-0008-0000-0100-00009F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1</xdr:col>
      <xdr:colOff>0</xdr:colOff>
      <xdr:row>177</xdr:row>
      <xdr:rowOff>0</xdr:rowOff>
    </xdr:from>
    <xdr:ext cx="476250" cy="476250"/>
    <xdr:pic>
      <xdr:nvPicPr>
        <xdr:cNvPr id="160" name="image170.png">
          <a:extLst>
            <a:ext uri="{FF2B5EF4-FFF2-40B4-BE49-F238E27FC236}">
              <a16:creationId xmlns:a16="http://schemas.microsoft.com/office/drawing/2014/main" id="{00000000-0008-0000-0100-0000A0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1</xdr:col>
      <xdr:colOff>0</xdr:colOff>
      <xdr:row>178</xdr:row>
      <xdr:rowOff>0</xdr:rowOff>
    </xdr:from>
    <xdr:ext cx="200025" cy="200025"/>
    <xdr:pic>
      <xdr:nvPicPr>
        <xdr:cNvPr id="161" name="image165.png">
          <a:extLst>
            <a:ext uri="{FF2B5EF4-FFF2-40B4-BE49-F238E27FC236}">
              <a16:creationId xmlns:a16="http://schemas.microsoft.com/office/drawing/2014/main" id="{00000000-0008-0000-0100-0000A1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1</xdr:col>
      <xdr:colOff>0</xdr:colOff>
      <xdr:row>179</xdr:row>
      <xdr:rowOff>0</xdr:rowOff>
    </xdr:from>
    <xdr:ext cx="476250" cy="476250"/>
    <xdr:pic>
      <xdr:nvPicPr>
        <xdr:cNvPr id="162" name="image159.png">
          <a:extLst>
            <a:ext uri="{FF2B5EF4-FFF2-40B4-BE49-F238E27FC236}">
              <a16:creationId xmlns:a16="http://schemas.microsoft.com/office/drawing/2014/main" id="{00000000-0008-0000-0100-0000A2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1</xdr:col>
      <xdr:colOff>0</xdr:colOff>
      <xdr:row>180</xdr:row>
      <xdr:rowOff>0</xdr:rowOff>
    </xdr:from>
    <xdr:ext cx="476250" cy="476250"/>
    <xdr:pic>
      <xdr:nvPicPr>
        <xdr:cNvPr id="163" name="image180.png">
          <a:extLst>
            <a:ext uri="{FF2B5EF4-FFF2-40B4-BE49-F238E27FC236}">
              <a16:creationId xmlns:a16="http://schemas.microsoft.com/office/drawing/2014/main" id="{00000000-0008-0000-0100-0000A3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1</xdr:col>
      <xdr:colOff>0</xdr:colOff>
      <xdr:row>181</xdr:row>
      <xdr:rowOff>0</xdr:rowOff>
    </xdr:from>
    <xdr:ext cx="476250" cy="476250"/>
    <xdr:pic>
      <xdr:nvPicPr>
        <xdr:cNvPr id="164" name="image164.png">
          <a:extLst>
            <a:ext uri="{FF2B5EF4-FFF2-40B4-BE49-F238E27FC236}">
              <a16:creationId xmlns:a16="http://schemas.microsoft.com/office/drawing/2014/main" id="{00000000-0008-0000-0100-0000A4000000}"/>
            </a:ext>
          </a:extLst>
        </xdr:cNvPr>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1</xdr:col>
      <xdr:colOff>0</xdr:colOff>
      <xdr:row>182</xdr:row>
      <xdr:rowOff>0</xdr:rowOff>
    </xdr:from>
    <xdr:ext cx="476250" cy="476250"/>
    <xdr:pic>
      <xdr:nvPicPr>
        <xdr:cNvPr id="165" name="image166.png">
          <a:extLst>
            <a:ext uri="{FF2B5EF4-FFF2-40B4-BE49-F238E27FC236}">
              <a16:creationId xmlns:a16="http://schemas.microsoft.com/office/drawing/2014/main" id="{00000000-0008-0000-0100-0000A5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1</xdr:col>
      <xdr:colOff>0</xdr:colOff>
      <xdr:row>183</xdr:row>
      <xdr:rowOff>0</xdr:rowOff>
    </xdr:from>
    <xdr:ext cx="476250" cy="476250"/>
    <xdr:pic>
      <xdr:nvPicPr>
        <xdr:cNvPr id="166" name="image154.png">
          <a:extLst>
            <a:ext uri="{FF2B5EF4-FFF2-40B4-BE49-F238E27FC236}">
              <a16:creationId xmlns:a16="http://schemas.microsoft.com/office/drawing/2014/main" id="{00000000-0008-0000-0100-0000A6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1</xdr:col>
      <xdr:colOff>0</xdr:colOff>
      <xdr:row>184</xdr:row>
      <xdr:rowOff>0</xdr:rowOff>
    </xdr:from>
    <xdr:ext cx="476250" cy="476250"/>
    <xdr:pic>
      <xdr:nvPicPr>
        <xdr:cNvPr id="167" name="image178.png">
          <a:extLst>
            <a:ext uri="{FF2B5EF4-FFF2-40B4-BE49-F238E27FC236}">
              <a16:creationId xmlns:a16="http://schemas.microsoft.com/office/drawing/2014/main" id="{00000000-0008-0000-0100-0000A7000000}"/>
            </a:ext>
          </a:extLst>
        </xdr:cNvPr>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1</xdr:col>
      <xdr:colOff>0</xdr:colOff>
      <xdr:row>186</xdr:row>
      <xdr:rowOff>0</xdr:rowOff>
    </xdr:from>
    <xdr:ext cx="476250" cy="476250"/>
    <xdr:pic>
      <xdr:nvPicPr>
        <xdr:cNvPr id="168" name="image169.png">
          <a:extLst>
            <a:ext uri="{FF2B5EF4-FFF2-40B4-BE49-F238E27FC236}">
              <a16:creationId xmlns:a16="http://schemas.microsoft.com/office/drawing/2014/main" id="{00000000-0008-0000-0100-0000A8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1</xdr:col>
      <xdr:colOff>0</xdr:colOff>
      <xdr:row>187</xdr:row>
      <xdr:rowOff>0</xdr:rowOff>
    </xdr:from>
    <xdr:ext cx="476250" cy="476250"/>
    <xdr:pic>
      <xdr:nvPicPr>
        <xdr:cNvPr id="169" name="image157.png">
          <a:extLst>
            <a:ext uri="{FF2B5EF4-FFF2-40B4-BE49-F238E27FC236}">
              <a16:creationId xmlns:a16="http://schemas.microsoft.com/office/drawing/2014/main" id="{00000000-0008-0000-0100-0000A9000000}"/>
            </a:ext>
          </a:extLst>
        </xdr:cNvPr>
        <xdr:cNvPicPr preferRelativeResize="0"/>
      </xdr:nvPicPr>
      <xdr:blipFill>
        <a:blip xmlns:r="http://schemas.openxmlformats.org/officeDocument/2006/relationships" r:embed="rId168" cstate="print"/>
        <a:stretch>
          <a:fillRect/>
        </a:stretch>
      </xdr:blipFill>
      <xdr:spPr>
        <a:prstGeom prst="rect">
          <a:avLst/>
        </a:prstGeom>
        <a:noFill/>
      </xdr:spPr>
    </xdr:pic>
    <xdr:clientData fLocksWithSheet="0"/>
  </xdr:oneCellAnchor>
  <xdr:oneCellAnchor>
    <xdr:from>
      <xdr:col>1</xdr:col>
      <xdr:colOff>0</xdr:colOff>
      <xdr:row>191</xdr:row>
      <xdr:rowOff>0</xdr:rowOff>
    </xdr:from>
    <xdr:ext cx="476250" cy="476250"/>
    <xdr:pic>
      <xdr:nvPicPr>
        <xdr:cNvPr id="170" name="image181.png">
          <a:extLst>
            <a:ext uri="{FF2B5EF4-FFF2-40B4-BE49-F238E27FC236}">
              <a16:creationId xmlns:a16="http://schemas.microsoft.com/office/drawing/2014/main" id="{00000000-0008-0000-0100-0000AA000000}"/>
            </a:ext>
          </a:extLst>
        </xdr:cNvPr>
        <xdr:cNvPicPr preferRelativeResize="0"/>
      </xdr:nvPicPr>
      <xdr:blipFill>
        <a:blip xmlns:r="http://schemas.openxmlformats.org/officeDocument/2006/relationships" r:embed="rId169" cstate="print"/>
        <a:stretch>
          <a:fillRect/>
        </a:stretch>
      </xdr:blipFill>
      <xdr:spPr>
        <a:prstGeom prst="rect">
          <a:avLst/>
        </a:prstGeom>
        <a:noFill/>
      </xdr:spPr>
    </xdr:pic>
    <xdr:clientData fLocksWithSheet="0"/>
  </xdr:oneCellAnchor>
  <xdr:oneCellAnchor>
    <xdr:from>
      <xdr:col>1</xdr:col>
      <xdr:colOff>0</xdr:colOff>
      <xdr:row>192</xdr:row>
      <xdr:rowOff>0</xdr:rowOff>
    </xdr:from>
    <xdr:ext cx="476250" cy="476250"/>
    <xdr:pic>
      <xdr:nvPicPr>
        <xdr:cNvPr id="171" name="image168.png">
          <a:extLst>
            <a:ext uri="{FF2B5EF4-FFF2-40B4-BE49-F238E27FC236}">
              <a16:creationId xmlns:a16="http://schemas.microsoft.com/office/drawing/2014/main" id="{00000000-0008-0000-0100-0000AB000000}"/>
            </a:ext>
          </a:extLst>
        </xdr:cNvPr>
        <xdr:cNvPicPr preferRelativeResize="0"/>
      </xdr:nvPicPr>
      <xdr:blipFill>
        <a:blip xmlns:r="http://schemas.openxmlformats.org/officeDocument/2006/relationships" r:embed="rId170" cstate="print"/>
        <a:stretch>
          <a:fillRect/>
        </a:stretch>
      </xdr:blipFill>
      <xdr:spPr>
        <a:prstGeom prst="rect">
          <a:avLst/>
        </a:prstGeom>
        <a:noFill/>
      </xdr:spPr>
    </xdr:pic>
    <xdr:clientData fLocksWithSheet="0"/>
  </xdr:oneCellAnchor>
  <xdr:oneCellAnchor>
    <xdr:from>
      <xdr:col>1</xdr:col>
      <xdr:colOff>0</xdr:colOff>
      <xdr:row>193</xdr:row>
      <xdr:rowOff>0</xdr:rowOff>
    </xdr:from>
    <xdr:ext cx="476250" cy="476250"/>
    <xdr:pic>
      <xdr:nvPicPr>
        <xdr:cNvPr id="172" name="image173.png">
          <a:extLst>
            <a:ext uri="{FF2B5EF4-FFF2-40B4-BE49-F238E27FC236}">
              <a16:creationId xmlns:a16="http://schemas.microsoft.com/office/drawing/2014/main" id="{00000000-0008-0000-0100-0000AC000000}"/>
            </a:ext>
          </a:extLst>
        </xdr:cNvPr>
        <xdr:cNvPicPr preferRelativeResize="0"/>
      </xdr:nvPicPr>
      <xdr:blipFill>
        <a:blip xmlns:r="http://schemas.openxmlformats.org/officeDocument/2006/relationships" r:embed="rId171" cstate="print"/>
        <a:stretch>
          <a:fillRect/>
        </a:stretch>
      </xdr:blipFill>
      <xdr:spPr>
        <a:prstGeom prst="rect">
          <a:avLst/>
        </a:prstGeom>
        <a:noFill/>
      </xdr:spPr>
    </xdr:pic>
    <xdr:clientData fLocksWithSheet="0"/>
  </xdr:oneCellAnchor>
  <xdr:oneCellAnchor>
    <xdr:from>
      <xdr:col>1</xdr:col>
      <xdr:colOff>0</xdr:colOff>
      <xdr:row>194</xdr:row>
      <xdr:rowOff>0</xdr:rowOff>
    </xdr:from>
    <xdr:ext cx="476250" cy="476250"/>
    <xdr:pic>
      <xdr:nvPicPr>
        <xdr:cNvPr id="173" name="image167.png">
          <a:extLst>
            <a:ext uri="{FF2B5EF4-FFF2-40B4-BE49-F238E27FC236}">
              <a16:creationId xmlns:a16="http://schemas.microsoft.com/office/drawing/2014/main" id="{00000000-0008-0000-0100-0000AD000000}"/>
            </a:ext>
          </a:extLst>
        </xdr:cNvPr>
        <xdr:cNvPicPr preferRelativeResize="0"/>
      </xdr:nvPicPr>
      <xdr:blipFill>
        <a:blip xmlns:r="http://schemas.openxmlformats.org/officeDocument/2006/relationships" r:embed="rId172" cstate="print"/>
        <a:stretch>
          <a:fillRect/>
        </a:stretch>
      </xdr:blipFill>
      <xdr:spPr>
        <a:prstGeom prst="rect">
          <a:avLst/>
        </a:prstGeom>
        <a:noFill/>
      </xdr:spPr>
    </xdr:pic>
    <xdr:clientData fLocksWithSheet="0"/>
  </xdr:oneCellAnchor>
  <xdr:oneCellAnchor>
    <xdr:from>
      <xdr:col>1</xdr:col>
      <xdr:colOff>0</xdr:colOff>
      <xdr:row>195</xdr:row>
      <xdr:rowOff>0</xdr:rowOff>
    </xdr:from>
    <xdr:ext cx="476250" cy="476250"/>
    <xdr:pic>
      <xdr:nvPicPr>
        <xdr:cNvPr id="174" name="image160.png">
          <a:extLst>
            <a:ext uri="{FF2B5EF4-FFF2-40B4-BE49-F238E27FC236}">
              <a16:creationId xmlns:a16="http://schemas.microsoft.com/office/drawing/2014/main" id="{00000000-0008-0000-0100-0000AE000000}"/>
            </a:ext>
          </a:extLst>
        </xdr:cNvPr>
        <xdr:cNvPicPr preferRelativeResize="0"/>
      </xdr:nvPicPr>
      <xdr:blipFill>
        <a:blip xmlns:r="http://schemas.openxmlformats.org/officeDocument/2006/relationships" r:embed="rId173" cstate="print"/>
        <a:stretch>
          <a:fillRect/>
        </a:stretch>
      </xdr:blipFill>
      <xdr:spPr>
        <a:prstGeom prst="rect">
          <a:avLst/>
        </a:prstGeom>
        <a:noFill/>
      </xdr:spPr>
    </xdr:pic>
    <xdr:clientData fLocksWithSheet="0"/>
  </xdr:oneCellAnchor>
  <xdr:oneCellAnchor>
    <xdr:from>
      <xdr:col>1</xdr:col>
      <xdr:colOff>0</xdr:colOff>
      <xdr:row>196</xdr:row>
      <xdr:rowOff>0</xdr:rowOff>
    </xdr:from>
    <xdr:ext cx="200025" cy="200025"/>
    <xdr:pic>
      <xdr:nvPicPr>
        <xdr:cNvPr id="175" name="image172.png">
          <a:extLst>
            <a:ext uri="{FF2B5EF4-FFF2-40B4-BE49-F238E27FC236}">
              <a16:creationId xmlns:a16="http://schemas.microsoft.com/office/drawing/2014/main" id="{00000000-0008-0000-0100-0000AF000000}"/>
            </a:ext>
          </a:extLst>
        </xdr:cNvPr>
        <xdr:cNvPicPr preferRelativeResize="0"/>
      </xdr:nvPicPr>
      <xdr:blipFill>
        <a:blip xmlns:r="http://schemas.openxmlformats.org/officeDocument/2006/relationships" r:embed="rId174" cstate="print"/>
        <a:stretch>
          <a:fillRect/>
        </a:stretch>
      </xdr:blipFill>
      <xdr:spPr>
        <a:prstGeom prst="rect">
          <a:avLst/>
        </a:prstGeom>
        <a:noFill/>
      </xdr:spPr>
    </xdr:pic>
    <xdr:clientData fLocksWithSheet="0"/>
  </xdr:oneCellAnchor>
  <xdr:oneCellAnchor>
    <xdr:from>
      <xdr:col>1</xdr:col>
      <xdr:colOff>0</xdr:colOff>
      <xdr:row>197</xdr:row>
      <xdr:rowOff>0</xdr:rowOff>
    </xdr:from>
    <xdr:ext cx="200025" cy="200025"/>
    <xdr:pic>
      <xdr:nvPicPr>
        <xdr:cNvPr id="176" name="image162.png">
          <a:extLst>
            <a:ext uri="{FF2B5EF4-FFF2-40B4-BE49-F238E27FC236}">
              <a16:creationId xmlns:a16="http://schemas.microsoft.com/office/drawing/2014/main" id="{00000000-0008-0000-0100-0000B0000000}"/>
            </a:ext>
          </a:extLst>
        </xdr:cNvPr>
        <xdr:cNvPicPr preferRelativeResize="0"/>
      </xdr:nvPicPr>
      <xdr:blipFill>
        <a:blip xmlns:r="http://schemas.openxmlformats.org/officeDocument/2006/relationships" r:embed="rId175" cstate="print"/>
        <a:stretch>
          <a:fillRect/>
        </a:stretch>
      </xdr:blipFill>
      <xdr:spPr>
        <a:prstGeom prst="rect">
          <a:avLst/>
        </a:prstGeom>
        <a:noFill/>
      </xdr:spPr>
    </xdr:pic>
    <xdr:clientData fLocksWithSheet="0"/>
  </xdr:oneCellAnchor>
  <xdr:oneCellAnchor>
    <xdr:from>
      <xdr:col>1</xdr:col>
      <xdr:colOff>0</xdr:colOff>
      <xdr:row>198</xdr:row>
      <xdr:rowOff>0</xdr:rowOff>
    </xdr:from>
    <xdr:ext cx="476250" cy="476250"/>
    <xdr:pic>
      <xdr:nvPicPr>
        <xdr:cNvPr id="177" name="image176.png">
          <a:extLst>
            <a:ext uri="{FF2B5EF4-FFF2-40B4-BE49-F238E27FC236}">
              <a16:creationId xmlns:a16="http://schemas.microsoft.com/office/drawing/2014/main" id="{00000000-0008-0000-0100-0000B1000000}"/>
            </a:ext>
          </a:extLst>
        </xdr:cNvPr>
        <xdr:cNvPicPr preferRelativeResize="0"/>
      </xdr:nvPicPr>
      <xdr:blipFill>
        <a:blip xmlns:r="http://schemas.openxmlformats.org/officeDocument/2006/relationships" r:embed="rId176" cstate="print"/>
        <a:stretch>
          <a:fillRect/>
        </a:stretch>
      </xdr:blipFill>
      <xdr:spPr>
        <a:prstGeom prst="rect">
          <a:avLst/>
        </a:prstGeom>
        <a:noFill/>
      </xdr:spPr>
    </xdr:pic>
    <xdr:clientData fLocksWithSheet="0"/>
  </xdr:oneCellAnchor>
  <xdr:oneCellAnchor>
    <xdr:from>
      <xdr:col>1</xdr:col>
      <xdr:colOff>0</xdr:colOff>
      <xdr:row>200</xdr:row>
      <xdr:rowOff>0</xdr:rowOff>
    </xdr:from>
    <xdr:ext cx="476250" cy="476250"/>
    <xdr:pic>
      <xdr:nvPicPr>
        <xdr:cNvPr id="178" name="image169.png">
          <a:extLst>
            <a:ext uri="{FF2B5EF4-FFF2-40B4-BE49-F238E27FC236}">
              <a16:creationId xmlns:a16="http://schemas.microsoft.com/office/drawing/2014/main" id="{00000000-0008-0000-0100-0000B2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1</xdr:col>
      <xdr:colOff>0</xdr:colOff>
      <xdr:row>201</xdr:row>
      <xdr:rowOff>0</xdr:rowOff>
    </xdr:from>
    <xdr:ext cx="476250" cy="476250"/>
    <xdr:pic>
      <xdr:nvPicPr>
        <xdr:cNvPr id="179" name="image157.png">
          <a:extLst>
            <a:ext uri="{FF2B5EF4-FFF2-40B4-BE49-F238E27FC236}">
              <a16:creationId xmlns:a16="http://schemas.microsoft.com/office/drawing/2014/main" id="{00000000-0008-0000-0100-0000B3000000}"/>
            </a:ext>
          </a:extLst>
        </xdr:cNvPr>
        <xdr:cNvPicPr preferRelativeResize="0"/>
      </xdr:nvPicPr>
      <xdr:blipFill>
        <a:blip xmlns:r="http://schemas.openxmlformats.org/officeDocument/2006/relationships" r:embed="rId168" cstate="print"/>
        <a:stretch>
          <a:fillRect/>
        </a:stretch>
      </xdr:blipFill>
      <xdr:spPr>
        <a:prstGeom prst="rect">
          <a:avLst/>
        </a:prstGeom>
        <a:noFill/>
      </xdr:spPr>
    </xdr:pic>
    <xdr:clientData fLocksWithSheet="0"/>
  </xdr:oneCellAnchor>
  <xdr:oneCellAnchor>
    <xdr:from>
      <xdr:col>1</xdr:col>
      <xdr:colOff>0</xdr:colOff>
      <xdr:row>205</xdr:row>
      <xdr:rowOff>0</xdr:rowOff>
    </xdr:from>
    <xdr:ext cx="476250" cy="476250"/>
    <xdr:pic>
      <xdr:nvPicPr>
        <xdr:cNvPr id="180" name="image183.png">
          <a:extLst>
            <a:ext uri="{FF2B5EF4-FFF2-40B4-BE49-F238E27FC236}">
              <a16:creationId xmlns:a16="http://schemas.microsoft.com/office/drawing/2014/main" id="{00000000-0008-0000-0100-0000B4000000}"/>
            </a:ext>
          </a:extLst>
        </xdr:cNvPr>
        <xdr:cNvPicPr preferRelativeResize="0"/>
      </xdr:nvPicPr>
      <xdr:blipFill>
        <a:blip xmlns:r="http://schemas.openxmlformats.org/officeDocument/2006/relationships" r:embed="rId177" cstate="print"/>
        <a:stretch>
          <a:fillRect/>
        </a:stretch>
      </xdr:blipFill>
      <xdr:spPr>
        <a:prstGeom prst="rect">
          <a:avLst/>
        </a:prstGeom>
        <a:noFill/>
      </xdr:spPr>
    </xdr:pic>
    <xdr:clientData fLocksWithSheet="0"/>
  </xdr:oneCellAnchor>
  <xdr:oneCellAnchor>
    <xdr:from>
      <xdr:col>1</xdr:col>
      <xdr:colOff>0</xdr:colOff>
      <xdr:row>206</xdr:row>
      <xdr:rowOff>0</xdr:rowOff>
    </xdr:from>
    <xdr:ext cx="476250" cy="476250"/>
    <xdr:pic>
      <xdr:nvPicPr>
        <xdr:cNvPr id="181" name="image187.png">
          <a:extLst>
            <a:ext uri="{FF2B5EF4-FFF2-40B4-BE49-F238E27FC236}">
              <a16:creationId xmlns:a16="http://schemas.microsoft.com/office/drawing/2014/main" id="{00000000-0008-0000-0100-0000B5000000}"/>
            </a:ext>
          </a:extLst>
        </xdr:cNvPr>
        <xdr:cNvPicPr preferRelativeResize="0"/>
      </xdr:nvPicPr>
      <xdr:blipFill>
        <a:blip xmlns:r="http://schemas.openxmlformats.org/officeDocument/2006/relationships" r:embed="rId178" cstate="print"/>
        <a:stretch>
          <a:fillRect/>
        </a:stretch>
      </xdr:blipFill>
      <xdr:spPr>
        <a:prstGeom prst="rect">
          <a:avLst/>
        </a:prstGeom>
        <a:noFill/>
      </xdr:spPr>
    </xdr:pic>
    <xdr:clientData fLocksWithSheet="0"/>
  </xdr:oneCellAnchor>
  <xdr:oneCellAnchor>
    <xdr:from>
      <xdr:col>1</xdr:col>
      <xdr:colOff>0</xdr:colOff>
      <xdr:row>207</xdr:row>
      <xdr:rowOff>0</xdr:rowOff>
    </xdr:from>
    <xdr:ext cx="476250" cy="476250"/>
    <xdr:pic>
      <xdr:nvPicPr>
        <xdr:cNvPr id="182" name="image204.png">
          <a:extLst>
            <a:ext uri="{FF2B5EF4-FFF2-40B4-BE49-F238E27FC236}">
              <a16:creationId xmlns:a16="http://schemas.microsoft.com/office/drawing/2014/main" id="{00000000-0008-0000-0100-0000B6000000}"/>
            </a:ext>
          </a:extLst>
        </xdr:cNvPr>
        <xdr:cNvPicPr preferRelativeResize="0"/>
      </xdr:nvPicPr>
      <xdr:blipFill>
        <a:blip xmlns:r="http://schemas.openxmlformats.org/officeDocument/2006/relationships" r:embed="rId179" cstate="print"/>
        <a:stretch>
          <a:fillRect/>
        </a:stretch>
      </xdr:blipFill>
      <xdr:spPr>
        <a:prstGeom prst="rect">
          <a:avLst/>
        </a:prstGeom>
        <a:noFill/>
      </xdr:spPr>
    </xdr:pic>
    <xdr:clientData fLocksWithSheet="0"/>
  </xdr:oneCellAnchor>
  <xdr:oneCellAnchor>
    <xdr:from>
      <xdr:col>1</xdr:col>
      <xdr:colOff>0</xdr:colOff>
      <xdr:row>211</xdr:row>
      <xdr:rowOff>0</xdr:rowOff>
    </xdr:from>
    <xdr:ext cx="476250" cy="476250"/>
    <xdr:pic>
      <xdr:nvPicPr>
        <xdr:cNvPr id="183" name="image184.png">
          <a:extLst>
            <a:ext uri="{FF2B5EF4-FFF2-40B4-BE49-F238E27FC236}">
              <a16:creationId xmlns:a16="http://schemas.microsoft.com/office/drawing/2014/main" id="{00000000-0008-0000-0100-0000B7000000}"/>
            </a:ext>
          </a:extLst>
        </xdr:cNvPr>
        <xdr:cNvPicPr preferRelativeResize="0"/>
      </xdr:nvPicPr>
      <xdr:blipFill>
        <a:blip xmlns:r="http://schemas.openxmlformats.org/officeDocument/2006/relationships" r:embed="rId180" cstate="print"/>
        <a:stretch>
          <a:fillRect/>
        </a:stretch>
      </xdr:blipFill>
      <xdr:spPr>
        <a:prstGeom prst="rect">
          <a:avLst/>
        </a:prstGeom>
        <a:noFill/>
      </xdr:spPr>
    </xdr:pic>
    <xdr:clientData fLocksWithSheet="0"/>
  </xdr:oneCellAnchor>
  <xdr:oneCellAnchor>
    <xdr:from>
      <xdr:col>1</xdr:col>
      <xdr:colOff>0</xdr:colOff>
      <xdr:row>215</xdr:row>
      <xdr:rowOff>0</xdr:rowOff>
    </xdr:from>
    <xdr:ext cx="476250" cy="476250"/>
    <xdr:pic>
      <xdr:nvPicPr>
        <xdr:cNvPr id="184" name="image182.png">
          <a:extLst>
            <a:ext uri="{FF2B5EF4-FFF2-40B4-BE49-F238E27FC236}">
              <a16:creationId xmlns:a16="http://schemas.microsoft.com/office/drawing/2014/main" id="{00000000-0008-0000-0100-0000B8000000}"/>
            </a:ext>
          </a:extLst>
        </xdr:cNvPr>
        <xdr:cNvPicPr preferRelativeResize="0"/>
      </xdr:nvPicPr>
      <xdr:blipFill>
        <a:blip xmlns:r="http://schemas.openxmlformats.org/officeDocument/2006/relationships" r:embed="rId181" cstate="print"/>
        <a:stretch>
          <a:fillRect/>
        </a:stretch>
      </xdr:blipFill>
      <xdr:spPr>
        <a:prstGeom prst="rect">
          <a:avLst/>
        </a:prstGeom>
        <a:noFill/>
      </xdr:spPr>
    </xdr:pic>
    <xdr:clientData fLocksWithSheet="0"/>
  </xdr:oneCellAnchor>
  <xdr:oneCellAnchor>
    <xdr:from>
      <xdr:col>1</xdr:col>
      <xdr:colOff>0</xdr:colOff>
      <xdr:row>216</xdr:row>
      <xdr:rowOff>0</xdr:rowOff>
    </xdr:from>
    <xdr:ext cx="476250" cy="476250"/>
    <xdr:pic>
      <xdr:nvPicPr>
        <xdr:cNvPr id="185" name="image174.png">
          <a:extLst>
            <a:ext uri="{FF2B5EF4-FFF2-40B4-BE49-F238E27FC236}">
              <a16:creationId xmlns:a16="http://schemas.microsoft.com/office/drawing/2014/main" id="{00000000-0008-0000-0100-0000B9000000}"/>
            </a:ext>
          </a:extLst>
        </xdr:cNvPr>
        <xdr:cNvPicPr preferRelativeResize="0"/>
      </xdr:nvPicPr>
      <xdr:blipFill>
        <a:blip xmlns:r="http://schemas.openxmlformats.org/officeDocument/2006/relationships" r:embed="rId182" cstate="print"/>
        <a:stretch>
          <a:fillRect/>
        </a:stretch>
      </xdr:blipFill>
      <xdr:spPr>
        <a:prstGeom prst="rect">
          <a:avLst/>
        </a:prstGeom>
        <a:noFill/>
      </xdr:spPr>
    </xdr:pic>
    <xdr:clientData fLocksWithSheet="0"/>
  </xdr:oneCellAnchor>
  <xdr:oneCellAnchor>
    <xdr:from>
      <xdr:col>1</xdr:col>
      <xdr:colOff>0</xdr:colOff>
      <xdr:row>217</xdr:row>
      <xdr:rowOff>0</xdr:rowOff>
    </xdr:from>
    <xdr:ext cx="476250" cy="476250"/>
    <xdr:pic>
      <xdr:nvPicPr>
        <xdr:cNvPr id="186" name="image171.png">
          <a:extLst>
            <a:ext uri="{FF2B5EF4-FFF2-40B4-BE49-F238E27FC236}">
              <a16:creationId xmlns:a16="http://schemas.microsoft.com/office/drawing/2014/main" id="{00000000-0008-0000-0100-0000BA000000}"/>
            </a:ext>
          </a:extLst>
        </xdr:cNvPr>
        <xdr:cNvPicPr preferRelativeResize="0"/>
      </xdr:nvPicPr>
      <xdr:blipFill>
        <a:blip xmlns:r="http://schemas.openxmlformats.org/officeDocument/2006/relationships" r:embed="rId183" cstate="print"/>
        <a:stretch>
          <a:fillRect/>
        </a:stretch>
      </xdr:blipFill>
      <xdr:spPr>
        <a:prstGeom prst="rect">
          <a:avLst/>
        </a:prstGeom>
        <a:noFill/>
      </xdr:spPr>
    </xdr:pic>
    <xdr:clientData fLocksWithSheet="0"/>
  </xdr:oneCellAnchor>
  <xdr:oneCellAnchor>
    <xdr:from>
      <xdr:col>1</xdr:col>
      <xdr:colOff>0</xdr:colOff>
      <xdr:row>218</xdr:row>
      <xdr:rowOff>0</xdr:rowOff>
    </xdr:from>
    <xdr:ext cx="476250" cy="476250"/>
    <xdr:pic>
      <xdr:nvPicPr>
        <xdr:cNvPr id="187" name="image189.png">
          <a:extLst>
            <a:ext uri="{FF2B5EF4-FFF2-40B4-BE49-F238E27FC236}">
              <a16:creationId xmlns:a16="http://schemas.microsoft.com/office/drawing/2014/main" id="{00000000-0008-0000-0100-0000BB000000}"/>
            </a:ext>
          </a:extLst>
        </xdr:cNvPr>
        <xdr:cNvPicPr preferRelativeResize="0"/>
      </xdr:nvPicPr>
      <xdr:blipFill>
        <a:blip xmlns:r="http://schemas.openxmlformats.org/officeDocument/2006/relationships" r:embed="rId184" cstate="print"/>
        <a:stretch>
          <a:fillRect/>
        </a:stretch>
      </xdr:blipFill>
      <xdr:spPr>
        <a:prstGeom prst="rect">
          <a:avLst/>
        </a:prstGeom>
        <a:noFill/>
      </xdr:spPr>
    </xdr:pic>
    <xdr:clientData fLocksWithSheet="0"/>
  </xdr:oneCellAnchor>
  <xdr:oneCellAnchor>
    <xdr:from>
      <xdr:col>1</xdr:col>
      <xdr:colOff>0</xdr:colOff>
      <xdr:row>219</xdr:row>
      <xdr:rowOff>0</xdr:rowOff>
    </xdr:from>
    <xdr:ext cx="476250" cy="476250"/>
    <xdr:pic>
      <xdr:nvPicPr>
        <xdr:cNvPr id="188" name="image190.png">
          <a:extLst>
            <a:ext uri="{FF2B5EF4-FFF2-40B4-BE49-F238E27FC236}">
              <a16:creationId xmlns:a16="http://schemas.microsoft.com/office/drawing/2014/main" id="{00000000-0008-0000-0100-0000BC000000}"/>
            </a:ext>
          </a:extLst>
        </xdr:cNvPr>
        <xdr:cNvPicPr preferRelativeResize="0"/>
      </xdr:nvPicPr>
      <xdr:blipFill>
        <a:blip xmlns:r="http://schemas.openxmlformats.org/officeDocument/2006/relationships" r:embed="rId18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5</xdr:row>
      <xdr:rowOff>0</xdr:rowOff>
    </xdr:from>
    <xdr:ext cx="476250" cy="476250"/>
    <xdr:pic>
      <xdr:nvPicPr>
        <xdr:cNvPr id="2" name="image6.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xdr:row>
      <xdr:rowOff>0</xdr:rowOff>
    </xdr:from>
    <xdr:ext cx="476250" cy="476250"/>
    <xdr:pic>
      <xdr:nvPicPr>
        <xdr:cNvPr id="3" name="image62.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7</xdr:row>
      <xdr:rowOff>0</xdr:rowOff>
    </xdr:from>
    <xdr:ext cx="476250" cy="476250"/>
    <xdr:pic>
      <xdr:nvPicPr>
        <xdr:cNvPr id="4" name="image8.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8</xdr:row>
      <xdr:rowOff>0</xdr:rowOff>
    </xdr:from>
    <xdr:ext cx="476250" cy="476250"/>
    <xdr:pic>
      <xdr:nvPicPr>
        <xdr:cNvPr id="5" name="image14.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9</xdr:row>
      <xdr:rowOff>0</xdr:rowOff>
    </xdr:from>
    <xdr:ext cx="476250" cy="476250"/>
    <xdr:pic>
      <xdr:nvPicPr>
        <xdr:cNvPr id="6" name="image18.pn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0</xdr:rowOff>
    </xdr:from>
    <xdr:ext cx="476250" cy="476250"/>
    <xdr:pic>
      <xdr:nvPicPr>
        <xdr:cNvPr id="7" name="image12.png">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11</xdr:row>
      <xdr:rowOff>0</xdr:rowOff>
    </xdr:from>
    <xdr:ext cx="476250" cy="476250"/>
    <xdr:pic>
      <xdr:nvPicPr>
        <xdr:cNvPr id="8" name="image2.png">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12</xdr:row>
      <xdr:rowOff>0</xdr:rowOff>
    </xdr:from>
    <xdr:ext cx="476250" cy="476250"/>
    <xdr:pic>
      <xdr:nvPicPr>
        <xdr:cNvPr id="9" name="image16.png">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13</xdr:row>
      <xdr:rowOff>0</xdr:rowOff>
    </xdr:from>
    <xdr:ext cx="476250" cy="476250"/>
    <xdr:pic>
      <xdr:nvPicPr>
        <xdr:cNvPr id="10" name="image4.png">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15</xdr:row>
      <xdr:rowOff>0</xdr:rowOff>
    </xdr:from>
    <xdr:ext cx="200025" cy="200025"/>
    <xdr:pic>
      <xdr:nvPicPr>
        <xdr:cNvPr id="11" name="image26.png">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16</xdr:row>
      <xdr:rowOff>0</xdr:rowOff>
    </xdr:from>
    <xdr:ext cx="476250" cy="476250"/>
    <xdr:pic>
      <xdr:nvPicPr>
        <xdr:cNvPr id="12" name="image33.png">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17</xdr:row>
      <xdr:rowOff>0</xdr:rowOff>
    </xdr:from>
    <xdr:ext cx="200025" cy="200025"/>
    <xdr:pic>
      <xdr:nvPicPr>
        <xdr:cNvPr id="13" name="image1.png">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18</xdr:row>
      <xdr:rowOff>0</xdr:rowOff>
    </xdr:from>
    <xdr:ext cx="476250" cy="476250"/>
    <xdr:pic>
      <xdr:nvPicPr>
        <xdr:cNvPr id="14" name="image11.png">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19</xdr:row>
      <xdr:rowOff>0</xdr:rowOff>
    </xdr:from>
    <xdr:ext cx="200025" cy="200025"/>
    <xdr:pic>
      <xdr:nvPicPr>
        <xdr:cNvPr id="15" name="image15.png">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20</xdr:row>
      <xdr:rowOff>0</xdr:rowOff>
    </xdr:from>
    <xdr:ext cx="476250" cy="476250"/>
    <xdr:pic>
      <xdr:nvPicPr>
        <xdr:cNvPr id="16" name="image10.png">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21</xdr:row>
      <xdr:rowOff>0</xdr:rowOff>
    </xdr:from>
    <xdr:ext cx="476250" cy="476250"/>
    <xdr:pic>
      <xdr:nvPicPr>
        <xdr:cNvPr id="17" name="image17.png">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22</xdr:row>
      <xdr:rowOff>0</xdr:rowOff>
    </xdr:from>
    <xdr:ext cx="476250" cy="476250"/>
    <xdr:pic>
      <xdr:nvPicPr>
        <xdr:cNvPr id="18" name="image19.png">
          <a:extLst>
            <a:ext uri="{FF2B5EF4-FFF2-40B4-BE49-F238E27FC236}">
              <a16:creationId xmlns:a16="http://schemas.microsoft.com/office/drawing/2014/main" id="{00000000-0008-0000-02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23</xdr:row>
      <xdr:rowOff>0</xdr:rowOff>
    </xdr:from>
    <xdr:ext cx="476250" cy="476250"/>
    <xdr:pic>
      <xdr:nvPicPr>
        <xdr:cNvPr id="19" name="image25.png">
          <a:extLst>
            <a:ext uri="{FF2B5EF4-FFF2-40B4-BE49-F238E27FC236}">
              <a16:creationId xmlns:a16="http://schemas.microsoft.com/office/drawing/2014/main" id="{00000000-0008-0000-02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24</xdr:row>
      <xdr:rowOff>0</xdr:rowOff>
    </xdr:from>
    <xdr:ext cx="476250" cy="476250"/>
    <xdr:pic>
      <xdr:nvPicPr>
        <xdr:cNvPr id="20" name="image179.png">
          <a:extLst>
            <a:ext uri="{FF2B5EF4-FFF2-40B4-BE49-F238E27FC236}">
              <a16:creationId xmlns:a16="http://schemas.microsoft.com/office/drawing/2014/main" id="{00000000-0008-0000-02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25</xdr:row>
      <xdr:rowOff>0</xdr:rowOff>
    </xdr:from>
    <xdr:ext cx="476250" cy="476250"/>
    <xdr:pic>
      <xdr:nvPicPr>
        <xdr:cNvPr id="21" name="image175.png">
          <a:extLst>
            <a:ext uri="{FF2B5EF4-FFF2-40B4-BE49-F238E27FC236}">
              <a16:creationId xmlns:a16="http://schemas.microsoft.com/office/drawing/2014/main" id="{00000000-0008-0000-02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26</xdr:row>
      <xdr:rowOff>0</xdr:rowOff>
    </xdr:from>
    <xdr:ext cx="200025" cy="200025"/>
    <xdr:pic>
      <xdr:nvPicPr>
        <xdr:cNvPr id="22" name="image24.png">
          <a:extLst>
            <a:ext uri="{FF2B5EF4-FFF2-40B4-BE49-F238E27FC236}">
              <a16:creationId xmlns:a16="http://schemas.microsoft.com/office/drawing/2014/main" id="{00000000-0008-0000-02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27</xdr:row>
      <xdr:rowOff>0</xdr:rowOff>
    </xdr:from>
    <xdr:ext cx="476250" cy="476250"/>
    <xdr:pic>
      <xdr:nvPicPr>
        <xdr:cNvPr id="23" name="image7.png">
          <a:extLst>
            <a:ext uri="{FF2B5EF4-FFF2-40B4-BE49-F238E27FC236}">
              <a16:creationId xmlns:a16="http://schemas.microsoft.com/office/drawing/2014/main" id="{00000000-0008-0000-02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28</xdr:row>
      <xdr:rowOff>0</xdr:rowOff>
    </xdr:from>
    <xdr:ext cx="476250" cy="476250"/>
    <xdr:pic>
      <xdr:nvPicPr>
        <xdr:cNvPr id="24" name="image3.png">
          <a:extLst>
            <a:ext uri="{FF2B5EF4-FFF2-40B4-BE49-F238E27FC236}">
              <a16:creationId xmlns:a16="http://schemas.microsoft.com/office/drawing/2014/main" id="{00000000-0008-0000-02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29</xdr:row>
      <xdr:rowOff>0</xdr:rowOff>
    </xdr:from>
    <xdr:ext cx="476250" cy="476250"/>
    <xdr:pic>
      <xdr:nvPicPr>
        <xdr:cNvPr id="25" name="image20.png">
          <a:extLst>
            <a:ext uri="{FF2B5EF4-FFF2-40B4-BE49-F238E27FC236}">
              <a16:creationId xmlns:a16="http://schemas.microsoft.com/office/drawing/2014/main" id="{00000000-0008-0000-02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30</xdr:row>
      <xdr:rowOff>0</xdr:rowOff>
    </xdr:from>
    <xdr:ext cx="476250" cy="476250"/>
    <xdr:pic>
      <xdr:nvPicPr>
        <xdr:cNvPr id="26" name="image13.png">
          <a:extLst>
            <a:ext uri="{FF2B5EF4-FFF2-40B4-BE49-F238E27FC236}">
              <a16:creationId xmlns:a16="http://schemas.microsoft.com/office/drawing/2014/main" id="{00000000-0008-0000-02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31</xdr:row>
      <xdr:rowOff>0</xdr:rowOff>
    </xdr:from>
    <xdr:ext cx="476250" cy="476250"/>
    <xdr:pic>
      <xdr:nvPicPr>
        <xdr:cNvPr id="27" name="image21.png">
          <a:extLst>
            <a:ext uri="{FF2B5EF4-FFF2-40B4-BE49-F238E27FC236}">
              <a16:creationId xmlns:a16="http://schemas.microsoft.com/office/drawing/2014/main" id="{00000000-0008-0000-02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32</xdr:row>
      <xdr:rowOff>0</xdr:rowOff>
    </xdr:from>
    <xdr:ext cx="476250" cy="476250"/>
    <xdr:pic>
      <xdr:nvPicPr>
        <xdr:cNvPr id="28" name="image9.png">
          <a:extLst>
            <a:ext uri="{FF2B5EF4-FFF2-40B4-BE49-F238E27FC236}">
              <a16:creationId xmlns:a16="http://schemas.microsoft.com/office/drawing/2014/main" id="{00000000-0008-0000-02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33</xdr:row>
      <xdr:rowOff>0</xdr:rowOff>
    </xdr:from>
    <xdr:ext cx="476250" cy="476250"/>
    <xdr:pic>
      <xdr:nvPicPr>
        <xdr:cNvPr id="29" name="image32.png">
          <a:extLst>
            <a:ext uri="{FF2B5EF4-FFF2-40B4-BE49-F238E27FC236}">
              <a16:creationId xmlns:a16="http://schemas.microsoft.com/office/drawing/2014/main" id="{00000000-0008-0000-02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34</xdr:row>
      <xdr:rowOff>0</xdr:rowOff>
    </xdr:from>
    <xdr:ext cx="476250" cy="476250"/>
    <xdr:pic>
      <xdr:nvPicPr>
        <xdr:cNvPr id="30" name="image23.png">
          <a:extLst>
            <a:ext uri="{FF2B5EF4-FFF2-40B4-BE49-F238E27FC236}">
              <a16:creationId xmlns:a16="http://schemas.microsoft.com/office/drawing/2014/main" id="{00000000-0008-0000-02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35</xdr:row>
      <xdr:rowOff>0</xdr:rowOff>
    </xdr:from>
    <xdr:ext cx="476250" cy="476250"/>
    <xdr:pic>
      <xdr:nvPicPr>
        <xdr:cNvPr id="31" name="image34.png">
          <a:extLst>
            <a:ext uri="{FF2B5EF4-FFF2-40B4-BE49-F238E27FC236}">
              <a16:creationId xmlns:a16="http://schemas.microsoft.com/office/drawing/2014/main" id="{00000000-0008-0000-02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36</xdr:row>
      <xdr:rowOff>0</xdr:rowOff>
    </xdr:from>
    <xdr:ext cx="476250" cy="476250"/>
    <xdr:pic>
      <xdr:nvPicPr>
        <xdr:cNvPr id="32" name="image42.png">
          <a:extLst>
            <a:ext uri="{FF2B5EF4-FFF2-40B4-BE49-F238E27FC236}">
              <a16:creationId xmlns:a16="http://schemas.microsoft.com/office/drawing/2014/main" id="{00000000-0008-0000-02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37</xdr:row>
      <xdr:rowOff>0</xdr:rowOff>
    </xdr:from>
    <xdr:ext cx="476250" cy="476250"/>
    <xdr:pic>
      <xdr:nvPicPr>
        <xdr:cNvPr id="33" name="image27.png">
          <a:extLst>
            <a:ext uri="{FF2B5EF4-FFF2-40B4-BE49-F238E27FC236}">
              <a16:creationId xmlns:a16="http://schemas.microsoft.com/office/drawing/2014/main" id="{00000000-0008-0000-02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38</xdr:row>
      <xdr:rowOff>0</xdr:rowOff>
    </xdr:from>
    <xdr:ext cx="476250" cy="476250"/>
    <xdr:pic>
      <xdr:nvPicPr>
        <xdr:cNvPr id="34" name="image35.png">
          <a:extLst>
            <a:ext uri="{FF2B5EF4-FFF2-40B4-BE49-F238E27FC236}">
              <a16:creationId xmlns:a16="http://schemas.microsoft.com/office/drawing/2014/main" id="{00000000-0008-0000-02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39</xdr:row>
      <xdr:rowOff>0</xdr:rowOff>
    </xdr:from>
    <xdr:ext cx="476250" cy="476250"/>
    <xdr:pic>
      <xdr:nvPicPr>
        <xdr:cNvPr id="35" name="image54.png">
          <a:extLst>
            <a:ext uri="{FF2B5EF4-FFF2-40B4-BE49-F238E27FC236}">
              <a16:creationId xmlns:a16="http://schemas.microsoft.com/office/drawing/2014/main" id="{00000000-0008-0000-02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40</xdr:row>
      <xdr:rowOff>0</xdr:rowOff>
    </xdr:from>
    <xdr:ext cx="476250" cy="476250"/>
    <xdr:pic>
      <xdr:nvPicPr>
        <xdr:cNvPr id="36" name="image39.png">
          <a:extLst>
            <a:ext uri="{FF2B5EF4-FFF2-40B4-BE49-F238E27FC236}">
              <a16:creationId xmlns:a16="http://schemas.microsoft.com/office/drawing/2014/main" id="{00000000-0008-0000-02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41</xdr:row>
      <xdr:rowOff>0</xdr:rowOff>
    </xdr:from>
    <xdr:ext cx="476250" cy="476250"/>
    <xdr:pic>
      <xdr:nvPicPr>
        <xdr:cNvPr id="37" name="image58.png">
          <a:extLst>
            <a:ext uri="{FF2B5EF4-FFF2-40B4-BE49-F238E27FC236}">
              <a16:creationId xmlns:a16="http://schemas.microsoft.com/office/drawing/2014/main" id="{00000000-0008-0000-02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42</xdr:row>
      <xdr:rowOff>0</xdr:rowOff>
    </xdr:from>
    <xdr:ext cx="476250" cy="476250"/>
    <xdr:pic>
      <xdr:nvPicPr>
        <xdr:cNvPr id="38" name="image22.png">
          <a:extLst>
            <a:ext uri="{FF2B5EF4-FFF2-40B4-BE49-F238E27FC236}">
              <a16:creationId xmlns:a16="http://schemas.microsoft.com/office/drawing/2014/main" id="{00000000-0008-0000-02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43</xdr:row>
      <xdr:rowOff>0</xdr:rowOff>
    </xdr:from>
    <xdr:ext cx="476250" cy="476250"/>
    <xdr:pic>
      <xdr:nvPicPr>
        <xdr:cNvPr id="39" name="image36.png">
          <a:extLst>
            <a:ext uri="{FF2B5EF4-FFF2-40B4-BE49-F238E27FC236}">
              <a16:creationId xmlns:a16="http://schemas.microsoft.com/office/drawing/2014/main" id="{00000000-0008-0000-02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44</xdr:row>
      <xdr:rowOff>0</xdr:rowOff>
    </xdr:from>
    <xdr:ext cx="476250" cy="476250"/>
    <xdr:pic>
      <xdr:nvPicPr>
        <xdr:cNvPr id="40" name="image45.png">
          <a:extLst>
            <a:ext uri="{FF2B5EF4-FFF2-40B4-BE49-F238E27FC236}">
              <a16:creationId xmlns:a16="http://schemas.microsoft.com/office/drawing/2014/main" id="{00000000-0008-0000-02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45</xdr:row>
      <xdr:rowOff>0</xdr:rowOff>
    </xdr:from>
    <xdr:ext cx="476250" cy="476250"/>
    <xdr:pic>
      <xdr:nvPicPr>
        <xdr:cNvPr id="41" name="image30.png">
          <a:extLst>
            <a:ext uri="{FF2B5EF4-FFF2-40B4-BE49-F238E27FC236}">
              <a16:creationId xmlns:a16="http://schemas.microsoft.com/office/drawing/2014/main" id="{00000000-0008-0000-02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46</xdr:row>
      <xdr:rowOff>0</xdr:rowOff>
    </xdr:from>
    <xdr:ext cx="476250" cy="476250"/>
    <xdr:pic>
      <xdr:nvPicPr>
        <xdr:cNvPr id="42" name="image37.png">
          <a:extLst>
            <a:ext uri="{FF2B5EF4-FFF2-40B4-BE49-F238E27FC236}">
              <a16:creationId xmlns:a16="http://schemas.microsoft.com/office/drawing/2014/main" id="{00000000-0008-0000-02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47</xdr:row>
      <xdr:rowOff>0</xdr:rowOff>
    </xdr:from>
    <xdr:ext cx="476250" cy="476250"/>
    <xdr:pic>
      <xdr:nvPicPr>
        <xdr:cNvPr id="43" name="image40.png">
          <a:extLst>
            <a:ext uri="{FF2B5EF4-FFF2-40B4-BE49-F238E27FC236}">
              <a16:creationId xmlns:a16="http://schemas.microsoft.com/office/drawing/2014/main" id="{00000000-0008-0000-02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48</xdr:row>
      <xdr:rowOff>0</xdr:rowOff>
    </xdr:from>
    <xdr:ext cx="476250" cy="476250"/>
    <xdr:pic>
      <xdr:nvPicPr>
        <xdr:cNvPr id="44" name="image29.png">
          <a:extLst>
            <a:ext uri="{FF2B5EF4-FFF2-40B4-BE49-F238E27FC236}">
              <a16:creationId xmlns:a16="http://schemas.microsoft.com/office/drawing/2014/main" id="{00000000-0008-0000-02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52</xdr:row>
      <xdr:rowOff>0</xdr:rowOff>
    </xdr:from>
    <xdr:ext cx="200025" cy="200025"/>
    <xdr:pic>
      <xdr:nvPicPr>
        <xdr:cNvPr id="45" name="image56.png">
          <a:extLst>
            <a:ext uri="{FF2B5EF4-FFF2-40B4-BE49-F238E27FC236}">
              <a16:creationId xmlns:a16="http://schemas.microsoft.com/office/drawing/2014/main" id="{00000000-0008-0000-02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xdr:col>
      <xdr:colOff>0</xdr:colOff>
      <xdr:row>53</xdr:row>
      <xdr:rowOff>0</xdr:rowOff>
    </xdr:from>
    <xdr:ext cx="476250" cy="476250"/>
    <xdr:pic>
      <xdr:nvPicPr>
        <xdr:cNvPr id="46" name="image31.png">
          <a:extLst>
            <a:ext uri="{FF2B5EF4-FFF2-40B4-BE49-F238E27FC236}">
              <a16:creationId xmlns:a16="http://schemas.microsoft.com/office/drawing/2014/main" id="{00000000-0008-0000-02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54</xdr:row>
      <xdr:rowOff>0</xdr:rowOff>
    </xdr:from>
    <xdr:ext cx="476250" cy="476250"/>
    <xdr:pic>
      <xdr:nvPicPr>
        <xdr:cNvPr id="47" name="image43.png">
          <a:extLst>
            <a:ext uri="{FF2B5EF4-FFF2-40B4-BE49-F238E27FC236}">
              <a16:creationId xmlns:a16="http://schemas.microsoft.com/office/drawing/2014/main" id="{00000000-0008-0000-02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55</xdr:row>
      <xdr:rowOff>0</xdr:rowOff>
    </xdr:from>
    <xdr:ext cx="476250" cy="476250"/>
    <xdr:pic>
      <xdr:nvPicPr>
        <xdr:cNvPr id="48" name="image47.png">
          <a:extLst>
            <a:ext uri="{FF2B5EF4-FFF2-40B4-BE49-F238E27FC236}">
              <a16:creationId xmlns:a16="http://schemas.microsoft.com/office/drawing/2014/main" id="{00000000-0008-0000-02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xdr:col>
      <xdr:colOff>0</xdr:colOff>
      <xdr:row>56</xdr:row>
      <xdr:rowOff>0</xdr:rowOff>
    </xdr:from>
    <xdr:ext cx="476250" cy="476250"/>
    <xdr:pic>
      <xdr:nvPicPr>
        <xdr:cNvPr id="49" name="image49.png">
          <a:extLst>
            <a:ext uri="{FF2B5EF4-FFF2-40B4-BE49-F238E27FC236}">
              <a16:creationId xmlns:a16="http://schemas.microsoft.com/office/drawing/2014/main" id="{00000000-0008-0000-02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1</xdr:col>
      <xdr:colOff>0</xdr:colOff>
      <xdr:row>57</xdr:row>
      <xdr:rowOff>0</xdr:rowOff>
    </xdr:from>
    <xdr:ext cx="476250" cy="476250"/>
    <xdr:pic>
      <xdr:nvPicPr>
        <xdr:cNvPr id="50" name="image51.png">
          <a:extLst>
            <a:ext uri="{FF2B5EF4-FFF2-40B4-BE49-F238E27FC236}">
              <a16:creationId xmlns:a16="http://schemas.microsoft.com/office/drawing/2014/main" id="{00000000-0008-0000-02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58</xdr:row>
      <xdr:rowOff>0</xdr:rowOff>
    </xdr:from>
    <xdr:ext cx="476250" cy="476250"/>
    <xdr:pic>
      <xdr:nvPicPr>
        <xdr:cNvPr id="51" name="image57.png">
          <a:extLst>
            <a:ext uri="{FF2B5EF4-FFF2-40B4-BE49-F238E27FC236}">
              <a16:creationId xmlns:a16="http://schemas.microsoft.com/office/drawing/2014/main" id="{00000000-0008-0000-02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59</xdr:row>
      <xdr:rowOff>0</xdr:rowOff>
    </xdr:from>
    <xdr:ext cx="476250" cy="476250"/>
    <xdr:pic>
      <xdr:nvPicPr>
        <xdr:cNvPr id="52" name="image76.png">
          <a:extLst>
            <a:ext uri="{FF2B5EF4-FFF2-40B4-BE49-F238E27FC236}">
              <a16:creationId xmlns:a16="http://schemas.microsoft.com/office/drawing/2014/main" id="{00000000-0008-0000-02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xdr:col>
      <xdr:colOff>0</xdr:colOff>
      <xdr:row>60</xdr:row>
      <xdr:rowOff>0</xdr:rowOff>
    </xdr:from>
    <xdr:ext cx="476250" cy="476250"/>
    <xdr:pic>
      <xdr:nvPicPr>
        <xdr:cNvPr id="53" name="image44.png">
          <a:extLst>
            <a:ext uri="{FF2B5EF4-FFF2-40B4-BE49-F238E27FC236}">
              <a16:creationId xmlns:a16="http://schemas.microsoft.com/office/drawing/2014/main" id="{00000000-0008-0000-02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61</xdr:row>
      <xdr:rowOff>0</xdr:rowOff>
    </xdr:from>
    <xdr:ext cx="476250" cy="476250"/>
    <xdr:pic>
      <xdr:nvPicPr>
        <xdr:cNvPr id="54" name="image41.png">
          <a:extLst>
            <a:ext uri="{FF2B5EF4-FFF2-40B4-BE49-F238E27FC236}">
              <a16:creationId xmlns:a16="http://schemas.microsoft.com/office/drawing/2014/main" id="{00000000-0008-0000-02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1</xdr:col>
      <xdr:colOff>0</xdr:colOff>
      <xdr:row>62</xdr:row>
      <xdr:rowOff>0</xdr:rowOff>
    </xdr:from>
    <xdr:ext cx="200025" cy="200025"/>
    <xdr:pic>
      <xdr:nvPicPr>
        <xdr:cNvPr id="55" name="image38.png">
          <a:extLst>
            <a:ext uri="{FF2B5EF4-FFF2-40B4-BE49-F238E27FC236}">
              <a16:creationId xmlns:a16="http://schemas.microsoft.com/office/drawing/2014/main" id="{00000000-0008-0000-02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63</xdr:row>
      <xdr:rowOff>0</xdr:rowOff>
    </xdr:from>
    <xdr:ext cx="476250" cy="476250"/>
    <xdr:pic>
      <xdr:nvPicPr>
        <xdr:cNvPr id="56" name="image52.png">
          <a:extLst>
            <a:ext uri="{FF2B5EF4-FFF2-40B4-BE49-F238E27FC236}">
              <a16:creationId xmlns:a16="http://schemas.microsoft.com/office/drawing/2014/main" id="{00000000-0008-0000-02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1</xdr:col>
      <xdr:colOff>0</xdr:colOff>
      <xdr:row>64</xdr:row>
      <xdr:rowOff>0</xdr:rowOff>
    </xdr:from>
    <xdr:ext cx="476250" cy="476250"/>
    <xdr:pic>
      <xdr:nvPicPr>
        <xdr:cNvPr id="57" name="image46.png">
          <a:extLst>
            <a:ext uri="{FF2B5EF4-FFF2-40B4-BE49-F238E27FC236}">
              <a16:creationId xmlns:a16="http://schemas.microsoft.com/office/drawing/2014/main" id="{00000000-0008-0000-02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65</xdr:row>
      <xdr:rowOff>0</xdr:rowOff>
    </xdr:from>
    <xdr:ext cx="476250" cy="476250"/>
    <xdr:pic>
      <xdr:nvPicPr>
        <xdr:cNvPr id="58" name="image53.png">
          <a:extLst>
            <a:ext uri="{FF2B5EF4-FFF2-40B4-BE49-F238E27FC236}">
              <a16:creationId xmlns:a16="http://schemas.microsoft.com/office/drawing/2014/main" id="{00000000-0008-0000-02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1</xdr:col>
      <xdr:colOff>0</xdr:colOff>
      <xdr:row>66</xdr:row>
      <xdr:rowOff>0</xdr:rowOff>
    </xdr:from>
    <xdr:ext cx="476250" cy="476250"/>
    <xdr:pic>
      <xdr:nvPicPr>
        <xdr:cNvPr id="59" name="image67.png">
          <a:extLst>
            <a:ext uri="{FF2B5EF4-FFF2-40B4-BE49-F238E27FC236}">
              <a16:creationId xmlns:a16="http://schemas.microsoft.com/office/drawing/2014/main" id="{00000000-0008-0000-02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67</xdr:row>
      <xdr:rowOff>0</xdr:rowOff>
    </xdr:from>
    <xdr:ext cx="476250" cy="476250"/>
    <xdr:pic>
      <xdr:nvPicPr>
        <xdr:cNvPr id="60" name="image177.png">
          <a:extLst>
            <a:ext uri="{FF2B5EF4-FFF2-40B4-BE49-F238E27FC236}">
              <a16:creationId xmlns:a16="http://schemas.microsoft.com/office/drawing/2014/main" id="{00000000-0008-0000-02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1</xdr:col>
      <xdr:colOff>0</xdr:colOff>
      <xdr:row>68</xdr:row>
      <xdr:rowOff>0</xdr:rowOff>
    </xdr:from>
    <xdr:ext cx="200025" cy="200025"/>
    <xdr:pic>
      <xdr:nvPicPr>
        <xdr:cNvPr id="61" name="image61.png">
          <a:extLst>
            <a:ext uri="{FF2B5EF4-FFF2-40B4-BE49-F238E27FC236}">
              <a16:creationId xmlns:a16="http://schemas.microsoft.com/office/drawing/2014/main" id="{00000000-0008-0000-02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69</xdr:row>
      <xdr:rowOff>0</xdr:rowOff>
    </xdr:from>
    <xdr:ext cx="476250" cy="476250"/>
    <xdr:pic>
      <xdr:nvPicPr>
        <xdr:cNvPr id="62" name="image70.png">
          <a:extLst>
            <a:ext uri="{FF2B5EF4-FFF2-40B4-BE49-F238E27FC236}">
              <a16:creationId xmlns:a16="http://schemas.microsoft.com/office/drawing/2014/main" id="{00000000-0008-0000-02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70</xdr:row>
      <xdr:rowOff>0</xdr:rowOff>
    </xdr:from>
    <xdr:ext cx="476250" cy="476250"/>
    <xdr:pic>
      <xdr:nvPicPr>
        <xdr:cNvPr id="63" name="image86.png">
          <a:extLst>
            <a:ext uri="{FF2B5EF4-FFF2-40B4-BE49-F238E27FC236}">
              <a16:creationId xmlns:a16="http://schemas.microsoft.com/office/drawing/2014/main" id="{00000000-0008-0000-02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71</xdr:row>
      <xdr:rowOff>0</xdr:rowOff>
    </xdr:from>
    <xdr:ext cx="476250" cy="476250"/>
    <xdr:pic>
      <xdr:nvPicPr>
        <xdr:cNvPr id="64" name="image60.png">
          <a:extLst>
            <a:ext uri="{FF2B5EF4-FFF2-40B4-BE49-F238E27FC236}">
              <a16:creationId xmlns:a16="http://schemas.microsoft.com/office/drawing/2014/main" id="{00000000-0008-0000-02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xdr:col>
      <xdr:colOff>0</xdr:colOff>
      <xdr:row>72</xdr:row>
      <xdr:rowOff>0</xdr:rowOff>
    </xdr:from>
    <xdr:ext cx="476250" cy="476250"/>
    <xdr:pic>
      <xdr:nvPicPr>
        <xdr:cNvPr id="65" name="image48.png">
          <a:extLst>
            <a:ext uri="{FF2B5EF4-FFF2-40B4-BE49-F238E27FC236}">
              <a16:creationId xmlns:a16="http://schemas.microsoft.com/office/drawing/2014/main" id="{00000000-0008-0000-02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73</xdr:row>
      <xdr:rowOff>0</xdr:rowOff>
    </xdr:from>
    <xdr:ext cx="476250" cy="476250"/>
    <xdr:pic>
      <xdr:nvPicPr>
        <xdr:cNvPr id="66" name="image50.png">
          <a:extLst>
            <a:ext uri="{FF2B5EF4-FFF2-40B4-BE49-F238E27FC236}">
              <a16:creationId xmlns:a16="http://schemas.microsoft.com/office/drawing/2014/main" id="{00000000-0008-0000-02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xdr:col>
      <xdr:colOff>0</xdr:colOff>
      <xdr:row>74</xdr:row>
      <xdr:rowOff>0</xdr:rowOff>
    </xdr:from>
    <xdr:ext cx="476250" cy="476250"/>
    <xdr:pic>
      <xdr:nvPicPr>
        <xdr:cNvPr id="67" name="image75.png">
          <a:extLst>
            <a:ext uri="{FF2B5EF4-FFF2-40B4-BE49-F238E27FC236}">
              <a16:creationId xmlns:a16="http://schemas.microsoft.com/office/drawing/2014/main" id="{00000000-0008-0000-02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1</xdr:col>
      <xdr:colOff>0</xdr:colOff>
      <xdr:row>75</xdr:row>
      <xdr:rowOff>0</xdr:rowOff>
    </xdr:from>
    <xdr:ext cx="476250" cy="476250"/>
    <xdr:pic>
      <xdr:nvPicPr>
        <xdr:cNvPr id="68" name="image66.png">
          <a:extLst>
            <a:ext uri="{FF2B5EF4-FFF2-40B4-BE49-F238E27FC236}">
              <a16:creationId xmlns:a16="http://schemas.microsoft.com/office/drawing/2014/main" id="{00000000-0008-0000-02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76</xdr:row>
      <xdr:rowOff>0</xdr:rowOff>
    </xdr:from>
    <xdr:ext cx="476250" cy="476250"/>
    <xdr:pic>
      <xdr:nvPicPr>
        <xdr:cNvPr id="69" name="image59.png">
          <a:extLst>
            <a:ext uri="{FF2B5EF4-FFF2-40B4-BE49-F238E27FC236}">
              <a16:creationId xmlns:a16="http://schemas.microsoft.com/office/drawing/2014/main" id="{00000000-0008-0000-02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xdr:col>
      <xdr:colOff>0</xdr:colOff>
      <xdr:row>77</xdr:row>
      <xdr:rowOff>0</xdr:rowOff>
    </xdr:from>
    <xdr:ext cx="476250" cy="476250"/>
    <xdr:pic>
      <xdr:nvPicPr>
        <xdr:cNvPr id="70" name="image55.png">
          <a:extLst>
            <a:ext uri="{FF2B5EF4-FFF2-40B4-BE49-F238E27FC236}">
              <a16:creationId xmlns:a16="http://schemas.microsoft.com/office/drawing/2014/main" id="{00000000-0008-0000-02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1</xdr:col>
      <xdr:colOff>0</xdr:colOff>
      <xdr:row>78</xdr:row>
      <xdr:rowOff>0</xdr:rowOff>
    </xdr:from>
    <xdr:ext cx="476250" cy="476250"/>
    <xdr:pic>
      <xdr:nvPicPr>
        <xdr:cNvPr id="71" name="image65.png">
          <a:extLst>
            <a:ext uri="{FF2B5EF4-FFF2-40B4-BE49-F238E27FC236}">
              <a16:creationId xmlns:a16="http://schemas.microsoft.com/office/drawing/2014/main" id="{00000000-0008-0000-02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1</xdr:col>
      <xdr:colOff>0</xdr:colOff>
      <xdr:row>79</xdr:row>
      <xdr:rowOff>0</xdr:rowOff>
    </xdr:from>
    <xdr:ext cx="476250" cy="476250"/>
    <xdr:pic>
      <xdr:nvPicPr>
        <xdr:cNvPr id="72" name="image72.png">
          <a:extLst>
            <a:ext uri="{FF2B5EF4-FFF2-40B4-BE49-F238E27FC236}">
              <a16:creationId xmlns:a16="http://schemas.microsoft.com/office/drawing/2014/main" id="{00000000-0008-0000-02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0</xdr:colOff>
      <xdr:row>80</xdr:row>
      <xdr:rowOff>0</xdr:rowOff>
    </xdr:from>
    <xdr:ext cx="476250" cy="476250"/>
    <xdr:pic>
      <xdr:nvPicPr>
        <xdr:cNvPr id="73" name="image64.png">
          <a:extLst>
            <a:ext uri="{FF2B5EF4-FFF2-40B4-BE49-F238E27FC236}">
              <a16:creationId xmlns:a16="http://schemas.microsoft.com/office/drawing/2014/main" id="{00000000-0008-0000-02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xdr:col>
      <xdr:colOff>0</xdr:colOff>
      <xdr:row>81</xdr:row>
      <xdr:rowOff>0</xdr:rowOff>
    </xdr:from>
    <xdr:ext cx="476250" cy="476250"/>
    <xdr:pic>
      <xdr:nvPicPr>
        <xdr:cNvPr id="74" name="image68.png">
          <a:extLst>
            <a:ext uri="{FF2B5EF4-FFF2-40B4-BE49-F238E27FC236}">
              <a16:creationId xmlns:a16="http://schemas.microsoft.com/office/drawing/2014/main" id="{00000000-0008-0000-02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xdr:col>
      <xdr:colOff>0</xdr:colOff>
      <xdr:row>85</xdr:row>
      <xdr:rowOff>0</xdr:rowOff>
    </xdr:from>
    <xdr:ext cx="476250" cy="476250"/>
    <xdr:pic>
      <xdr:nvPicPr>
        <xdr:cNvPr id="75" name="image88.png">
          <a:extLst>
            <a:ext uri="{FF2B5EF4-FFF2-40B4-BE49-F238E27FC236}">
              <a16:creationId xmlns:a16="http://schemas.microsoft.com/office/drawing/2014/main" id="{00000000-0008-0000-02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86</xdr:row>
      <xdr:rowOff>0</xdr:rowOff>
    </xdr:from>
    <xdr:ext cx="476250" cy="476250"/>
    <xdr:pic>
      <xdr:nvPicPr>
        <xdr:cNvPr id="76" name="image91.png">
          <a:extLst>
            <a:ext uri="{FF2B5EF4-FFF2-40B4-BE49-F238E27FC236}">
              <a16:creationId xmlns:a16="http://schemas.microsoft.com/office/drawing/2014/main" id="{00000000-0008-0000-02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1</xdr:col>
      <xdr:colOff>0</xdr:colOff>
      <xdr:row>87</xdr:row>
      <xdr:rowOff>0</xdr:rowOff>
    </xdr:from>
    <xdr:ext cx="200025" cy="200025"/>
    <xdr:pic>
      <xdr:nvPicPr>
        <xdr:cNvPr id="77" name="image63.png">
          <a:extLst>
            <a:ext uri="{FF2B5EF4-FFF2-40B4-BE49-F238E27FC236}">
              <a16:creationId xmlns:a16="http://schemas.microsoft.com/office/drawing/2014/main" id="{00000000-0008-0000-02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xdr:col>
      <xdr:colOff>0</xdr:colOff>
      <xdr:row>88</xdr:row>
      <xdr:rowOff>0</xdr:rowOff>
    </xdr:from>
    <xdr:ext cx="476250" cy="476250"/>
    <xdr:pic>
      <xdr:nvPicPr>
        <xdr:cNvPr id="78" name="image80.png">
          <a:extLst>
            <a:ext uri="{FF2B5EF4-FFF2-40B4-BE49-F238E27FC236}">
              <a16:creationId xmlns:a16="http://schemas.microsoft.com/office/drawing/2014/main" id="{00000000-0008-0000-02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0</xdr:colOff>
      <xdr:row>89</xdr:row>
      <xdr:rowOff>0</xdr:rowOff>
    </xdr:from>
    <xdr:ext cx="200025" cy="200025"/>
    <xdr:pic>
      <xdr:nvPicPr>
        <xdr:cNvPr id="79" name="image85.png">
          <a:extLst>
            <a:ext uri="{FF2B5EF4-FFF2-40B4-BE49-F238E27FC236}">
              <a16:creationId xmlns:a16="http://schemas.microsoft.com/office/drawing/2014/main" id="{00000000-0008-0000-02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xdr:col>
      <xdr:colOff>0</xdr:colOff>
      <xdr:row>90</xdr:row>
      <xdr:rowOff>0</xdr:rowOff>
    </xdr:from>
    <xdr:ext cx="476250" cy="476250"/>
    <xdr:pic>
      <xdr:nvPicPr>
        <xdr:cNvPr id="80" name="image73.png">
          <a:extLst>
            <a:ext uri="{FF2B5EF4-FFF2-40B4-BE49-F238E27FC236}">
              <a16:creationId xmlns:a16="http://schemas.microsoft.com/office/drawing/2014/main" id="{00000000-0008-0000-02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xdr:col>
      <xdr:colOff>0</xdr:colOff>
      <xdr:row>91</xdr:row>
      <xdr:rowOff>0</xdr:rowOff>
    </xdr:from>
    <xdr:ext cx="476250" cy="476250"/>
    <xdr:pic>
      <xdr:nvPicPr>
        <xdr:cNvPr id="81" name="image92.png">
          <a:extLst>
            <a:ext uri="{FF2B5EF4-FFF2-40B4-BE49-F238E27FC236}">
              <a16:creationId xmlns:a16="http://schemas.microsoft.com/office/drawing/2014/main" id="{00000000-0008-0000-02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xdr:col>
      <xdr:colOff>0</xdr:colOff>
      <xdr:row>92</xdr:row>
      <xdr:rowOff>0</xdr:rowOff>
    </xdr:from>
    <xdr:ext cx="476250" cy="476250"/>
    <xdr:pic>
      <xdr:nvPicPr>
        <xdr:cNvPr id="82" name="image69.png">
          <a:extLst>
            <a:ext uri="{FF2B5EF4-FFF2-40B4-BE49-F238E27FC236}">
              <a16:creationId xmlns:a16="http://schemas.microsoft.com/office/drawing/2014/main" id="{00000000-0008-0000-02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1</xdr:col>
      <xdr:colOff>0</xdr:colOff>
      <xdr:row>93</xdr:row>
      <xdr:rowOff>0</xdr:rowOff>
    </xdr:from>
    <xdr:ext cx="476250" cy="476250"/>
    <xdr:pic>
      <xdr:nvPicPr>
        <xdr:cNvPr id="83" name="image71.png">
          <a:extLst>
            <a:ext uri="{FF2B5EF4-FFF2-40B4-BE49-F238E27FC236}">
              <a16:creationId xmlns:a16="http://schemas.microsoft.com/office/drawing/2014/main" id="{00000000-0008-0000-02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94</xdr:row>
      <xdr:rowOff>0</xdr:rowOff>
    </xdr:from>
    <xdr:ext cx="476250" cy="476250"/>
    <xdr:pic>
      <xdr:nvPicPr>
        <xdr:cNvPr id="84" name="image96.png">
          <a:extLst>
            <a:ext uri="{FF2B5EF4-FFF2-40B4-BE49-F238E27FC236}">
              <a16:creationId xmlns:a16="http://schemas.microsoft.com/office/drawing/2014/main" id="{00000000-0008-0000-02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1</xdr:col>
      <xdr:colOff>0</xdr:colOff>
      <xdr:row>95</xdr:row>
      <xdr:rowOff>0</xdr:rowOff>
    </xdr:from>
    <xdr:ext cx="476250" cy="476250"/>
    <xdr:pic>
      <xdr:nvPicPr>
        <xdr:cNvPr id="85" name="image79.png">
          <a:extLst>
            <a:ext uri="{FF2B5EF4-FFF2-40B4-BE49-F238E27FC236}">
              <a16:creationId xmlns:a16="http://schemas.microsoft.com/office/drawing/2014/main" id="{00000000-0008-0000-02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96</xdr:row>
      <xdr:rowOff>0</xdr:rowOff>
    </xdr:from>
    <xdr:ext cx="476250" cy="476250"/>
    <xdr:pic>
      <xdr:nvPicPr>
        <xdr:cNvPr id="86" name="image94.png">
          <a:extLst>
            <a:ext uri="{FF2B5EF4-FFF2-40B4-BE49-F238E27FC236}">
              <a16:creationId xmlns:a16="http://schemas.microsoft.com/office/drawing/2014/main" id="{00000000-0008-0000-02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xdr:col>
      <xdr:colOff>0</xdr:colOff>
      <xdr:row>97</xdr:row>
      <xdr:rowOff>0</xdr:rowOff>
    </xdr:from>
    <xdr:ext cx="476250" cy="476250"/>
    <xdr:pic>
      <xdr:nvPicPr>
        <xdr:cNvPr id="87" name="image95.png">
          <a:extLst>
            <a:ext uri="{FF2B5EF4-FFF2-40B4-BE49-F238E27FC236}">
              <a16:creationId xmlns:a16="http://schemas.microsoft.com/office/drawing/2014/main" id="{00000000-0008-0000-02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1</xdr:col>
      <xdr:colOff>0</xdr:colOff>
      <xdr:row>98</xdr:row>
      <xdr:rowOff>0</xdr:rowOff>
    </xdr:from>
    <xdr:ext cx="476250" cy="476250"/>
    <xdr:pic>
      <xdr:nvPicPr>
        <xdr:cNvPr id="88" name="image78.png">
          <a:extLst>
            <a:ext uri="{FF2B5EF4-FFF2-40B4-BE49-F238E27FC236}">
              <a16:creationId xmlns:a16="http://schemas.microsoft.com/office/drawing/2014/main" id="{00000000-0008-0000-02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xdr:col>
      <xdr:colOff>0</xdr:colOff>
      <xdr:row>99</xdr:row>
      <xdr:rowOff>0</xdr:rowOff>
    </xdr:from>
    <xdr:ext cx="476250" cy="476250"/>
    <xdr:pic>
      <xdr:nvPicPr>
        <xdr:cNvPr id="89" name="image77.png">
          <a:extLst>
            <a:ext uri="{FF2B5EF4-FFF2-40B4-BE49-F238E27FC236}">
              <a16:creationId xmlns:a16="http://schemas.microsoft.com/office/drawing/2014/main" id="{00000000-0008-0000-02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xdr:col>
      <xdr:colOff>0</xdr:colOff>
      <xdr:row>100</xdr:row>
      <xdr:rowOff>0</xdr:rowOff>
    </xdr:from>
    <xdr:ext cx="476250" cy="476250"/>
    <xdr:pic>
      <xdr:nvPicPr>
        <xdr:cNvPr id="90" name="image84.png">
          <a:extLst>
            <a:ext uri="{FF2B5EF4-FFF2-40B4-BE49-F238E27FC236}">
              <a16:creationId xmlns:a16="http://schemas.microsoft.com/office/drawing/2014/main" id="{00000000-0008-0000-02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1</xdr:col>
      <xdr:colOff>0</xdr:colOff>
      <xdr:row>101</xdr:row>
      <xdr:rowOff>0</xdr:rowOff>
    </xdr:from>
    <xdr:ext cx="476250" cy="476250"/>
    <xdr:pic>
      <xdr:nvPicPr>
        <xdr:cNvPr id="91" name="image99.png">
          <a:extLst>
            <a:ext uri="{FF2B5EF4-FFF2-40B4-BE49-F238E27FC236}">
              <a16:creationId xmlns:a16="http://schemas.microsoft.com/office/drawing/2014/main" id="{00000000-0008-0000-02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102</xdr:row>
      <xdr:rowOff>0</xdr:rowOff>
    </xdr:from>
    <xdr:ext cx="476250" cy="476250"/>
    <xdr:pic>
      <xdr:nvPicPr>
        <xdr:cNvPr id="92" name="image100.png">
          <a:extLst>
            <a:ext uri="{FF2B5EF4-FFF2-40B4-BE49-F238E27FC236}">
              <a16:creationId xmlns:a16="http://schemas.microsoft.com/office/drawing/2014/main" id="{00000000-0008-0000-02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xdr:col>
      <xdr:colOff>0</xdr:colOff>
      <xdr:row>103</xdr:row>
      <xdr:rowOff>0</xdr:rowOff>
    </xdr:from>
    <xdr:ext cx="476250" cy="476250"/>
    <xdr:pic>
      <xdr:nvPicPr>
        <xdr:cNvPr id="93" name="image83.png">
          <a:extLst>
            <a:ext uri="{FF2B5EF4-FFF2-40B4-BE49-F238E27FC236}">
              <a16:creationId xmlns:a16="http://schemas.microsoft.com/office/drawing/2014/main" id="{00000000-0008-0000-02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xdr:col>
      <xdr:colOff>0</xdr:colOff>
      <xdr:row>104</xdr:row>
      <xdr:rowOff>0</xdr:rowOff>
    </xdr:from>
    <xdr:ext cx="476250" cy="476250"/>
    <xdr:pic>
      <xdr:nvPicPr>
        <xdr:cNvPr id="94" name="image87.png">
          <a:extLst>
            <a:ext uri="{FF2B5EF4-FFF2-40B4-BE49-F238E27FC236}">
              <a16:creationId xmlns:a16="http://schemas.microsoft.com/office/drawing/2014/main" id="{00000000-0008-0000-02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105</xdr:row>
      <xdr:rowOff>0</xdr:rowOff>
    </xdr:from>
    <xdr:ext cx="476250" cy="476250"/>
    <xdr:pic>
      <xdr:nvPicPr>
        <xdr:cNvPr id="95" name="image82.png">
          <a:extLst>
            <a:ext uri="{FF2B5EF4-FFF2-40B4-BE49-F238E27FC236}">
              <a16:creationId xmlns:a16="http://schemas.microsoft.com/office/drawing/2014/main" id="{00000000-0008-0000-02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1</xdr:col>
      <xdr:colOff>0</xdr:colOff>
      <xdr:row>106</xdr:row>
      <xdr:rowOff>0</xdr:rowOff>
    </xdr:from>
    <xdr:ext cx="476250" cy="476250"/>
    <xdr:pic>
      <xdr:nvPicPr>
        <xdr:cNvPr id="96" name="image195.png">
          <a:extLst>
            <a:ext uri="{FF2B5EF4-FFF2-40B4-BE49-F238E27FC236}">
              <a16:creationId xmlns:a16="http://schemas.microsoft.com/office/drawing/2014/main" id="{00000000-0008-0000-02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1</xdr:col>
      <xdr:colOff>0</xdr:colOff>
      <xdr:row>107</xdr:row>
      <xdr:rowOff>0</xdr:rowOff>
    </xdr:from>
    <xdr:ext cx="476250" cy="476250"/>
    <xdr:pic>
      <xdr:nvPicPr>
        <xdr:cNvPr id="97" name="image185.png">
          <a:extLst>
            <a:ext uri="{FF2B5EF4-FFF2-40B4-BE49-F238E27FC236}">
              <a16:creationId xmlns:a16="http://schemas.microsoft.com/office/drawing/2014/main" id="{00000000-0008-0000-02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1</xdr:col>
      <xdr:colOff>0</xdr:colOff>
      <xdr:row>108</xdr:row>
      <xdr:rowOff>0</xdr:rowOff>
    </xdr:from>
    <xdr:ext cx="476250" cy="476250"/>
    <xdr:pic>
      <xdr:nvPicPr>
        <xdr:cNvPr id="98" name="image93.png">
          <a:extLst>
            <a:ext uri="{FF2B5EF4-FFF2-40B4-BE49-F238E27FC236}">
              <a16:creationId xmlns:a16="http://schemas.microsoft.com/office/drawing/2014/main" id="{00000000-0008-0000-02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1</xdr:col>
      <xdr:colOff>0</xdr:colOff>
      <xdr:row>109</xdr:row>
      <xdr:rowOff>0</xdr:rowOff>
    </xdr:from>
    <xdr:ext cx="476250" cy="476250"/>
    <xdr:pic>
      <xdr:nvPicPr>
        <xdr:cNvPr id="99" name="image106.png">
          <a:extLst>
            <a:ext uri="{FF2B5EF4-FFF2-40B4-BE49-F238E27FC236}">
              <a16:creationId xmlns:a16="http://schemas.microsoft.com/office/drawing/2014/main" id="{00000000-0008-0000-02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xdr:col>
      <xdr:colOff>0</xdr:colOff>
      <xdr:row>113</xdr:row>
      <xdr:rowOff>0</xdr:rowOff>
    </xdr:from>
    <xdr:ext cx="476250" cy="476250"/>
    <xdr:pic>
      <xdr:nvPicPr>
        <xdr:cNvPr id="100" name="image103.png">
          <a:extLst>
            <a:ext uri="{FF2B5EF4-FFF2-40B4-BE49-F238E27FC236}">
              <a16:creationId xmlns:a16="http://schemas.microsoft.com/office/drawing/2014/main" id="{00000000-0008-0000-02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xdr:col>
      <xdr:colOff>0</xdr:colOff>
      <xdr:row>114</xdr:row>
      <xdr:rowOff>0</xdr:rowOff>
    </xdr:from>
    <xdr:ext cx="476250" cy="476250"/>
    <xdr:pic>
      <xdr:nvPicPr>
        <xdr:cNvPr id="101" name="image89.png">
          <a:extLst>
            <a:ext uri="{FF2B5EF4-FFF2-40B4-BE49-F238E27FC236}">
              <a16:creationId xmlns:a16="http://schemas.microsoft.com/office/drawing/2014/main" id="{00000000-0008-0000-02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1</xdr:col>
      <xdr:colOff>0</xdr:colOff>
      <xdr:row>115</xdr:row>
      <xdr:rowOff>0</xdr:rowOff>
    </xdr:from>
    <xdr:ext cx="476250" cy="476250"/>
    <xdr:pic>
      <xdr:nvPicPr>
        <xdr:cNvPr id="102" name="image120.png">
          <a:extLst>
            <a:ext uri="{FF2B5EF4-FFF2-40B4-BE49-F238E27FC236}">
              <a16:creationId xmlns:a16="http://schemas.microsoft.com/office/drawing/2014/main" id="{00000000-0008-0000-02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1</xdr:col>
      <xdr:colOff>0</xdr:colOff>
      <xdr:row>116</xdr:row>
      <xdr:rowOff>0</xdr:rowOff>
    </xdr:from>
    <xdr:ext cx="476250" cy="476250"/>
    <xdr:pic>
      <xdr:nvPicPr>
        <xdr:cNvPr id="103" name="image98.png">
          <a:extLst>
            <a:ext uri="{FF2B5EF4-FFF2-40B4-BE49-F238E27FC236}">
              <a16:creationId xmlns:a16="http://schemas.microsoft.com/office/drawing/2014/main" id="{00000000-0008-0000-02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xdr:col>
      <xdr:colOff>0</xdr:colOff>
      <xdr:row>117</xdr:row>
      <xdr:rowOff>0</xdr:rowOff>
    </xdr:from>
    <xdr:ext cx="476250" cy="476250"/>
    <xdr:pic>
      <xdr:nvPicPr>
        <xdr:cNvPr id="104" name="image132.png">
          <a:extLst>
            <a:ext uri="{FF2B5EF4-FFF2-40B4-BE49-F238E27FC236}">
              <a16:creationId xmlns:a16="http://schemas.microsoft.com/office/drawing/2014/main" id="{00000000-0008-0000-02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1</xdr:col>
      <xdr:colOff>0</xdr:colOff>
      <xdr:row>118</xdr:row>
      <xdr:rowOff>0</xdr:rowOff>
    </xdr:from>
    <xdr:ext cx="476250" cy="476250"/>
    <xdr:pic>
      <xdr:nvPicPr>
        <xdr:cNvPr id="105" name="image102.png">
          <a:extLst>
            <a:ext uri="{FF2B5EF4-FFF2-40B4-BE49-F238E27FC236}">
              <a16:creationId xmlns:a16="http://schemas.microsoft.com/office/drawing/2014/main" id="{00000000-0008-0000-02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xdr:col>
      <xdr:colOff>0</xdr:colOff>
      <xdr:row>119</xdr:row>
      <xdr:rowOff>0</xdr:rowOff>
    </xdr:from>
    <xdr:ext cx="476250" cy="476250"/>
    <xdr:pic>
      <xdr:nvPicPr>
        <xdr:cNvPr id="106" name="image107.png">
          <a:extLst>
            <a:ext uri="{FF2B5EF4-FFF2-40B4-BE49-F238E27FC236}">
              <a16:creationId xmlns:a16="http://schemas.microsoft.com/office/drawing/2014/main" id="{00000000-0008-0000-02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xdr:col>
      <xdr:colOff>0</xdr:colOff>
      <xdr:row>121</xdr:row>
      <xdr:rowOff>0</xdr:rowOff>
    </xdr:from>
    <xdr:ext cx="476250" cy="476250"/>
    <xdr:pic>
      <xdr:nvPicPr>
        <xdr:cNvPr id="107" name="image117.png">
          <a:extLst>
            <a:ext uri="{FF2B5EF4-FFF2-40B4-BE49-F238E27FC236}">
              <a16:creationId xmlns:a16="http://schemas.microsoft.com/office/drawing/2014/main" id="{00000000-0008-0000-02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122</xdr:row>
      <xdr:rowOff>0</xdr:rowOff>
    </xdr:from>
    <xdr:ext cx="476250" cy="476250"/>
    <xdr:pic>
      <xdr:nvPicPr>
        <xdr:cNvPr id="108" name="image101.png">
          <a:extLst>
            <a:ext uri="{FF2B5EF4-FFF2-40B4-BE49-F238E27FC236}">
              <a16:creationId xmlns:a16="http://schemas.microsoft.com/office/drawing/2014/main" id="{00000000-0008-0000-02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1</xdr:col>
      <xdr:colOff>0</xdr:colOff>
      <xdr:row>123</xdr:row>
      <xdr:rowOff>0</xdr:rowOff>
    </xdr:from>
    <xdr:ext cx="476250" cy="476250"/>
    <xdr:pic>
      <xdr:nvPicPr>
        <xdr:cNvPr id="109" name="image109.png">
          <a:extLst>
            <a:ext uri="{FF2B5EF4-FFF2-40B4-BE49-F238E27FC236}">
              <a16:creationId xmlns:a16="http://schemas.microsoft.com/office/drawing/2014/main" id="{00000000-0008-0000-02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124</xdr:row>
      <xdr:rowOff>0</xdr:rowOff>
    </xdr:from>
    <xdr:ext cx="476250" cy="476250"/>
    <xdr:pic>
      <xdr:nvPicPr>
        <xdr:cNvPr id="110" name="image110.png">
          <a:extLst>
            <a:ext uri="{FF2B5EF4-FFF2-40B4-BE49-F238E27FC236}">
              <a16:creationId xmlns:a16="http://schemas.microsoft.com/office/drawing/2014/main" id="{00000000-0008-0000-02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1</xdr:col>
      <xdr:colOff>0</xdr:colOff>
      <xdr:row>128</xdr:row>
      <xdr:rowOff>0</xdr:rowOff>
    </xdr:from>
    <xdr:ext cx="476250" cy="476250"/>
    <xdr:pic>
      <xdr:nvPicPr>
        <xdr:cNvPr id="111" name="image104.png">
          <a:extLst>
            <a:ext uri="{FF2B5EF4-FFF2-40B4-BE49-F238E27FC236}">
              <a16:creationId xmlns:a16="http://schemas.microsoft.com/office/drawing/2014/main" id="{00000000-0008-0000-02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129</xdr:row>
      <xdr:rowOff>0</xdr:rowOff>
    </xdr:from>
    <xdr:ext cx="476250" cy="476250"/>
    <xdr:pic>
      <xdr:nvPicPr>
        <xdr:cNvPr id="112" name="image116.png">
          <a:extLst>
            <a:ext uri="{FF2B5EF4-FFF2-40B4-BE49-F238E27FC236}">
              <a16:creationId xmlns:a16="http://schemas.microsoft.com/office/drawing/2014/main" id="{00000000-0008-0000-02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1</xdr:col>
      <xdr:colOff>0</xdr:colOff>
      <xdr:row>130</xdr:row>
      <xdr:rowOff>0</xdr:rowOff>
    </xdr:from>
    <xdr:ext cx="476250" cy="476250"/>
    <xdr:pic>
      <xdr:nvPicPr>
        <xdr:cNvPr id="113" name="image126.png">
          <a:extLst>
            <a:ext uri="{FF2B5EF4-FFF2-40B4-BE49-F238E27FC236}">
              <a16:creationId xmlns:a16="http://schemas.microsoft.com/office/drawing/2014/main" id="{00000000-0008-0000-02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xdr:col>
      <xdr:colOff>0</xdr:colOff>
      <xdr:row>131</xdr:row>
      <xdr:rowOff>0</xdr:rowOff>
    </xdr:from>
    <xdr:ext cx="476250" cy="476250"/>
    <xdr:pic>
      <xdr:nvPicPr>
        <xdr:cNvPr id="114" name="image144.png">
          <a:extLst>
            <a:ext uri="{FF2B5EF4-FFF2-40B4-BE49-F238E27FC236}">
              <a16:creationId xmlns:a16="http://schemas.microsoft.com/office/drawing/2014/main" id="{00000000-0008-0000-02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1</xdr:col>
      <xdr:colOff>0</xdr:colOff>
      <xdr:row>132</xdr:row>
      <xdr:rowOff>0</xdr:rowOff>
    </xdr:from>
    <xdr:ext cx="476250" cy="476250"/>
    <xdr:pic>
      <xdr:nvPicPr>
        <xdr:cNvPr id="115" name="image111.png">
          <a:extLst>
            <a:ext uri="{FF2B5EF4-FFF2-40B4-BE49-F238E27FC236}">
              <a16:creationId xmlns:a16="http://schemas.microsoft.com/office/drawing/2014/main" id="{00000000-0008-0000-02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1</xdr:col>
      <xdr:colOff>0</xdr:colOff>
      <xdr:row>133</xdr:row>
      <xdr:rowOff>0</xdr:rowOff>
    </xdr:from>
    <xdr:ext cx="200025" cy="200025"/>
    <xdr:pic>
      <xdr:nvPicPr>
        <xdr:cNvPr id="116" name="image105.png">
          <a:extLst>
            <a:ext uri="{FF2B5EF4-FFF2-40B4-BE49-F238E27FC236}">
              <a16:creationId xmlns:a16="http://schemas.microsoft.com/office/drawing/2014/main" id="{00000000-0008-0000-02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1</xdr:col>
      <xdr:colOff>0</xdr:colOff>
      <xdr:row>134</xdr:row>
      <xdr:rowOff>0</xdr:rowOff>
    </xdr:from>
    <xdr:ext cx="200025" cy="200025"/>
    <xdr:pic>
      <xdr:nvPicPr>
        <xdr:cNvPr id="117" name="image140.png">
          <a:extLst>
            <a:ext uri="{FF2B5EF4-FFF2-40B4-BE49-F238E27FC236}">
              <a16:creationId xmlns:a16="http://schemas.microsoft.com/office/drawing/2014/main" id="{00000000-0008-0000-02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1</xdr:col>
      <xdr:colOff>0</xdr:colOff>
      <xdr:row>135</xdr:row>
      <xdr:rowOff>0</xdr:rowOff>
    </xdr:from>
    <xdr:ext cx="476250" cy="476250"/>
    <xdr:pic>
      <xdr:nvPicPr>
        <xdr:cNvPr id="118" name="image169.png">
          <a:extLst>
            <a:ext uri="{FF2B5EF4-FFF2-40B4-BE49-F238E27FC236}">
              <a16:creationId xmlns:a16="http://schemas.microsoft.com/office/drawing/2014/main" id="{00000000-0008-0000-02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1</xdr:col>
      <xdr:colOff>0</xdr:colOff>
      <xdr:row>136</xdr:row>
      <xdr:rowOff>0</xdr:rowOff>
    </xdr:from>
    <xdr:ext cx="476250" cy="476250"/>
    <xdr:pic>
      <xdr:nvPicPr>
        <xdr:cNvPr id="119" name="image90.png">
          <a:extLst>
            <a:ext uri="{FF2B5EF4-FFF2-40B4-BE49-F238E27FC236}">
              <a16:creationId xmlns:a16="http://schemas.microsoft.com/office/drawing/2014/main" id="{00000000-0008-0000-02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137</xdr:row>
      <xdr:rowOff>0</xdr:rowOff>
    </xdr:from>
    <xdr:ext cx="200025" cy="200025"/>
    <xdr:pic>
      <xdr:nvPicPr>
        <xdr:cNvPr id="120" name="image108.png">
          <a:extLst>
            <a:ext uri="{FF2B5EF4-FFF2-40B4-BE49-F238E27FC236}">
              <a16:creationId xmlns:a16="http://schemas.microsoft.com/office/drawing/2014/main" id="{00000000-0008-0000-02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1</xdr:col>
      <xdr:colOff>0</xdr:colOff>
      <xdr:row>138</xdr:row>
      <xdr:rowOff>0</xdr:rowOff>
    </xdr:from>
    <xdr:ext cx="476250" cy="476250"/>
    <xdr:pic>
      <xdr:nvPicPr>
        <xdr:cNvPr id="121" name="image119.png">
          <a:extLst>
            <a:ext uri="{FF2B5EF4-FFF2-40B4-BE49-F238E27FC236}">
              <a16:creationId xmlns:a16="http://schemas.microsoft.com/office/drawing/2014/main" id="{00000000-0008-0000-02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1</xdr:col>
      <xdr:colOff>0</xdr:colOff>
      <xdr:row>139</xdr:row>
      <xdr:rowOff>0</xdr:rowOff>
    </xdr:from>
    <xdr:ext cx="200025" cy="200025"/>
    <xdr:pic>
      <xdr:nvPicPr>
        <xdr:cNvPr id="122" name="image121.png">
          <a:extLst>
            <a:ext uri="{FF2B5EF4-FFF2-40B4-BE49-F238E27FC236}">
              <a16:creationId xmlns:a16="http://schemas.microsoft.com/office/drawing/2014/main" id="{00000000-0008-0000-02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1</xdr:col>
      <xdr:colOff>0</xdr:colOff>
      <xdr:row>140</xdr:row>
      <xdr:rowOff>0</xdr:rowOff>
    </xdr:from>
    <xdr:ext cx="476250" cy="476250"/>
    <xdr:pic>
      <xdr:nvPicPr>
        <xdr:cNvPr id="123" name="image115.png">
          <a:extLst>
            <a:ext uri="{FF2B5EF4-FFF2-40B4-BE49-F238E27FC236}">
              <a16:creationId xmlns:a16="http://schemas.microsoft.com/office/drawing/2014/main" id="{00000000-0008-0000-02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1</xdr:col>
      <xdr:colOff>0</xdr:colOff>
      <xdr:row>141</xdr:row>
      <xdr:rowOff>0</xdr:rowOff>
    </xdr:from>
    <xdr:ext cx="200025" cy="200025"/>
    <xdr:pic>
      <xdr:nvPicPr>
        <xdr:cNvPr id="124" name="image122.png">
          <a:extLst>
            <a:ext uri="{FF2B5EF4-FFF2-40B4-BE49-F238E27FC236}">
              <a16:creationId xmlns:a16="http://schemas.microsoft.com/office/drawing/2014/main" id="{00000000-0008-0000-02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1</xdr:col>
      <xdr:colOff>0</xdr:colOff>
      <xdr:row>142</xdr:row>
      <xdr:rowOff>0</xdr:rowOff>
    </xdr:from>
    <xdr:ext cx="476250" cy="476250"/>
    <xdr:pic>
      <xdr:nvPicPr>
        <xdr:cNvPr id="125" name="image125.png">
          <a:extLst>
            <a:ext uri="{FF2B5EF4-FFF2-40B4-BE49-F238E27FC236}">
              <a16:creationId xmlns:a16="http://schemas.microsoft.com/office/drawing/2014/main" id="{00000000-0008-0000-02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1</xdr:col>
      <xdr:colOff>0</xdr:colOff>
      <xdr:row>143</xdr:row>
      <xdr:rowOff>0</xdr:rowOff>
    </xdr:from>
    <xdr:ext cx="476250" cy="476250"/>
    <xdr:pic>
      <xdr:nvPicPr>
        <xdr:cNvPr id="126" name="image123.png">
          <a:extLst>
            <a:ext uri="{FF2B5EF4-FFF2-40B4-BE49-F238E27FC236}">
              <a16:creationId xmlns:a16="http://schemas.microsoft.com/office/drawing/2014/main" id="{00000000-0008-0000-02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1</xdr:col>
      <xdr:colOff>0</xdr:colOff>
      <xdr:row>144</xdr:row>
      <xdr:rowOff>0</xdr:rowOff>
    </xdr:from>
    <xdr:ext cx="476250" cy="476250"/>
    <xdr:pic>
      <xdr:nvPicPr>
        <xdr:cNvPr id="127" name="image137.png">
          <a:extLst>
            <a:ext uri="{FF2B5EF4-FFF2-40B4-BE49-F238E27FC236}">
              <a16:creationId xmlns:a16="http://schemas.microsoft.com/office/drawing/2014/main" id="{00000000-0008-0000-02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1</xdr:col>
      <xdr:colOff>0</xdr:colOff>
      <xdr:row>145</xdr:row>
      <xdr:rowOff>0</xdr:rowOff>
    </xdr:from>
    <xdr:ext cx="476250" cy="476250"/>
    <xdr:pic>
      <xdr:nvPicPr>
        <xdr:cNvPr id="128" name="image114.png">
          <a:extLst>
            <a:ext uri="{FF2B5EF4-FFF2-40B4-BE49-F238E27FC236}">
              <a16:creationId xmlns:a16="http://schemas.microsoft.com/office/drawing/2014/main" id="{00000000-0008-0000-02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1</xdr:col>
      <xdr:colOff>0</xdr:colOff>
      <xdr:row>146</xdr:row>
      <xdr:rowOff>0</xdr:rowOff>
    </xdr:from>
    <xdr:ext cx="476250" cy="476250"/>
    <xdr:pic>
      <xdr:nvPicPr>
        <xdr:cNvPr id="129" name="image113.png">
          <a:extLst>
            <a:ext uri="{FF2B5EF4-FFF2-40B4-BE49-F238E27FC236}">
              <a16:creationId xmlns:a16="http://schemas.microsoft.com/office/drawing/2014/main" id="{00000000-0008-0000-02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1</xdr:col>
      <xdr:colOff>0</xdr:colOff>
      <xdr:row>147</xdr:row>
      <xdr:rowOff>0</xdr:rowOff>
    </xdr:from>
    <xdr:ext cx="476250" cy="476250"/>
    <xdr:pic>
      <xdr:nvPicPr>
        <xdr:cNvPr id="130" name="image112.png">
          <a:extLst>
            <a:ext uri="{FF2B5EF4-FFF2-40B4-BE49-F238E27FC236}">
              <a16:creationId xmlns:a16="http://schemas.microsoft.com/office/drawing/2014/main" id="{00000000-0008-0000-02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1</xdr:col>
      <xdr:colOff>0</xdr:colOff>
      <xdr:row>148</xdr:row>
      <xdr:rowOff>0</xdr:rowOff>
    </xdr:from>
    <xdr:ext cx="476250" cy="476250"/>
    <xdr:pic>
      <xdr:nvPicPr>
        <xdr:cNvPr id="131" name="image118.png">
          <a:extLst>
            <a:ext uri="{FF2B5EF4-FFF2-40B4-BE49-F238E27FC236}">
              <a16:creationId xmlns:a16="http://schemas.microsoft.com/office/drawing/2014/main" id="{00000000-0008-0000-02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0</xdr:colOff>
      <xdr:row>149</xdr:row>
      <xdr:rowOff>0</xdr:rowOff>
    </xdr:from>
    <xdr:ext cx="476250" cy="476250"/>
    <xdr:pic>
      <xdr:nvPicPr>
        <xdr:cNvPr id="132" name="image193.png">
          <a:extLst>
            <a:ext uri="{FF2B5EF4-FFF2-40B4-BE49-F238E27FC236}">
              <a16:creationId xmlns:a16="http://schemas.microsoft.com/office/drawing/2014/main" id="{00000000-0008-0000-02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1</xdr:col>
      <xdr:colOff>0</xdr:colOff>
      <xdr:row>150</xdr:row>
      <xdr:rowOff>0</xdr:rowOff>
    </xdr:from>
    <xdr:ext cx="476250" cy="476250"/>
    <xdr:pic>
      <xdr:nvPicPr>
        <xdr:cNvPr id="133" name="image133.png">
          <a:extLst>
            <a:ext uri="{FF2B5EF4-FFF2-40B4-BE49-F238E27FC236}">
              <a16:creationId xmlns:a16="http://schemas.microsoft.com/office/drawing/2014/main" id="{00000000-0008-0000-02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1</xdr:col>
      <xdr:colOff>0</xdr:colOff>
      <xdr:row>151</xdr:row>
      <xdr:rowOff>0</xdr:rowOff>
    </xdr:from>
    <xdr:ext cx="476250" cy="476250"/>
    <xdr:pic>
      <xdr:nvPicPr>
        <xdr:cNvPr id="134" name="image134.png">
          <a:extLst>
            <a:ext uri="{FF2B5EF4-FFF2-40B4-BE49-F238E27FC236}">
              <a16:creationId xmlns:a16="http://schemas.microsoft.com/office/drawing/2014/main" id="{00000000-0008-0000-02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1</xdr:col>
      <xdr:colOff>0</xdr:colOff>
      <xdr:row>152</xdr:row>
      <xdr:rowOff>0</xdr:rowOff>
    </xdr:from>
    <xdr:ext cx="476250" cy="476250"/>
    <xdr:pic>
      <xdr:nvPicPr>
        <xdr:cNvPr id="135" name="image135.png">
          <a:extLst>
            <a:ext uri="{FF2B5EF4-FFF2-40B4-BE49-F238E27FC236}">
              <a16:creationId xmlns:a16="http://schemas.microsoft.com/office/drawing/2014/main" id="{00000000-0008-0000-02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1</xdr:col>
      <xdr:colOff>0</xdr:colOff>
      <xdr:row>153</xdr:row>
      <xdr:rowOff>0</xdr:rowOff>
    </xdr:from>
    <xdr:ext cx="476250" cy="476250"/>
    <xdr:pic>
      <xdr:nvPicPr>
        <xdr:cNvPr id="136" name="image148.png">
          <a:extLst>
            <a:ext uri="{FF2B5EF4-FFF2-40B4-BE49-F238E27FC236}">
              <a16:creationId xmlns:a16="http://schemas.microsoft.com/office/drawing/2014/main" id="{00000000-0008-0000-02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1</xdr:col>
      <xdr:colOff>0</xdr:colOff>
      <xdr:row>154</xdr:row>
      <xdr:rowOff>0</xdr:rowOff>
    </xdr:from>
    <xdr:ext cx="476250" cy="476250"/>
    <xdr:pic>
      <xdr:nvPicPr>
        <xdr:cNvPr id="137" name="image124.png">
          <a:extLst>
            <a:ext uri="{FF2B5EF4-FFF2-40B4-BE49-F238E27FC236}">
              <a16:creationId xmlns:a16="http://schemas.microsoft.com/office/drawing/2014/main" id="{00000000-0008-0000-02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1</xdr:col>
      <xdr:colOff>0</xdr:colOff>
      <xdr:row>155</xdr:row>
      <xdr:rowOff>0</xdr:rowOff>
    </xdr:from>
    <xdr:ext cx="200025" cy="200025"/>
    <xdr:pic>
      <xdr:nvPicPr>
        <xdr:cNvPr id="138" name="image127.png">
          <a:extLst>
            <a:ext uri="{FF2B5EF4-FFF2-40B4-BE49-F238E27FC236}">
              <a16:creationId xmlns:a16="http://schemas.microsoft.com/office/drawing/2014/main" id="{00000000-0008-0000-02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1</xdr:col>
      <xdr:colOff>0</xdr:colOff>
      <xdr:row>156</xdr:row>
      <xdr:rowOff>0</xdr:rowOff>
    </xdr:from>
    <xdr:ext cx="476250" cy="476250"/>
    <xdr:pic>
      <xdr:nvPicPr>
        <xdr:cNvPr id="139" name="image158.png">
          <a:extLst>
            <a:ext uri="{FF2B5EF4-FFF2-40B4-BE49-F238E27FC236}">
              <a16:creationId xmlns:a16="http://schemas.microsoft.com/office/drawing/2014/main" id="{00000000-0008-0000-02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157</xdr:row>
      <xdr:rowOff>0</xdr:rowOff>
    </xdr:from>
    <xdr:ext cx="476250" cy="476250"/>
    <xdr:pic>
      <xdr:nvPicPr>
        <xdr:cNvPr id="140" name="image142.png">
          <a:extLst>
            <a:ext uri="{FF2B5EF4-FFF2-40B4-BE49-F238E27FC236}">
              <a16:creationId xmlns:a16="http://schemas.microsoft.com/office/drawing/2014/main" id="{00000000-0008-0000-02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1</xdr:col>
      <xdr:colOff>0</xdr:colOff>
      <xdr:row>158</xdr:row>
      <xdr:rowOff>0</xdr:rowOff>
    </xdr:from>
    <xdr:ext cx="476250" cy="476250"/>
    <xdr:pic>
      <xdr:nvPicPr>
        <xdr:cNvPr id="141" name="image128.png">
          <a:extLst>
            <a:ext uri="{FF2B5EF4-FFF2-40B4-BE49-F238E27FC236}">
              <a16:creationId xmlns:a16="http://schemas.microsoft.com/office/drawing/2014/main" id="{00000000-0008-0000-02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1</xdr:col>
      <xdr:colOff>0</xdr:colOff>
      <xdr:row>159</xdr:row>
      <xdr:rowOff>0</xdr:rowOff>
    </xdr:from>
    <xdr:ext cx="476250" cy="476250"/>
    <xdr:pic>
      <xdr:nvPicPr>
        <xdr:cNvPr id="142" name="image146.png">
          <a:extLst>
            <a:ext uri="{FF2B5EF4-FFF2-40B4-BE49-F238E27FC236}">
              <a16:creationId xmlns:a16="http://schemas.microsoft.com/office/drawing/2014/main" id="{00000000-0008-0000-02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1</xdr:col>
      <xdr:colOff>0</xdr:colOff>
      <xdr:row>160</xdr:row>
      <xdr:rowOff>0</xdr:rowOff>
    </xdr:from>
    <xdr:ext cx="476250" cy="476250"/>
    <xdr:pic>
      <xdr:nvPicPr>
        <xdr:cNvPr id="143" name="image152.png">
          <a:extLst>
            <a:ext uri="{FF2B5EF4-FFF2-40B4-BE49-F238E27FC236}">
              <a16:creationId xmlns:a16="http://schemas.microsoft.com/office/drawing/2014/main" id="{00000000-0008-0000-02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0</xdr:colOff>
      <xdr:row>161</xdr:row>
      <xdr:rowOff>0</xdr:rowOff>
    </xdr:from>
    <xdr:ext cx="476250" cy="476250"/>
    <xdr:pic>
      <xdr:nvPicPr>
        <xdr:cNvPr id="144" name="image139.png">
          <a:extLst>
            <a:ext uri="{FF2B5EF4-FFF2-40B4-BE49-F238E27FC236}">
              <a16:creationId xmlns:a16="http://schemas.microsoft.com/office/drawing/2014/main" id="{00000000-0008-0000-02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1</xdr:col>
      <xdr:colOff>0</xdr:colOff>
      <xdr:row>162</xdr:row>
      <xdr:rowOff>0</xdr:rowOff>
    </xdr:from>
    <xdr:ext cx="476250" cy="476250"/>
    <xdr:pic>
      <xdr:nvPicPr>
        <xdr:cNvPr id="145" name="image130.png">
          <a:extLst>
            <a:ext uri="{FF2B5EF4-FFF2-40B4-BE49-F238E27FC236}">
              <a16:creationId xmlns:a16="http://schemas.microsoft.com/office/drawing/2014/main" id="{00000000-0008-0000-02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1</xdr:col>
      <xdr:colOff>0</xdr:colOff>
      <xdr:row>163</xdr:row>
      <xdr:rowOff>0</xdr:rowOff>
    </xdr:from>
    <xdr:ext cx="476250" cy="476250"/>
    <xdr:pic>
      <xdr:nvPicPr>
        <xdr:cNvPr id="146" name="image129.png">
          <a:extLst>
            <a:ext uri="{FF2B5EF4-FFF2-40B4-BE49-F238E27FC236}">
              <a16:creationId xmlns:a16="http://schemas.microsoft.com/office/drawing/2014/main" id="{00000000-0008-0000-02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1</xdr:col>
      <xdr:colOff>0</xdr:colOff>
      <xdr:row>164</xdr:row>
      <xdr:rowOff>0</xdr:rowOff>
    </xdr:from>
    <xdr:ext cx="476250" cy="476250"/>
    <xdr:pic>
      <xdr:nvPicPr>
        <xdr:cNvPr id="147" name="image145.png">
          <a:extLst>
            <a:ext uri="{FF2B5EF4-FFF2-40B4-BE49-F238E27FC236}">
              <a16:creationId xmlns:a16="http://schemas.microsoft.com/office/drawing/2014/main" id="{00000000-0008-0000-02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1</xdr:col>
      <xdr:colOff>0</xdr:colOff>
      <xdr:row>165</xdr:row>
      <xdr:rowOff>0</xdr:rowOff>
    </xdr:from>
    <xdr:ext cx="476250" cy="476250"/>
    <xdr:pic>
      <xdr:nvPicPr>
        <xdr:cNvPr id="148" name="image161.png">
          <a:extLst>
            <a:ext uri="{FF2B5EF4-FFF2-40B4-BE49-F238E27FC236}">
              <a16:creationId xmlns:a16="http://schemas.microsoft.com/office/drawing/2014/main" id="{00000000-0008-0000-0200-000094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1</xdr:col>
      <xdr:colOff>0</xdr:colOff>
      <xdr:row>166</xdr:row>
      <xdr:rowOff>0</xdr:rowOff>
    </xdr:from>
    <xdr:ext cx="476250" cy="476250"/>
    <xdr:pic>
      <xdr:nvPicPr>
        <xdr:cNvPr id="149" name="image131.png">
          <a:extLst>
            <a:ext uri="{FF2B5EF4-FFF2-40B4-BE49-F238E27FC236}">
              <a16:creationId xmlns:a16="http://schemas.microsoft.com/office/drawing/2014/main" id="{00000000-0008-0000-0200-000095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1</xdr:col>
      <xdr:colOff>0</xdr:colOff>
      <xdr:row>167</xdr:row>
      <xdr:rowOff>0</xdr:rowOff>
    </xdr:from>
    <xdr:ext cx="200025" cy="200025"/>
    <xdr:pic>
      <xdr:nvPicPr>
        <xdr:cNvPr id="150" name="image149.png">
          <a:extLst>
            <a:ext uri="{FF2B5EF4-FFF2-40B4-BE49-F238E27FC236}">
              <a16:creationId xmlns:a16="http://schemas.microsoft.com/office/drawing/2014/main" id="{00000000-0008-0000-0200-000096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1</xdr:col>
      <xdr:colOff>0</xdr:colOff>
      <xdr:row>168</xdr:row>
      <xdr:rowOff>0</xdr:rowOff>
    </xdr:from>
    <xdr:ext cx="476250" cy="476250"/>
    <xdr:pic>
      <xdr:nvPicPr>
        <xdr:cNvPr id="151" name="image138.png">
          <a:extLst>
            <a:ext uri="{FF2B5EF4-FFF2-40B4-BE49-F238E27FC236}">
              <a16:creationId xmlns:a16="http://schemas.microsoft.com/office/drawing/2014/main" id="{00000000-0008-0000-0200-000097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1</xdr:col>
      <xdr:colOff>0</xdr:colOff>
      <xdr:row>169</xdr:row>
      <xdr:rowOff>0</xdr:rowOff>
    </xdr:from>
    <xdr:ext cx="200025" cy="200025"/>
    <xdr:pic>
      <xdr:nvPicPr>
        <xdr:cNvPr id="152" name="image163.png">
          <a:extLst>
            <a:ext uri="{FF2B5EF4-FFF2-40B4-BE49-F238E27FC236}">
              <a16:creationId xmlns:a16="http://schemas.microsoft.com/office/drawing/2014/main" id="{00000000-0008-0000-0200-000098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1</xdr:col>
      <xdr:colOff>0</xdr:colOff>
      <xdr:row>170</xdr:row>
      <xdr:rowOff>0</xdr:rowOff>
    </xdr:from>
    <xdr:ext cx="476250" cy="476250"/>
    <xdr:pic>
      <xdr:nvPicPr>
        <xdr:cNvPr id="153" name="image136.png">
          <a:extLst>
            <a:ext uri="{FF2B5EF4-FFF2-40B4-BE49-F238E27FC236}">
              <a16:creationId xmlns:a16="http://schemas.microsoft.com/office/drawing/2014/main" id="{00000000-0008-0000-0200-000099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1</xdr:col>
      <xdr:colOff>0</xdr:colOff>
      <xdr:row>171</xdr:row>
      <xdr:rowOff>0</xdr:rowOff>
    </xdr:from>
    <xdr:ext cx="476250" cy="476250"/>
    <xdr:pic>
      <xdr:nvPicPr>
        <xdr:cNvPr id="154" name="image151.png">
          <a:extLst>
            <a:ext uri="{FF2B5EF4-FFF2-40B4-BE49-F238E27FC236}">
              <a16:creationId xmlns:a16="http://schemas.microsoft.com/office/drawing/2014/main" id="{00000000-0008-0000-0200-00009A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1</xdr:col>
      <xdr:colOff>0</xdr:colOff>
      <xdr:row>172</xdr:row>
      <xdr:rowOff>0</xdr:rowOff>
    </xdr:from>
    <xdr:ext cx="476250" cy="476250"/>
    <xdr:pic>
      <xdr:nvPicPr>
        <xdr:cNvPr id="155" name="image141.png">
          <a:extLst>
            <a:ext uri="{FF2B5EF4-FFF2-40B4-BE49-F238E27FC236}">
              <a16:creationId xmlns:a16="http://schemas.microsoft.com/office/drawing/2014/main" id="{00000000-0008-0000-0200-00009B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1</xdr:col>
      <xdr:colOff>0</xdr:colOff>
      <xdr:row>173</xdr:row>
      <xdr:rowOff>0</xdr:rowOff>
    </xdr:from>
    <xdr:ext cx="476250" cy="476250"/>
    <xdr:pic>
      <xdr:nvPicPr>
        <xdr:cNvPr id="156" name="image156.png">
          <a:extLst>
            <a:ext uri="{FF2B5EF4-FFF2-40B4-BE49-F238E27FC236}">
              <a16:creationId xmlns:a16="http://schemas.microsoft.com/office/drawing/2014/main" id="{00000000-0008-0000-0200-00009C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1</xdr:col>
      <xdr:colOff>0</xdr:colOff>
      <xdr:row>174</xdr:row>
      <xdr:rowOff>0</xdr:rowOff>
    </xdr:from>
    <xdr:ext cx="476250" cy="476250"/>
    <xdr:pic>
      <xdr:nvPicPr>
        <xdr:cNvPr id="157" name="image153.png">
          <a:extLst>
            <a:ext uri="{FF2B5EF4-FFF2-40B4-BE49-F238E27FC236}">
              <a16:creationId xmlns:a16="http://schemas.microsoft.com/office/drawing/2014/main" id="{00000000-0008-0000-0200-00009D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1</xdr:col>
      <xdr:colOff>0</xdr:colOff>
      <xdr:row>175</xdr:row>
      <xdr:rowOff>0</xdr:rowOff>
    </xdr:from>
    <xdr:ext cx="476250" cy="476250"/>
    <xdr:pic>
      <xdr:nvPicPr>
        <xdr:cNvPr id="158" name="image147.png">
          <a:extLst>
            <a:ext uri="{FF2B5EF4-FFF2-40B4-BE49-F238E27FC236}">
              <a16:creationId xmlns:a16="http://schemas.microsoft.com/office/drawing/2014/main" id="{00000000-0008-0000-0200-00009E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1</xdr:col>
      <xdr:colOff>0</xdr:colOff>
      <xdr:row>176</xdr:row>
      <xdr:rowOff>0</xdr:rowOff>
    </xdr:from>
    <xdr:ext cx="476250" cy="476250"/>
    <xdr:pic>
      <xdr:nvPicPr>
        <xdr:cNvPr id="159" name="image143.png">
          <a:extLst>
            <a:ext uri="{FF2B5EF4-FFF2-40B4-BE49-F238E27FC236}">
              <a16:creationId xmlns:a16="http://schemas.microsoft.com/office/drawing/2014/main" id="{00000000-0008-0000-0200-00009F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1</xdr:col>
      <xdr:colOff>0</xdr:colOff>
      <xdr:row>177</xdr:row>
      <xdr:rowOff>0</xdr:rowOff>
    </xdr:from>
    <xdr:ext cx="476250" cy="476250"/>
    <xdr:pic>
      <xdr:nvPicPr>
        <xdr:cNvPr id="160" name="image150.png">
          <a:extLst>
            <a:ext uri="{FF2B5EF4-FFF2-40B4-BE49-F238E27FC236}">
              <a16:creationId xmlns:a16="http://schemas.microsoft.com/office/drawing/2014/main" id="{00000000-0008-0000-0200-0000A0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1</xdr:col>
      <xdr:colOff>0</xdr:colOff>
      <xdr:row>178</xdr:row>
      <xdr:rowOff>0</xdr:rowOff>
    </xdr:from>
    <xdr:ext cx="476250" cy="476250"/>
    <xdr:pic>
      <xdr:nvPicPr>
        <xdr:cNvPr id="161" name="image155.png">
          <a:extLst>
            <a:ext uri="{FF2B5EF4-FFF2-40B4-BE49-F238E27FC236}">
              <a16:creationId xmlns:a16="http://schemas.microsoft.com/office/drawing/2014/main" id="{00000000-0008-0000-0200-0000A1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1</xdr:col>
      <xdr:colOff>0</xdr:colOff>
      <xdr:row>179</xdr:row>
      <xdr:rowOff>0</xdr:rowOff>
    </xdr:from>
    <xdr:ext cx="476250" cy="476250"/>
    <xdr:pic>
      <xdr:nvPicPr>
        <xdr:cNvPr id="162" name="image170.png">
          <a:extLst>
            <a:ext uri="{FF2B5EF4-FFF2-40B4-BE49-F238E27FC236}">
              <a16:creationId xmlns:a16="http://schemas.microsoft.com/office/drawing/2014/main" id="{00000000-0008-0000-0200-0000A2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1</xdr:col>
      <xdr:colOff>0</xdr:colOff>
      <xdr:row>180</xdr:row>
      <xdr:rowOff>0</xdr:rowOff>
    </xdr:from>
    <xdr:ext cx="200025" cy="200025"/>
    <xdr:pic>
      <xdr:nvPicPr>
        <xdr:cNvPr id="163" name="image165.png">
          <a:extLst>
            <a:ext uri="{FF2B5EF4-FFF2-40B4-BE49-F238E27FC236}">
              <a16:creationId xmlns:a16="http://schemas.microsoft.com/office/drawing/2014/main" id="{00000000-0008-0000-0200-0000A3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1</xdr:col>
      <xdr:colOff>0</xdr:colOff>
      <xdr:row>181</xdr:row>
      <xdr:rowOff>0</xdr:rowOff>
    </xdr:from>
    <xdr:ext cx="476250" cy="476250"/>
    <xdr:pic>
      <xdr:nvPicPr>
        <xdr:cNvPr id="164" name="image159.png">
          <a:extLst>
            <a:ext uri="{FF2B5EF4-FFF2-40B4-BE49-F238E27FC236}">
              <a16:creationId xmlns:a16="http://schemas.microsoft.com/office/drawing/2014/main" id="{00000000-0008-0000-0200-0000A4000000}"/>
            </a:ext>
          </a:extLst>
        </xdr:cNvPr>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1</xdr:col>
      <xdr:colOff>0</xdr:colOff>
      <xdr:row>182</xdr:row>
      <xdr:rowOff>0</xdr:rowOff>
    </xdr:from>
    <xdr:ext cx="476250" cy="476250"/>
    <xdr:pic>
      <xdr:nvPicPr>
        <xdr:cNvPr id="165" name="image180.png">
          <a:extLst>
            <a:ext uri="{FF2B5EF4-FFF2-40B4-BE49-F238E27FC236}">
              <a16:creationId xmlns:a16="http://schemas.microsoft.com/office/drawing/2014/main" id="{00000000-0008-0000-0200-0000A5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1</xdr:col>
      <xdr:colOff>0</xdr:colOff>
      <xdr:row>183</xdr:row>
      <xdr:rowOff>0</xdr:rowOff>
    </xdr:from>
    <xdr:ext cx="476250" cy="476250"/>
    <xdr:pic>
      <xdr:nvPicPr>
        <xdr:cNvPr id="166" name="image164.png">
          <a:extLst>
            <a:ext uri="{FF2B5EF4-FFF2-40B4-BE49-F238E27FC236}">
              <a16:creationId xmlns:a16="http://schemas.microsoft.com/office/drawing/2014/main" id="{00000000-0008-0000-0200-0000A6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1</xdr:col>
      <xdr:colOff>0</xdr:colOff>
      <xdr:row>184</xdr:row>
      <xdr:rowOff>0</xdr:rowOff>
    </xdr:from>
    <xdr:ext cx="476250" cy="476250"/>
    <xdr:pic>
      <xdr:nvPicPr>
        <xdr:cNvPr id="167" name="image166.png">
          <a:extLst>
            <a:ext uri="{FF2B5EF4-FFF2-40B4-BE49-F238E27FC236}">
              <a16:creationId xmlns:a16="http://schemas.microsoft.com/office/drawing/2014/main" id="{00000000-0008-0000-0200-0000A7000000}"/>
            </a:ext>
          </a:extLst>
        </xdr:cNvPr>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1</xdr:col>
      <xdr:colOff>0</xdr:colOff>
      <xdr:row>185</xdr:row>
      <xdr:rowOff>0</xdr:rowOff>
    </xdr:from>
    <xdr:ext cx="476250" cy="476250"/>
    <xdr:pic>
      <xdr:nvPicPr>
        <xdr:cNvPr id="168" name="image154.png">
          <a:extLst>
            <a:ext uri="{FF2B5EF4-FFF2-40B4-BE49-F238E27FC236}">
              <a16:creationId xmlns:a16="http://schemas.microsoft.com/office/drawing/2014/main" id="{00000000-0008-0000-0200-0000A8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1</xdr:col>
      <xdr:colOff>0</xdr:colOff>
      <xdr:row>186</xdr:row>
      <xdr:rowOff>0</xdr:rowOff>
    </xdr:from>
    <xdr:ext cx="476250" cy="476250"/>
    <xdr:pic>
      <xdr:nvPicPr>
        <xdr:cNvPr id="169" name="image178.png">
          <a:extLst>
            <a:ext uri="{FF2B5EF4-FFF2-40B4-BE49-F238E27FC236}">
              <a16:creationId xmlns:a16="http://schemas.microsoft.com/office/drawing/2014/main" id="{00000000-0008-0000-0200-0000A9000000}"/>
            </a:ext>
          </a:extLst>
        </xdr:cNvPr>
        <xdr:cNvPicPr preferRelativeResize="0"/>
      </xdr:nvPicPr>
      <xdr:blipFill>
        <a:blip xmlns:r="http://schemas.openxmlformats.org/officeDocument/2006/relationships" r:embed="rId168" cstate="print"/>
        <a:stretch>
          <a:fillRect/>
        </a:stretch>
      </xdr:blipFill>
      <xdr:spPr>
        <a:prstGeom prst="rect">
          <a:avLst/>
        </a:prstGeom>
        <a:noFill/>
      </xdr:spPr>
    </xdr:pic>
    <xdr:clientData fLocksWithSheet="0"/>
  </xdr:oneCellAnchor>
  <xdr:oneCellAnchor>
    <xdr:from>
      <xdr:col>1</xdr:col>
      <xdr:colOff>0</xdr:colOff>
      <xdr:row>190</xdr:row>
      <xdr:rowOff>0</xdr:rowOff>
    </xdr:from>
    <xdr:ext cx="476250" cy="476250"/>
    <xdr:pic>
      <xdr:nvPicPr>
        <xdr:cNvPr id="170" name="image186.png">
          <a:extLst>
            <a:ext uri="{FF2B5EF4-FFF2-40B4-BE49-F238E27FC236}">
              <a16:creationId xmlns:a16="http://schemas.microsoft.com/office/drawing/2014/main" id="{00000000-0008-0000-0200-0000AA000000}"/>
            </a:ext>
          </a:extLst>
        </xdr:cNvPr>
        <xdr:cNvPicPr preferRelativeResize="0"/>
      </xdr:nvPicPr>
      <xdr:blipFill>
        <a:blip xmlns:r="http://schemas.openxmlformats.org/officeDocument/2006/relationships" r:embed="rId169" cstate="print"/>
        <a:stretch>
          <a:fillRect/>
        </a:stretch>
      </xdr:blipFill>
      <xdr:spPr>
        <a:prstGeom prst="rect">
          <a:avLst/>
        </a:prstGeom>
        <a:noFill/>
      </xdr:spPr>
    </xdr:pic>
    <xdr:clientData fLocksWithSheet="0"/>
  </xdr:oneCellAnchor>
  <xdr:oneCellAnchor>
    <xdr:from>
      <xdr:col>1</xdr:col>
      <xdr:colOff>0</xdr:colOff>
      <xdr:row>191</xdr:row>
      <xdr:rowOff>0</xdr:rowOff>
    </xdr:from>
    <xdr:ext cx="476250" cy="476250"/>
    <xdr:pic>
      <xdr:nvPicPr>
        <xdr:cNvPr id="171" name="image181.png">
          <a:extLst>
            <a:ext uri="{FF2B5EF4-FFF2-40B4-BE49-F238E27FC236}">
              <a16:creationId xmlns:a16="http://schemas.microsoft.com/office/drawing/2014/main" id="{00000000-0008-0000-0200-0000AB000000}"/>
            </a:ext>
          </a:extLst>
        </xdr:cNvPr>
        <xdr:cNvPicPr preferRelativeResize="0"/>
      </xdr:nvPicPr>
      <xdr:blipFill>
        <a:blip xmlns:r="http://schemas.openxmlformats.org/officeDocument/2006/relationships" r:embed="rId170" cstate="print"/>
        <a:stretch>
          <a:fillRect/>
        </a:stretch>
      </xdr:blipFill>
      <xdr:spPr>
        <a:prstGeom prst="rect">
          <a:avLst/>
        </a:prstGeom>
        <a:noFill/>
      </xdr:spPr>
    </xdr:pic>
    <xdr:clientData fLocksWithSheet="0"/>
  </xdr:oneCellAnchor>
  <xdr:oneCellAnchor>
    <xdr:from>
      <xdr:col>1</xdr:col>
      <xdr:colOff>0</xdr:colOff>
      <xdr:row>192</xdr:row>
      <xdr:rowOff>0</xdr:rowOff>
    </xdr:from>
    <xdr:ext cx="476250" cy="476250"/>
    <xdr:pic>
      <xdr:nvPicPr>
        <xdr:cNvPr id="172" name="image168.png">
          <a:extLst>
            <a:ext uri="{FF2B5EF4-FFF2-40B4-BE49-F238E27FC236}">
              <a16:creationId xmlns:a16="http://schemas.microsoft.com/office/drawing/2014/main" id="{00000000-0008-0000-0200-0000AC000000}"/>
            </a:ext>
          </a:extLst>
        </xdr:cNvPr>
        <xdr:cNvPicPr preferRelativeResize="0"/>
      </xdr:nvPicPr>
      <xdr:blipFill>
        <a:blip xmlns:r="http://schemas.openxmlformats.org/officeDocument/2006/relationships" r:embed="rId171" cstate="print"/>
        <a:stretch>
          <a:fillRect/>
        </a:stretch>
      </xdr:blipFill>
      <xdr:spPr>
        <a:prstGeom prst="rect">
          <a:avLst/>
        </a:prstGeom>
        <a:noFill/>
      </xdr:spPr>
    </xdr:pic>
    <xdr:clientData fLocksWithSheet="0"/>
  </xdr:oneCellAnchor>
  <xdr:oneCellAnchor>
    <xdr:from>
      <xdr:col>1</xdr:col>
      <xdr:colOff>0</xdr:colOff>
      <xdr:row>193</xdr:row>
      <xdr:rowOff>0</xdr:rowOff>
    </xdr:from>
    <xdr:ext cx="476250" cy="476250"/>
    <xdr:pic>
      <xdr:nvPicPr>
        <xdr:cNvPr id="173" name="image173.png">
          <a:extLst>
            <a:ext uri="{FF2B5EF4-FFF2-40B4-BE49-F238E27FC236}">
              <a16:creationId xmlns:a16="http://schemas.microsoft.com/office/drawing/2014/main" id="{00000000-0008-0000-0200-0000AD000000}"/>
            </a:ext>
          </a:extLst>
        </xdr:cNvPr>
        <xdr:cNvPicPr preferRelativeResize="0"/>
      </xdr:nvPicPr>
      <xdr:blipFill>
        <a:blip xmlns:r="http://schemas.openxmlformats.org/officeDocument/2006/relationships" r:embed="rId172" cstate="print"/>
        <a:stretch>
          <a:fillRect/>
        </a:stretch>
      </xdr:blipFill>
      <xdr:spPr>
        <a:prstGeom prst="rect">
          <a:avLst/>
        </a:prstGeom>
        <a:noFill/>
      </xdr:spPr>
    </xdr:pic>
    <xdr:clientData fLocksWithSheet="0"/>
  </xdr:oneCellAnchor>
  <xdr:oneCellAnchor>
    <xdr:from>
      <xdr:col>1</xdr:col>
      <xdr:colOff>0</xdr:colOff>
      <xdr:row>194</xdr:row>
      <xdr:rowOff>0</xdr:rowOff>
    </xdr:from>
    <xdr:ext cx="476250" cy="476250"/>
    <xdr:pic>
      <xdr:nvPicPr>
        <xdr:cNvPr id="174" name="image167.png">
          <a:extLst>
            <a:ext uri="{FF2B5EF4-FFF2-40B4-BE49-F238E27FC236}">
              <a16:creationId xmlns:a16="http://schemas.microsoft.com/office/drawing/2014/main" id="{00000000-0008-0000-0200-0000AE000000}"/>
            </a:ext>
          </a:extLst>
        </xdr:cNvPr>
        <xdr:cNvPicPr preferRelativeResize="0"/>
      </xdr:nvPicPr>
      <xdr:blipFill>
        <a:blip xmlns:r="http://schemas.openxmlformats.org/officeDocument/2006/relationships" r:embed="rId173" cstate="print"/>
        <a:stretch>
          <a:fillRect/>
        </a:stretch>
      </xdr:blipFill>
      <xdr:spPr>
        <a:prstGeom prst="rect">
          <a:avLst/>
        </a:prstGeom>
        <a:noFill/>
      </xdr:spPr>
    </xdr:pic>
    <xdr:clientData fLocksWithSheet="0"/>
  </xdr:oneCellAnchor>
  <xdr:oneCellAnchor>
    <xdr:from>
      <xdr:col>1</xdr:col>
      <xdr:colOff>0</xdr:colOff>
      <xdr:row>195</xdr:row>
      <xdr:rowOff>0</xdr:rowOff>
    </xdr:from>
    <xdr:ext cx="476250" cy="476250"/>
    <xdr:pic>
      <xdr:nvPicPr>
        <xdr:cNvPr id="175" name="image160.png">
          <a:extLst>
            <a:ext uri="{FF2B5EF4-FFF2-40B4-BE49-F238E27FC236}">
              <a16:creationId xmlns:a16="http://schemas.microsoft.com/office/drawing/2014/main" id="{00000000-0008-0000-0200-0000AF000000}"/>
            </a:ext>
          </a:extLst>
        </xdr:cNvPr>
        <xdr:cNvPicPr preferRelativeResize="0"/>
      </xdr:nvPicPr>
      <xdr:blipFill>
        <a:blip xmlns:r="http://schemas.openxmlformats.org/officeDocument/2006/relationships" r:embed="rId174" cstate="print"/>
        <a:stretch>
          <a:fillRect/>
        </a:stretch>
      </xdr:blipFill>
      <xdr:spPr>
        <a:prstGeom prst="rect">
          <a:avLst/>
        </a:prstGeom>
        <a:noFill/>
      </xdr:spPr>
    </xdr:pic>
    <xdr:clientData fLocksWithSheet="0"/>
  </xdr:oneCellAnchor>
  <xdr:oneCellAnchor>
    <xdr:from>
      <xdr:col>1</xdr:col>
      <xdr:colOff>0</xdr:colOff>
      <xdr:row>196</xdr:row>
      <xdr:rowOff>0</xdr:rowOff>
    </xdr:from>
    <xdr:ext cx="200025" cy="200025"/>
    <xdr:pic>
      <xdr:nvPicPr>
        <xdr:cNvPr id="176" name="image172.png">
          <a:extLst>
            <a:ext uri="{FF2B5EF4-FFF2-40B4-BE49-F238E27FC236}">
              <a16:creationId xmlns:a16="http://schemas.microsoft.com/office/drawing/2014/main" id="{00000000-0008-0000-0200-0000B0000000}"/>
            </a:ext>
          </a:extLst>
        </xdr:cNvPr>
        <xdr:cNvPicPr preferRelativeResize="0"/>
      </xdr:nvPicPr>
      <xdr:blipFill>
        <a:blip xmlns:r="http://schemas.openxmlformats.org/officeDocument/2006/relationships" r:embed="rId175" cstate="print"/>
        <a:stretch>
          <a:fillRect/>
        </a:stretch>
      </xdr:blipFill>
      <xdr:spPr>
        <a:prstGeom prst="rect">
          <a:avLst/>
        </a:prstGeom>
        <a:noFill/>
      </xdr:spPr>
    </xdr:pic>
    <xdr:clientData fLocksWithSheet="0"/>
  </xdr:oneCellAnchor>
  <xdr:oneCellAnchor>
    <xdr:from>
      <xdr:col>1</xdr:col>
      <xdr:colOff>0</xdr:colOff>
      <xdr:row>197</xdr:row>
      <xdr:rowOff>0</xdr:rowOff>
    </xdr:from>
    <xdr:ext cx="200025" cy="200025"/>
    <xdr:pic>
      <xdr:nvPicPr>
        <xdr:cNvPr id="177" name="image162.png">
          <a:extLst>
            <a:ext uri="{FF2B5EF4-FFF2-40B4-BE49-F238E27FC236}">
              <a16:creationId xmlns:a16="http://schemas.microsoft.com/office/drawing/2014/main" id="{00000000-0008-0000-0200-0000B1000000}"/>
            </a:ext>
          </a:extLst>
        </xdr:cNvPr>
        <xdr:cNvPicPr preferRelativeResize="0"/>
      </xdr:nvPicPr>
      <xdr:blipFill>
        <a:blip xmlns:r="http://schemas.openxmlformats.org/officeDocument/2006/relationships" r:embed="rId176" cstate="print"/>
        <a:stretch>
          <a:fillRect/>
        </a:stretch>
      </xdr:blipFill>
      <xdr:spPr>
        <a:prstGeom prst="rect">
          <a:avLst/>
        </a:prstGeom>
        <a:noFill/>
      </xdr:spPr>
    </xdr:pic>
    <xdr:clientData fLocksWithSheet="0"/>
  </xdr:oneCellAnchor>
  <xdr:oneCellAnchor>
    <xdr:from>
      <xdr:col>1</xdr:col>
      <xdr:colOff>0</xdr:colOff>
      <xdr:row>198</xdr:row>
      <xdr:rowOff>0</xdr:rowOff>
    </xdr:from>
    <xdr:ext cx="476250" cy="476250"/>
    <xdr:pic>
      <xdr:nvPicPr>
        <xdr:cNvPr id="178" name="image192.png">
          <a:extLst>
            <a:ext uri="{FF2B5EF4-FFF2-40B4-BE49-F238E27FC236}">
              <a16:creationId xmlns:a16="http://schemas.microsoft.com/office/drawing/2014/main" id="{00000000-0008-0000-0200-0000B2000000}"/>
            </a:ext>
          </a:extLst>
        </xdr:cNvPr>
        <xdr:cNvPicPr preferRelativeResize="0"/>
      </xdr:nvPicPr>
      <xdr:blipFill>
        <a:blip xmlns:r="http://schemas.openxmlformats.org/officeDocument/2006/relationships" r:embed="rId177" cstate="print"/>
        <a:stretch>
          <a:fillRect/>
        </a:stretch>
      </xdr:blipFill>
      <xdr:spPr>
        <a:prstGeom prst="rect">
          <a:avLst/>
        </a:prstGeom>
        <a:noFill/>
      </xdr:spPr>
    </xdr:pic>
    <xdr:clientData fLocksWithSheet="0"/>
  </xdr:oneCellAnchor>
  <xdr:oneCellAnchor>
    <xdr:from>
      <xdr:col>1</xdr:col>
      <xdr:colOff>0</xdr:colOff>
      <xdr:row>202</xdr:row>
      <xdr:rowOff>0</xdr:rowOff>
    </xdr:from>
    <xdr:ext cx="476250" cy="476250"/>
    <xdr:pic>
      <xdr:nvPicPr>
        <xdr:cNvPr id="179" name="image183.png">
          <a:extLst>
            <a:ext uri="{FF2B5EF4-FFF2-40B4-BE49-F238E27FC236}">
              <a16:creationId xmlns:a16="http://schemas.microsoft.com/office/drawing/2014/main" id="{00000000-0008-0000-0200-0000B3000000}"/>
            </a:ext>
          </a:extLst>
        </xdr:cNvPr>
        <xdr:cNvPicPr preferRelativeResize="0"/>
      </xdr:nvPicPr>
      <xdr:blipFill>
        <a:blip xmlns:r="http://schemas.openxmlformats.org/officeDocument/2006/relationships" r:embed="rId178" cstate="print"/>
        <a:stretch>
          <a:fillRect/>
        </a:stretch>
      </xdr:blipFill>
      <xdr:spPr>
        <a:prstGeom prst="rect">
          <a:avLst/>
        </a:prstGeom>
        <a:noFill/>
      </xdr:spPr>
    </xdr:pic>
    <xdr:clientData fLocksWithSheet="0"/>
  </xdr:oneCellAnchor>
  <xdr:oneCellAnchor>
    <xdr:from>
      <xdr:col>1</xdr:col>
      <xdr:colOff>0</xdr:colOff>
      <xdr:row>203</xdr:row>
      <xdr:rowOff>0</xdr:rowOff>
    </xdr:from>
    <xdr:ext cx="476250" cy="476250"/>
    <xdr:pic>
      <xdr:nvPicPr>
        <xdr:cNvPr id="180" name="image187.png">
          <a:extLst>
            <a:ext uri="{FF2B5EF4-FFF2-40B4-BE49-F238E27FC236}">
              <a16:creationId xmlns:a16="http://schemas.microsoft.com/office/drawing/2014/main" id="{00000000-0008-0000-0200-0000B4000000}"/>
            </a:ext>
          </a:extLst>
        </xdr:cNvPr>
        <xdr:cNvPicPr preferRelativeResize="0"/>
      </xdr:nvPicPr>
      <xdr:blipFill>
        <a:blip xmlns:r="http://schemas.openxmlformats.org/officeDocument/2006/relationships" r:embed="rId179" cstate="print"/>
        <a:stretch>
          <a:fillRect/>
        </a:stretch>
      </xdr:blipFill>
      <xdr:spPr>
        <a:prstGeom prst="rect">
          <a:avLst/>
        </a:prstGeom>
        <a:noFill/>
      </xdr:spPr>
    </xdr:pic>
    <xdr:clientData fLocksWithSheet="0"/>
  </xdr:oneCellAnchor>
  <xdr:oneCellAnchor>
    <xdr:from>
      <xdr:col>1</xdr:col>
      <xdr:colOff>0</xdr:colOff>
      <xdr:row>204</xdr:row>
      <xdr:rowOff>0</xdr:rowOff>
    </xdr:from>
    <xdr:ext cx="476250" cy="476250"/>
    <xdr:pic>
      <xdr:nvPicPr>
        <xdr:cNvPr id="181" name="image204.png">
          <a:extLst>
            <a:ext uri="{FF2B5EF4-FFF2-40B4-BE49-F238E27FC236}">
              <a16:creationId xmlns:a16="http://schemas.microsoft.com/office/drawing/2014/main" id="{00000000-0008-0000-0200-0000B5000000}"/>
            </a:ext>
          </a:extLst>
        </xdr:cNvPr>
        <xdr:cNvPicPr preferRelativeResize="0"/>
      </xdr:nvPicPr>
      <xdr:blipFill>
        <a:blip xmlns:r="http://schemas.openxmlformats.org/officeDocument/2006/relationships" r:embed="rId180" cstate="print"/>
        <a:stretch>
          <a:fillRect/>
        </a:stretch>
      </xdr:blipFill>
      <xdr:spPr>
        <a:prstGeom prst="rect">
          <a:avLst/>
        </a:prstGeom>
        <a:noFill/>
      </xdr:spPr>
    </xdr:pic>
    <xdr:clientData fLocksWithSheet="0"/>
  </xdr:oneCellAnchor>
  <xdr:oneCellAnchor>
    <xdr:from>
      <xdr:col>1</xdr:col>
      <xdr:colOff>0</xdr:colOff>
      <xdr:row>208</xdr:row>
      <xdr:rowOff>0</xdr:rowOff>
    </xdr:from>
    <xdr:ext cx="476250" cy="476250"/>
    <xdr:pic>
      <xdr:nvPicPr>
        <xdr:cNvPr id="182" name="image184.png">
          <a:extLst>
            <a:ext uri="{FF2B5EF4-FFF2-40B4-BE49-F238E27FC236}">
              <a16:creationId xmlns:a16="http://schemas.microsoft.com/office/drawing/2014/main" id="{00000000-0008-0000-0200-0000B6000000}"/>
            </a:ext>
          </a:extLst>
        </xdr:cNvPr>
        <xdr:cNvPicPr preferRelativeResize="0"/>
      </xdr:nvPicPr>
      <xdr:blipFill>
        <a:blip xmlns:r="http://schemas.openxmlformats.org/officeDocument/2006/relationships" r:embed="rId181" cstate="print"/>
        <a:stretch>
          <a:fillRect/>
        </a:stretch>
      </xdr:blipFill>
      <xdr:spPr>
        <a:prstGeom prst="rect">
          <a:avLst/>
        </a:prstGeom>
        <a:noFill/>
      </xdr:spPr>
    </xdr:pic>
    <xdr:clientData fLocksWithSheet="0"/>
  </xdr:oneCellAnchor>
  <xdr:oneCellAnchor>
    <xdr:from>
      <xdr:col>1</xdr:col>
      <xdr:colOff>0</xdr:colOff>
      <xdr:row>212</xdr:row>
      <xdr:rowOff>0</xdr:rowOff>
    </xdr:from>
    <xdr:ext cx="476250" cy="476250"/>
    <xdr:pic>
      <xdr:nvPicPr>
        <xdr:cNvPr id="183" name="image182.png">
          <a:extLst>
            <a:ext uri="{FF2B5EF4-FFF2-40B4-BE49-F238E27FC236}">
              <a16:creationId xmlns:a16="http://schemas.microsoft.com/office/drawing/2014/main" id="{00000000-0008-0000-0200-0000B7000000}"/>
            </a:ext>
          </a:extLst>
        </xdr:cNvPr>
        <xdr:cNvPicPr preferRelativeResize="0"/>
      </xdr:nvPicPr>
      <xdr:blipFill>
        <a:blip xmlns:r="http://schemas.openxmlformats.org/officeDocument/2006/relationships" r:embed="rId182" cstate="print"/>
        <a:stretch>
          <a:fillRect/>
        </a:stretch>
      </xdr:blipFill>
      <xdr:spPr>
        <a:prstGeom prst="rect">
          <a:avLst/>
        </a:prstGeom>
        <a:noFill/>
      </xdr:spPr>
    </xdr:pic>
    <xdr:clientData fLocksWithSheet="0"/>
  </xdr:oneCellAnchor>
  <xdr:oneCellAnchor>
    <xdr:from>
      <xdr:col>1</xdr:col>
      <xdr:colOff>0</xdr:colOff>
      <xdr:row>213</xdr:row>
      <xdr:rowOff>0</xdr:rowOff>
    </xdr:from>
    <xdr:ext cx="476250" cy="476250"/>
    <xdr:pic>
      <xdr:nvPicPr>
        <xdr:cNvPr id="184" name="image174.png">
          <a:extLst>
            <a:ext uri="{FF2B5EF4-FFF2-40B4-BE49-F238E27FC236}">
              <a16:creationId xmlns:a16="http://schemas.microsoft.com/office/drawing/2014/main" id="{00000000-0008-0000-0200-0000B8000000}"/>
            </a:ext>
          </a:extLst>
        </xdr:cNvPr>
        <xdr:cNvPicPr preferRelativeResize="0"/>
      </xdr:nvPicPr>
      <xdr:blipFill>
        <a:blip xmlns:r="http://schemas.openxmlformats.org/officeDocument/2006/relationships" r:embed="rId183" cstate="print"/>
        <a:stretch>
          <a:fillRect/>
        </a:stretch>
      </xdr:blipFill>
      <xdr:spPr>
        <a:prstGeom prst="rect">
          <a:avLst/>
        </a:prstGeom>
        <a:noFill/>
      </xdr:spPr>
    </xdr:pic>
    <xdr:clientData fLocksWithSheet="0"/>
  </xdr:oneCellAnchor>
  <xdr:oneCellAnchor>
    <xdr:from>
      <xdr:col>1</xdr:col>
      <xdr:colOff>0</xdr:colOff>
      <xdr:row>214</xdr:row>
      <xdr:rowOff>0</xdr:rowOff>
    </xdr:from>
    <xdr:ext cx="476250" cy="476250"/>
    <xdr:pic>
      <xdr:nvPicPr>
        <xdr:cNvPr id="185" name="image171.png">
          <a:extLst>
            <a:ext uri="{FF2B5EF4-FFF2-40B4-BE49-F238E27FC236}">
              <a16:creationId xmlns:a16="http://schemas.microsoft.com/office/drawing/2014/main" id="{00000000-0008-0000-0200-0000B9000000}"/>
            </a:ext>
          </a:extLst>
        </xdr:cNvPr>
        <xdr:cNvPicPr preferRelativeResize="0"/>
      </xdr:nvPicPr>
      <xdr:blipFill>
        <a:blip xmlns:r="http://schemas.openxmlformats.org/officeDocument/2006/relationships" r:embed="rId184" cstate="print"/>
        <a:stretch>
          <a:fillRect/>
        </a:stretch>
      </xdr:blipFill>
      <xdr:spPr>
        <a:prstGeom prst="rect">
          <a:avLst/>
        </a:prstGeom>
        <a:noFill/>
      </xdr:spPr>
    </xdr:pic>
    <xdr:clientData fLocksWithSheet="0"/>
  </xdr:oneCellAnchor>
  <xdr:oneCellAnchor>
    <xdr:from>
      <xdr:col>1</xdr:col>
      <xdr:colOff>0</xdr:colOff>
      <xdr:row>215</xdr:row>
      <xdr:rowOff>0</xdr:rowOff>
    </xdr:from>
    <xdr:ext cx="476250" cy="476250"/>
    <xdr:pic>
      <xdr:nvPicPr>
        <xdr:cNvPr id="186" name="image214.png">
          <a:extLst>
            <a:ext uri="{FF2B5EF4-FFF2-40B4-BE49-F238E27FC236}">
              <a16:creationId xmlns:a16="http://schemas.microsoft.com/office/drawing/2014/main" id="{00000000-0008-0000-0200-0000BA000000}"/>
            </a:ext>
          </a:extLst>
        </xdr:cNvPr>
        <xdr:cNvPicPr preferRelativeResize="0"/>
      </xdr:nvPicPr>
      <xdr:blipFill>
        <a:blip xmlns:r="http://schemas.openxmlformats.org/officeDocument/2006/relationships" r:embed="rId185" cstate="print"/>
        <a:stretch>
          <a:fillRect/>
        </a:stretch>
      </xdr:blipFill>
      <xdr:spPr>
        <a:prstGeom prst="rect">
          <a:avLst/>
        </a:prstGeom>
        <a:noFill/>
      </xdr:spPr>
    </xdr:pic>
    <xdr:clientData fLocksWithSheet="0"/>
  </xdr:oneCellAnchor>
  <xdr:oneCellAnchor>
    <xdr:from>
      <xdr:col>1</xdr:col>
      <xdr:colOff>0</xdr:colOff>
      <xdr:row>216</xdr:row>
      <xdr:rowOff>0</xdr:rowOff>
    </xdr:from>
    <xdr:ext cx="476250" cy="476250"/>
    <xdr:pic>
      <xdr:nvPicPr>
        <xdr:cNvPr id="187" name="image190.png">
          <a:extLst>
            <a:ext uri="{FF2B5EF4-FFF2-40B4-BE49-F238E27FC236}">
              <a16:creationId xmlns:a16="http://schemas.microsoft.com/office/drawing/2014/main" id="{00000000-0008-0000-0200-0000BB000000}"/>
            </a:ext>
          </a:extLst>
        </xdr:cNvPr>
        <xdr:cNvPicPr preferRelativeResize="0"/>
      </xdr:nvPicPr>
      <xdr:blipFill>
        <a:blip xmlns:r="http://schemas.openxmlformats.org/officeDocument/2006/relationships" r:embed="rId186"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5</xdr:row>
      <xdr:rowOff>0</xdr:rowOff>
    </xdr:from>
    <xdr:ext cx="476250" cy="476250"/>
    <xdr:pic>
      <xdr:nvPicPr>
        <xdr:cNvPr id="2" name="image6.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xdr:row>
      <xdr:rowOff>0</xdr:rowOff>
    </xdr:from>
    <xdr:ext cx="476250" cy="476250"/>
    <xdr:pic>
      <xdr:nvPicPr>
        <xdr:cNvPr id="3" name="image62.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7</xdr:row>
      <xdr:rowOff>0</xdr:rowOff>
    </xdr:from>
    <xdr:ext cx="476250" cy="476250"/>
    <xdr:pic>
      <xdr:nvPicPr>
        <xdr:cNvPr id="4" name="image8.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8</xdr:row>
      <xdr:rowOff>0</xdr:rowOff>
    </xdr:from>
    <xdr:ext cx="476250" cy="476250"/>
    <xdr:pic>
      <xdr:nvPicPr>
        <xdr:cNvPr id="5" name="image14.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9</xdr:row>
      <xdr:rowOff>0</xdr:rowOff>
    </xdr:from>
    <xdr:ext cx="476250" cy="476250"/>
    <xdr:pic>
      <xdr:nvPicPr>
        <xdr:cNvPr id="6" name="image18.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0</xdr:rowOff>
    </xdr:from>
    <xdr:ext cx="476250" cy="476250"/>
    <xdr:pic>
      <xdr:nvPicPr>
        <xdr:cNvPr id="7" name="image12.png">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11</xdr:row>
      <xdr:rowOff>0</xdr:rowOff>
    </xdr:from>
    <xdr:ext cx="476250" cy="476250"/>
    <xdr:pic>
      <xdr:nvPicPr>
        <xdr:cNvPr id="8" name="image2.png">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12</xdr:row>
      <xdr:rowOff>0</xdr:rowOff>
    </xdr:from>
    <xdr:ext cx="476250" cy="476250"/>
    <xdr:pic>
      <xdr:nvPicPr>
        <xdr:cNvPr id="9" name="image16.pn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13</xdr:row>
      <xdr:rowOff>0</xdr:rowOff>
    </xdr:from>
    <xdr:ext cx="476250" cy="476250"/>
    <xdr:pic>
      <xdr:nvPicPr>
        <xdr:cNvPr id="10" name="image4.png">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15</xdr:row>
      <xdr:rowOff>0</xdr:rowOff>
    </xdr:from>
    <xdr:ext cx="200025" cy="200025"/>
    <xdr:pic>
      <xdr:nvPicPr>
        <xdr:cNvPr id="11" name="image26.png">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16</xdr:row>
      <xdr:rowOff>0</xdr:rowOff>
    </xdr:from>
    <xdr:ext cx="476250" cy="476250"/>
    <xdr:pic>
      <xdr:nvPicPr>
        <xdr:cNvPr id="12" name="image33.png">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17</xdr:row>
      <xdr:rowOff>0</xdr:rowOff>
    </xdr:from>
    <xdr:ext cx="200025" cy="200025"/>
    <xdr:pic>
      <xdr:nvPicPr>
        <xdr:cNvPr id="13" name="image1.png">
          <a:extLst>
            <a:ext uri="{FF2B5EF4-FFF2-40B4-BE49-F238E27FC236}">
              <a16:creationId xmlns:a16="http://schemas.microsoft.com/office/drawing/2014/main" id="{00000000-0008-0000-03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18</xdr:row>
      <xdr:rowOff>0</xdr:rowOff>
    </xdr:from>
    <xdr:ext cx="476250" cy="476250"/>
    <xdr:pic>
      <xdr:nvPicPr>
        <xdr:cNvPr id="14" name="image11.png">
          <a:extLst>
            <a:ext uri="{FF2B5EF4-FFF2-40B4-BE49-F238E27FC236}">
              <a16:creationId xmlns:a16="http://schemas.microsoft.com/office/drawing/2014/main" id="{00000000-0008-0000-03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19</xdr:row>
      <xdr:rowOff>0</xdr:rowOff>
    </xdr:from>
    <xdr:ext cx="200025" cy="200025"/>
    <xdr:pic>
      <xdr:nvPicPr>
        <xdr:cNvPr id="15" name="image15.png">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20</xdr:row>
      <xdr:rowOff>0</xdr:rowOff>
    </xdr:from>
    <xdr:ext cx="476250" cy="476250"/>
    <xdr:pic>
      <xdr:nvPicPr>
        <xdr:cNvPr id="16" name="image10.png">
          <a:extLst>
            <a:ext uri="{FF2B5EF4-FFF2-40B4-BE49-F238E27FC236}">
              <a16:creationId xmlns:a16="http://schemas.microsoft.com/office/drawing/2014/main" id="{00000000-0008-0000-03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21</xdr:row>
      <xdr:rowOff>0</xdr:rowOff>
    </xdr:from>
    <xdr:ext cx="476250" cy="476250"/>
    <xdr:pic>
      <xdr:nvPicPr>
        <xdr:cNvPr id="17" name="image17.png">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22</xdr:row>
      <xdr:rowOff>0</xdr:rowOff>
    </xdr:from>
    <xdr:ext cx="476250" cy="476250"/>
    <xdr:pic>
      <xdr:nvPicPr>
        <xdr:cNvPr id="18" name="image19.png">
          <a:extLst>
            <a:ext uri="{FF2B5EF4-FFF2-40B4-BE49-F238E27FC236}">
              <a16:creationId xmlns:a16="http://schemas.microsoft.com/office/drawing/2014/main" id="{00000000-0008-0000-03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23</xdr:row>
      <xdr:rowOff>0</xdr:rowOff>
    </xdr:from>
    <xdr:ext cx="476250" cy="476250"/>
    <xdr:pic>
      <xdr:nvPicPr>
        <xdr:cNvPr id="19" name="image25.png">
          <a:extLst>
            <a:ext uri="{FF2B5EF4-FFF2-40B4-BE49-F238E27FC236}">
              <a16:creationId xmlns:a16="http://schemas.microsoft.com/office/drawing/2014/main" id="{00000000-0008-0000-03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24</xdr:row>
      <xdr:rowOff>0</xdr:rowOff>
    </xdr:from>
    <xdr:ext cx="476250" cy="476250"/>
    <xdr:pic>
      <xdr:nvPicPr>
        <xdr:cNvPr id="20" name="image179.png">
          <a:extLst>
            <a:ext uri="{FF2B5EF4-FFF2-40B4-BE49-F238E27FC236}">
              <a16:creationId xmlns:a16="http://schemas.microsoft.com/office/drawing/2014/main" id="{00000000-0008-0000-03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25</xdr:row>
      <xdr:rowOff>0</xdr:rowOff>
    </xdr:from>
    <xdr:ext cx="476250" cy="476250"/>
    <xdr:pic>
      <xdr:nvPicPr>
        <xdr:cNvPr id="21" name="image175.png">
          <a:extLst>
            <a:ext uri="{FF2B5EF4-FFF2-40B4-BE49-F238E27FC236}">
              <a16:creationId xmlns:a16="http://schemas.microsoft.com/office/drawing/2014/main" id="{00000000-0008-0000-03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26</xdr:row>
      <xdr:rowOff>0</xdr:rowOff>
    </xdr:from>
    <xdr:ext cx="476250" cy="476250"/>
    <xdr:pic>
      <xdr:nvPicPr>
        <xdr:cNvPr id="22" name="image28.png">
          <a:extLst>
            <a:ext uri="{FF2B5EF4-FFF2-40B4-BE49-F238E27FC236}">
              <a16:creationId xmlns:a16="http://schemas.microsoft.com/office/drawing/2014/main" id="{00000000-0008-0000-03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27</xdr:row>
      <xdr:rowOff>0</xdr:rowOff>
    </xdr:from>
    <xdr:ext cx="476250" cy="476250"/>
    <xdr:pic>
      <xdr:nvPicPr>
        <xdr:cNvPr id="23" name="image5.png">
          <a:extLst>
            <a:ext uri="{FF2B5EF4-FFF2-40B4-BE49-F238E27FC236}">
              <a16:creationId xmlns:a16="http://schemas.microsoft.com/office/drawing/2014/main" id="{00000000-0008-0000-03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24" name="image24.png">
          <a:extLst>
            <a:ext uri="{FF2B5EF4-FFF2-40B4-BE49-F238E27FC236}">
              <a16:creationId xmlns:a16="http://schemas.microsoft.com/office/drawing/2014/main" id="{00000000-0008-0000-03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29</xdr:row>
      <xdr:rowOff>0</xdr:rowOff>
    </xdr:from>
    <xdr:ext cx="476250" cy="476250"/>
    <xdr:pic>
      <xdr:nvPicPr>
        <xdr:cNvPr id="25" name="image7.png">
          <a:extLst>
            <a:ext uri="{FF2B5EF4-FFF2-40B4-BE49-F238E27FC236}">
              <a16:creationId xmlns:a16="http://schemas.microsoft.com/office/drawing/2014/main" id="{00000000-0008-0000-03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30</xdr:row>
      <xdr:rowOff>0</xdr:rowOff>
    </xdr:from>
    <xdr:ext cx="476250" cy="476250"/>
    <xdr:pic>
      <xdr:nvPicPr>
        <xdr:cNvPr id="26" name="image3.png">
          <a:extLst>
            <a:ext uri="{FF2B5EF4-FFF2-40B4-BE49-F238E27FC236}">
              <a16:creationId xmlns:a16="http://schemas.microsoft.com/office/drawing/2014/main" id="{00000000-0008-0000-03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31</xdr:row>
      <xdr:rowOff>0</xdr:rowOff>
    </xdr:from>
    <xdr:ext cx="476250" cy="476250"/>
    <xdr:pic>
      <xdr:nvPicPr>
        <xdr:cNvPr id="27" name="image20.png">
          <a:extLst>
            <a:ext uri="{FF2B5EF4-FFF2-40B4-BE49-F238E27FC236}">
              <a16:creationId xmlns:a16="http://schemas.microsoft.com/office/drawing/2014/main" id="{00000000-0008-0000-03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32</xdr:row>
      <xdr:rowOff>0</xdr:rowOff>
    </xdr:from>
    <xdr:ext cx="476250" cy="476250"/>
    <xdr:pic>
      <xdr:nvPicPr>
        <xdr:cNvPr id="28" name="image13.png">
          <a:extLst>
            <a:ext uri="{FF2B5EF4-FFF2-40B4-BE49-F238E27FC236}">
              <a16:creationId xmlns:a16="http://schemas.microsoft.com/office/drawing/2014/main" id="{00000000-0008-0000-03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33</xdr:row>
      <xdr:rowOff>0</xdr:rowOff>
    </xdr:from>
    <xdr:ext cx="476250" cy="476250"/>
    <xdr:pic>
      <xdr:nvPicPr>
        <xdr:cNvPr id="29" name="image21.png">
          <a:extLst>
            <a:ext uri="{FF2B5EF4-FFF2-40B4-BE49-F238E27FC236}">
              <a16:creationId xmlns:a16="http://schemas.microsoft.com/office/drawing/2014/main" id="{00000000-0008-0000-03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34</xdr:row>
      <xdr:rowOff>0</xdr:rowOff>
    </xdr:from>
    <xdr:ext cx="476250" cy="476250"/>
    <xdr:pic>
      <xdr:nvPicPr>
        <xdr:cNvPr id="30" name="image9.png">
          <a:extLst>
            <a:ext uri="{FF2B5EF4-FFF2-40B4-BE49-F238E27FC236}">
              <a16:creationId xmlns:a16="http://schemas.microsoft.com/office/drawing/2014/main" id="{00000000-0008-0000-03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35</xdr:row>
      <xdr:rowOff>0</xdr:rowOff>
    </xdr:from>
    <xdr:ext cx="476250" cy="476250"/>
    <xdr:pic>
      <xdr:nvPicPr>
        <xdr:cNvPr id="31" name="image34.png">
          <a:extLst>
            <a:ext uri="{FF2B5EF4-FFF2-40B4-BE49-F238E27FC236}">
              <a16:creationId xmlns:a16="http://schemas.microsoft.com/office/drawing/2014/main" id="{00000000-0008-0000-03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36</xdr:row>
      <xdr:rowOff>0</xdr:rowOff>
    </xdr:from>
    <xdr:ext cx="476250" cy="476250"/>
    <xdr:pic>
      <xdr:nvPicPr>
        <xdr:cNvPr id="32" name="image42.png">
          <a:extLst>
            <a:ext uri="{FF2B5EF4-FFF2-40B4-BE49-F238E27FC236}">
              <a16:creationId xmlns:a16="http://schemas.microsoft.com/office/drawing/2014/main" id="{00000000-0008-0000-03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37</xdr:row>
      <xdr:rowOff>0</xdr:rowOff>
    </xdr:from>
    <xdr:ext cx="476250" cy="476250"/>
    <xdr:pic>
      <xdr:nvPicPr>
        <xdr:cNvPr id="33" name="image27.png">
          <a:extLst>
            <a:ext uri="{FF2B5EF4-FFF2-40B4-BE49-F238E27FC236}">
              <a16:creationId xmlns:a16="http://schemas.microsoft.com/office/drawing/2014/main" id="{00000000-0008-0000-03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38</xdr:row>
      <xdr:rowOff>0</xdr:rowOff>
    </xdr:from>
    <xdr:ext cx="476250" cy="476250"/>
    <xdr:pic>
      <xdr:nvPicPr>
        <xdr:cNvPr id="34" name="image35.png">
          <a:extLst>
            <a:ext uri="{FF2B5EF4-FFF2-40B4-BE49-F238E27FC236}">
              <a16:creationId xmlns:a16="http://schemas.microsoft.com/office/drawing/2014/main" id="{00000000-0008-0000-03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39</xdr:row>
      <xdr:rowOff>0</xdr:rowOff>
    </xdr:from>
    <xdr:ext cx="476250" cy="476250"/>
    <xdr:pic>
      <xdr:nvPicPr>
        <xdr:cNvPr id="35" name="image54.png">
          <a:extLst>
            <a:ext uri="{FF2B5EF4-FFF2-40B4-BE49-F238E27FC236}">
              <a16:creationId xmlns:a16="http://schemas.microsoft.com/office/drawing/2014/main" id="{00000000-0008-0000-03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40</xdr:row>
      <xdr:rowOff>0</xdr:rowOff>
    </xdr:from>
    <xdr:ext cx="476250" cy="476250"/>
    <xdr:pic>
      <xdr:nvPicPr>
        <xdr:cNvPr id="36" name="image56.png">
          <a:extLst>
            <a:ext uri="{FF2B5EF4-FFF2-40B4-BE49-F238E27FC236}">
              <a16:creationId xmlns:a16="http://schemas.microsoft.com/office/drawing/2014/main" id="{00000000-0008-0000-03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41</xdr:row>
      <xdr:rowOff>0</xdr:rowOff>
    </xdr:from>
    <xdr:ext cx="476250" cy="476250"/>
    <xdr:pic>
      <xdr:nvPicPr>
        <xdr:cNvPr id="37" name="image31.png">
          <a:extLst>
            <a:ext uri="{FF2B5EF4-FFF2-40B4-BE49-F238E27FC236}">
              <a16:creationId xmlns:a16="http://schemas.microsoft.com/office/drawing/2014/main" id="{00000000-0008-0000-03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42</xdr:row>
      <xdr:rowOff>0</xdr:rowOff>
    </xdr:from>
    <xdr:ext cx="476250" cy="476250"/>
    <xdr:pic>
      <xdr:nvPicPr>
        <xdr:cNvPr id="38" name="image39.png">
          <a:extLst>
            <a:ext uri="{FF2B5EF4-FFF2-40B4-BE49-F238E27FC236}">
              <a16:creationId xmlns:a16="http://schemas.microsoft.com/office/drawing/2014/main" id="{00000000-0008-0000-03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43</xdr:row>
      <xdr:rowOff>0</xdr:rowOff>
    </xdr:from>
    <xdr:ext cx="476250" cy="476250"/>
    <xdr:pic>
      <xdr:nvPicPr>
        <xdr:cNvPr id="39" name="image58.png">
          <a:extLst>
            <a:ext uri="{FF2B5EF4-FFF2-40B4-BE49-F238E27FC236}">
              <a16:creationId xmlns:a16="http://schemas.microsoft.com/office/drawing/2014/main" id="{00000000-0008-0000-03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44</xdr:row>
      <xdr:rowOff>0</xdr:rowOff>
    </xdr:from>
    <xdr:ext cx="476250" cy="476250"/>
    <xdr:pic>
      <xdr:nvPicPr>
        <xdr:cNvPr id="40" name="image22.png">
          <a:extLst>
            <a:ext uri="{FF2B5EF4-FFF2-40B4-BE49-F238E27FC236}">
              <a16:creationId xmlns:a16="http://schemas.microsoft.com/office/drawing/2014/main" id="{00000000-0008-0000-03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45</xdr:row>
      <xdr:rowOff>0</xdr:rowOff>
    </xdr:from>
    <xdr:ext cx="476250" cy="476250"/>
    <xdr:pic>
      <xdr:nvPicPr>
        <xdr:cNvPr id="41" name="image36.png">
          <a:extLst>
            <a:ext uri="{FF2B5EF4-FFF2-40B4-BE49-F238E27FC236}">
              <a16:creationId xmlns:a16="http://schemas.microsoft.com/office/drawing/2014/main" id="{00000000-0008-0000-03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46</xdr:row>
      <xdr:rowOff>0</xdr:rowOff>
    </xdr:from>
    <xdr:ext cx="476250" cy="476250"/>
    <xdr:pic>
      <xdr:nvPicPr>
        <xdr:cNvPr id="42" name="image45.png">
          <a:extLst>
            <a:ext uri="{FF2B5EF4-FFF2-40B4-BE49-F238E27FC236}">
              <a16:creationId xmlns:a16="http://schemas.microsoft.com/office/drawing/2014/main" id="{00000000-0008-0000-03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47</xdr:row>
      <xdr:rowOff>0</xdr:rowOff>
    </xdr:from>
    <xdr:ext cx="476250" cy="476250"/>
    <xdr:pic>
      <xdr:nvPicPr>
        <xdr:cNvPr id="43" name="image30.png">
          <a:extLst>
            <a:ext uri="{FF2B5EF4-FFF2-40B4-BE49-F238E27FC236}">
              <a16:creationId xmlns:a16="http://schemas.microsoft.com/office/drawing/2014/main" id="{00000000-0008-0000-03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48</xdr:row>
      <xdr:rowOff>0</xdr:rowOff>
    </xdr:from>
    <xdr:ext cx="476250" cy="476250"/>
    <xdr:pic>
      <xdr:nvPicPr>
        <xdr:cNvPr id="44" name="image57.png">
          <a:extLst>
            <a:ext uri="{FF2B5EF4-FFF2-40B4-BE49-F238E27FC236}">
              <a16:creationId xmlns:a16="http://schemas.microsoft.com/office/drawing/2014/main" id="{00000000-0008-0000-03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49</xdr:row>
      <xdr:rowOff>0</xdr:rowOff>
    </xdr:from>
    <xdr:ext cx="476250" cy="476250"/>
    <xdr:pic>
      <xdr:nvPicPr>
        <xdr:cNvPr id="45" name="image76.png">
          <a:extLst>
            <a:ext uri="{FF2B5EF4-FFF2-40B4-BE49-F238E27FC236}">
              <a16:creationId xmlns:a16="http://schemas.microsoft.com/office/drawing/2014/main" id="{00000000-0008-0000-03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xdr:col>
      <xdr:colOff>0</xdr:colOff>
      <xdr:row>50</xdr:row>
      <xdr:rowOff>0</xdr:rowOff>
    </xdr:from>
    <xdr:ext cx="476250" cy="476250"/>
    <xdr:pic>
      <xdr:nvPicPr>
        <xdr:cNvPr id="46" name="image29.png">
          <a:extLst>
            <a:ext uri="{FF2B5EF4-FFF2-40B4-BE49-F238E27FC236}">
              <a16:creationId xmlns:a16="http://schemas.microsoft.com/office/drawing/2014/main" id="{00000000-0008-0000-03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54</xdr:row>
      <xdr:rowOff>0</xdr:rowOff>
    </xdr:from>
    <xdr:ext cx="476250" cy="476250"/>
    <xdr:pic>
      <xdr:nvPicPr>
        <xdr:cNvPr id="47" name="image37.png">
          <a:extLst>
            <a:ext uri="{FF2B5EF4-FFF2-40B4-BE49-F238E27FC236}">
              <a16:creationId xmlns:a16="http://schemas.microsoft.com/office/drawing/2014/main" id="{00000000-0008-0000-03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55</xdr:row>
      <xdr:rowOff>0</xdr:rowOff>
    </xdr:from>
    <xdr:ext cx="476250" cy="476250"/>
    <xdr:pic>
      <xdr:nvPicPr>
        <xdr:cNvPr id="48" name="image40.png">
          <a:extLst>
            <a:ext uri="{FF2B5EF4-FFF2-40B4-BE49-F238E27FC236}">
              <a16:creationId xmlns:a16="http://schemas.microsoft.com/office/drawing/2014/main" id="{00000000-0008-0000-03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xdr:col>
      <xdr:colOff>0</xdr:colOff>
      <xdr:row>56</xdr:row>
      <xdr:rowOff>0</xdr:rowOff>
    </xdr:from>
    <xdr:ext cx="476250" cy="476250"/>
    <xdr:pic>
      <xdr:nvPicPr>
        <xdr:cNvPr id="49" name="image43.png">
          <a:extLst>
            <a:ext uri="{FF2B5EF4-FFF2-40B4-BE49-F238E27FC236}">
              <a16:creationId xmlns:a16="http://schemas.microsoft.com/office/drawing/2014/main" id="{00000000-0008-0000-03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1</xdr:col>
      <xdr:colOff>0</xdr:colOff>
      <xdr:row>57</xdr:row>
      <xdr:rowOff>0</xdr:rowOff>
    </xdr:from>
    <xdr:ext cx="476250" cy="476250"/>
    <xdr:pic>
      <xdr:nvPicPr>
        <xdr:cNvPr id="50" name="image47.png">
          <a:extLst>
            <a:ext uri="{FF2B5EF4-FFF2-40B4-BE49-F238E27FC236}">
              <a16:creationId xmlns:a16="http://schemas.microsoft.com/office/drawing/2014/main" id="{00000000-0008-0000-03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58</xdr:row>
      <xdr:rowOff>0</xdr:rowOff>
    </xdr:from>
    <xdr:ext cx="476250" cy="476250"/>
    <xdr:pic>
      <xdr:nvPicPr>
        <xdr:cNvPr id="51" name="image49.png">
          <a:extLst>
            <a:ext uri="{FF2B5EF4-FFF2-40B4-BE49-F238E27FC236}">
              <a16:creationId xmlns:a16="http://schemas.microsoft.com/office/drawing/2014/main" id="{00000000-0008-0000-03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59</xdr:row>
      <xdr:rowOff>0</xdr:rowOff>
    </xdr:from>
    <xdr:ext cx="476250" cy="476250"/>
    <xdr:pic>
      <xdr:nvPicPr>
        <xdr:cNvPr id="52" name="image51.png">
          <a:extLst>
            <a:ext uri="{FF2B5EF4-FFF2-40B4-BE49-F238E27FC236}">
              <a16:creationId xmlns:a16="http://schemas.microsoft.com/office/drawing/2014/main" id="{00000000-0008-0000-03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xdr:col>
      <xdr:colOff>0</xdr:colOff>
      <xdr:row>60</xdr:row>
      <xdr:rowOff>0</xdr:rowOff>
    </xdr:from>
    <xdr:ext cx="476250" cy="476250"/>
    <xdr:pic>
      <xdr:nvPicPr>
        <xdr:cNvPr id="53" name="image44.png">
          <a:extLst>
            <a:ext uri="{FF2B5EF4-FFF2-40B4-BE49-F238E27FC236}">
              <a16:creationId xmlns:a16="http://schemas.microsoft.com/office/drawing/2014/main" id="{00000000-0008-0000-03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61</xdr:row>
      <xdr:rowOff>0</xdr:rowOff>
    </xdr:from>
    <xdr:ext cx="476250" cy="476250"/>
    <xdr:pic>
      <xdr:nvPicPr>
        <xdr:cNvPr id="54" name="image41.png">
          <a:extLst>
            <a:ext uri="{FF2B5EF4-FFF2-40B4-BE49-F238E27FC236}">
              <a16:creationId xmlns:a16="http://schemas.microsoft.com/office/drawing/2014/main" id="{00000000-0008-0000-03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1</xdr:col>
      <xdr:colOff>0</xdr:colOff>
      <xdr:row>62</xdr:row>
      <xdr:rowOff>0</xdr:rowOff>
    </xdr:from>
    <xdr:ext cx="200025" cy="200025"/>
    <xdr:pic>
      <xdr:nvPicPr>
        <xdr:cNvPr id="55" name="image38.png">
          <a:extLst>
            <a:ext uri="{FF2B5EF4-FFF2-40B4-BE49-F238E27FC236}">
              <a16:creationId xmlns:a16="http://schemas.microsoft.com/office/drawing/2014/main" id="{00000000-0008-0000-03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63</xdr:row>
      <xdr:rowOff>0</xdr:rowOff>
    </xdr:from>
    <xdr:ext cx="476250" cy="476250"/>
    <xdr:pic>
      <xdr:nvPicPr>
        <xdr:cNvPr id="56" name="image52.png">
          <a:extLst>
            <a:ext uri="{FF2B5EF4-FFF2-40B4-BE49-F238E27FC236}">
              <a16:creationId xmlns:a16="http://schemas.microsoft.com/office/drawing/2014/main" id="{00000000-0008-0000-03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1</xdr:col>
      <xdr:colOff>0</xdr:colOff>
      <xdr:row>64</xdr:row>
      <xdr:rowOff>0</xdr:rowOff>
    </xdr:from>
    <xdr:ext cx="476250" cy="476250"/>
    <xdr:pic>
      <xdr:nvPicPr>
        <xdr:cNvPr id="57" name="image46.png">
          <a:extLst>
            <a:ext uri="{FF2B5EF4-FFF2-40B4-BE49-F238E27FC236}">
              <a16:creationId xmlns:a16="http://schemas.microsoft.com/office/drawing/2014/main" id="{00000000-0008-0000-03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65</xdr:row>
      <xdr:rowOff>0</xdr:rowOff>
    </xdr:from>
    <xdr:ext cx="476250" cy="476250"/>
    <xdr:pic>
      <xdr:nvPicPr>
        <xdr:cNvPr id="58" name="image53.png">
          <a:extLst>
            <a:ext uri="{FF2B5EF4-FFF2-40B4-BE49-F238E27FC236}">
              <a16:creationId xmlns:a16="http://schemas.microsoft.com/office/drawing/2014/main" id="{00000000-0008-0000-03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1</xdr:col>
      <xdr:colOff>0</xdr:colOff>
      <xdr:row>66</xdr:row>
      <xdr:rowOff>0</xdr:rowOff>
    </xdr:from>
    <xdr:ext cx="476250" cy="476250"/>
    <xdr:pic>
      <xdr:nvPicPr>
        <xdr:cNvPr id="59" name="image67.png">
          <a:extLst>
            <a:ext uri="{FF2B5EF4-FFF2-40B4-BE49-F238E27FC236}">
              <a16:creationId xmlns:a16="http://schemas.microsoft.com/office/drawing/2014/main" id="{00000000-0008-0000-03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67</xdr:row>
      <xdr:rowOff>0</xdr:rowOff>
    </xdr:from>
    <xdr:ext cx="476250" cy="476250"/>
    <xdr:pic>
      <xdr:nvPicPr>
        <xdr:cNvPr id="60" name="image177.png">
          <a:extLst>
            <a:ext uri="{FF2B5EF4-FFF2-40B4-BE49-F238E27FC236}">
              <a16:creationId xmlns:a16="http://schemas.microsoft.com/office/drawing/2014/main" id="{00000000-0008-0000-03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1</xdr:col>
      <xdr:colOff>0</xdr:colOff>
      <xdr:row>68</xdr:row>
      <xdr:rowOff>0</xdr:rowOff>
    </xdr:from>
    <xdr:ext cx="200025" cy="200025"/>
    <xdr:pic>
      <xdr:nvPicPr>
        <xdr:cNvPr id="61" name="image61.png">
          <a:extLst>
            <a:ext uri="{FF2B5EF4-FFF2-40B4-BE49-F238E27FC236}">
              <a16:creationId xmlns:a16="http://schemas.microsoft.com/office/drawing/2014/main" id="{00000000-0008-0000-03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69</xdr:row>
      <xdr:rowOff>0</xdr:rowOff>
    </xdr:from>
    <xdr:ext cx="476250" cy="476250"/>
    <xdr:pic>
      <xdr:nvPicPr>
        <xdr:cNvPr id="62" name="image70.png">
          <a:extLst>
            <a:ext uri="{FF2B5EF4-FFF2-40B4-BE49-F238E27FC236}">
              <a16:creationId xmlns:a16="http://schemas.microsoft.com/office/drawing/2014/main" id="{00000000-0008-0000-03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70</xdr:row>
      <xdr:rowOff>0</xdr:rowOff>
    </xdr:from>
    <xdr:ext cx="476250" cy="476250"/>
    <xdr:pic>
      <xdr:nvPicPr>
        <xdr:cNvPr id="63" name="image86.png">
          <a:extLst>
            <a:ext uri="{FF2B5EF4-FFF2-40B4-BE49-F238E27FC236}">
              <a16:creationId xmlns:a16="http://schemas.microsoft.com/office/drawing/2014/main" id="{00000000-0008-0000-03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71</xdr:row>
      <xdr:rowOff>0</xdr:rowOff>
    </xdr:from>
    <xdr:ext cx="476250" cy="476250"/>
    <xdr:pic>
      <xdr:nvPicPr>
        <xdr:cNvPr id="64" name="image60.png">
          <a:extLst>
            <a:ext uri="{FF2B5EF4-FFF2-40B4-BE49-F238E27FC236}">
              <a16:creationId xmlns:a16="http://schemas.microsoft.com/office/drawing/2014/main" id="{00000000-0008-0000-03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xdr:col>
      <xdr:colOff>0</xdr:colOff>
      <xdr:row>72</xdr:row>
      <xdr:rowOff>0</xdr:rowOff>
    </xdr:from>
    <xdr:ext cx="476250" cy="476250"/>
    <xdr:pic>
      <xdr:nvPicPr>
        <xdr:cNvPr id="65" name="image48.png">
          <a:extLst>
            <a:ext uri="{FF2B5EF4-FFF2-40B4-BE49-F238E27FC236}">
              <a16:creationId xmlns:a16="http://schemas.microsoft.com/office/drawing/2014/main" id="{00000000-0008-0000-03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73</xdr:row>
      <xdr:rowOff>0</xdr:rowOff>
    </xdr:from>
    <xdr:ext cx="476250" cy="476250"/>
    <xdr:pic>
      <xdr:nvPicPr>
        <xdr:cNvPr id="66" name="image50.png">
          <a:extLst>
            <a:ext uri="{FF2B5EF4-FFF2-40B4-BE49-F238E27FC236}">
              <a16:creationId xmlns:a16="http://schemas.microsoft.com/office/drawing/2014/main" id="{00000000-0008-0000-03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xdr:col>
      <xdr:colOff>0</xdr:colOff>
      <xdr:row>74</xdr:row>
      <xdr:rowOff>0</xdr:rowOff>
    </xdr:from>
    <xdr:ext cx="476250" cy="476250"/>
    <xdr:pic>
      <xdr:nvPicPr>
        <xdr:cNvPr id="67" name="image75.png">
          <a:extLst>
            <a:ext uri="{FF2B5EF4-FFF2-40B4-BE49-F238E27FC236}">
              <a16:creationId xmlns:a16="http://schemas.microsoft.com/office/drawing/2014/main" id="{00000000-0008-0000-03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1</xdr:col>
      <xdr:colOff>0</xdr:colOff>
      <xdr:row>75</xdr:row>
      <xdr:rowOff>0</xdr:rowOff>
    </xdr:from>
    <xdr:ext cx="476250" cy="476250"/>
    <xdr:pic>
      <xdr:nvPicPr>
        <xdr:cNvPr id="68" name="image66.png">
          <a:extLst>
            <a:ext uri="{FF2B5EF4-FFF2-40B4-BE49-F238E27FC236}">
              <a16:creationId xmlns:a16="http://schemas.microsoft.com/office/drawing/2014/main" id="{00000000-0008-0000-03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76</xdr:row>
      <xdr:rowOff>0</xdr:rowOff>
    </xdr:from>
    <xdr:ext cx="476250" cy="476250"/>
    <xdr:pic>
      <xdr:nvPicPr>
        <xdr:cNvPr id="69" name="image59.png">
          <a:extLst>
            <a:ext uri="{FF2B5EF4-FFF2-40B4-BE49-F238E27FC236}">
              <a16:creationId xmlns:a16="http://schemas.microsoft.com/office/drawing/2014/main" id="{00000000-0008-0000-03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xdr:col>
      <xdr:colOff>0</xdr:colOff>
      <xdr:row>77</xdr:row>
      <xdr:rowOff>0</xdr:rowOff>
    </xdr:from>
    <xdr:ext cx="476250" cy="476250"/>
    <xdr:pic>
      <xdr:nvPicPr>
        <xdr:cNvPr id="70" name="image55.png">
          <a:extLst>
            <a:ext uri="{FF2B5EF4-FFF2-40B4-BE49-F238E27FC236}">
              <a16:creationId xmlns:a16="http://schemas.microsoft.com/office/drawing/2014/main" id="{00000000-0008-0000-03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1</xdr:col>
      <xdr:colOff>0</xdr:colOff>
      <xdr:row>78</xdr:row>
      <xdr:rowOff>0</xdr:rowOff>
    </xdr:from>
    <xdr:ext cx="476250" cy="476250"/>
    <xdr:pic>
      <xdr:nvPicPr>
        <xdr:cNvPr id="71" name="image65.png">
          <a:extLst>
            <a:ext uri="{FF2B5EF4-FFF2-40B4-BE49-F238E27FC236}">
              <a16:creationId xmlns:a16="http://schemas.microsoft.com/office/drawing/2014/main" id="{00000000-0008-0000-03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1</xdr:col>
      <xdr:colOff>0</xdr:colOff>
      <xdr:row>79</xdr:row>
      <xdr:rowOff>0</xdr:rowOff>
    </xdr:from>
    <xdr:ext cx="476250" cy="476250"/>
    <xdr:pic>
      <xdr:nvPicPr>
        <xdr:cNvPr id="72" name="image64.png">
          <a:extLst>
            <a:ext uri="{FF2B5EF4-FFF2-40B4-BE49-F238E27FC236}">
              <a16:creationId xmlns:a16="http://schemas.microsoft.com/office/drawing/2014/main" id="{00000000-0008-0000-03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0</xdr:colOff>
      <xdr:row>80</xdr:row>
      <xdr:rowOff>0</xdr:rowOff>
    </xdr:from>
    <xdr:ext cx="476250" cy="476250"/>
    <xdr:pic>
      <xdr:nvPicPr>
        <xdr:cNvPr id="73" name="image68.png">
          <a:extLst>
            <a:ext uri="{FF2B5EF4-FFF2-40B4-BE49-F238E27FC236}">
              <a16:creationId xmlns:a16="http://schemas.microsoft.com/office/drawing/2014/main" id="{00000000-0008-0000-03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xdr:col>
      <xdr:colOff>0</xdr:colOff>
      <xdr:row>84</xdr:row>
      <xdr:rowOff>0</xdr:rowOff>
    </xdr:from>
    <xdr:ext cx="476250" cy="476250"/>
    <xdr:pic>
      <xdr:nvPicPr>
        <xdr:cNvPr id="74" name="image88.png">
          <a:extLst>
            <a:ext uri="{FF2B5EF4-FFF2-40B4-BE49-F238E27FC236}">
              <a16:creationId xmlns:a16="http://schemas.microsoft.com/office/drawing/2014/main" id="{00000000-0008-0000-03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xdr:col>
      <xdr:colOff>0</xdr:colOff>
      <xdr:row>85</xdr:row>
      <xdr:rowOff>0</xdr:rowOff>
    </xdr:from>
    <xdr:ext cx="476250" cy="476250"/>
    <xdr:pic>
      <xdr:nvPicPr>
        <xdr:cNvPr id="75" name="image91.png">
          <a:extLst>
            <a:ext uri="{FF2B5EF4-FFF2-40B4-BE49-F238E27FC236}">
              <a16:creationId xmlns:a16="http://schemas.microsoft.com/office/drawing/2014/main" id="{00000000-0008-0000-03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86</xdr:row>
      <xdr:rowOff>0</xdr:rowOff>
    </xdr:from>
    <xdr:ext cx="476250" cy="476250"/>
    <xdr:pic>
      <xdr:nvPicPr>
        <xdr:cNvPr id="76" name="image63.png">
          <a:extLst>
            <a:ext uri="{FF2B5EF4-FFF2-40B4-BE49-F238E27FC236}">
              <a16:creationId xmlns:a16="http://schemas.microsoft.com/office/drawing/2014/main" id="{00000000-0008-0000-03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1</xdr:col>
      <xdr:colOff>0</xdr:colOff>
      <xdr:row>87</xdr:row>
      <xdr:rowOff>0</xdr:rowOff>
    </xdr:from>
    <xdr:ext cx="476250" cy="476250"/>
    <xdr:pic>
      <xdr:nvPicPr>
        <xdr:cNvPr id="77" name="image80.png">
          <a:extLst>
            <a:ext uri="{FF2B5EF4-FFF2-40B4-BE49-F238E27FC236}">
              <a16:creationId xmlns:a16="http://schemas.microsoft.com/office/drawing/2014/main" id="{00000000-0008-0000-03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xdr:col>
      <xdr:colOff>0</xdr:colOff>
      <xdr:row>88</xdr:row>
      <xdr:rowOff>0</xdr:rowOff>
    </xdr:from>
    <xdr:ext cx="476250" cy="476250"/>
    <xdr:pic>
      <xdr:nvPicPr>
        <xdr:cNvPr id="78" name="image90.png">
          <a:extLst>
            <a:ext uri="{FF2B5EF4-FFF2-40B4-BE49-F238E27FC236}">
              <a16:creationId xmlns:a16="http://schemas.microsoft.com/office/drawing/2014/main" id="{00000000-0008-0000-03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0</xdr:colOff>
      <xdr:row>89</xdr:row>
      <xdr:rowOff>0</xdr:rowOff>
    </xdr:from>
    <xdr:ext cx="200025" cy="200025"/>
    <xdr:pic>
      <xdr:nvPicPr>
        <xdr:cNvPr id="79" name="image85.png">
          <a:extLst>
            <a:ext uri="{FF2B5EF4-FFF2-40B4-BE49-F238E27FC236}">
              <a16:creationId xmlns:a16="http://schemas.microsoft.com/office/drawing/2014/main" id="{00000000-0008-0000-03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xdr:col>
      <xdr:colOff>0</xdr:colOff>
      <xdr:row>90</xdr:row>
      <xdr:rowOff>0</xdr:rowOff>
    </xdr:from>
    <xdr:ext cx="476250" cy="476250"/>
    <xdr:pic>
      <xdr:nvPicPr>
        <xdr:cNvPr id="80" name="image73.png">
          <a:extLst>
            <a:ext uri="{FF2B5EF4-FFF2-40B4-BE49-F238E27FC236}">
              <a16:creationId xmlns:a16="http://schemas.microsoft.com/office/drawing/2014/main" id="{00000000-0008-0000-03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xdr:col>
      <xdr:colOff>0</xdr:colOff>
      <xdr:row>91</xdr:row>
      <xdr:rowOff>0</xdr:rowOff>
    </xdr:from>
    <xdr:ext cx="476250" cy="476250"/>
    <xdr:pic>
      <xdr:nvPicPr>
        <xdr:cNvPr id="81" name="image92.png">
          <a:extLst>
            <a:ext uri="{FF2B5EF4-FFF2-40B4-BE49-F238E27FC236}">
              <a16:creationId xmlns:a16="http://schemas.microsoft.com/office/drawing/2014/main" id="{00000000-0008-0000-03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xdr:col>
      <xdr:colOff>0</xdr:colOff>
      <xdr:row>92</xdr:row>
      <xdr:rowOff>0</xdr:rowOff>
    </xdr:from>
    <xdr:ext cx="476250" cy="476250"/>
    <xdr:pic>
      <xdr:nvPicPr>
        <xdr:cNvPr id="82" name="image69.png">
          <a:extLst>
            <a:ext uri="{FF2B5EF4-FFF2-40B4-BE49-F238E27FC236}">
              <a16:creationId xmlns:a16="http://schemas.microsoft.com/office/drawing/2014/main" id="{00000000-0008-0000-03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1</xdr:col>
      <xdr:colOff>0</xdr:colOff>
      <xdr:row>93</xdr:row>
      <xdr:rowOff>0</xdr:rowOff>
    </xdr:from>
    <xdr:ext cx="476250" cy="476250"/>
    <xdr:pic>
      <xdr:nvPicPr>
        <xdr:cNvPr id="83" name="image71.png">
          <a:extLst>
            <a:ext uri="{FF2B5EF4-FFF2-40B4-BE49-F238E27FC236}">
              <a16:creationId xmlns:a16="http://schemas.microsoft.com/office/drawing/2014/main" id="{00000000-0008-0000-03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94</xdr:row>
      <xdr:rowOff>0</xdr:rowOff>
    </xdr:from>
    <xdr:ext cx="476250" cy="476250"/>
    <xdr:pic>
      <xdr:nvPicPr>
        <xdr:cNvPr id="84" name="image96.png">
          <a:extLst>
            <a:ext uri="{FF2B5EF4-FFF2-40B4-BE49-F238E27FC236}">
              <a16:creationId xmlns:a16="http://schemas.microsoft.com/office/drawing/2014/main" id="{00000000-0008-0000-03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1</xdr:col>
      <xdr:colOff>0</xdr:colOff>
      <xdr:row>95</xdr:row>
      <xdr:rowOff>0</xdr:rowOff>
    </xdr:from>
    <xdr:ext cx="476250" cy="476250"/>
    <xdr:pic>
      <xdr:nvPicPr>
        <xdr:cNvPr id="85" name="image79.png">
          <a:extLst>
            <a:ext uri="{FF2B5EF4-FFF2-40B4-BE49-F238E27FC236}">
              <a16:creationId xmlns:a16="http://schemas.microsoft.com/office/drawing/2014/main" id="{00000000-0008-0000-03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96</xdr:row>
      <xdr:rowOff>0</xdr:rowOff>
    </xdr:from>
    <xdr:ext cx="476250" cy="476250"/>
    <xdr:pic>
      <xdr:nvPicPr>
        <xdr:cNvPr id="86" name="image94.png">
          <a:extLst>
            <a:ext uri="{FF2B5EF4-FFF2-40B4-BE49-F238E27FC236}">
              <a16:creationId xmlns:a16="http://schemas.microsoft.com/office/drawing/2014/main" id="{00000000-0008-0000-03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xdr:col>
      <xdr:colOff>0</xdr:colOff>
      <xdr:row>97</xdr:row>
      <xdr:rowOff>0</xdr:rowOff>
    </xdr:from>
    <xdr:ext cx="476250" cy="476250"/>
    <xdr:pic>
      <xdr:nvPicPr>
        <xdr:cNvPr id="87" name="image95.png">
          <a:extLst>
            <a:ext uri="{FF2B5EF4-FFF2-40B4-BE49-F238E27FC236}">
              <a16:creationId xmlns:a16="http://schemas.microsoft.com/office/drawing/2014/main" id="{00000000-0008-0000-03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1</xdr:col>
      <xdr:colOff>0</xdr:colOff>
      <xdr:row>98</xdr:row>
      <xdr:rowOff>0</xdr:rowOff>
    </xdr:from>
    <xdr:ext cx="476250" cy="476250"/>
    <xdr:pic>
      <xdr:nvPicPr>
        <xdr:cNvPr id="88" name="image78.png">
          <a:extLst>
            <a:ext uri="{FF2B5EF4-FFF2-40B4-BE49-F238E27FC236}">
              <a16:creationId xmlns:a16="http://schemas.microsoft.com/office/drawing/2014/main" id="{00000000-0008-0000-03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xdr:col>
      <xdr:colOff>0</xdr:colOff>
      <xdr:row>99</xdr:row>
      <xdr:rowOff>0</xdr:rowOff>
    </xdr:from>
    <xdr:ext cx="476250" cy="476250"/>
    <xdr:pic>
      <xdr:nvPicPr>
        <xdr:cNvPr id="89" name="image77.png">
          <a:extLst>
            <a:ext uri="{FF2B5EF4-FFF2-40B4-BE49-F238E27FC236}">
              <a16:creationId xmlns:a16="http://schemas.microsoft.com/office/drawing/2014/main" id="{00000000-0008-0000-03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xdr:col>
      <xdr:colOff>0</xdr:colOff>
      <xdr:row>100</xdr:row>
      <xdr:rowOff>0</xdr:rowOff>
    </xdr:from>
    <xdr:ext cx="476250" cy="476250"/>
    <xdr:pic>
      <xdr:nvPicPr>
        <xdr:cNvPr id="90" name="image100.png">
          <a:extLst>
            <a:ext uri="{FF2B5EF4-FFF2-40B4-BE49-F238E27FC236}">
              <a16:creationId xmlns:a16="http://schemas.microsoft.com/office/drawing/2014/main" id="{00000000-0008-0000-03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1</xdr:col>
      <xdr:colOff>0</xdr:colOff>
      <xdr:row>101</xdr:row>
      <xdr:rowOff>0</xdr:rowOff>
    </xdr:from>
    <xdr:ext cx="476250" cy="476250"/>
    <xdr:pic>
      <xdr:nvPicPr>
        <xdr:cNvPr id="91" name="image83.png">
          <a:extLst>
            <a:ext uri="{FF2B5EF4-FFF2-40B4-BE49-F238E27FC236}">
              <a16:creationId xmlns:a16="http://schemas.microsoft.com/office/drawing/2014/main" id="{00000000-0008-0000-03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102</xdr:row>
      <xdr:rowOff>0</xdr:rowOff>
    </xdr:from>
    <xdr:ext cx="476250" cy="476250"/>
    <xdr:pic>
      <xdr:nvPicPr>
        <xdr:cNvPr id="92" name="image87.png">
          <a:extLst>
            <a:ext uri="{FF2B5EF4-FFF2-40B4-BE49-F238E27FC236}">
              <a16:creationId xmlns:a16="http://schemas.microsoft.com/office/drawing/2014/main" id="{00000000-0008-0000-03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xdr:col>
      <xdr:colOff>0</xdr:colOff>
      <xdr:row>103</xdr:row>
      <xdr:rowOff>0</xdr:rowOff>
    </xdr:from>
    <xdr:ext cx="476250" cy="476250"/>
    <xdr:pic>
      <xdr:nvPicPr>
        <xdr:cNvPr id="93" name="image82.png">
          <a:extLst>
            <a:ext uri="{FF2B5EF4-FFF2-40B4-BE49-F238E27FC236}">
              <a16:creationId xmlns:a16="http://schemas.microsoft.com/office/drawing/2014/main" id="{00000000-0008-0000-03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xdr:col>
      <xdr:colOff>0</xdr:colOff>
      <xdr:row>104</xdr:row>
      <xdr:rowOff>0</xdr:rowOff>
    </xdr:from>
    <xdr:ext cx="476250" cy="476250"/>
    <xdr:pic>
      <xdr:nvPicPr>
        <xdr:cNvPr id="94" name="image195.png">
          <a:extLst>
            <a:ext uri="{FF2B5EF4-FFF2-40B4-BE49-F238E27FC236}">
              <a16:creationId xmlns:a16="http://schemas.microsoft.com/office/drawing/2014/main" id="{00000000-0008-0000-03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105</xdr:row>
      <xdr:rowOff>0</xdr:rowOff>
    </xdr:from>
    <xdr:ext cx="476250" cy="476250"/>
    <xdr:pic>
      <xdr:nvPicPr>
        <xdr:cNvPr id="95" name="image97.png">
          <a:extLst>
            <a:ext uri="{FF2B5EF4-FFF2-40B4-BE49-F238E27FC236}">
              <a16:creationId xmlns:a16="http://schemas.microsoft.com/office/drawing/2014/main" id="{00000000-0008-0000-03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1</xdr:col>
      <xdr:colOff>0</xdr:colOff>
      <xdr:row>106</xdr:row>
      <xdr:rowOff>0</xdr:rowOff>
    </xdr:from>
    <xdr:ext cx="476250" cy="476250"/>
    <xdr:pic>
      <xdr:nvPicPr>
        <xdr:cNvPr id="96" name="image93.png">
          <a:extLst>
            <a:ext uri="{FF2B5EF4-FFF2-40B4-BE49-F238E27FC236}">
              <a16:creationId xmlns:a16="http://schemas.microsoft.com/office/drawing/2014/main" id="{00000000-0008-0000-03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1</xdr:col>
      <xdr:colOff>0</xdr:colOff>
      <xdr:row>107</xdr:row>
      <xdr:rowOff>0</xdr:rowOff>
    </xdr:from>
    <xdr:ext cx="476250" cy="476250"/>
    <xdr:pic>
      <xdr:nvPicPr>
        <xdr:cNvPr id="97" name="image106.png">
          <a:extLst>
            <a:ext uri="{FF2B5EF4-FFF2-40B4-BE49-F238E27FC236}">
              <a16:creationId xmlns:a16="http://schemas.microsoft.com/office/drawing/2014/main" id="{00000000-0008-0000-03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1</xdr:col>
      <xdr:colOff>0</xdr:colOff>
      <xdr:row>111</xdr:row>
      <xdr:rowOff>0</xdr:rowOff>
    </xdr:from>
    <xdr:ext cx="476250" cy="476250"/>
    <xdr:pic>
      <xdr:nvPicPr>
        <xdr:cNvPr id="98" name="image84.png">
          <a:extLst>
            <a:ext uri="{FF2B5EF4-FFF2-40B4-BE49-F238E27FC236}">
              <a16:creationId xmlns:a16="http://schemas.microsoft.com/office/drawing/2014/main" id="{00000000-0008-0000-03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1</xdr:col>
      <xdr:colOff>0</xdr:colOff>
      <xdr:row>112</xdr:row>
      <xdr:rowOff>0</xdr:rowOff>
    </xdr:from>
    <xdr:ext cx="476250" cy="476250"/>
    <xdr:pic>
      <xdr:nvPicPr>
        <xdr:cNvPr id="99" name="image99.png">
          <a:extLst>
            <a:ext uri="{FF2B5EF4-FFF2-40B4-BE49-F238E27FC236}">
              <a16:creationId xmlns:a16="http://schemas.microsoft.com/office/drawing/2014/main" id="{00000000-0008-0000-03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xdr:col>
      <xdr:colOff>0</xdr:colOff>
      <xdr:row>113</xdr:row>
      <xdr:rowOff>0</xdr:rowOff>
    </xdr:from>
    <xdr:ext cx="476250" cy="476250"/>
    <xdr:pic>
      <xdr:nvPicPr>
        <xdr:cNvPr id="100" name="image103.png">
          <a:extLst>
            <a:ext uri="{FF2B5EF4-FFF2-40B4-BE49-F238E27FC236}">
              <a16:creationId xmlns:a16="http://schemas.microsoft.com/office/drawing/2014/main" id="{00000000-0008-0000-03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xdr:col>
      <xdr:colOff>0</xdr:colOff>
      <xdr:row>114</xdr:row>
      <xdr:rowOff>0</xdr:rowOff>
    </xdr:from>
    <xdr:ext cx="476250" cy="476250"/>
    <xdr:pic>
      <xdr:nvPicPr>
        <xdr:cNvPr id="101" name="image89.png">
          <a:extLst>
            <a:ext uri="{FF2B5EF4-FFF2-40B4-BE49-F238E27FC236}">
              <a16:creationId xmlns:a16="http://schemas.microsoft.com/office/drawing/2014/main" id="{00000000-0008-0000-03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1</xdr:col>
      <xdr:colOff>0</xdr:colOff>
      <xdr:row>115</xdr:row>
      <xdr:rowOff>0</xdr:rowOff>
    </xdr:from>
    <xdr:ext cx="476250" cy="476250"/>
    <xdr:pic>
      <xdr:nvPicPr>
        <xdr:cNvPr id="102" name="image120.png">
          <a:extLst>
            <a:ext uri="{FF2B5EF4-FFF2-40B4-BE49-F238E27FC236}">
              <a16:creationId xmlns:a16="http://schemas.microsoft.com/office/drawing/2014/main" id="{00000000-0008-0000-03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1</xdr:col>
      <xdr:colOff>0</xdr:colOff>
      <xdr:row>116</xdr:row>
      <xdr:rowOff>0</xdr:rowOff>
    </xdr:from>
    <xdr:ext cx="476250" cy="476250"/>
    <xdr:pic>
      <xdr:nvPicPr>
        <xdr:cNvPr id="103" name="image98.png">
          <a:extLst>
            <a:ext uri="{FF2B5EF4-FFF2-40B4-BE49-F238E27FC236}">
              <a16:creationId xmlns:a16="http://schemas.microsoft.com/office/drawing/2014/main" id="{00000000-0008-0000-03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xdr:col>
      <xdr:colOff>0</xdr:colOff>
      <xdr:row>117</xdr:row>
      <xdr:rowOff>0</xdr:rowOff>
    </xdr:from>
    <xdr:ext cx="476250" cy="476250"/>
    <xdr:pic>
      <xdr:nvPicPr>
        <xdr:cNvPr id="104" name="image132.png">
          <a:extLst>
            <a:ext uri="{FF2B5EF4-FFF2-40B4-BE49-F238E27FC236}">
              <a16:creationId xmlns:a16="http://schemas.microsoft.com/office/drawing/2014/main" id="{00000000-0008-0000-03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1</xdr:col>
      <xdr:colOff>0</xdr:colOff>
      <xdr:row>118</xdr:row>
      <xdr:rowOff>0</xdr:rowOff>
    </xdr:from>
    <xdr:ext cx="476250" cy="476250"/>
    <xdr:pic>
      <xdr:nvPicPr>
        <xdr:cNvPr id="105" name="image102.png">
          <a:extLst>
            <a:ext uri="{FF2B5EF4-FFF2-40B4-BE49-F238E27FC236}">
              <a16:creationId xmlns:a16="http://schemas.microsoft.com/office/drawing/2014/main" id="{00000000-0008-0000-03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xdr:col>
      <xdr:colOff>0</xdr:colOff>
      <xdr:row>119</xdr:row>
      <xdr:rowOff>0</xdr:rowOff>
    </xdr:from>
    <xdr:ext cx="476250" cy="476250"/>
    <xdr:pic>
      <xdr:nvPicPr>
        <xdr:cNvPr id="106" name="image107.png">
          <a:extLst>
            <a:ext uri="{FF2B5EF4-FFF2-40B4-BE49-F238E27FC236}">
              <a16:creationId xmlns:a16="http://schemas.microsoft.com/office/drawing/2014/main" id="{00000000-0008-0000-03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xdr:col>
      <xdr:colOff>0</xdr:colOff>
      <xdr:row>121</xdr:row>
      <xdr:rowOff>0</xdr:rowOff>
    </xdr:from>
    <xdr:ext cx="476250" cy="476250"/>
    <xdr:pic>
      <xdr:nvPicPr>
        <xdr:cNvPr id="107" name="image117.png">
          <a:extLst>
            <a:ext uri="{FF2B5EF4-FFF2-40B4-BE49-F238E27FC236}">
              <a16:creationId xmlns:a16="http://schemas.microsoft.com/office/drawing/2014/main" id="{00000000-0008-0000-03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122</xdr:row>
      <xdr:rowOff>0</xdr:rowOff>
    </xdr:from>
    <xdr:ext cx="476250" cy="476250"/>
    <xdr:pic>
      <xdr:nvPicPr>
        <xdr:cNvPr id="108" name="image101.png">
          <a:extLst>
            <a:ext uri="{FF2B5EF4-FFF2-40B4-BE49-F238E27FC236}">
              <a16:creationId xmlns:a16="http://schemas.microsoft.com/office/drawing/2014/main" id="{00000000-0008-0000-03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1</xdr:col>
      <xdr:colOff>0</xdr:colOff>
      <xdr:row>123</xdr:row>
      <xdr:rowOff>0</xdr:rowOff>
    </xdr:from>
    <xdr:ext cx="476250" cy="476250"/>
    <xdr:pic>
      <xdr:nvPicPr>
        <xdr:cNvPr id="109" name="image109.png">
          <a:extLst>
            <a:ext uri="{FF2B5EF4-FFF2-40B4-BE49-F238E27FC236}">
              <a16:creationId xmlns:a16="http://schemas.microsoft.com/office/drawing/2014/main" id="{00000000-0008-0000-03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124</xdr:row>
      <xdr:rowOff>0</xdr:rowOff>
    </xdr:from>
    <xdr:ext cx="476250" cy="476250"/>
    <xdr:pic>
      <xdr:nvPicPr>
        <xdr:cNvPr id="110" name="image110.png">
          <a:extLst>
            <a:ext uri="{FF2B5EF4-FFF2-40B4-BE49-F238E27FC236}">
              <a16:creationId xmlns:a16="http://schemas.microsoft.com/office/drawing/2014/main" id="{00000000-0008-0000-03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1</xdr:col>
      <xdr:colOff>0</xdr:colOff>
      <xdr:row>128</xdr:row>
      <xdr:rowOff>0</xdr:rowOff>
    </xdr:from>
    <xdr:ext cx="476250" cy="476250"/>
    <xdr:pic>
      <xdr:nvPicPr>
        <xdr:cNvPr id="111" name="image104.png">
          <a:extLst>
            <a:ext uri="{FF2B5EF4-FFF2-40B4-BE49-F238E27FC236}">
              <a16:creationId xmlns:a16="http://schemas.microsoft.com/office/drawing/2014/main" id="{00000000-0008-0000-03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129</xdr:row>
      <xdr:rowOff>0</xdr:rowOff>
    </xdr:from>
    <xdr:ext cx="476250" cy="476250"/>
    <xdr:pic>
      <xdr:nvPicPr>
        <xdr:cNvPr id="112" name="image144.png">
          <a:extLst>
            <a:ext uri="{FF2B5EF4-FFF2-40B4-BE49-F238E27FC236}">
              <a16:creationId xmlns:a16="http://schemas.microsoft.com/office/drawing/2014/main" id="{00000000-0008-0000-03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1</xdr:col>
      <xdr:colOff>0</xdr:colOff>
      <xdr:row>130</xdr:row>
      <xdr:rowOff>0</xdr:rowOff>
    </xdr:from>
    <xdr:ext cx="476250" cy="476250"/>
    <xdr:pic>
      <xdr:nvPicPr>
        <xdr:cNvPr id="113" name="image111.png">
          <a:extLst>
            <a:ext uri="{FF2B5EF4-FFF2-40B4-BE49-F238E27FC236}">
              <a16:creationId xmlns:a16="http://schemas.microsoft.com/office/drawing/2014/main" id="{00000000-0008-0000-03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xdr:col>
      <xdr:colOff>0</xdr:colOff>
      <xdr:row>131</xdr:row>
      <xdr:rowOff>0</xdr:rowOff>
    </xdr:from>
    <xdr:ext cx="200025" cy="200025"/>
    <xdr:pic>
      <xdr:nvPicPr>
        <xdr:cNvPr id="114" name="image105.png">
          <a:extLst>
            <a:ext uri="{FF2B5EF4-FFF2-40B4-BE49-F238E27FC236}">
              <a16:creationId xmlns:a16="http://schemas.microsoft.com/office/drawing/2014/main" id="{00000000-0008-0000-03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1</xdr:col>
      <xdr:colOff>0</xdr:colOff>
      <xdr:row>132</xdr:row>
      <xdr:rowOff>0</xdr:rowOff>
    </xdr:from>
    <xdr:ext cx="200025" cy="200025"/>
    <xdr:pic>
      <xdr:nvPicPr>
        <xdr:cNvPr id="115" name="image140.png">
          <a:extLst>
            <a:ext uri="{FF2B5EF4-FFF2-40B4-BE49-F238E27FC236}">
              <a16:creationId xmlns:a16="http://schemas.microsoft.com/office/drawing/2014/main" id="{00000000-0008-0000-03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1</xdr:col>
      <xdr:colOff>0</xdr:colOff>
      <xdr:row>133</xdr:row>
      <xdr:rowOff>0</xdr:rowOff>
    </xdr:from>
    <xdr:ext cx="200025" cy="200025"/>
    <xdr:pic>
      <xdr:nvPicPr>
        <xdr:cNvPr id="116" name="image108.png">
          <a:extLst>
            <a:ext uri="{FF2B5EF4-FFF2-40B4-BE49-F238E27FC236}">
              <a16:creationId xmlns:a16="http://schemas.microsoft.com/office/drawing/2014/main" id="{00000000-0008-0000-03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1</xdr:col>
      <xdr:colOff>0</xdr:colOff>
      <xdr:row>134</xdr:row>
      <xdr:rowOff>0</xdr:rowOff>
    </xdr:from>
    <xdr:ext cx="476250" cy="476250"/>
    <xdr:pic>
      <xdr:nvPicPr>
        <xdr:cNvPr id="117" name="image119.png">
          <a:extLst>
            <a:ext uri="{FF2B5EF4-FFF2-40B4-BE49-F238E27FC236}">
              <a16:creationId xmlns:a16="http://schemas.microsoft.com/office/drawing/2014/main" id="{00000000-0008-0000-03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1</xdr:col>
      <xdr:colOff>0</xdr:colOff>
      <xdr:row>135</xdr:row>
      <xdr:rowOff>0</xdr:rowOff>
    </xdr:from>
    <xdr:ext cx="200025" cy="200025"/>
    <xdr:pic>
      <xdr:nvPicPr>
        <xdr:cNvPr id="118" name="image121.png">
          <a:extLst>
            <a:ext uri="{FF2B5EF4-FFF2-40B4-BE49-F238E27FC236}">
              <a16:creationId xmlns:a16="http://schemas.microsoft.com/office/drawing/2014/main" id="{00000000-0008-0000-03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1</xdr:col>
      <xdr:colOff>0</xdr:colOff>
      <xdr:row>136</xdr:row>
      <xdr:rowOff>0</xdr:rowOff>
    </xdr:from>
    <xdr:ext cx="476250" cy="476250"/>
    <xdr:pic>
      <xdr:nvPicPr>
        <xdr:cNvPr id="119" name="image115.png">
          <a:extLst>
            <a:ext uri="{FF2B5EF4-FFF2-40B4-BE49-F238E27FC236}">
              <a16:creationId xmlns:a16="http://schemas.microsoft.com/office/drawing/2014/main" id="{00000000-0008-0000-03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137</xdr:row>
      <xdr:rowOff>0</xdr:rowOff>
    </xdr:from>
    <xdr:ext cx="200025" cy="200025"/>
    <xdr:pic>
      <xdr:nvPicPr>
        <xdr:cNvPr id="120" name="image122.png">
          <a:extLst>
            <a:ext uri="{FF2B5EF4-FFF2-40B4-BE49-F238E27FC236}">
              <a16:creationId xmlns:a16="http://schemas.microsoft.com/office/drawing/2014/main" id="{00000000-0008-0000-03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1</xdr:col>
      <xdr:colOff>0</xdr:colOff>
      <xdr:row>138</xdr:row>
      <xdr:rowOff>0</xdr:rowOff>
    </xdr:from>
    <xdr:ext cx="476250" cy="476250"/>
    <xdr:pic>
      <xdr:nvPicPr>
        <xdr:cNvPr id="121" name="image125.png">
          <a:extLst>
            <a:ext uri="{FF2B5EF4-FFF2-40B4-BE49-F238E27FC236}">
              <a16:creationId xmlns:a16="http://schemas.microsoft.com/office/drawing/2014/main" id="{00000000-0008-0000-03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1</xdr:col>
      <xdr:colOff>0</xdr:colOff>
      <xdr:row>139</xdr:row>
      <xdr:rowOff>0</xdr:rowOff>
    </xdr:from>
    <xdr:ext cx="476250" cy="476250"/>
    <xdr:pic>
      <xdr:nvPicPr>
        <xdr:cNvPr id="122" name="image123.png">
          <a:extLst>
            <a:ext uri="{FF2B5EF4-FFF2-40B4-BE49-F238E27FC236}">
              <a16:creationId xmlns:a16="http://schemas.microsoft.com/office/drawing/2014/main" id="{00000000-0008-0000-03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1</xdr:col>
      <xdr:colOff>0</xdr:colOff>
      <xdr:row>140</xdr:row>
      <xdr:rowOff>0</xdr:rowOff>
    </xdr:from>
    <xdr:ext cx="476250" cy="476250"/>
    <xdr:pic>
      <xdr:nvPicPr>
        <xdr:cNvPr id="123" name="image137.png">
          <a:extLst>
            <a:ext uri="{FF2B5EF4-FFF2-40B4-BE49-F238E27FC236}">
              <a16:creationId xmlns:a16="http://schemas.microsoft.com/office/drawing/2014/main" id="{00000000-0008-0000-03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1</xdr:col>
      <xdr:colOff>0</xdr:colOff>
      <xdr:row>141</xdr:row>
      <xdr:rowOff>0</xdr:rowOff>
    </xdr:from>
    <xdr:ext cx="476250" cy="476250"/>
    <xdr:pic>
      <xdr:nvPicPr>
        <xdr:cNvPr id="124" name="image114.png">
          <a:extLst>
            <a:ext uri="{FF2B5EF4-FFF2-40B4-BE49-F238E27FC236}">
              <a16:creationId xmlns:a16="http://schemas.microsoft.com/office/drawing/2014/main" id="{00000000-0008-0000-03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1</xdr:col>
      <xdr:colOff>0</xdr:colOff>
      <xdr:row>142</xdr:row>
      <xdr:rowOff>0</xdr:rowOff>
    </xdr:from>
    <xdr:ext cx="476250" cy="476250"/>
    <xdr:pic>
      <xdr:nvPicPr>
        <xdr:cNvPr id="125" name="image113.png">
          <a:extLst>
            <a:ext uri="{FF2B5EF4-FFF2-40B4-BE49-F238E27FC236}">
              <a16:creationId xmlns:a16="http://schemas.microsoft.com/office/drawing/2014/main" id="{00000000-0008-0000-03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1</xdr:col>
      <xdr:colOff>0</xdr:colOff>
      <xdr:row>143</xdr:row>
      <xdr:rowOff>0</xdr:rowOff>
    </xdr:from>
    <xdr:ext cx="476250" cy="476250"/>
    <xdr:pic>
      <xdr:nvPicPr>
        <xdr:cNvPr id="126" name="image112.png">
          <a:extLst>
            <a:ext uri="{FF2B5EF4-FFF2-40B4-BE49-F238E27FC236}">
              <a16:creationId xmlns:a16="http://schemas.microsoft.com/office/drawing/2014/main" id="{00000000-0008-0000-03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1</xdr:col>
      <xdr:colOff>0</xdr:colOff>
      <xdr:row>144</xdr:row>
      <xdr:rowOff>0</xdr:rowOff>
    </xdr:from>
    <xdr:ext cx="476250" cy="476250"/>
    <xdr:pic>
      <xdr:nvPicPr>
        <xdr:cNvPr id="127" name="image118.png">
          <a:extLst>
            <a:ext uri="{FF2B5EF4-FFF2-40B4-BE49-F238E27FC236}">
              <a16:creationId xmlns:a16="http://schemas.microsoft.com/office/drawing/2014/main" id="{00000000-0008-0000-03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1</xdr:col>
      <xdr:colOff>0</xdr:colOff>
      <xdr:row>145</xdr:row>
      <xdr:rowOff>0</xdr:rowOff>
    </xdr:from>
    <xdr:ext cx="476250" cy="476250"/>
    <xdr:pic>
      <xdr:nvPicPr>
        <xdr:cNvPr id="128" name="image133.png">
          <a:extLst>
            <a:ext uri="{FF2B5EF4-FFF2-40B4-BE49-F238E27FC236}">
              <a16:creationId xmlns:a16="http://schemas.microsoft.com/office/drawing/2014/main" id="{00000000-0008-0000-03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1</xdr:col>
      <xdr:colOff>0</xdr:colOff>
      <xdr:row>146</xdr:row>
      <xdr:rowOff>0</xdr:rowOff>
    </xdr:from>
    <xdr:ext cx="476250" cy="476250"/>
    <xdr:pic>
      <xdr:nvPicPr>
        <xdr:cNvPr id="129" name="image134.png">
          <a:extLst>
            <a:ext uri="{FF2B5EF4-FFF2-40B4-BE49-F238E27FC236}">
              <a16:creationId xmlns:a16="http://schemas.microsoft.com/office/drawing/2014/main" id="{00000000-0008-0000-03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1</xdr:col>
      <xdr:colOff>0</xdr:colOff>
      <xdr:row>147</xdr:row>
      <xdr:rowOff>0</xdr:rowOff>
    </xdr:from>
    <xdr:ext cx="476250" cy="476250"/>
    <xdr:pic>
      <xdr:nvPicPr>
        <xdr:cNvPr id="130" name="image135.png">
          <a:extLst>
            <a:ext uri="{FF2B5EF4-FFF2-40B4-BE49-F238E27FC236}">
              <a16:creationId xmlns:a16="http://schemas.microsoft.com/office/drawing/2014/main" id="{00000000-0008-0000-03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1</xdr:col>
      <xdr:colOff>0</xdr:colOff>
      <xdr:row>148</xdr:row>
      <xdr:rowOff>0</xdr:rowOff>
    </xdr:from>
    <xdr:ext cx="476250" cy="476250"/>
    <xdr:pic>
      <xdr:nvPicPr>
        <xdr:cNvPr id="131" name="image148.png">
          <a:extLst>
            <a:ext uri="{FF2B5EF4-FFF2-40B4-BE49-F238E27FC236}">
              <a16:creationId xmlns:a16="http://schemas.microsoft.com/office/drawing/2014/main" id="{00000000-0008-0000-03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0</xdr:colOff>
      <xdr:row>149</xdr:row>
      <xdr:rowOff>0</xdr:rowOff>
    </xdr:from>
    <xdr:ext cx="476250" cy="476250"/>
    <xdr:pic>
      <xdr:nvPicPr>
        <xdr:cNvPr id="132" name="image124.png">
          <a:extLst>
            <a:ext uri="{FF2B5EF4-FFF2-40B4-BE49-F238E27FC236}">
              <a16:creationId xmlns:a16="http://schemas.microsoft.com/office/drawing/2014/main" id="{00000000-0008-0000-03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1</xdr:col>
      <xdr:colOff>0</xdr:colOff>
      <xdr:row>150</xdr:row>
      <xdr:rowOff>0</xdr:rowOff>
    </xdr:from>
    <xdr:ext cx="200025" cy="200025"/>
    <xdr:pic>
      <xdr:nvPicPr>
        <xdr:cNvPr id="133" name="image127.png">
          <a:extLst>
            <a:ext uri="{FF2B5EF4-FFF2-40B4-BE49-F238E27FC236}">
              <a16:creationId xmlns:a16="http://schemas.microsoft.com/office/drawing/2014/main" id="{00000000-0008-0000-03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1</xdr:col>
      <xdr:colOff>0</xdr:colOff>
      <xdr:row>151</xdr:row>
      <xdr:rowOff>0</xdr:rowOff>
    </xdr:from>
    <xdr:ext cx="476250" cy="476250"/>
    <xdr:pic>
      <xdr:nvPicPr>
        <xdr:cNvPr id="134" name="image158.png">
          <a:extLst>
            <a:ext uri="{FF2B5EF4-FFF2-40B4-BE49-F238E27FC236}">
              <a16:creationId xmlns:a16="http://schemas.microsoft.com/office/drawing/2014/main" id="{00000000-0008-0000-03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1</xdr:col>
      <xdr:colOff>0</xdr:colOff>
      <xdr:row>152</xdr:row>
      <xdr:rowOff>0</xdr:rowOff>
    </xdr:from>
    <xdr:ext cx="476250" cy="476250"/>
    <xdr:pic>
      <xdr:nvPicPr>
        <xdr:cNvPr id="135" name="image142.png">
          <a:extLst>
            <a:ext uri="{FF2B5EF4-FFF2-40B4-BE49-F238E27FC236}">
              <a16:creationId xmlns:a16="http://schemas.microsoft.com/office/drawing/2014/main" id="{00000000-0008-0000-03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1</xdr:col>
      <xdr:colOff>0</xdr:colOff>
      <xdr:row>153</xdr:row>
      <xdr:rowOff>0</xdr:rowOff>
    </xdr:from>
    <xdr:ext cx="476250" cy="476250"/>
    <xdr:pic>
      <xdr:nvPicPr>
        <xdr:cNvPr id="136" name="image128.png">
          <a:extLst>
            <a:ext uri="{FF2B5EF4-FFF2-40B4-BE49-F238E27FC236}">
              <a16:creationId xmlns:a16="http://schemas.microsoft.com/office/drawing/2014/main" id="{00000000-0008-0000-03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1</xdr:col>
      <xdr:colOff>0</xdr:colOff>
      <xdr:row>154</xdr:row>
      <xdr:rowOff>0</xdr:rowOff>
    </xdr:from>
    <xdr:ext cx="476250" cy="476250"/>
    <xdr:pic>
      <xdr:nvPicPr>
        <xdr:cNvPr id="137" name="image146.png">
          <a:extLst>
            <a:ext uri="{FF2B5EF4-FFF2-40B4-BE49-F238E27FC236}">
              <a16:creationId xmlns:a16="http://schemas.microsoft.com/office/drawing/2014/main" id="{00000000-0008-0000-03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1</xdr:col>
      <xdr:colOff>0</xdr:colOff>
      <xdr:row>155</xdr:row>
      <xdr:rowOff>0</xdr:rowOff>
    </xdr:from>
    <xdr:ext cx="476250" cy="476250"/>
    <xdr:pic>
      <xdr:nvPicPr>
        <xdr:cNvPr id="138" name="image152.png">
          <a:extLst>
            <a:ext uri="{FF2B5EF4-FFF2-40B4-BE49-F238E27FC236}">
              <a16:creationId xmlns:a16="http://schemas.microsoft.com/office/drawing/2014/main" id="{00000000-0008-0000-03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1</xdr:col>
      <xdr:colOff>0</xdr:colOff>
      <xdr:row>156</xdr:row>
      <xdr:rowOff>0</xdr:rowOff>
    </xdr:from>
    <xdr:ext cx="476250" cy="476250"/>
    <xdr:pic>
      <xdr:nvPicPr>
        <xdr:cNvPr id="139" name="image139.png">
          <a:extLst>
            <a:ext uri="{FF2B5EF4-FFF2-40B4-BE49-F238E27FC236}">
              <a16:creationId xmlns:a16="http://schemas.microsoft.com/office/drawing/2014/main" id="{00000000-0008-0000-03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157</xdr:row>
      <xdr:rowOff>0</xdr:rowOff>
    </xdr:from>
    <xdr:ext cx="476250" cy="476250"/>
    <xdr:pic>
      <xdr:nvPicPr>
        <xdr:cNvPr id="140" name="image130.png">
          <a:extLst>
            <a:ext uri="{FF2B5EF4-FFF2-40B4-BE49-F238E27FC236}">
              <a16:creationId xmlns:a16="http://schemas.microsoft.com/office/drawing/2014/main" id="{00000000-0008-0000-03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1</xdr:col>
      <xdr:colOff>0</xdr:colOff>
      <xdr:row>158</xdr:row>
      <xdr:rowOff>0</xdr:rowOff>
    </xdr:from>
    <xdr:ext cx="476250" cy="476250"/>
    <xdr:pic>
      <xdr:nvPicPr>
        <xdr:cNvPr id="141" name="image129.png">
          <a:extLst>
            <a:ext uri="{FF2B5EF4-FFF2-40B4-BE49-F238E27FC236}">
              <a16:creationId xmlns:a16="http://schemas.microsoft.com/office/drawing/2014/main" id="{00000000-0008-0000-03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1</xdr:col>
      <xdr:colOff>0</xdr:colOff>
      <xdr:row>159</xdr:row>
      <xdr:rowOff>0</xdr:rowOff>
    </xdr:from>
    <xdr:ext cx="476250" cy="476250"/>
    <xdr:pic>
      <xdr:nvPicPr>
        <xdr:cNvPr id="142" name="image145.png">
          <a:extLst>
            <a:ext uri="{FF2B5EF4-FFF2-40B4-BE49-F238E27FC236}">
              <a16:creationId xmlns:a16="http://schemas.microsoft.com/office/drawing/2014/main" id="{00000000-0008-0000-03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1</xdr:col>
      <xdr:colOff>0</xdr:colOff>
      <xdr:row>160</xdr:row>
      <xdr:rowOff>0</xdr:rowOff>
    </xdr:from>
    <xdr:ext cx="476250" cy="476250"/>
    <xdr:pic>
      <xdr:nvPicPr>
        <xdr:cNvPr id="143" name="image161.png">
          <a:extLst>
            <a:ext uri="{FF2B5EF4-FFF2-40B4-BE49-F238E27FC236}">
              <a16:creationId xmlns:a16="http://schemas.microsoft.com/office/drawing/2014/main" id="{00000000-0008-0000-03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0</xdr:colOff>
      <xdr:row>161</xdr:row>
      <xdr:rowOff>0</xdr:rowOff>
    </xdr:from>
    <xdr:ext cx="476250" cy="476250"/>
    <xdr:pic>
      <xdr:nvPicPr>
        <xdr:cNvPr id="144" name="image131.png">
          <a:extLst>
            <a:ext uri="{FF2B5EF4-FFF2-40B4-BE49-F238E27FC236}">
              <a16:creationId xmlns:a16="http://schemas.microsoft.com/office/drawing/2014/main" id="{00000000-0008-0000-03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1</xdr:col>
      <xdr:colOff>0</xdr:colOff>
      <xdr:row>162</xdr:row>
      <xdr:rowOff>0</xdr:rowOff>
    </xdr:from>
    <xdr:ext cx="200025" cy="200025"/>
    <xdr:pic>
      <xdr:nvPicPr>
        <xdr:cNvPr id="145" name="image149.png">
          <a:extLst>
            <a:ext uri="{FF2B5EF4-FFF2-40B4-BE49-F238E27FC236}">
              <a16:creationId xmlns:a16="http://schemas.microsoft.com/office/drawing/2014/main" id="{00000000-0008-0000-03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1</xdr:col>
      <xdr:colOff>0</xdr:colOff>
      <xdr:row>163</xdr:row>
      <xdr:rowOff>0</xdr:rowOff>
    </xdr:from>
    <xdr:ext cx="476250" cy="476250"/>
    <xdr:pic>
      <xdr:nvPicPr>
        <xdr:cNvPr id="146" name="image138.png">
          <a:extLst>
            <a:ext uri="{FF2B5EF4-FFF2-40B4-BE49-F238E27FC236}">
              <a16:creationId xmlns:a16="http://schemas.microsoft.com/office/drawing/2014/main" id="{00000000-0008-0000-03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1</xdr:col>
      <xdr:colOff>0</xdr:colOff>
      <xdr:row>164</xdr:row>
      <xdr:rowOff>0</xdr:rowOff>
    </xdr:from>
    <xdr:ext cx="200025" cy="200025"/>
    <xdr:pic>
      <xdr:nvPicPr>
        <xdr:cNvPr id="147" name="image163.png">
          <a:extLst>
            <a:ext uri="{FF2B5EF4-FFF2-40B4-BE49-F238E27FC236}">
              <a16:creationId xmlns:a16="http://schemas.microsoft.com/office/drawing/2014/main" id="{00000000-0008-0000-03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1</xdr:col>
      <xdr:colOff>0</xdr:colOff>
      <xdr:row>165</xdr:row>
      <xdr:rowOff>0</xdr:rowOff>
    </xdr:from>
    <xdr:ext cx="476250" cy="476250"/>
    <xdr:pic>
      <xdr:nvPicPr>
        <xdr:cNvPr id="148" name="image136.png">
          <a:extLst>
            <a:ext uri="{FF2B5EF4-FFF2-40B4-BE49-F238E27FC236}">
              <a16:creationId xmlns:a16="http://schemas.microsoft.com/office/drawing/2014/main" id="{00000000-0008-0000-0300-000094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1</xdr:col>
      <xdr:colOff>0</xdr:colOff>
      <xdr:row>166</xdr:row>
      <xdr:rowOff>0</xdr:rowOff>
    </xdr:from>
    <xdr:ext cx="476250" cy="476250"/>
    <xdr:pic>
      <xdr:nvPicPr>
        <xdr:cNvPr id="149" name="image151.png">
          <a:extLst>
            <a:ext uri="{FF2B5EF4-FFF2-40B4-BE49-F238E27FC236}">
              <a16:creationId xmlns:a16="http://schemas.microsoft.com/office/drawing/2014/main" id="{00000000-0008-0000-0300-000095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1</xdr:col>
      <xdr:colOff>0</xdr:colOff>
      <xdr:row>167</xdr:row>
      <xdr:rowOff>0</xdr:rowOff>
    </xdr:from>
    <xdr:ext cx="476250" cy="476250"/>
    <xdr:pic>
      <xdr:nvPicPr>
        <xdr:cNvPr id="150" name="image141.png">
          <a:extLst>
            <a:ext uri="{FF2B5EF4-FFF2-40B4-BE49-F238E27FC236}">
              <a16:creationId xmlns:a16="http://schemas.microsoft.com/office/drawing/2014/main" id="{00000000-0008-0000-0300-000096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1</xdr:col>
      <xdr:colOff>0</xdr:colOff>
      <xdr:row>168</xdr:row>
      <xdr:rowOff>0</xdr:rowOff>
    </xdr:from>
    <xdr:ext cx="476250" cy="476250"/>
    <xdr:pic>
      <xdr:nvPicPr>
        <xdr:cNvPr id="151" name="image156.png">
          <a:extLst>
            <a:ext uri="{FF2B5EF4-FFF2-40B4-BE49-F238E27FC236}">
              <a16:creationId xmlns:a16="http://schemas.microsoft.com/office/drawing/2014/main" id="{00000000-0008-0000-0300-000097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1</xdr:col>
      <xdr:colOff>0</xdr:colOff>
      <xdr:row>169</xdr:row>
      <xdr:rowOff>0</xdr:rowOff>
    </xdr:from>
    <xdr:ext cx="476250" cy="476250"/>
    <xdr:pic>
      <xdr:nvPicPr>
        <xdr:cNvPr id="152" name="image153.png">
          <a:extLst>
            <a:ext uri="{FF2B5EF4-FFF2-40B4-BE49-F238E27FC236}">
              <a16:creationId xmlns:a16="http://schemas.microsoft.com/office/drawing/2014/main" id="{00000000-0008-0000-0300-000098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1</xdr:col>
      <xdr:colOff>0</xdr:colOff>
      <xdr:row>170</xdr:row>
      <xdr:rowOff>0</xdr:rowOff>
    </xdr:from>
    <xdr:ext cx="476250" cy="476250"/>
    <xdr:pic>
      <xdr:nvPicPr>
        <xdr:cNvPr id="153" name="image147.png">
          <a:extLst>
            <a:ext uri="{FF2B5EF4-FFF2-40B4-BE49-F238E27FC236}">
              <a16:creationId xmlns:a16="http://schemas.microsoft.com/office/drawing/2014/main" id="{00000000-0008-0000-0300-000099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1</xdr:col>
      <xdr:colOff>0</xdr:colOff>
      <xdr:row>171</xdr:row>
      <xdr:rowOff>0</xdr:rowOff>
    </xdr:from>
    <xdr:ext cx="476250" cy="476250"/>
    <xdr:pic>
      <xdr:nvPicPr>
        <xdr:cNvPr id="154" name="image143.png">
          <a:extLst>
            <a:ext uri="{FF2B5EF4-FFF2-40B4-BE49-F238E27FC236}">
              <a16:creationId xmlns:a16="http://schemas.microsoft.com/office/drawing/2014/main" id="{00000000-0008-0000-0300-00009A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1</xdr:col>
      <xdr:colOff>0</xdr:colOff>
      <xdr:row>172</xdr:row>
      <xdr:rowOff>0</xdr:rowOff>
    </xdr:from>
    <xdr:ext cx="476250" cy="476250"/>
    <xdr:pic>
      <xdr:nvPicPr>
        <xdr:cNvPr id="155" name="image150.png">
          <a:extLst>
            <a:ext uri="{FF2B5EF4-FFF2-40B4-BE49-F238E27FC236}">
              <a16:creationId xmlns:a16="http://schemas.microsoft.com/office/drawing/2014/main" id="{00000000-0008-0000-0300-00009B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1</xdr:col>
      <xdr:colOff>0</xdr:colOff>
      <xdr:row>173</xdr:row>
      <xdr:rowOff>0</xdr:rowOff>
    </xdr:from>
    <xdr:ext cx="476250" cy="476250"/>
    <xdr:pic>
      <xdr:nvPicPr>
        <xdr:cNvPr id="156" name="image155.png">
          <a:extLst>
            <a:ext uri="{FF2B5EF4-FFF2-40B4-BE49-F238E27FC236}">
              <a16:creationId xmlns:a16="http://schemas.microsoft.com/office/drawing/2014/main" id="{00000000-0008-0000-0300-00009C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1</xdr:col>
      <xdr:colOff>0</xdr:colOff>
      <xdr:row>174</xdr:row>
      <xdr:rowOff>0</xdr:rowOff>
    </xdr:from>
    <xdr:ext cx="476250" cy="476250"/>
    <xdr:pic>
      <xdr:nvPicPr>
        <xdr:cNvPr id="157" name="image170.png">
          <a:extLst>
            <a:ext uri="{FF2B5EF4-FFF2-40B4-BE49-F238E27FC236}">
              <a16:creationId xmlns:a16="http://schemas.microsoft.com/office/drawing/2014/main" id="{00000000-0008-0000-0300-00009D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1</xdr:col>
      <xdr:colOff>0</xdr:colOff>
      <xdr:row>175</xdr:row>
      <xdr:rowOff>0</xdr:rowOff>
    </xdr:from>
    <xdr:ext cx="200025" cy="200025"/>
    <xdr:pic>
      <xdr:nvPicPr>
        <xdr:cNvPr id="158" name="image165.png">
          <a:extLst>
            <a:ext uri="{FF2B5EF4-FFF2-40B4-BE49-F238E27FC236}">
              <a16:creationId xmlns:a16="http://schemas.microsoft.com/office/drawing/2014/main" id="{00000000-0008-0000-0300-00009E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1</xdr:col>
      <xdr:colOff>0</xdr:colOff>
      <xdr:row>176</xdr:row>
      <xdr:rowOff>0</xdr:rowOff>
    </xdr:from>
    <xdr:ext cx="476250" cy="476250"/>
    <xdr:pic>
      <xdr:nvPicPr>
        <xdr:cNvPr id="159" name="image159.png">
          <a:extLst>
            <a:ext uri="{FF2B5EF4-FFF2-40B4-BE49-F238E27FC236}">
              <a16:creationId xmlns:a16="http://schemas.microsoft.com/office/drawing/2014/main" id="{00000000-0008-0000-0300-00009F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1</xdr:col>
      <xdr:colOff>0</xdr:colOff>
      <xdr:row>177</xdr:row>
      <xdr:rowOff>0</xdr:rowOff>
    </xdr:from>
    <xdr:ext cx="476250" cy="476250"/>
    <xdr:pic>
      <xdr:nvPicPr>
        <xdr:cNvPr id="160" name="image180.png">
          <a:extLst>
            <a:ext uri="{FF2B5EF4-FFF2-40B4-BE49-F238E27FC236}">
              <a16:creationId xmlns:a16="http://schemas.microsoft.com/office/drawing/2014/main" id="{00000000-0008-0000-0300-0000A0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1</xdr:col>
      <xdr:colOff>0</xdr:colOff>
      <xdr:row>178</xdr:row>
      <xdr:rowOff>0</xdr:rowOff>
    </xdr:from>
    <xdr:ext cx="476250" cy="476250"/>
    <xdr:pic>
      <xdr:nvPicPr>
        <xdr:cNvPr id="161" name="image164.png">
          <a:extLst>
            <a:ext uri="{FF2B5EF4-FFF2-40B4-BE49-F238E27FC236}">
              <a16:creationId xmlns:a16="http://schemas.microsoft.com/office/drawing/2014/main" id="{00000000-0008-0000-0300-0000A1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1</xdr:col>
      <xdr:colOff>0</xdr:colOff>
      <xdr:row>179</xdr:row>
      <xdr:rowOff>0</xdr:rowOff>
    </xdr:from>
    <xdr:ext cx="476250" cy="476250"/>
    <xdr:pic>
      <xdr:nvPicPr>
        <xdr:cNvPr id="162" name="image166.png">
          <a:extLst>
            <a:ext uri="{FF2B5EF4-FFF2-40B4-BE49-F238E27FC236}">
              <a16:creationId xmlns:a16="http://schemas.microsoft.com/office/drawing/2014/main" id="{00000000-0008-0000-0300-0000A2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1</xdr:col>
      <xdr:colOff>0</xdr:colOff>
      <xdr:row>180</xdr:row>
      <xdr:rowOff>0</xdr:rowOff>
    </xdr:from>
    <xdr:ext cx="476250" cy="476250"/>
    <xdr:pic>
      <xdr:nvPicPr>
        <xdr:cNvPr id="163" name="image154.png">
          <a:extLst>
            <a:ext uri="{FF2B5EF4-FFF2-40B4-BE49-F238E27FC236}">
              <a16:creationId xmlns:a16="http://schemas.microsoft.com/office/drawing/2014/main" id="{00000000-0008-0000-0300-0000A3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1</xdr:col>
      <xdr:colOff>0</xdr:colOff>
      <xdr:row>181</xdr:row>
      <xdr:rowOff>0</xdr:rowOff>
    </xdr:from>
    <xdr:ext cx="476250" cy="476250"/>
    <xdr:pic>
      <xdr:nvPicPr>
        <xdr:cNvPr id="164" name="image178.png">
          <a:extLst>
            <a:ext uri="{FF2B5EF4-FFF2-40B4-BE49-F238E27FC236}">
              <a16:creationId xmlns:a16="http://schemas.microsoft.com/office/drawing/2014/main" id="{00000000-0008-0000-0300-0000A4000000}"/>
            </a:ext>
          </a:extLst>
        </xdr:cNvPr>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1</xdr:col>
      <xdr:colOff>0</xdr:colOff>
      <xdr:row>183</xdr:row>
      <xdr:rowOff>0</xdr:rowOff>
    </xdr:from>
    <xdr:ext cx="476250" cy="476250"/>
    <xdr:pic>
      <xdr:nvPicPr>
        <xdr:cNvPr id="165" name="image169.png">
          <a:extLst>
            <a:ext uri="{FF2B5EF4-FFF2-40B4-BE49-F238E27FC236}">
              <a16:creationId xmlns:a16="http://schemas.microsoft.com/office/drawing/2014/main" id="{00000000-0008-0000-0300-0000A5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1</xdr:col>
      <xdr:colOff>0</xdr:colOff>
      <xdr:row>184</xdr:row>
      <xdr:rowOff>0</xdr:rowOff>
    </xdr:from>
    <xdr:ext cx="476250" cy="476250"/>
    <xdr:pic>
      <xdr:nvPicPr>
        <xdr:cNvPr id="166" name="image157.png">
          <a:extLst>
            <a:ext uri="{FF2B5EF4-FFF2-40B4-BE49-F238E27FC236}">
              <a16:creationId xmlns:a16="http://schemas.microsoft.com/office/drawing/2014/main" id="{00000000-0008-0000-0300-0000A6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1</xdr:col>
      <xdr:colOff>0</xdr:colOff>
      <xdr:row>188</xdr:row>
      <xdr:rowOff>0</xdr:rowOff>
    </xdr:from>
    <xdr:ext cx="476250" cy="476250"/>
    <xdr:pic>
      <xdr:nvPicPr>
        <xdr:cNvPr id="167" name="image186.png">
          <a:extLst>
            <a:ext uri="{FF2B5EF4-FFF2-40B4-BE49-F238E27FC236}">
              <a16:creationId xmlns:a16="http://schemas.microsoft.com/office/drawing/2014/main" id="{00000000-0008-0000-0300-0000A7000000}"/>
            </a:ext>
          </a:extLst>
        </xdr:cNvPr>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1</xdr:col>
      <xdr:colOff>0</xdr:colOff>
      <xdr:row>189</xdr:row>
      <xdr:rowOff>0</xdr:rowOff>
    </xdr:from>
    <xdr:ext cx="476250" cy="476250"/>
    <xdr:pic>
      <xdr:nvPicPr>
        <xdr:cNvPr id="168" name="image181.png">
          <a:extLst>
            <a:ext uri="{FF2B5EF4-FFF2-40B4-BE49-F238E27FC236}">
              <a16:creationId xmlns:a16="http://schemas.microsoft.com/office/drawing/2014/main" id="{00000000-0008-0000-0300-0000A8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1</xdr:col>
      <xdr:colOff>0</xdr:colOff>
      <xdr:row>190</xdr:row>
      <xdr:rowOff>0</xdr:rowOff>
    </xdr:from>
    <xdr:ext cx="476250" cy="476250"/>
    <xdr:pic>
      <xdr:nvPicPr>
        <xdr:cNvPr id="169" name="image168.png">
          <a:extLst>
            <a:ext uri="{FF2B5EF4-FFF2-40B4-BE49-F238E27FC236}">
              <a16:creationId xmlns:a16="http://schemas.microsoft.com/office/drawing/2014/main" id="{00000000-0008-0000-0300-0000A9000000}"/>
            </a:ext>
          </a:extLst>
        </xdr:cNvPr>
        <xdr:cNvPicPr preferRelativeResize="0"/>
      </xdr:nvPicPr>
      <xdr:blipFill>
        <a:blip xmlns:r="http://schemas.openxmlformats.org/officeDocument/2006/relationships" r:embed="rId168" cstate="print"/>
        <a:stretch>
          <a:fillRect/>
        </a:stretch>
      </xdr:blipFill>
      <xdr:spPr>
        <a:prstGeom prst="rect">
          <a:avLst/>
        </a:prstGeom>
        <a:noFill/>
      </xdr:spPr>
    </xdr:pic>
    <xdr:clientData fLocksWithSheet="0"/>
  </xdr:oneCellAnchor>
  <xdr:oneCellAnchor>
    <xdr:from>
      <xdr:col>1</xdr:col>
      <xdr:colOff>0</xdr:colOff>
      <xdr:row>191</xdr:row>
      <xdr:rowOff>0</xdr:rowOff>
    </xdr:from>
    <xdr:ext cx="476250" cy="476250"/>
    <xdr:pic>
      <xdr:nvPicPr>
        <xdr:cNvPr id="170" name="image173.png">
          <a:extLst>
            <a:ext uri="{FF2B5EF4-FFF2-40B4-BE49-F238E27FC236}">
              <a16:creationId xmlns:a16="http://schemas.microsoft.com/office/drawing/2014/main" id="{00000000-0008-0000-0300-0000AA000000}"/>
            </a:ext>
          </a:extLst>
        </xdr:cNvPr>
        <xdr:cNvPicPr preferRelativeResize="0"/>
      </xdr:nvPicPr>
      <xdr:blipFill>
        <a:blip xmlns:r="http://schemas.openxmlformats.org/officeDocument/2006/relationships" r:embed="rId169" cstate="print"/>
        <a:stretch>
          <a:fillRect/>
        </a:stretch>
      </xdr:blipFill>
      <xdr:spPr>
        <a:prstGeom prst="rect">
          <a:avLst/>
        </a:prstGeom>
        <a:noFill/>
      </xdr:spPr>
    </xdr:pic>
    <xdr:clientData fLocksWithSheet="0"/>
  </xdr:oneCellAnchor>
  <xdr:oneCellAnchor>
    <xdr:from>
      <xdr:col>1</xdr:col>
      <xdr:colOff>0</xdr:colOff>
      <xdr:row>192</xdr:row>
      <xdr:rowOff>0</xdr:rowOff>
    </xdr:from>
    <xdr:ext cx="476250" cy="476250"/>
    <xdr:pic>
      <xdr:nvPicPr>
        <xdr:cNvPr id="171" name="image167.png">
          <a:extLst>
            <a:ext uri="{FF2B5EF4-FFF2-40B4-BE49-F238E27FC236}">
              <a16:creationId xmlns:a16="http://schemas.microsoft.com/office/drawing/2014/main" id="{00000000-0008-0000-0300-0000AB000000}"/>
            </a:ext>
          </a:extLst>
        </xdr:cNvPr>
        <xdr:cNvPicPr preferRelativeResize="0"/>
      </xdr:nvPicPr>
      <xdr:blipFill>
        <a:blip xmlns:r="http://schemas.openxmlformats.org/officeDocument/2006/relationships" r:embed="rId170" cstate="print"/>
        <a:stretch>
          <a:fillRect/>
        </a:stretch>
      </xdr:blipFill>
      <xdr:spPr>
        <a:prstGeom prst="rect">
          <a:avLst/>
        </a:prstGeom>
        <a:noFill/>
      </xdr:spPr>
    </xdr:pic>
    <xdr:clientData fLocksWithSheet="0"/>
  </xdr:oneCellAnchor>
  <xdr:oneCellAnchor>
    <xdr:from>
      <xdr:col>1</xdr:col>
      <xdr:colOff>0</xdr:colOff>
      <xdr:row>193</xdr:row>
      <xdr:rowOff>0</xdr:rowOff>
    </xdr:from>
    <xdr:ext cx="476250" cy="476250"/>
    <xdr:pic>
      <xdr:nvPicPr>
        <xdr:cNvPr id="172" name="image160.png">
          <a:extLst>
            <a:ext uri="{FF2B5EF4-FFF2-40B4-BE49-F238E27FC236}">
              <a16:creationId xmlns:a16="http://schemas.microsoft.com/office/drawing/2014/main" id="{00000000-0008-0000-0300-0000AC000000}"/>
            </a:ext>
          </a:extLst>
        </xdr:cNvPr>
        <xdr:cNvPicPr preferRelativeResize="0"/>
      </xdr:nvPicPr>
      <xdr:blipFill>
        <a:blip xmlns:r="http://schemas.openxmlformats.org/officeDocument/2006/relationships" r:embed="rId171" cstate="print"/>
        <a:stretch>
          <a:fillRect/>
        </a:stretch>
      </xdr:blipFill>
      <xdr:spPr>
        <a:prstGeom prst="rect">
          <a:avLst/>
        </a:prstGeom>
        <a:noFill/>
      </xdr:spPr>
    </xdr:pic>
    <xdr:clientData fLocksWithSheet="0"/>
  </xdr:oneCellAnchor>
  <xdr:oneCellAnchor>
    <xdr:from>
      <xdr:col>1</xdr:col>
      <xdr:colOff>0</xdr:colOff>
      <xdr:row>194</xdr:row>
      <xdr:rowOff>0</xdr:rowOff>
    </xdr:from>
    <xdr:ext cx="200025" cy="200025"/>
    <xdr:pic>
      <xdr:nvPicPr>
        <xdr:cNvPr id="173" name="image172.png">
          <a:extLst>
            <a:ext uri="{FF2B5EF4-FFF2-40B4-BE49-F238E27FC236}">
              <a16:creationId xmlns:a16="http://schemas.microsoft.com/office/drawing/2014/main" id="{00000000-0008-0000-0300-0000AD000000}"/>
            </a:ext>
          </a:extLst>
        </xdr:cNvPr>
        <xdr:cNvPicPr preferRelativeResize="0"/>
      </xdr:nvPicPr>
      <xdr:blipFill>
        <a:blip xmlns:r="http://schemas.openxmlformats.org/officeDocument/2006/relationships" r:embed="rId172" cstate="print"/>
        <a:stretch>
          <a:fillRect/>
        </a:stretch>
      </xdr:blipFill>
      <xdr:spPr>
        <a:prstGeom prst="rect">
          <a:avLst/>
        </a:prstGeom>
        <a:noFill/>
      </xdr:spPr>
    </xdr:pic>
    <xdr:clientData fLocksWithSheet="0"/>
  </xdr:oneCellAnchor>
  <xdr:oneCellAnchor>
    <xdr:from>
      <xdr:col>1</xdr:col>
      <xdr:colOff>0</xdr:colOff>
      <xdr:row>195</xdr:row>
      <xdr:rowOff>0</xdr:rowOff>
    </xdr:from>
    <xdr:ext cx="200025" cy="200025"/>
    <xdr:pic>
      <xdr:nvPicPr>
        <xdr:cNvPr id="174" name="image162.png">
          <a:extLst>
            <a:ext uri="{FF2B5EF4-FFF2-40B4-BE49-F238E27FC236}">
              <a16:creationId xmlns:a16="http://schemas.microsoft.com/office/drawing/2014/main" id="{00000000-0008-0000-0300-0000AE000000}"/>
            </a:ext>
          </a:extLst>
        </xdr:cNvPr>
        <xdr:cNvPicPr preferRelativeResize="0"/>
      </xdr:nvPicPr>
      <xdr:blipFill>
        <a:blip xmlns:r="http://schemas.openxmlformats.org/officeDocument/2006/relationships" r:embed="rId173" cstate="print"/>
        <a:stretch>
          <a:fillRect/>
        </a:stretch>
      </xdr:blipFill>
      <xdr:spPr>
        <a:prstGeom prst="rect">
          <a:avLst/>
        </a:prstGeom>
        <a:noFill/>
      </xdr:spPr>
    </xdr:pic>
    <xdr:clientData fLocksWithSheet="0"/>
  </xdr:oneCellAnchor>
  <xdr:oneCellAnchor>
    <xdr:from>
      <xdr:col>1</xdr:col>
      <xdr:colOff>0</xdr:colOff>
      <xdr:row>196</xdr:row>
      <xdr:rowOff>0</xdr:rowOff>
    </xdr:from>
    <xdr:ext cx="476250" cy="476250"/>
    <xdr:pic>
      <xdr:nvPicPr>
        <xdr:cNvPr id="175" name="image184.png">
          <a:extLst>
            <a:ext uri="{FF2B5EF4-FFF2-40B4-BE49-F238E27FC236}">
              <a16:creationId xmlns:a16="http://schemas.microsoft.com/office/drawing/2014/main" id="{00000000-0008-0000-0300-0000AF000000}"/>
            </a:ext>
          </a:extLst>
        </xdr:cNvPr>
        <xdr:cNvPicPr preferRelativeResize="0"/>
      </xdr:nvPicPr>
      <xdr:blipFill>
        <a:blip xmlns:r="http://schemas.openxmlformats.org/officeDocument/2006/relationships" r:embed="rId174" cstate="print"/>
        <a:stretch>
          <a:fillRect/>
        </a:stretch>
      </xdr:blipFill>
      <xdr:spPr>
        <a:prstGeom prst="rect">
          <a:avLst/>
        </a:prstGeom>
        <a:noFill/>
      </xdr:spPr>
    </xdr:pic>
    <xdr:clientData fLocksWithSheet="0"/>
  </xdr:oneCellAnchor>
  <xdr:oneCellAnchor>
    <xdr:from>
      <xdr:col>1</xdr:col>
      <xdr:colOff>0</xdr:colOff>
      <xdr:row>197</xdr:row>
      <xdr:rowOff>0</xdr:rowOff>
    </xdr:from>
    <xdr:ext cx="476250" cy="476250"/>
    <xdr:pic>
      <xdr:nvPicPr>
        <xdr:cNvPr id="176" name="image190.png">
          <a:extLst>
            <a:ext uri="{FF2B5EF4-FFF2-40B4-BE49-F238E27FC236}">
              <a16:creationId xmlns:a16="http://schemas.microsoft.com/office/drawing/2014/main" id="{00000000-0008-0000-0300-0000B0000000}"/>
            </a:ext>
          </a:extLst>
        </xdr:cNvPr>
        <xdr:cNvPicPr preferRelativeResize="0"/>
      </xdr:nvPicPr>
      <xdr:blipFill>
        <a:blip xmlns:r="http://schemas.openxmlformats.org/officeDocument/2006/relationships" r:embed="rId175" cstate="print"/>
        <a:stretch>
          <a:fillRect/>
        </a:stretch>
      </xdr:blipFill>
      <xdr:spPr>
        <a:prstGeom prst="rect">
          <a:avLst/>
        </a:prstGeom>
        <a:noFill/>
      </xdr:spPr>
    </xdr:pic>
    <xdr:clientData fLocksWithSheet="0"/>
  </xdr:oneCellAnchor>
  <xdr:oneCellAnchor>
    <xdr:from>
      <xdr:col>1</xdr:col>
      <xdr:colOff>0</xdr:colOff>
      <xdr:row>199</xdr:row>
      <xdr:rowOff>0</xdr:rowOff>
    </xdr:from>
    <xdr:ext cx="476250" cy="476250"/>
    <xdr:pic>
      <xdr:nvPicPr>
        <xdr:cNvPr id="177" name="image169.png">
          <a:extLst>
            <a:ext uri="{FF2B5EF4-FFF2-40B4-BE49-F238E27FC236}">
              <a16:creationId xmlns:a16="http://schemas.microsoft.com/office/drawing/2014/main" id="{00000000-0008-0000-0300-0000B1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1</xdr:col>
      <xdr:colOff>0</xdr:colOff>
      <xdr:row>200</xdr:row>
      <xdr:rowOff>0</xdr:rowOff>
    </xdr:from>
    <xdr:ext cx="476250" cy="476250"/>
    <xdr:pic>
      <xdr:nvPicPr>
        <xdr:cNvPr id="178" name="image157.png">
          <a:extLst>
            <a:ext uri="{FF2B5EF4-FFF2-40B4-BE49-F238E27FC236}">
              <a16:creationId xmlns:a16="http://schemas.microsoft.com/office/drawing/2014/main" id="{00000000-0008-0000-0300-0000B2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1</xdr:col>
      <xdr:colOff>0</xdr:colOff>
      <xdr:row>204</xdr:row>
      <xdr:rowOff>0</xdr:rowOff>
    </xdr:from>
    <xdr:ext cx="476250" cy="476250"/>
    <xdr:pic>
      <xdr:nvPicPr>
        <xdr:cNvPr id="179" name="image74.png">
          <a:extLst>
            <a:ext uri="{FF2B5EF4-FFF2-40B4-BE49-F238E27FC236}">
              <a16:creationId xmlns:a16="http://schemas.microsoft.com/office/drawing/2014/main" id="{00000000-0008-0000-0300-0000B3000000}"/>
            </a:ext>
          </a:extLst>
        </xdr:cNvPr>
        <xdr:cNvPicPr preferRelativeResize="0"/>
      </xdr:nvPicPr>
      <xdr:blipFill>
        <a:blip xmlns:r="http://schemas.openxmlformats.org/officeDocument/2006/relationships" r:embed="rId176" cstate="print"/>
        <a:stretch>
          <a:fillRect/>
        </a:stretch>
      </xdr:blipFill>
      <xdr:spPr>
        <a:prstGeom prst="rect">
          <a:avLst/>
        </a:prstGeom>
        <a:noFill/>
      </xdr:spPr>
    </xdr:pic>
    <xdr:clientData fLocksWithSheet="0"/>
  </xdr:oneCellAnchor>
  <xdr:oneCellAnchor>
    <xdr:from>
      <xdr:col>1</xdr:col>
      <xdr:colOff>0</xdr:colOff>
      <xdr:row>205</xdr:row>
      <xdr:rowOff>0</xdr:rowOff>
    </xdr:from>
    <xdr:ext cx="476250" cy="476250"/>
    <xdr:pic>
      <xdr:nvPicPr>
        <xdr:cNvPr id="180" name="image183.png">
          <a:extLst>
            <a:ext uri="{FF2B5EF4-FFF2-40B4-BE49-F238E27FC236}">
              <a16:creationId xmlns:a16="http://schemas.microsoft.com/office/drawing/2014/main" id="{00000000-0008-0000-0300-0000B4000000}"/>
            </a:ext>
          </a:extLst>
        </xdr:cNvPr>
        <xdr:cNvPicPr preferRelativeResize="0"/>
      </xdr:nvPicPr>
      <xdr:blipFill>
        <a:blip xmlns:r="http://schemas.openxmlformats.org/officeDocument/2006/relationships" r:embed="rId177" cstate="print"/>
        <a:stretch>
          <a:fillRect/>
        </a:stretch>
      </xdr:blipFill>
      <xdr:spPr>
        <a:prstGeom prst="rect">
          <a:avLst/>
        </a:prstGeom>
        <a:noFill/>
      </xdr:spPr>
    </xdr:pic>
    <xdr:clientData fLocksWithSheet="0"/>
  </xdr:oneCellAnchor>
  <xdr:oneCellAnchor>
    <xdr:from>
      <xdr:col>1</xdr:col>
      <xdr:colOff>0</xdr:colOff>
      <xdr:row>206</xdr:row>
      <xdr:rowOff>0</xdr:rowOff>
    </xdr:from>
    <xdr:ext cx="476250" cy="476250"/>
    <xdr:pic>
      <xdr:nvPicPr>
        <xdr:cNvPr id="181" name="image187.png">
          <a:extLst>
            <a:ext uri="{FF2B5EF4-FFF2-40B4-BE49-F238E27FC236}">
              <a16:creationId xmlns:a16="http://schemas.microsoft.com/office/drawing/2014/main" id="{00000000-0008-0000-0300-0000B5000000}"/>
            </a:ext>
          </a:extLst>
        </xdr:cNvPr>
        <xdr:cNvPicPr preferRelativeResize="0"/>
      </xdr:nvPicPr>
      <xdr:blipFill>
        <a:blip xmlns:r="http://schemas.openxmlformats.org/officeDocument/2006/relationships" r:embed="rId178" cstate="print"/>
        <a:stretch>
          <a:fillRect/>
        </a:stretch>
      </xdr:blipFill>
      <xdr:spPr>
        <a:prstGeom prst="rect">
          <a:avLst/>
        </a:prstGeom>
        <a:noFill/>
      </xdr:spPr>
    </xdr:pic>
    <xdr:clientData fLocksWithSheet="0"/>
  </xdr:oneCellAnchor>
  <xdr:oneCellAnchor>
    <xdr:from>
      <xdr:col>1</xdr:col>
      <xdr:colOff>0</xdr:colOff>
      <xdr:row>207</xdr:row>
      <xdr:rowOff>0</xdr:rowOff>
    </xdr:from>
    <xdr:ext cx="476250" cy="476250"/>
    <xdr:pic>
      <xdr:nvPicPr>
        <xdr:cNvPr id="182" name="image204.png">
          <a:extLst>
            <a:ext uri="{FF2B5EF4-FFF2-40B4-BE49-F238E27FC236}">
              <a16:creationId xmlns:a16="http://schemas.microsoft.com/office/drawing/2014/main" id="{00000000-0008-0000-0300-0000B6000000}"/>
            </a:ext>
          </a:extLst>
        </xdr:cNvPr>
        <xdr:cNvPicPr preferRelativeResize="0"/>
      </xdr:nvPicPr>
      <xdr:blipFill>
        <a:blip xmlns:r="http://schemas.openxmlformats.org/officeDocument/2006/relationships" r:embed="rId179" cstate="print"/>
        <a:stretch>
          <a:fillRect/>
        </a:stretch>
      </xdr:blipFill>
      <xdr:spPr>
        <a:prstGeom prst="rect">
          <a:avLst/>
        </a:prstGeom>
        <a:noFill/>
      </xdr:spPr>
    </xdr:pic>
    <xdr:clientData fLocksWithSheet="0"/>
  </xdr:oneCellAnchor>
  <xdr:oneCellAnchor>
    <xdr:from>
      <xdr:col>1</xdr:col>
      <xdr:colOff>0</xdr:colOff>
      <xdr:row>211</xdr:row>
      <xdr:rowOff>0</xdr:rowOff>
    </xdr:from>
    <xdr:ext cx="476250" cy="476250"/>
    <xdr:pic>
      <xdr:nvPicPr>
        <xdr:cNvPr id="183" name="image182.png">
          <a:extLst>
            <a:ext uri="{FF2B5EF4-FFF2-40B4-BE49-F238E27FC236}">
              <a16:creationId xmlns:a16="http://schemas.microsoft.com/office/drawing/2014/main" id="{00000000-0008-0000-0300-0000B7000000}"/>
            </a:ext>
          </a:extLst>
        </xdr:cNvPr>
        <xdr:cNvPicPr preferRelativeResize="0"/>
      </xdr:nvPicPr>
      <xdr:blipFill>
        <a:blip xmlns:r="http://schemas.openxmlformats.org/officeDocument/2006/relationships" r:embed="rId180" cstate="print"/>
        <a:stretch>
          <a:fillRect/>
        </a:stretch>
      </xdr:blipFill>
      <xdr:spPr>
        <a:prstGeom prst="rect">
          <a:avLst/>
        </a:prstGeom>
        <a:noFill/>
      </xdr:spPr>
    </xdr:pic>
    <xdr:clientData fLocksWithSheet="0"/>
  </xdr:oneCellAnchor>
  <xdr:oneCellAnchor>
    <xdr:from>
      <xdr:col>1</xdr:col>
      <xdr:colOff>0</xdr:colOff>
      <xdr:row>212</xdr:row>
      <xdr:rowOff>0</xdr:rowOff>
    </xdr:from>
    <xdr:ext cx="476250" cy="476250"/>
    <xdr:pic>
      <xdr:nvPicPr>
        <xdr:cNvPr id="184" name="image174.png">
          <a:extLst>
            <a:ext uri="{FF2B5EF4-FFF2-40B4-BE49-F238E27FC236}">
              <a16:creationId xmlns:a16="http://schemas.microsoft.com/office/drawing/2014/main" id="{00000000-0008-0000-0300-0000B8000000}"/>
            </a:ext>
          </a:extLst>
        </xdr:cNvPr>
        <xdr:cNvPicPr preferRelativeResize="0"/>
      </xdr:nvPicPr>
      <xdr:blipFill>
        <a:blip xmlns:r="http://schemas.openxmlformats.org/officeDocument/2006/relationships" r:embed="rId181" cstate="print"/>
        <a:stretch>
          <a:fillRect/>
        </a:stretch>
      </xdr:blipFill>
      <xdr:spPr>
        <a:prstGeom prst="rect">
          <a:avLst/>
        </a:prstGeom>
        <a:noFill/>
      </xdr:spPr>
    </xdr:pic>
    <xdr:clientData fLocksWithSheet="0"/>
  </xdr:oneCellAnchor>
  <xdr:oneCellAnchor>
    <xdr:from>
      <xdr:col>1</xdr:col>
      <xdr:colOff>0</xdr:colOff>
      <xdr:row>213</xdr:row>
      <xdr:rowOff>0</xdr:rowOff>
    </xdr:from>
    <xdr:ext cx="476250" cy="476250"/>
    <xdr:pic>
      <xdr:nvPicPr>
        <xdr:cNvPr id="185" name="image171.png">
          <a:extLst>
            <a:ext uri="{FF2B5EF4-FFF2-40B4-BE49-F238E27FC236}">
              <a16:creationId xmlns:a16="http://schemas.microsoft.com/office/drawing/2014/main" id="{00000000-0008-0000-0300-0000B9000000}"/>
            </a:ext>
          </a:extLst>
        </xdr:cNvPr>
        <xdr:cNvPicPr preferRelativeResize="0"/>
      </xdr:nvPicPr>
      <xdr:blipFill>
        <a:blip xmlns:r="http://schemas.openxmlformats.org/officeDocument/2006/relationships" r:embed="rId182" cstate="print"/>
        <a:stretch>
          <a:fillRect/>
        </a:stretch>
      </xdr:blipFill>
      <xdr:spPr>
        <a:prstGeom prst="rect">
          <a:avLst/>
        </a:prstGeom>
        <a:noFill/>
      </xdr:spPr>
    </xdr:pic>
    <xdr:clientData fLocksWithSheet="0"/>
  </xdr:oneCellAnchor>
  <xdr:oneCellAnchor>
    <xdr:from>
      <xdr:col>1</xdr:col>
      <xdr:colOff>0</xdr:colOff>
      <xdr:row>214</xdr:row>
      <xdr:rowOff>0</xdr:rowOff>
    </xdr:from>
    <xdr:ext cx="476250" cy="476250"/>
    <xdr:pic>
      <xdr:nvPicPr>
        <xdr:cNvPr id="186" name="image191.png">
          <a:extLst>
            <a:ext uri="{FF2B5EF4-FFF2-40B4-BE49-F238E27FC236}">
              <a16:creationId xmlns:a16="http://schemas.microsoft.com/office/drawing/2014/main" id="{00000000-0008-0000-0300-0000BA000000}"/>
            </a:ext>
          </a:extLst>
        </xdr:cNvPr>
        <xdr:cNvPicPr preferRelativeResize="0"/>
      </xdr:nvPicPr>
      <xdr:blipFill>
        <a:blip xmlns:r="http://schemas.openxmlformats.org/officeDocument/2006/relationships" r:embed="rId183" cstate="print"/>
        <a:stretch>
          <a:fillRect/>
        </a:stretch>
      </xdr:blipFill>
      <xdr:spPr>
        <a:prstGeom prst="rect">
          <a:avLst/>
        </a:prstGeom>
        <a:noFill/>
      </xdr:spPr>
    </xdr:pic>
    <xdr:clientData fLocksWithSheet="0"/>
  </xdr:oneCellAnchor>
  <xdr:oneCellAnchor>
    <xdr:from>
      <xdr:col>1</xdr:col>
      <xdr:colOff>0</xdr:colOff>
      <xdr:row>215</xdr:row>
      <xdr:rowOff>0</xdr:rowOff>
    </xdr:from>
    <xdr:ext cx="476250" cy="476250"/>
    <xdr:pic>
      <xdr:nvPicPr>
        <xdr:cNvPr id="187" name="image188.png">
          <a:extLst>
            <a:ext uri="{FF2B5EF4-FFF2-40B4-BE49-F238E27FC236}">
              <a16:creationId xmlns:a16="http://schemas.microsoft.com/office/drawing/2014/main" id="{00000000-0008-0000-0300-0000BB000000}"/>
            </a:ext>
          </a:extLst>
        </xdr:cNvPr>
        <xdr:cNvPicPr preferRelativeResize="0"/>
      </xdr:nvPicPr>
      <xdr:blipFill>
        <a:blip xmlns:r="http://schemas.openxmlformats.org/officeDocument/2006/relationships" r:embed="rId184" cstate="print"/>
        <a:stretch>
          <a:fillRect/>
        </a:stretch>
      </xdr:blipFill>
      <xdr:spPr>
        <a:prstGeom prst="rect">
          <a:avLst/>
        </a:prstGeom>
        <a:noFill/>
      </xdr:spPr>
    </xdr:pic>
    <xdr:clientData fLocksWithSheet="0"/>
  </xdr:oneCellAnchor>
  <xdr:oneCellAnchor>
    <xdr:from>
      <xdr:col>1</xdr:col>
      <xdr:colOff>0</xdr:colOff>
      <xdr:row>216</xdr:row>
      <xdr:rowOff>0</xdr:rowOff>
    </xdr:from>
    <xdr:ext cx="476250" cy="476250"/>
    <xdr:pic>
      <xdr:nvPicPr>
        <xdr:cNvPr id="188" name="image202.png">
          <a:extLst>
            <a:ext uri="{FF2B5EF4-FFF2-40B4-BE49-F238E27FC236}">
              <a16:creationId xmlns:a16="http://schemas.microsoft.com/office/drawing/2014/main" id="{00000000-0008-0000-0300-0000BC000000}"/>
            </a:ext>
          </a:extLst>
        </xdr:cNvPr>
        <xdr:cNvPicPr preferRelativeResize="0"/>
      </xdr:nvPicPr>
      <xdr:blipFill>
        <a:blip xmlns:r="http://schemas.openxmlformats.org/officeDocument/2006/relationships" r:embed="rId185" cstate="print"/>
        <a:stretch>
          <a:fillRect/>
        </a:stretch>
      </xdr:blipFill>
      <xdr:spPr>
        <a:prstGeom prst="rect">
          <a:avLst/>
        </a:prstGeom>
        <a:noFill/>
      </xdr:spPr>
    </xdr:pic>
    <xdr:clientData fLocksWithSheet="0"/>
  </xdr:oneCellAnchor>
  <xdr:oneCellAnchor>
    <xdr:from>
      <xdr:col>1</xdr:col>
      <xdr:colOff>0</xdr:colOff>
      <xdr:row>217</xdr:row>
      <xdr:rowOff>0</xdr:rowOff>
    </xdr:from>
    <xdr:ext cx="476250" cy="476250"/>
    <xdr:pic>
      <xdr:nvPicPr>
        <xdr:cNvPr id="189" name="image200.png">
          <a:extLst>
            <a:ext uri="{FF2B5EF4-FFF2-40B4-BE49-F238E27FC236}">
              <a16:creationId xmlns:a16="http://schemas.microsoft.com/office/drawing/2014/main" id="{00000000-0008-0000-0300-0000BD000000}"/>
            </a:ext>
          </a:extLst>
        </xdr:cNvPr>
        <xdr:cNvPicPr preferRelativeResize="0"/>
      </xdr:nvPicPr>
      <xdr:blipFill>
        <a:blip xmlns:r="http://schemas.openxmlformats.org/officeDocument/2006/relationships" r:embed="rId186" cstate="print"/>
        <a:stretch>
          <a:fillRect/>
        </a:stretch>
      </xdr:blipFill>
      <xdr:spPr>
        <a:prstGeom prst="rect">
          <a:avLst/>
        </a:prstGeom>
        <a:noFill/>
      </xdr:spPr>
    </xdr:pic>
    <xdr:clientData fLocksWithSheet="0"/>
  </xdr:oneCellAnchor>
  <xdr:oneCellAnchor>
    <xdr:from>
      <xdr:col>1</xdr:col>
      <xdr:colOff>0</xdr:colOff>
      <xdr:row>218</xdr:row>
      <xdr:rowOff>0</xdr:rowOff>
    </xdr:from>
    <xdr:ext cx="476250" cy="476250"/>
    <xdr:pic>
      <xdr:nvPicPr>
        <xdr:cNvPr id="190" name="image231.png">
          <a:extLst>
            <a:ext uri="{FF2B5EF4-FFF2-40B4-BE49-F238E27FC236}">
              <a16:creationId xmlns:a16="http://schemas.microsoft.com/office/drawing/2014/main" id="{00000000-0008-0000-0300-0000BE000000}"/>
            </a:ext>
          </a:extLst>
        </xdr:cNvPr>
        <xdr:cNvPicPr preferRelativeResize="0"/>
      </xdr:nvPicPr>
      <xdr:blipFill>
        <a:blip xmlns:r="http://schemas.openxmlformats.org/officeDocument/2006/relationships" r:embed="rId187" cstate="print"/>
        <a:stretch>
          <a:fillRect/>
        </a:stretch>
      </xdr:blipFill>
      <xdr:spPr>
        <a:prstGeom prst="rect">
          <a:avLst/>
        </a:prstGeom>
        <a:noFill/>
      </xdr:spPr>
    </xdr:pic>
    <xdr:clientData fLocksWithSheet="0"/>
  </xdr:oneCellAnchor>
  <xdr:oneCellAnchor>
    <xdr:from>
      <xdr:col>1</xdr:col>
      <xdr:colOff>0</xdr:colOff>
      <xdr:row>219</xdr:row>
      <xdr:rowOff>0</xdr:rowOff>
    </xdr:from>
    <xdr:ext cx="476250" cy="476250"/>
    <xdr:pic>
      <xdr:nvPicPr>
        <xdr:cNvPr id="191" name="image194.png">
          <a:extLst>
            <a:ext uri="{FF2B5EF4-FFF2-40B4-BE49-F238E27FC236}">
              <a16:creationId xmlns:a16="http://schemas.microsoft.com/office/drawing/2014/main" id="{00000000-0008-0000-0300-0000BF000000}"/>
            </a:ext>
          </a:extLst>
        </xdr:cNvPr>
        <xdr:cNvPicPr preferRelativeResize="0"/>
      </xdr:nvPicPr>
      <xdr:blipFill>
        <a:blip xmlns:r="http://schemas.openxmlformats.org/officeDocument/2006/relationships" r:embed="rId188" cstate="print"/>
        <a:stretch>
          <a:fillRect/>
        </a:stretch>
      </xdr:blipFill>
      <xdr:spPr>
        <a:prstGeom prst="rect">
          <a:avLst/>
        </a:prstGeom>
        <a:noFill/>
      </xdr:spPr>
    </xdr:pic>
    <xdr:clientData fLocksWithSheet="0"/>
  </xdr:oneCellAnchor>
  <xdr:oneCellAnchor>
    <xdr:from>
      <xdr:col>1</xdr:col>
      <xdr:colOff>0</xdr:colOff>
      <xdr:row>220</xdr:row>
      <xdr:rowOff>0</xdr:rowOff>
    </xdr:from>
    <xdr:ext cx="476250" cy="476250"/>
    <xdr:pic>
      <xdr:nvPicPr>
        <xdr:cNvPr id="192" name="image201.png">
          <a:extLst>
            <a:ext uri="{FF2B5EF4-FFF2-40B4-BE49-F238E27FC236}">
              <a16:creationId xmlns:a16="http://schemas.microsoft.com/office/drawing/2014/main" id="{00000000-0008-0000-0300-0000C0000000}"/>
            </a:ext>
          </a:extLst>
        </xdr:cNvPr>
        <xdr:cNvPicPr preferRelativeResize="0"/>
      </xdr:nvPicPr>
      <xdr:blipFill>
        <a:blip xmlns:r="http://schemas.openxmlformats.org/officeDocument/2006/relationships" r:embed="rId189" cstate="print"/>
        <a:stretch>
          <a:fillRect/>
        </a:stretch>
      </xdr:blipFill>
      <xdr:spPr>
        <a:prstGeom prst="rect">
          <a:avLst/>
        </a:prstGeom>
        <a:noFill/>
      </xdr:spPr>
    </xdr:pic>
    <xdr:clientData fLocksWithSheet="0"/>
  </xdr:oneCellAnchor>
  <xdr:oneCellAnchor>
    <xdr:from>
      <xdr:col>1</xdr:col>
      <xdr:colOff>0</xdr:colOff>
      <xdr:row>221</xdr:row>
      <xdr:rowOff>0</xdr:rowOff>
    </xdr:from>
    <xdr:ext cx="476250" cy="476250"/>
    <xdr:pic>
      <xdr:nvPicPr>
        <xdr:cNvPr id="193" name="image208.png">
          <a:extLst>
            <a:ext uri="{FF2B5EF4-FFF2-40B4-BE49-F238E27FC236}">
              <a16:creationId xmlns:a16="http://schemas.microsoft.com/office/drawing/2014/main" id="{00000000-0008-0000-0300-0000C1000000}"/>
            </a:ext>
          </a:extLst>
        </xdr:cNvPr>
        <xdr:cNvPicPr preferRelativeResize="0"/>
      </xdr:nvPicPr>
      <xdr:blipFill>
        <a:blip xmlns:r="http://schemas.openxmlformats.org/officeDocument/2006/relationships" r:embed="rId190" cstate="print"/>
        <a:stretch>
          <a:fillRect/>
        </a:stretch>
      </xdr:blipFill>
      <xdr:spPr>
        <a:prstGeom prst="rect">
          <a:avLst/>
        </a:prstGeom>
        <a:noFill/>
      </xdr:spPr>
    </xdr:pic>
    <xdr:clientData fLocksWithSheet="0"/>
  </xdr:oneCellAnchor>
  <xdr:oneCellAnchor>
    <xdr:from>
      <xdr:col>1</xdr:col>
      <xdr:colOff>0</xdr:colOff>
      <xdr:row>222</xdr:row>
      <xdr:rowOff>0</xdr:rowOff>
    </xdr:from>
    <xdr:ext cx="476250" cy="476250"/>
    <xdr:pic>
      <xdr:nvPicPr>
        <xdr:cNvPr id="194" name="image199.png">
          <a:extLst>
            <a:ext uri="{FF2B5EF4-FFF2-40B4-BE49-F238E27FC236}">
              <a16:creationId xmlns:a16="http://schemas.microsoft.com/office/drawing/2014/main" id="{00000000-0008-0000-0300-0000C2000000}"/>
            </a:ext>
          </a:extLst>
        </xdr:cNvPr>
        <xdr:cNvPicPr preferRelativeResize="0"/>
      </xdr:nvPicPr>
      <xdr:blipFill>
        <a:blip xmlns:r="http://schemas.openxmlformats.org/officeDocument/2006/relationships" r:embed="rId191" cstate="print"/>
        <a:stretch>
          <a:fillRect/>
        </a:stretch>
      </xdr:blipFill>
      <xdr:spPr>
        <a:prstGeom prst="rect">
          <a:avLst/>
        </a:prstGeom>
        <a:noFill/>
      </xdr:spPr>
    </xdr:pic>
    <xdr:clientData fLocksWithSheet="0"/>
  </xdr:oneCellAnchor>
  <xdr:oneCellAnchor>
    <xdr:from>
      <xdr:col>1</xdr:col>
      <xdr:colOff>0</xdr:colOff>
      <xdr:row>223</xdr:row>
      <xdr:rowOff>0</xdr:rowOff>
    </xdr:from>
    <xdr:ext cx="476250" cy="476250"/>
    <xdr:pic>
      <xdr:nvPicPr>
        <xdr:cNvPr id="195" name="image196.png">
          <a:extLst>
            <a:ext uri="{FF2B5EF4-FFF2-40B4-BE49-F238E27FC236}">
              <a16:creationId xmlns:a16="http://schemas.microsoft.com/office/drawing/2014/main" id="{00000000-0008-0000-0300-0000C3000000}"/>
            </a:ext>
          </a:extLst>
        </xdr:cNvPr>
        <xdr:cNvPicPr preferRelativeResize="0"/>
      </xdr:nvPicPr>
      <xdr:blipFill>
        <a:blip xmlns:r="http://schemas.openxmlformats.org/officeDocument/2006/relationships" r:embed="rId192" cstate="print"/>
        <a:stretch>
          <a:fillRect/>
        </a:stretch>
      </xdr:blipFill>
      <xdr:spPr>
        <a:prstGeom prst="rect">
          <a:avLst/>
        </a:prstGeom>
        <a:noFill/>
      </xdr:spPr>
    </xdr:pic>
    <xdr:clientData fLocksWithSheet="0"/>
  </xdr:oneCellAnchor>
  <xdr:oneCellAnchor>
    <xdr:from>
      <xdr:col>1</xdr:col>
      <xdr:colOff>0</xdr:colOff>
      <xdr:row>224</xdr:row>
      <xdr:rowOff>0</xdr:rowOff>
    </xdr:from>
    <xdr:ext cx="476250" cy="476250"/>
    <xdr:pic>
      <xdr:nvPicPr>
        <xdr:cNvPr id="196" name="image197.png">
          <a:extLst>
            <a:ext uri="{FF2B5EF4-FFF2-40B4-BE49-F238E27FC236}">
              <a16:creationId xmlns:a16="http://schemas.microsoft.com/office/drawing/2014/main" id="{00000000-0008-0000-0300-0000C4000000}"/>
            </a:ext>
          </a:extLst>
        </xdr:cNvPr>
        <xdr:cNvPicPr preferRelativeResize="0"/>
      </xdr:nvPicPr>
      <xdr:blipFill>
        <a:blip xmlns:r="http://schemas.openxmlformats.org/officeDocument/2006/relationships" r:embed="rId193" cstate="print"/>
        <a:stretch>
          <a:fillRect/>
        </a:stretch>
      </xdr:blipFill>
      <xdr:spPr>
        <a:prstGeom prst="rect">
          <a:avLst/>
        </a:prstGeom>
        <a:noFill/>
      </xdr:spPr>
    </xdr:pic>
    <xdr:clientData fLocksWithSheet="0"/>
  </xdr:oneCellAnchor>
  <xdr:oneCellAnchor>
    <xdr:from>
      <xdr:col>1</xdr:col>
      <xdr:colOff>0</xdr:colOff>
      <xdr:row>225</xdr:row>
      <xdr:rowOff>0</xdr:rowOff>
    </xdr:from>
    <xdr:ext cx="476250" cy="476250"/>
    <xdr:pic>
      <xdr:nvPicPr>
        <xdr:cNvPr id="197" name="image207.png">
          <a:extLst>
            <a:ext uri="{FF2B5EF4-FFF2-40B4-BE49-F238E27FC236}">
              <a16:creationId xmlns:a16="http://schemas.microsoft.com/office/drawing/2014/main" id="{00000000-0008-0000-0300-0000C5000000}"/>
            </a:ext>
          </a:extLst>
        </xdr:cNvPr>
        <xdr:cNvPicPr preferRelativeResize="0"/>
      </xdr:nvPicPr>
      <xdr:blipFill>
        <a:blip xmlns:r="http://schemas.openxmlformats.org/officeDocument/2006/relationships" r:embed="rId194" cstate="print"/>
        <a:stretch>
          <a:fillRect/>
        </a:stretch>
      </xdr:blipFill>
      <xdr:spPr>
        <a:prstGeom prst="rect">
          <a:avLst/>
        </a:prstGeom>
        <a:noFill/>
      </xdr:spPr>
    </xdr:pic>
    <xdr:clientData fLocksWithSheet="0"/>
  </xdr:oneCellAnchor>
  <xdr:oneCellAnchor>
    <xdr:from>
      <xdr:col>1</xdr:col>
      <xdr:colOff>0</xdr:colOff>
      <xdr:row>226</xdr:row>
      <xdr:rowOff>0</xdr:rowOff>
    </xdr:from>
    <xdr:ext cx="476250" cy="476250"/>
    <xdr:pic>
      <xdr:nvPicPr>
        <xdr:cNvPr id="198" name="image215.png">
          <a:extLst>
            <a:ext uri="{FF2B5EF4-FFF2-40B4-BE49-F238E27FC236}">
              <a16:creationId xmlns:a16="http://schemas.microsoft.com/office/drawing/2014/main" id="{00000000-0008-0000-0300-0000C6000000}"/>
            </a:ext>
          </a:extLst>
        </xdr:cNvPr>
        <xdr:cNvPicPr preferRelativeResize="0"/>
      </xdr:nvPicPr>
      <xdr:blipFill>
        <a:blip xmlns:r="http://schemas.openxmlformats.org/officeDocument/2006/relationships" r:embed="rId195" cstate="print"/>
        <a:stretch>
          <a:fillRect/>
        </a:stretch>
      </xdr:blipFill>
      <xdr:spPr>
        <a:prstGeom prst="rect">
          <a:avLst/>
        </a:prstGeom>
        <a:noFill/>
      </xdr:spPr>
    </xdr:pic>
    <xdr:clientData fLocksWithSheet="0"/>
  </xdr:oneCellAnchor>
  <xdr:oneCellAnchor>
    <xdr:from>
      <xdr:col>1</xdr:col>
      <xdr:colOff>0</xdr:colOff>
      <xdr:row>227</xdr:row>
      <xdr:rowOff>0</xdr:rowOff>
    </xdr:from>
    <xdr:ext cx="476250" cy="476250"/>
    <xdr:pic>
      <xdr:nvPicPr>
        <xdr:cNvPr id="199" name="image205.png">
          <a:extLst>
            <a:ext uri="{FF2B5EF4-FFF2-40B4-BE49-F238E27FC236}">
              <a16:creationId xmlns:a16="http://schemas.microsoft.com/office/drawing/2014/main" id="{00000000-0008-0000-0300-0000C7000000}"/>
            </a:ext>
          </a:extLst>
        </xdr:cNvPr>
        <xdr:cNvPicPr preferRelativeResize="0"/>
      </xdr:nvPicPr>
      <xdr:blipFill>
        <a:blip xmlns:r="http://schemas.openxmlformats.org/officeDocument/2006/relationships" r:embed="rId196" cstate="print"/>
        <a:stretch>
          <a:fillRect/>
        </a:stretch>
      </xdr:blipFill>
      <xdr:spPr>
        <a:prstGeom prst="rect">
          <a:avLst/>
        </a:prstGeom>
        <a:noFill/>
      </xdr:spPr>
    </xdr:pic>
    <xdr:clientData fLocksWithSheet="0"/>
  </xdr:oneCellAnchor>
  <xdr:oneCellAnchor>
    <xdr:from>
      <xdr:col>1</xdr:col>
      <xdr:colOff>0</xdr:colOff>
      <xdr:row>228</xdr:row>
      <xdr:rowOff>0</xdr:rowOff>
    </xdr:from>
    <xdr:ext cx="476250" cy="476250"/>
    <xdr:pic>
      <xdr:nvPicPr>
        <xdr:cNvPr id="200" name="image198.png">
          <a:extLst>
            <a:ext uri="{FF2B5EF4-FFF2-40B4-BE49-F238E27FC236}">
              <a16:creationId xmlns:a16="http://schemas.microsoft.com/office/drawing/2014/main" id="{00000000-0008-0000-0300-0000C8000000}"/>
            </a:ext>
          </a:extLst>
        </xdr:cNvPr>
        <xdr:cNvPicPr preferRelativeResize="0"/>
      </xdr:nvPicPr>
      <xdr:blipFill>
        <a:blip xmlns:r="http://schemas.openxmlformats.org/officeDocument/2006/relationships" r:embed="rId197" cstate="print"/>
        <a:stretch>
          <a:fillRect/>
        </a:stretch>
      </xdr:blipFill>
      <xdr:spPr>
        <a:prstGeom prst="rect">
          <a:avLst/>
        </a:prstGeom>
        <a:noFill/>
      </xdr:spPr>
    </xdr:pic>
    <xdr:clientData fLocksWithSheet="0"/>
  </xdr:oneCellAnchor>
  <xdr:oneCellAnchor>
    <xdr:from>
      <xdr:col>1</xdr:col>
      <xdr:colOff>0</xdr:colOff>
      <xdr:row>229</xdr:row>
      <xdr:rowOff>0</xdr:rowOff>
    </xdr:from>
    <xdr:ext cx="476250" cy="476250"/>
    <xdr:pic>
      <xdr:nvPicPr>
        <xdr:cNvPr id="201" name="image213.png">
          <a:extLst>
            <a:ext uri="{FF2B5EF4-FFF2-40B4-BE49-F238E27FC236}">
              <a16:creationId xmlns:a16="http://schemas.microsoft.com/office/drawing/2014/main" id="{00000000-0008-0000-0300-0000C9000000}"/>
            </a:ext>
          </a:extLst>
        </xdr:cNvPr>
        <xdr:cNvPicPr preferRelativeResize="0"/>
      </xdr:nvPicPr>
      <xdr:blipFill>
        <a:blip xmlns:r="http://schemas.openxmlformats.org/officeDocument/2006/relationships" r:embed="rId198" cstate="print"/>
        <a:stretch>
          <a:fillRect/>
        </a:stretch>
      </xdr:blipFill>
      <xdr:spPr>
        <a:prstGeom prst="rect">
          <a:avLst/>
        </a:prstGeom>
        <a:noFill/>
      </xdr:spPr>
    </xdr:pic>
    <xdr:clientData fLocksWithSheet="0"/>
  </xdr:oneCellAnchor>
  <xdr:oneCellAnchor>
    <xdr:from>
      <xdr:col>1</xdr:col>
      <xdr:colOff>0</xdr:colOff>
      <xdr:row>230</xdr:row>
      <xdr:rowOff>0</xdr:rowOff>
    </xdr:from>
    <xdr:ext cx="476250" cy="476250"/>
    <xdr:pic>
      <xdr:nvPicPr>
        <xdr:cNvPr id="202" name="image212.png">
          <a:extLst>
            <a:ext uri="{FF2B5EF4-FFF2-40B4-BE49-F238E27FC236}">
              <a16:creationId xmlns:a16="http://schemas.microsoft.com/office/drawing/2014/main" id="{00000000-0008-0000-0300-0000CA000000}"/>
            </a:ext>
          </a:extLst>
        </xdr:cNvPr>
        <xdr:cNvPicPr preferRelativeResize="0"/>
      </xdr:nvPicPr>
      <xdr:blipFill>
        <a:blip xmlns:r="http://schemas.openxmlformats.org/officeDocument/2006/relationships" r:embed="rId199" cstate="print"/>
        <a:stretch>
          <a:fillRect/>
        </a:stretch>
      </xdr:blipFill>
      <xdr:spPr>
        <a:prstGeom prst="rect">
          <a:avLst/>
        </a:prstGeom>
        <a:noFill/>
      </xdr:spPr>
    </xdr:pic>
    <xdr:clientData fLocksWithSheet="0"/>
  </xdr:oneCellAnchor>
  <xdr:oneCellAnchor>
    <xdr:from>
      <xdr:col>1</xdr:col>
      <xdr:colOff>0</xdr:colOff>
      <xdr:row>231</xdr:row>
      <xdr:rowOff>0</xdr:rowOff>
    </xdr:from>
    <xdr:ext cx="476250" cy="476250"/>
    <xdr:pic>
      <xdr:nvPicPr>
        <xdr:cNvPr id="203" name="image206.png">
          <a:extLst>
            <a:ext uri="{FF2B5EF4-FFF2-40B4-BE49-F238E27FC236}">
              <a16:creationId xmlns:a16="http://schemas.microsoft.com/office/drawing/2014/main" id="{00000000-0008-0000-0300-0000CB000000}"/>
            </a:ext>
          </a:extLst>
        </xdr:cNvPr>
        <xdr:cNvPicPr preferRelativeResize="0"/>
      </xdr:nvPicPr>
      <xdr:blipFill>
        <a:blip xmlns:r="http://schemas.openxmlformats.org/officeDocument/2006/relationships" r:embed="rId200" cstate="print"/>
        <a:stretch>
          <a:fillRect/>
        </a:stretch>
      </xdr:blipFill>
      <xdr:spPr>
        <a:prstGeom prst="rect">
          <a:avLst/>
        </a:prstGeom>
        <a:noFill/>
      </xdr:spPr>
    </xdr:pic>
    <xdr:clientData fLocksWithSheet="0"/>
  </xdr:oneCellAnchor>
  <xdr:oneCellAnchor>
    <xdr:from>
      <xdr:col>1</xdr:col>
      <xdr:colOff>0</xdr:colOff>
      <xdr:row>232</xdr:row>
      <xdr:rowOff>0</xdr:rowOff>
    </xdr:from>
    <xdr:ext cx="476250" cy="476250"/>
    <xdr:pic>
      <xdr:nvPicPr>
        <xdr:cNvPr id="204" name="image230.png">
          <a:extLst>
            <a:ext uri="{FF2B5EF4-FFF2-40B4-BE49-F238E27FC236}">
              <a16:creationId xmlns:a16="http://schemas.microsoft.com/office/drawing/2014/main" id="{00000000-0008-0000-0300-0000CC000000}"/>
            </a:ext>
          </a:extLst>
        </xdr:cNvPr>
        <xdr:cNvPicPr preferRelativeResize="0"/>
      </xdr:nvPicPr>
      <xdr:blipFill>
        <a:blip xmlns:r="http://schemas.openxmlformats.org/officeDocument/2006/relationships" r:embed="rId201" cstate="print"/>
        <a:stretch>
          <a:fillRect/>
        </a:stretch>
      </xdr:blipFill>
      <xdr:spPr>
        <a:prstGeom prst="rect">
          <a:avLst/>
        </a:prstGeom>
        <a:noFill/>
      </xdr:spPr>
    </xdr:pic>
    <xdr:clientData fLocksWithSheet="0"/>
  </xdr:oneCellAnchor>
  <xdr:oneCellAnchor>
    <xdr:from>
      <xdr:col>1</xdr:col>
      <xdr:colOff>0</xdr:colOff>
      <xdr:row>233</xdr:row>
      <xdr:rowOff>0</xdr:rowOff>
    </xdr:from>
    <xdr:ext cx="476250" cy="476250"/>
    <xdr:pic>
      <xdr:nvPicPr>
        <xdr:cNvPr id="205" name="image216.png">
          <a:extLst>
            <a:ext uri="{FF2B5EF4-FFF2-40B4-BE49-F238E27FC236}">
              <a16:creationId xmlns:a16="http://schemas.microsoft.com/office/drawing/2014/main" id="{00000000-0008-0000-0300-0000CD000000}"/>
            </a:ext>
          </a:extLst>
        </xdr:cNvPr>
        <xdr:cNvPicPr preferRelativeResize="0"/>
      </xdr:nvPicPr>
      <xdr:blipFill>
        <a:blip xmlns:r="http://schemas.openxmlformats.org/officeDocument/2006/relationships" r:embed="rId202" cstate="print"/>
        <a:stretch>
          <a:fillRect/>
        </a:stretch>
      </xdr:blipFill>
      <xdr:spPr>
        <a:prstGeom prst="rect">
          <a:avLst/>
        </a:prstGeom>
        <a:noFill/>
      </xdr:spPr>
    </xdr:pic>
    <xdr:clientData fLocksWithSheet="0"/>
  </xdr:oneCellAnchor>
  <xdr:oneCellAnchor>
    <xdr:from>
      <xdr:col>1</xdr:col>
      <xdr:colOff>0</xdr:colOff>
      <xdr:row>234</xdr:row>
      <xdr:rowOff>0</xdr:rowOff>
    </xdr:from>
    <xdr:ext cx="476250" cy="476250"/>
    <xdr:pic>
      <xdr:nvPicPr>
        <xdr:cNvPr id="206" name="image218.png">
          <a:extLst>
            <a:ext uri="{FF2B5EF4-FFF2-40B4-BE49-F238E27FC236}">
              <a16:creationId xmlns:a16="http://schemas.microsoft.com/office/drawing/2014/main" id="{00000000-0008-0000-0300-0000CE000000}"/>
            </a:ext>
          </a:extLst>
        </xdr:cNvPr>
        <xdr:cNvPicPr preferRelativeResize="0"/>
      </xdr:nvPicPr>
      <xdr:blipFill>
        <a:blip xmlns:r="http://schemas.openxmlformats.org/officeDocument/2006/relationships" r:embed="rId203" cstate="print"/>
        <a:stretch>
          <a:fillRect/>
        </a:stretch>
      </xdr:blipFill>
      <xdr:spPr>
        <a:prstGeom prst="rect">
          <a:avLst/>
        </a:prstGeom>
        <a:noFill/>
      </xdr:spPr>
    </xdr:pic>
    <xdr:clientData fLocksWithSheet="0"/>
  </xdr:oneCellAnchor>
  <xdr:oneCellAnchor>
    <xdr:from>
      <xdr:col>1</xdr:col>
      <xdr:colOff>0</xdr:colOff>
      <xdr:row>235</xdr:row>
      <xdr:rowOff>0</xdr:rowOff>
    </xdr:from>
    <xdr:ext cx="476250" cy="476250"/>
    <xdr:pic>
      <xdr:nvPicPr>
        <xdr:cNvPr id="207" name="image203.png">
          <a:extLst>
            <a:ext uri="{FF2B5EF4-FFF2-40B4-BE49-F238E27FC236}">
              <a16:creationId xmlns:a16="http://schemas.microsoft.com/office/drawing/2014/main" id="{00000000-0008-0000-0300-0000CF000000}"/>
            </a:ext>
          </a:extLst>
        </xdr:cNvPr>
        <xdr:cNvPicPr preferRelativeResize="0"/>
      </xdr:nvPicPr>
      <xdr:blipFill>
        <a:blip xmlns:r="http://schemas.openxmlformats.org/officeDocument/2006/relationships" r:embed="rId204" cstate="print"/>
        <a:stretch>
          <a:fillRect/>
        </a:stretch>
      </xdr:blipFill>
      <xdr:spPr>
        <a:prstGeom prst="rect">
          <a:avLst/>
        </a:prstGeom>
        <a:noFill/>
      </xdr:spPr>
    </xdr:pic>
    <xdr:clientData fLocksWithSheet="0"/>
  </xdr:oneCellAnchor>
  <xdr:oneCellAnchor>
    <xdr:from>
      <xdr:col>1</xdr:col>
      <xdr:colOff>0</xdr:colOff>
      <xdr:row>236</xdr:row>
      <xdr:rowOff>0</xdr:rowOff>
    </xdr:from>
    <xdr:ext cx="476250" cy="476250"/>
    <xdr:pic>
      <xdr:nvPicPr>
        <xdr:cNvPr id="208" name="image217.png">
          <a:extLst>
            <a:ext uri="{FF2B5EF4-FFF2-40B4-BE49-F238E27FC236}">
              <a16:creationId xmlns:a16="http://schemas.microsoft.com/office/drawing/2014/main" id="{00000000-0008-0000-0300-0000D0000000}"/>
            </a:ext>
          </a:extLst>
        </xdr:cNvPr>
        <xdr:cNvPicPr preferRelativeResize="0"/>
      </xdr:nvPicPr>
      <xdr:blipFill>
        <a:blip xmlns:r="http://schemas.openxmlformats.org/officeDocument/2006/relationships" r:embed="rId205" cstate="print"/>
        <a:stretch>
          <a:fillRect/>
        </a:stretch>
      </xdr:blipFill>
      <xdr:spPr>
        <a:prstGeom prst="rect">
          <a:avLst/>
        </a:prstGeom>
        <a:noFill/>
      </xdr:spPr>
    </xdr:pic>
    <xdr:clientData fLocksWithSheet="0"/>
  </xdr:oneCellAnchor>
  <xdr:oneCellAnchor>
    <xdr:from>
      <xdr:col>1</xdr:col>
      <xdr:colOff>0</xdr:colOff>
      <xdr:row>237</xdr:row>
      <xdr:rowOff>0</xdr:rowOff>
    </xdr:from>
    <xdr:ext cx="476250" cy="476250"/>
    <xdr:pic>
      <xdr:nvPicPr>
        <xdr:cNvPr id="209" name="image210.png">
          <a:extLst>
            <a:ext uri="{FF2B5EF4-FFF2-40B4-BE49-F238E27FC236}">
              <a16:creationId xmlns:a16="http://schemas.microsoft.com/office/drawing/2014/main" id="{00000000-0008-0000-0300-0000D1000000}"/>
            </a:ext>
          </a:extLst>
        </xdr:cNvPr>
        <xdr:cNvPicPr preferRelativeResize="0"/>
      </xdr:nvPicPr>
      <xdr:blipFill>
        <a:blip xmlns:r="http://schemas.openxmlformats.org/officeDocument/2006/relationships" r:embed="rId206" cstate="print"/>
        <a:stretch>
          <a:fillRect/>
        </a:stretch>
      </xdr:blipFill>
      <xdr:spPr>
        <a:prstGeom prst="rect">
          <a:avLst/>
        </a:prstGeom>
        <a:noFill/>
      </xdr:spPr>
    </xdr:pic>
    <xdr:clientData fLocksWithSheet="0"/>
  </xdr:oneCellAnchor>
  <xdr:oneCellAnchor>
    <xdr:from>
      <xdr:col>1</xdr:col>
      <xdr:colOff>0</xdr:colOff>
      <xdr:row>238</xdr:row>
      <xdr:rowOff>0</xdr:rowOff>
    </xdr:from>
    <xdr:ext cx="476250" cy="476250"/>
    <xdr:pic>
      <xdr:nvPicPr>
        <xdr:cNvPr id="210" name="image211.png">
          <a:extLst>
            <a:ext uri="{FF2B5EF4-FFF2-40B4-BE49-F238E27FC236}">
              <a16:creationId xmlns:a16="http://schemas.microsoft.com/office/drawing/2014/main" id="{00000000-0008-0000-0300-0000D2000000}"/>
            </a:ext>
          </a:extLst>
        </xdr:cNvPr>
        <xdr:cNvPicPr preferRelativeResize="0"/>
      </xdr:nvPicPr>
      <xdr:blipFill>
        <a:blip xmlns:r="http://schemas.openxmlformats.org/officeDocument/2006/relationships" r:embed="rId207" cstate="print"/>
        <a:stretch>
          <a:fillRect/>
        </a:stretch>
      </xdr:blipFill>
      <xdr:spPr>
        <a:prstGeom prst="rect">
          <a:avLst/>
        </a:prstGeom>
        <a:noFill/>
      </xdr:spPr>
    </xdr:pic>
    <xdr:clientData fLocksWithSheet="0"/>
  </xdr:oneCellAnchor>
  <xdr:oneCellAnchor>
    <xdr:from>
      <xdr:col>1</xdr:col>
      <xdr:colOff>0</xdr:colOff>
      <xdr:row>239</xdr:row>
      <xdr:rowOff>0</xdr:rowOff>
    </xdr:from>
    <xdr:ext cx="476250" cy="476250"/>
    <xdr:pic>
      <xdr:nvPicPr>
        <xdr:cNvPr id="211" name="image226.png">
          <a:extLst>
            <a:ext uri="{FF2B5EF4-FFF2-40B4-BE49-F238E27FC236}">
              <a16:creationId xmlns:a16="http://schemas.microsoft.com/office/drawing/2014/main" id="{00000000-0008-0000-0300-0000D3000000}"/>
            </a:ext>
          </a:extLst>
        </xdr:cNvPr>
        <xdr:cNvPicPr preferRelativeResize="0"/>
      </xdr:nvPicPr>
      <xdr:blipFill>
        <a:blip xmlns:r="http://schemas.openxmlformats.org/officeDocument/2006/relationships" r:embed="rId208" cstate="print"/>
        <a:stretch>
          <a:fillRect/>
        </a:stretch>
      </xdr:blipFill>
      <xdr:spPr>
        <a:prstGeom prst="rect">
          <a:avLst/>
        </a:prstGeom>
        <a:noFill/>
      </xdr:spPr>
    </xdr:pic>
    <xdr:clientData fLocksWithSheet="0"/>
  </xdr:oneCellAnchor>
  <xdr:oneCellAnchor>
    <xdr:from>
      <xdr:col>1</xdr:col>
      <xdr:colOff>0</xdr:colOff>
      <xdr:row>240</xdr:row>
      <xdr:rowOff>0</xdr:rowOff>
    </xdr:from>
    <xdr:ext cx="476250" cy="476250"/>
    <xdr:pic>
      <xdr:nvPicPr>
        <xdr:cNvPr id="212" name="image239.png">
          <a:extLst>
            <a:ext uri="{FF2B5EF4-FFF2-40B4-BE49-F238E27FC236}">
              <a16:creationId xmlns:a16="http://schemas.microsoft.com/office/drawing/2014/main" id="{00000000-0008-0000-0300-0000D4000000}"/>
            </a:ext>
          </a:extLst>
        </xdr:cNvPr>
        <xdr:cNvPicPr preferRelativeResize="0"/>
      </xdr:nvPicPr>
      <xdr:blipFill>
        <a:blip xmlns:r="http://schemas.openxmlformats.org/officeDocument/2006/relationships" r:embed="rId209" cstate="print"/>
        <a:stretch>
          <a:fillRect/>
        </a:stretch>
      </xdr:blipFill>
      <xdr:spPr>
        <a:prstGeom prst="rect">
          <a:avLst/>
        </a:prstGeom>
        <a:noFill/>
      </xdr:spPr>
    </xdr:pic>
    <xdr:clientData fLocksWithSheet="0"/>
  </xdr:oneCellAnchor>
  <xdr:oneCellAnchor>
    <xdr:from>
      <xdr:col>1</xdr:col>
      <xdr:colOff>0</xdr:colOff>
      <xdr:row>241</xdr:row>
      <xdr:rowOff>0</xdr:rowOff>
    </xdr:from>
    <xdr:ext cx="476250" cy="476250"/>
    <xdr:pic>
      <xdr:nvPicPr>
        <xdr:cNvPr id="213" name="image238.png">
          <a:extLst>
            <a:ext uri="{FF2B5EF4-FFF2-40B4-BE49-F238E27FC236}">
              <a16:creationId xmlns:a16="http://schemas.microsoft.com/office/drawing/2014/main" id="{00000000-0008-0000-0300-0000D5000000}"/>
            </a:ext>
          </a:extLst>
        </xdr:cNvPr>
        <xdr:cNvPicPr preferRelativeResize="0"/>
      </xdr:nvPicPr>
      <xdr:blipFill>
        <a:blip xmlns:r="http://schemas.openxmlformats.org/officeDocument/2006/relationships" r:embed="rId210" cstate="print"/>
        <a:stretch>
          <a:fillRect/>
        </a:stretch>
      </xdr:blipFill>
      <xdr:spPr>
        <a:prstGeom prst="rect">
          <a:avLst/>
        </a:prstGeom>
        <a:noFill/>
      </xdr:spPr>
    </xdr:pic>
    <xdr:clientData fLocksWithSheet="0"/>
  </xdr:oneCellAnchor>
  <xdr:oneCellAnchor>
    <xdr:from>
      <xdr:col>1</xdr:col>
      <xdr:colOff>0</xdr:colOff>
      <xdr:row>242</xdr:row>
      <xdr:rowOff>0</xdr:rowOff>
    </xdr:from>
    <xdr:ext cx="200025" cy="200025"/>
    <xdr:pic>
      <xdr:nvPicPr>
        <xdr:cNvPr id="214" name="image209.png">
          <a:extLst>
            <a:ext uri="{FF2B5EF4-FFF2-40B4-BE49-F238E27FC236}">
              <a16:creationId xmlns:a16="http://schemas.microsoft.com/office/drawing/2014/main" id="{00000000-0008-0000-0300-0000D6000000}"/>
            </a:ext>
          </a:extLst>
        </xdr:cNvPr>
        <xdr:cNvPicPr preferRelativeResize="0"/>
      </xdr:nvPicPr>
      <xdr:blipFill>
        <a:blip xmlns:r="http://schemas.openxmlformats.org/officeDocument/2006/relationships" r:embed="rId211" cstate="print"/>
        <a:stretch>
          <a:fillRect/>
        </a:stretch>
      </xdr:blipFill>
      <xdr:spPr>
        <a:prstGeom prst="rect">
          <a:avLst/>
        </a:prstGeom>
        <a:noFill/>
      </xdr:spPr>
    </xdr:pic>
    <xdr:clientData fLocksWithSheet="0"/>
  </xdr:oneCellAnchor>
  <xdr:oneCellAnchor>
    <xdr:from>
      <xdr:col>1</xdr:col>
      <xdr:colOff>0</xdr:colOff>
      <xdr:row>243</xdr:row>
      <xdr:rowOff>0</xdr:rowOff>
    </xdr:from>
    <xdr:ext cx="476250" cy="476250"/>
    <xdr:pic>
      <xdr:nvPicPr>
        <xdr:cNvPr id="215" name="image228.png">
          <a:extLst>
            <a:ext uri="{FF2B5EF4-FFF2-40B4-BE49-F238E27FC236}">
              <a16:creationId xmlns:a16="http://schemas.microsoft.com/office/drawing/2014/main" id="{00000000-0008-0000-0300-0000D7000000}"/>
            </a:ext>
          </a:extLst>
        </xdr:cNvPr>
        <xdr:cNvPicPr preferRelativeResize="0"/>
      </xdr:nvPicPr>
      <xdr:blipFill>
        <a:blip xmlns:r="http://schemas.openxmlformats.org/officeDocument/2006/relationships" r:embed="rId212" cstate="print"/>
        <a:stretch>
          <a:fillRect/>
        </a:stretch>
      </xdr:blipFill>
      <xdr:spPr>
        <a:prstGeom prst="rect">
          <a:avLst/>
        </a:prstGeom>
        <a:noFill/>
      </xdr:spPr>
    </xdr:pic>
    <xdr:clientData fLocksWithSheet="0"/>
  </xdr:oneCellAnchor>
  <xdr:oneCellAnchor>
    <xdr:from>
      <xdr:col>1</xdr:col>
      <xdr:colOff>0</xdr:colOff>
      <xdr:row>244</xdr:row>
      <xdr:rowOff>0</xdr:rowOff>
    </xdr:from>
    <xdr:ext cx="476250" cy="476250"/>
    <xdr:pic>
      <xdr:nvPicPr>
        <xdr:cNvPr id="216" name="image221.png">
          <a:extLst>
            <a:ext uri="{FF2B5EF4-FFF2-40B4-BE49-F238E27FC236}">
              <a16:creationId xmlns:a16="http://schemas.microsoft.com/office/drawing/2014/main" id="{00000000-0008-0000-0300-0000D8000000}"/>
            </a:ext>
          </a:extLst>
        </xdr:cNvPr>
        <xdr:cNvPicPr preferRelativeResize="0"/>
      </xdr:nvPicPr>
      <xdr:blipFill>
        <a:blip xmlns:r="http://schemas.openxmlformats.org/officeDocument/2006/relationships" r:embed="rId213" cstate="print"/>
        <a:stretch>
          <a:fillRect/>
        </a:stretch>
      </xdr:blipFill>
      <xdr:spPr>
        <a:prstGeom prst="rect">
          <a:avLst/>
        </a:prstGeom>
        <a:noFill/>
      </xdr:spPr>
    </xdr:pic>
    <xdr:clientData fLocksWithSheet="0"/>
  </xdr:oneCellAnchor>
  <xdr:oneCellAnchor>
    <xdr:from>
      <xdr:col>1</xdr:col>
      <xdr:colOff>0</xdr:colOff>
      <xdr:row>245</xdr:row>
      <xdr:rowOff>0</xdr:rowOff>
    </xdr:from>
    <xdr:ext cx="476250" cy="476250"/>
    <xdr:pic>
      <xdr:nvPicPr>
        <xdr:cNvPr id="217" name="image237.png">
          <a:extLst>
            <a:ext uri="{FF2B5EF4-FFF2-40B4-BE49-F238E27FC236}">
              <a16:creationId xmlns:a16="http://schemas.microsoft.com/office/drawing/2014/main" id="{00000000-0008-0000-0300-0000D9000000}"/>
            </a:ext>
          </a:extLst>
        </xdr:cNvPr>
        <xdr:cNvPicPr preferRelativeResize="0"/>
      </xdr:nvPicPr>
      <xdr:blipFill>
        <a:blip xmlns:r="http://schemas.openxmlformats.org/officeDocument/2006/relationships" r:embed="rId214" cstate="print"/>
        <a:stretch>
          <a:fillRect/>
        </a:stretch>
      </xdr:blipFill>
      <xdr:spPr>
        <a:prstGeom prst="rect">
          <a:avLst/>
        </a:prstGeom>
        <a:noFill/>
      </xdr:spPr>
    </xdr:pic>
    <xdr:clientData fLocksWithSheet="0"/>
  </xdr:oneCellAnchor>
  <xdr:oneCellAnchor>
    <xdr:from>
      <xdr:col>1</xdr:col>
      <xdr:colOff>0</xdr:colOff>
      <xdr:row>246</xdr:row>
      <xdr:rowOff>0</xdr:rowOff>
    </xdr:from>
    <xdr:ext cx="476250" cy="476250"/>
    <xdr:pic>
      <xdr:nvPicPr>
        <xdr:cNvPr id="218" name="image243.png">
          <a:extLst>
            <a:ext uri="{FF2B5EF4-FFF2-40B4-BE49-F238E27FC236}">
              <a16:creationId xmlns:a16="http://schemas.microsoft.com/office/drawing/2014/main" id="{00000000-0008-0000-0300-0000DA000000}"/>
            </a:ext>
          </a:extLst>
        </xdr:cNvPr>
        <xdr:cNvPicPr preferRelativeResize="0"/>
      </xdr:nvPicPr>
      <xdr:blipFill>
        <a:blip xmlns:r="http://schemas.openxmlformats.org/officeDocument/2006/relationships" r:embed="rId215" cstate="print"/>
        <a:stretch>
          <a:fillRect/>
        </a:stretch>
      </xdr:blipFill>
      <xdr:spPr>
        <a:prstGeom prst="rect">
          <a:avLst/>
        </a:prstGeom>
        <a:noFill/>
      </xdr:spPr>
    </xdr:pic>
    <xdr:clientData fLocksWithSheet="0"/>
  </xdr:oneCellAnchor>
  <xdr:oneCellAnchor>
    <xdr:from>
      <xdr:col>1</xdr:col>
      <xdr:colOff>0</xdr:colOff>
      <xdr:row>247</xdr:row>
      <xdr:rowOff>0</xdr:rowOff>
    </xdr:from>
    <xdr:ext cx="476250" cy="476250"/>
    <xdr:pic>
      <xdr:nvPicPr>
        <xdr:cNvPr id="219" name="image219.png">
          <a:extLst>
            <a:ext uri="{FF2B5EF4-FFF2-40B4-BE49-F238E27FC236}">
              <a16:creationId xmlns:a16="http://schemas.microsoft.com/office/drawing/2014/main" id="{00000000-0008-0000-0300-0000DB000000}"/>
            </a:ext>
          </a:extLst>
        </xdr:cNvPr>
        <xdr:cNvPicPr preferRelativeResize="0"/>
      </xdr:nvPicPr>
      <xdr:blipFill>
        <a:blip xmlns:r="http://schemas.openxmlformats.org/officeDocument/2006/relationships" r:embed="rId216" cstate="print"/>
        <a:stretch>
          <a:fillRect/>
        </a:stretch>
      </xdr:blipFill>
      <xdr:spPr>
        <a:prstGeom prst="rect">
          <a:avLst/>
        </a:prstGeom>
        <a:noFill/>
      </xdr:spPr>
    </xdr:pic>
    <xdr:clientData fLocksWithSheet="0"/>
  </xdr:oneCellAnchor>
  <xdr:oneCellAnchor>
    <xdr:from>
      <xdr:col>1</xdr:col>
      <xdr:colOff>0</xdr:colOff>
      <xdr:row>248</xdr:row>
      <xdr:rowOff>0</xdr:rowOff>
    </xdr:from>
    <xdr:ext cx="476250" cy="476250"/>
    <xdr:pic>
      <xdr:nvPicPr>
        <xdr:cNvPr id="220" name="image225.png">
          <a:extLst>
            <a:ext uri="{FF2B5EF4-FFF2-40B4-BE49-F238E27FC236}">
              <a16:creationId xmlns:a16="http://schemas.microsoft.com/office/drawing/2014/main" id="{00000000-0008-0000-0300-0000DC000000}"/>
            </a:ext>
          </a:extLst>
        </xdr:cNvPr>
        <xdr:cNvPicPr preferRelativeResize="0"/>
      </xdr:nvPicPr>
      <xdr:blipFill>
        <a:blip xmlns:r="http://schemas.openxmlformats.org/officeDocument/2006/relationships" r:embed="rId217" cstate="print"/>
        <a:stretch>
          <a:fillRect/>
        </a:stretch>
      </xdr:blipFill>
      <xdr:spPr>
        <a:prstGeom prst="rect">
          <a:avLst/>
        </a:prstGeom>
        <a:noFill/>
      </xdr:spPr>
    </xdr:pic>
    <xdr:clientData fLocksWithSheet="0"/>
  </xdr:oneCellAnchor>
  <xdr:oneCellAnchor>
    <xdr:from>
      <xdr:col>1</xdr:col>
      <xdr:colOff>0</xdr:colOff>
      <xdr:row>250</xdr:row>
      <xdr:rowOff>0</xdr:rowOff>
    </xdr:from>
    <xdr:ext cx="476250" cy="476250"/>
    <xdr:pic>
      <xdr:nvPicPr>
        <xdr:cNvPr id="221" name="image117.png">
          <a:extLst>
            <a:ext uri="{FF2B5EF4-FFF2-40B4-BE49-F238E27FC236}">
              <a16:creationId xmlns:a16="http://schemas.microsoft.com/office/drawing/2014/main" id="{00000000-0008-0000-0300-0000DD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251</xdr:row>
      <xdr:rowOff>0</xdr:rowOff>
    </xdr:from>
    <xdr:ext cx="476250" cy="476250"/>
    <xdr:pic>
      <xdr:nvPicPr>
        <xdr:cNvPr id="222" name="image101.png">
          <a:extLst>
            <a:ext uri="{FF2B5EF4-FFF2-40B4-BE49-F238E27FC236}">
              <a16:creationId xmlns:a16="http://schemas.microsoft.com/office/drawing/2014/main" id="{00000000-0008-0000-0300-0000DE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1</xdr:col>
      <xdr:colOff>0</xdr:colOff>
      <xdr:row>252</xdr:row>
      <xdr:rowOff>0</xdr:rowOff>
    </xdr:from>
    <xdr:ext cx="476250" cy="476250"/>
    <xdr:pic>
      <xdr:nvPicPr>
        <xdr:cNvPr id="223" name="image109.png">
          <a:extLst>
            <a:ext uri="{FF2B5EF4-FFF2-40B4-BE49-F238E27FC236}">
              <a16:creationId xmlns:a16="http://schemas.microsoft.com/office/drawing/2014/main" id="{00000000-0008-0000-0300-0000DF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253</xdr:row>
      <xdr:rowOff>0</xdr:rowOff>
    </xdr:from>
    <xdr:ext cx="476250" cy="476250"/>
    <xdr:pic>
      <xdr:nvPicPr>
        <xdr:cNvPr id="224" name="image110.png">
          <a:extLst>
            <a:ext uri="{FF2B5EF4-FFF2-40B4-BE49-F238E27FC236}">
              <a16:creationId xmlns:a16="http://schemas.microsoft.com/office/drawing/2014/main" id="{00000000-0008-0000-0300-0000E0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1</xdr:col>
      <xdr:colOff>0</xdr:colOff>
      <xdr:row>255</xdr:row>
      <xdr:rowOff>0</xdr:rowOff>
    </xdr:from>
    <xdr:ext cx="476250" cy="476250"/>
    <xdr:pic>
      <xdr:nvPicPr>
        <xdr:cNvPr id="225" name="image189.png">
          <a:extLst>
            <a:ext uri="{FF2B5EF4-FFF2-40B4-BE49-F238E27FC236}">
              <a16:creationId xmlns:a16="http://schemas.microsoft.com/office/drawing/2014/main" id="{00000000-0008-0000-0300-0000E1000000}"/>
            </a:ext>
          </a:extLst>
        </xdr:cNvPr>
        <xdr:cNvPicPr preferRelativeResize="0"/>
      </xdr:nvPicPr>
      <xdr:blipFill>
        <a:blip xmlns:r="http://schemas.openxmlformats.org/officeDocument/2006/relationships" r:embed="rId218" cstate="print"/>
        <a:stretch>
          <a:fillRect/>
        </a:stretch>
      </xdr:blipFill>
      <xdr:spPr>
        <a:prstGeom prst="rect">
          <a:avLst/>
        </a:prstGeom>
        <a:noFill/>
      </xdr:spPr>
    </xdr:pic>
    <xdr:clientData fLocksWithSheet="0"/>
  </xdr:oneCellAnchor>
  <xdr:oneCellAnchor>
    <xdr:from>
      <xdr:col>1</xdr:col>
      <xdr:colOff>0</xdr:colOff>
      <xdr:row>256</xdr:row>
      <xdr:rowOff>0</xdr:rowOff>
    </xdr:from>
    <xdr:ext cx="476250" cy="476250"/>
    <xdr:pic>
      <xdr:nvPicPr>
        <xdr:cNvPr id="226" name="image214.png">
          <a:extLst>
            <a:ext uri="{FF2B5EF4-FFF2-40B4-BE49-F238E27FC236}">
              <a16:creationId xmlns:a16="http://schemas.microsoft.com/office/drawing/2014/main" id="{00000000-0008-0000-0300-0000E2000000}"/>
            </a:ext>
          </a:extLst>
        </xdr:cNvPr>
        <xdr:cNvPicPr preferRelativeResize="0"/>
      </xdr:nvPicPr>
      <xdr:blipFill>
        <a:blip xmlns:r="http://schemas.openxmlformats.org/officeDocument/2006/relationships" r:embed="rId219"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6</xdr:row>
      <xdr:rowOff>0</xdr:rowOff>
    </xdr:from>
    <xdr:ext cx="476250" cy="476250"/>
    <xdr:pic>
      <xdr:nvPicPr>
        <xdr:cNvPr id="2" name="image6.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7</xdr:row>
      <xdr:rowOff>0</xdr:rowOff>
    </xdr:from>
    <xdr:ext cx="476250" cy="476250"/>
    <xdr:pic>
      <xdr:nvPicPr>
        <xdr:cNvPr id="3" name="image62.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8</xdr:row>
      <xdr:rowOff>0</xdr:rowOff>
    </xdr:from>
    <xdr:ext cx="476250" cy="476250"/>
    <xdr:pic>
      <xdr:nvPicPr>
        <xdr:cNvPr id="4" name="image8.pn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9</xdr:row>
      <xdr:rowOff>0</xdr:rowOff>
    </xdr:from>
    <xdr:ext cx="476250" cy="476250"/>
    <xdr:pic>
      <xdr:nvPicPr>
        <xdr:cNvPr id="5" name="image14.png">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10</xdr:row>
      <xdr:rowOff>0</xdr:rowOff>
    </xdr:from>
    <xdr:ext cx="476250" cy="476250"/>
    <xdr:pic>
      <xdr:nvPicPr>
        <xdr:cNvPr id="6" name="image18.png">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11</xdr:row>
      <xdr:rowOff>0</xdr:rowOff>
    </xdr:from>
    <xdr:ext cx="476250" cy="476250"/>
    <xdr:pic>
      <xdr:nvPicPr>
        <xdr:cNvPr id="7" name="image12.png">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12</xdr:row>
      <xdr:rowOff>0</xdr:rowOff>
    </xdr:from>
    <xdr:ext cx="476250" cy="476250"/>
    <xdr:pic>
      <xdr:nvPicPr>
        <xdr:cNvPr id="8" name="image2.png">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13</xdr:row>
      <xdr:rowOff>0</xdr:rowOff>
    </xdr:from>
    <xdr:ext cx="476250" cy="476250"/>
    <xdr:pic>
      <xdr:nvPicPr>
        <xdr:cNvPr id="9" name="image16.png">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14</xdr:row>
      <xdr:rowOff>0</xdr:rowOff>
    </xdr:from>
    <xdr:ext cx="476250" cy="476250"/>
    <xdr:pic>
      <xdr:nvPicPr>
        <xdr:cNvPr id="10" name="image4.png">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15</xdr:row>
      <xdr:rowOff>0</xdr:rowOff>
    </xdr:from>
    <xdr:ext cx="200025" cy="200025"/>
    <xdr:pic>
      <xdr:nvPicPr>
        <xdr:cNvPr id="11" name="image26.png">
          <a:extLst>
            <a:ext uri="{FF2B5EF4-FFF2-40B4-BE49-F238E27FC236}">
              <a16:creationId xmlns:a16="http://schemas.microsoft.com/office/drawing/2014/main" id="{00000000-0008-0000-04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16</xdr:row>
      <xdr:rowOff>0</xdr:rowOff>
    </xdr:from>
    <xdr:ext cx="476250" cy="476250"/>
    <xdr:pic>
      <xdr:nvPicPr>
        <xdr:cNvPr id="12" name="image33.png">
          <a:extLst>
            <a:ext uri="{FF2B5EF4-FFF2-40B4-BE49-F238E27FC236}">
              <a16:creationId xmlns:a16="http://schemas.microsoft.com/office/drawing/2014/main" id="{00000000-0008-0000-04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17</xdr:row>
      <xdr:rowOff>0</xdr:rowOff>
    </xdr:from>
    <xdr:ext cx="200025" cy="200025"/>
    <xdr:pic>
      <xdr:nvPicPr>
        <xdr:cNvPr id="13" name="image1.png">
          <a:extLst>
            <a:ext uri="{FF2B5EF4-FFF2-40B4-BE49-F238E27FC236}">
              <a16:creationId xmlns:a16="http://schemas.microsoft.com/office/drawing/2014/main" id="{00000000-0008-0000-04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18</xdr:row>
      <xdr:rowOff>0</xdr:rowOff>
    </xdr:from>
    <xdr:ext cx="476250" cy="476250"/>
    <xdr:pic>
      <xdr:nvPicPr>
        <xdr:cNvPr id="14" name="image11.png">
          <a:extLst>
            <a:ext uri="{FF2B5EF4-FFF2-40B4-BE49-F238E27FC236}">
              <a16:creationId xmlns:a16="http://schemas.microsoft.com/office/drawing/2014/main" id="{00000000-0008-0000-04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19</xdr:row>
      <xdr:rowOff>0</xdr:rowOff>
    </xdr:from>
    <xdr:ext cx="200025" cy="200025"/>
    <xdr:pic>
      <xdr:nvPicPr>
        <xdr:cNvPr id="15" name="image15.png">
          <a:extLst>
            <a:ext uri="{FF2B5EF4-FFF2-40B4-BE49-F238E27FC236}">
              <a16:creationId xmlns:a16="http://schemas.microsoft.com/office/drawing/2014/main" id="{00000000-0008-0000-04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20</xdr:row>
      <xdr:rowOff>0</xdr:rowOff>
    </xdr:from>
    <xdr:ext cx="476250" cy="476250"/>
    <xdr:pic>
      <xdr:nvPicPr>
        <xdr:cNvPr id="16" name="image10.png">
          <a:extLst>
            <a:ext uri="{FF2B5EF4-FFF2-40B4-BE49-F238E27FC236}">
              <a16:creationId xmlns:a16="http://schemas.microsoft.com/office/drawing/2014/main" id="{00000000-0008-0000-04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21</xdr:row>
      <xdr:rowOff>0</xdr:rowOff>
    </xdr:from>
    <xdr:ext cx="476250" cy="476250"/>
    <xdr:pic>
      <xdr:nvPicPr>
        <xdr:cNvPr id="17" name="image17.png">
          <a:extLst>
            <a:ext uri="{FF2B5EF4-FFF2-40B4-BE49-F238E27FC236}">
              <a16:creationId xmlns:a16="http://schemas.microsoft.com/office/drawing/2014/main" id="{00000000-0008-0000-04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22</xdr:row>
      <xdr:rowOff>0</xdr:rowOff>
    </xdr:from>
    <xdr:ext cx="476250" cy="476250"/>
    <xdr:pic>
      <xdr:nvPicPr>
        <xdr:cNvPr id="18" name="image19.png">
          <a:extLst>
            <a:ext uri="{FF2B5EF4-FFF2-40B4-BE49-F238E27FC236}">
              <a16:creationId xmlns:a16="http://schemas.microsoft.com/office/drawing/2014/main" id="{00000000-0008-0000-04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23</xdr:row>
      <xdr:rowOff>0</xdr:rowOff>
    </xdr:from>
    <xdr:ext cx="476250" cy="476250"/>
    <xdr:pic>
      <xdr:nvPicPr>
        <xdr:cNvPr id="19" name="image25.png">
          <a:extLst>
            <a:ext uri="{FF2B5EF4-FFF2-40B4-BE49-F238E27FC236}">
              <a16:creationId xmlns:a16="http://schemas.microsoft.com/office/drawing/2014/main" id="{00000000-0008-0000-04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24</xdr:row>
      <xdr:rowOff>0</xdr:rowOff>
    </xdr:from>
    <xdr:ext cx="476250" cy="476250"/>
    <xdr:pic>
      <xdr:nvPicPr>
        <xdr:cNvPr id="20" name="image179.png">
          <a:extLst>
            <a:ext uri="{FF2B5EF4-FFF2-40B4-BE49-F238E27FC236}">
              <a16:creationId xmlns:a16="http://schemas.microsoft.com/office/drawing/2014/main" id="{00000000-0008-0000-04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25</xdr:row>
      <xdr:rowOff>0</xdr:rowOff>
    </xdr:from>
    <xdr:ext cx="476250" cy="476250"/>
    <xdr:pic>
      <xdr:nvPicPr>
        <xdr:cNvPr id="21" name="image175.png">
          <a:extLst>
            <a:ext uri="{FF2B5EF4-FFF2-40B4-BE49-F238E27FC236}">
              <a16:creationId xmlns:a16="http://schemas.microsoft.com/office/drawing/2014/main" id="{00000000-0008-0000-04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26</xdr:row>
      <xdr:rowOff>0</xdr:rowOff>
    </xdr:from>
    <xdr:ext cx="476250" cy="476250"/>
    <xdr:pic>
      <xdr:nvPicPr>
        <xdr:cNvPr id="22" name="image28.png">
          <a:extLst>
            <a:ext uri="{FF2B5EF4-FFF2-40B4-BE49-F238E27FC236}">
              <a16:creationId xmlns:a16="http://schemas.microsoft.com/office/drawing/2014/main" id="{00000000-0008-0000-04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27</xdr:row>
      <xdr:rowOff>0</xdr:rowOff>
    </xdr:from>
    <xdr:ext cx="476250" cy="476250"/>
    <xdr:pic>
      <xdr:nvPicPr>
        <xdr:cNvPr id="23" name="image5.png">
          <a:extLst>
            <a:ext uri="{FF2B5EF4-FFF2-40B4-BE49-F238E27FC236}">
              <a16:creationId xmlns:a16="http://schemas.microsoft.com/office/drawing/2014/main" id="{00000000-0008-0000-04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24" name="image24.png">
          <a:extLst>
            <a:ext uri="{FF2B5EF4-FFF2-40B4-BE49-F238E27FC236}">
              <a16:creationId xmlns:a16="http://schemas.microsoft.com/office/drawing/2014/main" id="{00000000-0008-0000-04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29</xdr:row>
      <xdr:rowOff>0</xdr:rowOff>
    </xdr:from>
    <xdr:ext cx="476250" cy="476250"/>
    <xdr:pic>
      <xdr:nvPicPr>
        <xdr:cNvPr id="25" name="image7.png">
          <a:extLst>
            <a:ext uri="{FF2B5EF4-FFF2-40B4-BE49-F238E27FC236}">
              <a16:creationId xmlns:a16="http://schemas.microsoft.com/office/drawing/2014/main" id="{00000000-0008-0000-04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30</xdr:row>
      <xdr:rowOff>0</xdr:rowOff>
    </xdr:from>
    <xdr:ext cx="476250" cy="476250"/>
    <xdr:pic>
      <xdr:nvPicPr>
        <xdr:cNvPr id="26" name="image3.png">
          <a:extLst>
            <a:ext uri="{FF2B5EF4-FFF2-40B4-BE49-F238E27FC236}">
              <a16:creationId xmlns:a16="http://schemas.microsoft.com/office/drawing/2014/main" id="{00000000-0008-0000-04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31</xdr:row>
      <xdr:rowOff>0</xdr:rowOff>
    </xdr:from>
    <xdr:ext cx="476250" cy="476250"/>
    <xdr:pic>
      <xdr:nvPicPr>
        <xdr:cNvPr id="27" name="image20.png">
          <a:extLst>
            <a:ext uri="{FF2B5EF4-FFF2-40B4-BE49-F238E27FC236}">
              <a16:creationId xmlns:a16="http://schemas.microsoft.com/office/drawing/2014/main" id="{00000000-0008-0000-04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32</xdr:row>
      <xdr:rowOff>0</xdr:rowOff>
    </xdr:from>
    <xdr:ext cx="476250" cy="476250"/>
    <xdr:pic>
      <xdr:nvPicPr>
        <xdr:cNvPr id="28" name="image13.png">
          <a:extLst>
            <a:ext uri="{FF2B5EF4-FFF2-40B4-BE49-F238E27FC236}">
              <a16:creationId xmlns:a16="http://schemas.microsoft.com/office/drawing/2014/main" id="{00000000-0008-0000-04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33</xdr:row>
      <xdr:rowOff>0</xdr:rowOff>
    </xdr:from>
    <xdr:ext cx="476250" cy="476250"/>
    <xdr:pic>
      <xdr:nvPicPr>
        <xdr:cNvPr id="29" name="image21.png">
          <a:extLst>
            <a:ext uri="{FF2B5EF4-FFF2-40B4-BE49-F238E27FC236}">
              <a16:creationId xmlns:a16="http://schemas.microsoft.com/office/drawing/2014/main" id="{00000000-0008-0000-04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34</xdr:row>
      <xdr:rowOff>0</xdr:rowOff>
    </xdr:from>
    <xdr:ext cx="476250" cy="476250"/>
    <xdr:pic>
      <xdr:nvPicPr>
        <xdr:cNvPr id="30" name="image9.png">
          <a:extLst>
            <a:ext uri="{FF2B5EF4-FFF2-40B4-BE49-F238E27FC236}">
              <a16:creationId xmlns:a16="http://schemas.microsoft.com/office/drawing/2014/main" id="{00000000-0008-0000-04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35</xdr:row>
      <xdr:rowOff>0</xdr:rowOff>
    </xdr:from>
    <xdr:ext cx="476250" cy="476250"/>
    <xdr:pic>
      <xdr:nvPicPr>
        <xdr:cNvPr id="31" name="image32.png">
          <a:extLst>
            <a:ext uri="{FF2B5EF4-FFF2-40B4-BE49-F238E27FC236}">
              <a16:creationId xmlns:a16="http://schemas.microsoft.com/office/drawing/2014/main" id="{00000000-0008-0000-04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36</xdr:row>
      <xdr:rowOff>0</xdr:rowOff>
    </xdr:from>
    <xdr:ext cx="476250" cy="476250"/>
    <xdr:pic>
      <xdr:nvPicPr>
        <xdr:cNvPr id="32" name="image23.png">
          <a:extLst>
            <a:ext uri="{FF2B5EF4-FFF2-40B4-BE49-F238E27FC236}">
              <a16:creationId xmlns:a16="http://schemas.microsoft.com/office/drawing/2014/main" id="{00000000-0008-0000-04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37</xdr:row>
      <xdr:rowOff>0</xdr:rowOff>
    </xdr:from>
    <xdr:ext cx="476250" cy="476250"/>
    <xdr:pic>
      <xdr:nvPicPr>
        <xdr:cNvPr id="33" name="image34.png">
          <a:extLst>
            <a:ext uri="{FF2B5EF4-FFF2-40B4-BE49-F238E27FC236}">
              <a16:creationId xmlns:a16="http://schemas.microsoft.com/office/drawing/2014/main" id="{00000000-0008-0000-04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38</xdr:row>
      <xdr:rowOff>0</xdr:rowOff>
    </xdr:from>
    <xdr:ext cx="476250" cy="476250"/>
    <xdr:pic>
      <xdr:nvPicPr>
        <xdr:cNvPr id="34" name="image42.png">
          <a:extLst>
            <a:ext uri="{FF2B5EF4-FFF2-40B4-BE49-F238E27FC236}">
              <a16:creationId xmlns:a16="http://schemas.microsoft.com/office/drawing/2014/main" id="{00000000-0008-0000-04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39</xdr:row>
      <xdr:rowOff>0</xdr:rowOff>
    </xdr:from>
    <xdr:ext cx="476250" cy="476250"/>
    <xdr:pic>
      <xdr:nvPicPr>
        <xdr:cNvPr id="35" name="image27.png">
          <a:extLst>
            <a:ext uri="{FF2B5EF4-FFF2-40B4-BE49-F238E27FC236}">
              <a16:creationId xmlns:a16="http://schemas.microsoft.com/office/drawing/2014/main" id="{00000000-0008-0000-04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40</xdr:row>
      <xdr:rowOff>0</xdr:rowOff>
    </xdr:from>
    <xdr:ext cx="476250" cy="476250"/>
    <xdr:pic>
      <xdr:nvPicPr>
        <xdr:cNvPr id="36" name="image35.png">
          <a:extLst>
            <a:ext uri="{FF2B5EF4-FFF2-40B4-BE49-F238E27FC236}">
              <a16:creationId xmlns:a16="http://schemas.microsoft.com/office/drawing/2014/main" id="{00000000-0008-0000-04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41</xdr:row>
      <xdr:rowOff>0</xdr:rowOff>
    </xdr:from>
    <xdr:ext cx="476250" cy="476250"/>
    <xdr:pic>
      <xdr:nvPicPr>
        <xdr:cNvPr id="37" name="image54.png">
          <a:extLst>
            <a:ext uri="{FF2B5EF4-FFF2-40B4-BE49-F238E27FC236}">
              <a16:creationId xmlns:a16="http://schemas.microsoft.com/office/drawing/2014/main" id="{00000000-0008-0000-04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42</xdr:row>
      <xdr:rowOff>0</xdr:rowOff>
    </xdr:from>
    <xdr:ext cx="476250" cy="476250"/>
    <xdr:pic>
      <xdr:nvPicPr>
        <xdr:cNvPr id="38" name="image56.png">
          <a:extLst>
            <a:ext uri="{FF2B5EF4-FFF2-40B4-BE49-F238E27FC236}">
              <a16:creationId xmlns:a16="http://schemas.microsoft.com/office/drawing/2014/main" id="{00000000-0008-0000-04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43</xdr:row>
      <xdr:rowOff>0</xdr:rowOff>
    </xdr:from>
    <xdr:ext cx="476250" cy="476250"/>
    <xdr:pic>
      <xdr:nvPicPr>
        <xdr:cNvPr id="39" name="image31.png">
          <a:extLst>
            <a:ext uri="{FF2B5EF4-FFF2-40B4-BE49-F238E27FC236}">
              <a16:creationId xmlns:a16="http://schemas.microsoft.com/office/drawing/2014/main" id="{00000000-0008-0000-04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44</xdr:row>
      <xdr:rowOff>0</xdr:rowOff>
    </xdr:from>
    <xdr:ext cx="476250" cy="476250"/>
    <xdr:pic>
      <xdr:nvPicPr>
        <xdr:cNvPr id="40" name="image232.png">
          <a:extLst>
            <a:ext uri="{FF2B5EF4-FFF2-40B4-BE49-F238E27FC236}">
              <a16:creationId xmlns:a16="http://schemas.microsoft.com/office/drawing/2014/main" id="{00000000-0008-0000-04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45</xdr:row>
      <xdr:rowOff>0</xdr:rowOff>
    </xdr:from>
    <xdr:ext cx="476250" cy="476250"/>
    <xdr:pic>
      <xdr:nvPicPr>
        <xdr:cNvPr id="41" name="image39.png">
          <a:extLst>
            <a:ext uri="{FF2B5EF4-FFF2-40B4-BE49-F238E27FC236}">
              <a16:creationId xmlns:a16="http://schemas.microsoft.com/office/drawing/2014/main" id="{00000000-0008-0000-04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46</xdr:row>
      <xdr:rowOff>0</xdr:rowOff>
    </xdr:from>
    <xdr:ext cx="476250" cy="476250"/>
    <xdr:pic>
      <xdr:nvPicPr>
        <xdr:cNvPr id="42" name="image58.png">
          <a:extLst>
            <a:ext uri="{FF2B5EF4-FFF2-40B4-BE49-F238E27FC236}">
              <a16:creationId xmlns:a16="http://schemas.microsoft.com/office/drawing/2014/main" id="{00000000-0008-0000-04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47</xdr:row>
      <xdr:rowOff>0</xdr:rowOff>
    </xdr:from>
    <xdr:ext cx="476250" cy="476250"/>
    <xdr:pic>
      <xdr:nvPicPr>
        <xdr:cNvPr id="43" name="image22.png">
          <a:extLst>
            <a:ext uri="{FF2B5EF4-FFF2-40B4-BE49-F238E27FC236}">
              <a16:creationId xmlns:a16="http://schemas.microsoft.com/office/drawing/2014/main" id="{00000000-0008-0000-04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48</xdr:row>
      <xdr:rowOff>0</xdr:rowOff>
    </xdr:from>
    <xdr:ext cx="200025" cy="200025"/>
    <xdr:pic>
      <xdr:nvPicPr>
        <xdr:cNvPr id="44" name="image36.png">
          <a:extLst>
            <a:ext uri="{FF2B5EF4-FFF2-40B4-BE49-F238E27FC236}">
              <a16:creationId xmlns:a16="http://schemas.microsoft.com/office/drawing/2014/main" id="{00000000-0008-0000-04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49</xdr:row>
      <xdr:rowOff>0</xdr:rowOff>
    </xdr:from>
    <xdr:ext cx="476250" cy="476250"/>
    <xdr:pic>
      <xdr:nvPicPr>
        <xdr:cNvPr id="45" name="image45.png">
          <a:extLst>
            <a:ext uri="{FF2B5EF4-FFF2-40B4-BE49-F238E27FC236}">
              <a16:creationId xmlns:a16="http://schemas.microsoft.com/office/drawing/2014/main" id="{00000000-0008-0000-04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xdr:col>
      <xdr:colOff>0</xdr:colOff>
      <xdr:row>50</xdr:row>
      <xdr:rowOff>0</xdr:rowOff>
    </xdr:from>
    <xdr:ext cx="476250" cy="476250"/>
    <xdr:pic>
      <xdr:nvPicPr>
        <xdr:cNvPr id="46" name="image30.png">
          <a:extLst>
            <a:ext uri="{FF2B5EF4-FFF2-40B4-BE49-F238E27FC236}">
              <a16:creationId xmlns:a16="http://schemas.microsoft.com/office/drawing/2014/main" id="{00000000-0008-0000-04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51</xdr:row>
      <xdr:rowOff>0</xdr:rowOff>
    </xdr:from>
    <xdr:ext cx="476250" cy="476250"/>
    <xdr:pic>
      <xdr:nvPicPr>
        <xdr:cNvPr id="47" name="image37.png">
          <a:extLst>
            <a:ext uri="{FF2B5EF4-FFF2-40B4-BE49-F238E27FC236}">
              <a16:creationId xmlns:a16="http://schemas.microsoft.com/office/drawing/2014/main" id="{00000000-0008-0000-04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52</xdr:row>
      <xdr:rowOff>0</xdr:rowOff>
    </xdr:from>
    <xdr:ext cx="476250" cy="476250"/>
    <xdr:pic>
      <xdr:nvPicPr>
        <xdr:cNvPr id="48" name="image40.png">
          <a:extLst>
            <a:ext uri="{FF2B5EF4-FFF2-40B4-BE49-F238E27FC236}">
              <a16:creationId xmlns:a16="http://schemas.microsoft.com/office/drawing/2014/main" id="{00000000-0008-0000-04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xdr:col>
      <xdr:colOff>0</xdr:colOff>
      <xdr:row>53</xdr:row>
      <xdr:rowOff>0</xdr:rowOff>
    </xdr:from>
    <xdr:ext cx="476250" cy="476250"/>
    <xdr:pic>
      <xdr:nvPicPr>
        <xdr:cNvPr id="49" name="image57.png">
          <a:extLst>
            <a:ext uri="{FF2B5EF4-FFF2-40B4-BE49-F238E27FC236}">
              <a16:creationId xmlns:a16="http://schemas.microsoft.com/office/drawing/2014/main" id="{00000000-0008-0000-04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1</xdr:col>
      <xdr:colOff>0</xdr:colOff>
      <xdr:row>54</xdr:row>
      <xdr:rowOff>0</xdr:rowOff>
    </xdr:from>
    <xdr:ext cx="476250" cy="476250"/>
    <xdr:pic>
      <xdr:nvPicPr>
        <xdr:cNvPr id="50" name="image76.png">
          <a:extLst>
            <a:ext uri="{FF2B5EF4-FFF2-40B4-BE49-F238E27FC236}">
              <a16:creationId xmlns:a16="http://schemas.microsoft.com/office/drawing/2014/main" id="{00000000-0008-0000-04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55</xdr:row>
      <xdr:rowOff>0</xdr:rowOff>
    </xdr:from>
    <xdr:ext cx="476250" cy="476250"/>
    <xdr:pic>
      <xdr:nvPicPr>
        <xdr:cNvPr id="51" name="image29.png">
          <a:extLst>
            <a:ext uri="{FF2B5EF4-FFF2-40B4-BE49-F238E27FC236}">
              <a16:creationId xmlns:a16="http://schemas.microsoft.com/office/drawing/2014/main" id="{00000000-0008-0000-04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59</xdr:row>
      <xdr:rowOff>0</xdr:rowOff>
    </xdr:from>
    <xdr:ext cx="476250" cy="476250"/>
    <xdr:pic>
      <xdr:nvPicPr>
        <xdr:cNvPr id="52" name="image43.png">
          <a:extLst>
            <a:ext uri="{FF2B5EF4-FFF2-40B4-BE49-F238E27FC236}">
              <a16:creationId xmlns:a16="http://schemas.microsoft.com/office/drawing/2014/main" id="{00000000-0008-0000-04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xdr:col>
      <xdr:colOff>0</xdr:colOff>
      <xdr:row>60</xdr:row>
      <xdr:rowOff>0</xdr:rowOff>
    </xdr:from>
    <xdr:ext cx="476250" cy="476250"/>
    <xdr:pic>
      <xdr:nvPicPr>
        <xdr:cNvPr id="53" name="image47.png">
          <a:extLst>
            <a:ext uri="{FF2B5EF4-FFF2-40B4-BE49-F238E27FC236}">
              <a16:creationId xmlns:a16="http://schemas.microsoft.com/office/drawing/2014/main" id="{00000000-0008-0000-04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61</xdr:row>
      <xdr:rowOff>0</xdr:rowOff>
    </xdr:from>
    <xdr:ext cx="476250" cy="476250"/>
    <xdr:pic>
      <xdr:nvPicPr>
        <xdr:cNvPr id="54" name="image49.png">
          <a:extLst>
            <a:ext uri="{FF2B5EF4-FFF2-40B4-BE49-F238E27FC236}">
              <a16:creationId xmlns:a16="http://schemas.microsoft.com/office/drawing/2014/main" id="{00000000-0008-0000-04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1</xdr:col>
      <xdr:colOff>0</xdr:colOff>
      <xdr:row>62</xdr:row>
      <xdr:rowOff>0</xdr:rowOff>
    </xdr:from>
    <xdr:ext cx="476250" cy="476250"/>
    <xdr:pic>
      <xdr:nvPicPr>
        <xdr:cNvPr id="55" name="image51.png">
          <a:extLst>
            <a:ext uri="{FF2B5EF4-FFF2-40B4-BE49-F238E27FC236}">
              <a16:creationId xmlns:a16="http://schemas.microsoft.com/office/drawing/2014/main" id="{00000000-0008-0000-04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63</xdr:row>
      <xdr:rowOff>0</xdr:rowOff>
    </xdr:from>
    <xdr:ext cx="476250" cy="476250"/>
    <xdr:pic>
      <xdr:nvPicPr>
        <xdr:cNvPr id="56" name="image44.png">
          <a:extLst>
            <a:ext uri="{FF2B5EF4-FFF2-40B4-BE49-F238E27FC236}">
              <a16:creationId xmlns:a16="http://schemas.microsoft.com/office/drawing/2014/main" id="{00000000-0008-0000-04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1</xdr:col>
      <xdr:colOff>0</xdr:colOff>
      <xdr:row>64</xdr:row>
      <xdr:rowOff>0</xdr:rowOff>
    </xdr:from>
    <xdr:ext cx="476250" cy="476250"/>
    <xdr:pic>
      <xdr:nvPicPr>
        <xdr:cNvPr id="57" name="image41.png">
          <a:extLst>
            <a:ext uri="{FF2B5EF4-FFF2-40B4-BE49-F238E27FC236}">
              <a16:creationId xmlns:a16="http://schemas.microsoft.com/office/drawing/2014/main" id="{00000000-0008-0000-04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65</xdr:row>
      <xdr:rowOff>0</xdr:rowOff>
    </xdr:from>
    <xdr:ext cx="476250" cy="476250"/>
    <xdr:pic>
      <xdr:nvPicPr>
        <xdr:cNvPr id="58" name="image227.png">
          <a:extLst>
            <a:ext uri="{FF2B5EF4-FFF2-40B4-BE49-F238E27FC236}">
              <a16:creationId xmlns:a16="http://schemas.microsoft.com/office/drawing/2014/main" id="{00000000-0008-0000-04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1</xdr:col>
      <xdr:colOff>0</xdr:colOff>
      <xdr:row>66</xdr:row>
      <xdr:rowOff>0</xdr:rowOff>
    </xdr:from>
    <xdr:ext cx="200025" cy="200025"/>
    <xdr:pic>
      <xdr:nvPicPr>
        <xdr:cNvPr id="59" name="image38.png">
          <a:extLst>
            <a:ext uri="{FF2B5EF4-FFF2-40B4-BE49-F238E27FC236}">
              <a16:creationId xmlns:a16="http://schemas.microsoft.com/office/drawing/2014/main" id="{00000000-0008-0000-04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67</xdr:row>
      <xdr:rowOff>0</xdr:rowOff>
    </xdr:from>
    <xdr:ext cx="476250" cy="476250"/>
    <xdr:pic>
      <xdr:nvPicPr>
        <xdr:cNvPr id="60" name="image52.png">
          <a:extLst>
            <a:ext uri="{FF2B5EF4-FFF2-40B4-BE49-F238E27FC236}">
              <a16:creationId xmlns:a16="http://schemas.microsoft.com/office/drawing/2014/main" id="{00000000-0008-0000-04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1</xdr:col>
      <xdr:colOff>0</xdr:colOff>
      <xdr:row>68</xdr:row>
      <xdr:rowOff>0</xdr:rowOff>
    </xdr:from>
    <xdr:ext cx="476250" cy="476250"/>
    <xdr:pic>
      <xdr:nvPicPr>
        <xdr:cNvPr id="61" name="image46.png">
          <a:extLst>
            <a:ext uri="{FF2B5EF4-FFF2-40B4-BE49-F238E27FC236}">
              <a16:creationId xmlns:a16="http://schemas.microsoft.com/office/drawing/2014/main" id="{00000000-0008-0000-04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69</xdr:row>
      <xdr:rowOff>0</xdr:rowOff>
    </xdr:from>
    <xdr:ext cx="476250" cy="476250"/>
    <xdr:pic>
      <xdr:nvPicPr>
        <xdr:cNvPr id="62" name="image53.png">
          <a:extLst>
            <a:ext uri="{FF2B5EF4-FFF2-40B4-BE49-F238E27FC236}">
              <a16:creationId xmlns:a16="http://schemas.microsoft.com/office/drawing/2014/main" id="{00000000-0008-0000-04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70</xdr:row>
      <xdr:rowOff>0</xdr:rowOff>
    </xdr:from>
    <xdr:ext cx="476250" cy="476250"/>
    <xdr:pic>
      <xdr:nvPicPr>
        <xdr:cNvPr id="63" name="image67.png">
          <a:extLst>
            <a:ext uri="{FF2B5EF4-FFF2-40B4-BE49-F238E27FC236}">
              <a16:creationId xmlns:a16="http://schemas.microsoft.com/office/drawing/2014/main" id="{00000000-0008-0000-04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71</xdr:row>
      <xdr:rowOff>0</xdr:rowOff>
    </xdr:from>
    <xdr:ext cx="476250" cy="476250"/>
    <xdr:pic>
      <xdr:nvPicPr>
        <xdr:cNvPr id="64" name="image177.png">
          <a:extLst>
            <a:ext uri="{FF2B5EF4-FFF2-40B4-BE49-F238E27FC236}">
              <a16:creationId xmlns:a16="http://schemas.microsoft.com/office/drawing/2014/main" id="{00000000-0008-0000-04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xdr:col>
      <xdr:colOff>0</xdr:colOff>
      <xdr:row>72</xdr:row>
      <xdr:rowOff>0</xdr:rowOff>
    </xdr:from>
    <xdr:ext cx="476250" cy="476250"/>
    <xdr:pic>
      <xdr:nvPicPr>
        <xdr:cNvPr id="65" name="image74.png">
          <a:extLst>
            <a:ext uri="{FF2B5EF4-FFF2-40B4-BE49-F238E27FC236}">
              <a16:creationId xmlns:a16="http://schemas.microsoft.com/office/drawing/2014/main" id="{00000000-0008-0000-04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73</xdr:row>
      <xdr:rowOff>0</xdr:rowOff>
    </xdr:from>
    <xdr:ext cx="200025" cy="200025"/>
    <xdr:pic>
      <xdr:nvPicPr>
        <xdr:cNvPr id="66" name="image61.png">
          <a:extLst>
            <a:ext uri="{FF2B5EF4-FFF2-40B4-BE49-F238E27FC236}">
              <a16:creationId xmlns:a16="http://schemas.microsoft.com/office/drawing/2014/main" id="{00000000-0008-0000-04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xdr:col>
      <xdr:colOff>0</xdr:colOff>
      <xdr:row>74</xdr:row>
      <xdr:rowOff>0</xdr:rowOff>
    </xdr:from>
    <xdr:ext cx="476250" cy="476250"/>
    <xdr:pic>
      <xdr:nvPicPr>
        <xdr:cNvPr id="67" name="image70.png">
          <a:extLst>
            <a:ext uri="{FF2B5EF4-FFF2-40B4-BE49-F238E27FC236}">
              <a16:creationId xmlns:a16="http://schemas.microsoft.com/office/drawing/2014/main" id="{00000000-0008-0000-04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1</xdr:col>
      <xdr:colOff>0</xdr:colOff>
      <xdr:row>75</xdr:row>
      <xdr:rowOff>0</xdr:rowOff>
    </xdr:from>
    <xdr:ext cx="476250" cy="476250"/>
    <xdr:pic>
      <xdr:nvPicPr>
        <xdr:cNvPr id="68" name="image86.png">
          <a:extLst>
            <a:ext uri="{FF2B5EF4-FFF2-40B4-BE49-F238E27FC236}">
              <a16:creationId xmlns:a16="http://schemas.microsoft.com/office/drawing/2014/main" id="{00000000-0008-0000-04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76</xdr:row>
      <xdr:rowOff>0</xdr:rowOff>
    </xdr:from>
    <xdr:ext cx="476250" cy="476250"/>
    <xdr:pic>
      <xdr:nvPicPr>
        <xdr:cNvPr id="69" name="image60.png">
          <a:extLst>
            <a:ext uri="{FF2B5EF4-FFF2-40B4-BE49-F238E27FC236}">
              <a16:creationId xmlns:a16="http://schemas.microsoft.com/office/drawing/2014/main" id="{00000000-0008-0000-04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xdr:col>
      <xdr:colOff>0</xdr:colOff>
      <xdr:row>77</xdr:row>
      <xdr:rowOff>0</xdr:rowOff>
    </xdr:from>
    <xdr:ext cx="476250" cy="476250"/>
    <xdr:pic>
      <xdr:nvPicPr>
        <xdr:cNvPr id="70" name="image48.png">
          <a:extLst>
            <a:ext uri="{FF2B5EF4-FFF2-40B4-BE49-F238E27FC236}">
              <a16:creationId xmlns:a16="http://schemas.microsoft.com/office/drawing/2014/main" id="{00000000-0008-0000-04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1</xdr:col>
      <xdr:colOff>0</xdr:colOff>
      <xdr:row>78</xdr:row>
      <xdr:rowOff>0</xdr:rowOff>
    </xdr:from>
    <xdr:ext cx="476250" cy="476250"/>
    <xdr:pic>
      <xdr:nvPicPr>
        <xdr:cNvPr id="71" name="image50.png">
          <a:extLst>
            <a:ext uri="{FF2B5EF4-FFF2-40B4-BE49-F238E27FC236}">
              <a16:creationId xmlns:a16="http://schemas.microsoft.com/office/drawing/2014/main" id="{00000000-0008-0000-04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1</xdr:col>
      <xdr:colOff>0</xdr:colOff>
      <xdr:row>79</xdr:row>
      <xdr:rowOff>0</xdr:rowOff>
    </xdr:from>
    <xdr:ext cx="476250" cy="476250"/>
    <xdr:pic>
      <xdr:nvPicPr>
        <xdr:cNvPr id="72" name="image75.png">
          <a:extLst>
            <a:ext uri="{FF2B5EF4-FFF2-40B4-BE49-F238E27FC236}">
              <a16:creationId xmlns:a16="http://schemas.microsoft.com/office/drawing/2014/main" id="{00000000-0008-0000-04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0</xdr:colOff>
      <xdr:row>80</xdr:row>
      <xdr:rowOff>0</xdr:rowOff>
    </xdr:from>
    <xdr:ext cx="476250" cy="476250"/>
    <xdr:pic>
      <xdr:nvPicPr>
        <xdr:cNvPr id="73" name="image66.png">
          <a:extLst>
            <a:ext uri="{FF2B5EF4-FFF2-40B4-BE49-F238E27FC236}">
              <a16:creationId xmlns:a16="http://schemas.microsoft.com/office/drawing/2014/main" id="{00000000-0008-0000-04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xdr:col>
      <xdr:colOff>0</xdr:colOff>
      <xdr:row>81</xdr:row>
      <xdr:rowOff>0</xdr:rowOff>
    </xdr:from>
    <xdr:ext cx="476250" cy="476250"/>
    <xdr:pic>
      <xdr:nvPicPr>
        <xdr:cNvPr id="74" name="image59.png">
          <a:extLst>
            <a:ext uri="{FF2B5EF4-FFF2-40B4-BE49-F238E27FC236}">
              <a16:creationId xmlns:a16="http://schemas.microsoft.com/office/drawing/2014/main" id="{00000000-0008-0000-04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xdr:col>
      <xdr:colOff>0</xdr:colOff>
      <xdr:row>82</xdr:row>
      <xdr:rowOff>0</xdr:rowOff>
    </xdr:from>
    <xdr:ext cx="200025" cy="200025"/>
    <xdr:pic>
      <xdr:nvPicPr>
        <xdr:cNvPr id="75" name="image55.png">
          <a:extLst>
            <a:ext uri="{FF2B5EF4-FFF2-40B4-BE49-F238E27FC236}">
              <a16:creationId xmlns:a16="http://schemas.microsoft.com/office/drawing/2014/main" id="{00000000-0008-0000-04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83</xdr:row>
      <xdr:rowOff>0</xdr:rowOff>
    </xdr:from>
    <xdr:ext cx="476250" cy="476250"/>
    <xdr:pic>
      <xdr:nvPicPr>
        <xdr:cNvPr id="76" name="image65.png">
          <a:extLst>
            <a:ext uri="{FF2B5EF4-FFF2-40B4-BE49-F238E27FC236}">
              <a16:creationId xmlns:a16="http://schemas.microsoft.com/office/drawing/2014/main" id="{00000000-0008-0000-04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1</xdr:col>
      <xdr:colOff>0</xdr:colOff>
      <xdr:row>84</xdr:row>
      <xdr:rowOff>0</xdr:rowOff>
    </xdr:from>
    <xdr:ext cx="476250" cy="476250"/>
    <xdr:pic>
      <xdr:nvPicPr>
        <xdr:cNvPr id="77" name="image72.png">
          <a:extLst>
            <a:ext uri="{FF2B5EF4-FFF2-40B4-BE49-F238E27FC236}">
              <a16:creationId xmlns:a16="http://schemas.microsoft.com/office/drawing/2014/main" id="{00000000-0008-0000-04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xdr:col>
      <xdr:colOff>0</xdr:colOff>
      <xdr:row>85</xdr:row>
      <xdr:rowOff>0</xdr:rowOff>
    </xdr:from>
    <xdr:ext cx="476250" cy="476250"/>
    <xdr:pic>
      <xdr:nvPicPr>
        <xdr:cNvPr id="78" name="image64.png">
          <a:extLst>
            <a:ext uri="{FF2B5EF4-FFF2-40B4-BE49-F238E27FC236}">
              <a16:creationId xmlns:a16="http://schemas.microsoft.com/office/drawing/2014/main" id="{00000000-0008-0000-04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0</xdr:colOff>
      <xdr:row>86</xdr:row>
      <xdr:rowOff>0</xdr:rowOff>
    </xdr:from>
    <xdr:ext cx="476250" cy="476250"/>
    <xdr:pic>
      <xdr:nvPicPr>
        <xdr:cNvPr id="79" name="image68.png">
          <a:extLst>
            <a:ext uri="{FF2B5EF4-FFF2-40B4-BE49-F238E27FC236}">
              <a16:creationId xmlns:a16="http://schemas.microsoft.com/office/drawing/2014/main" id="{00000000-0008-0000-04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xdr:col>
      <xdr:colOff>0</xdr:colOff>
      <xdr:row>90</xdr:row>
      <xdr:rowOff>0</xdr:rowOff>
    </xdr:from>
    <xdr:ext cx="476250" cy="476250"/>
    <xdr:pic>
      <xdr:nvPicPr>
        <xdr:cNvPr id="80" name="image88.png">
          <a:extLst>
            <a:ext uri="{FF2B5EF4-FFF2-40B4-BE49-F238E27FC236}">
              <a16:creationId xmlns:a16="http://schemas.microsoft.com/office/drawing/2014/main" id="{00000000-0008-0000-04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xdr:col>
      <xdr:colOff>0</xdr:colOff>
      <xdr:row>91</xdr:row>
      <xdr:rowOff>0</xdr:rowOff>
    </xdr:from>
    <xdr:ext cx="476250" cy="476250"/>
    <xdr:pic>
      <xdr:nvPicPr>
        <xdr:cNvPr id="81" name="image91.png">
          <a:extLst>
            <a:ext uri="{FF2B5EF4-FFF2-40B4-BE49-F238E27FC236}">
              <a16:creationId xmlns:a16="http://schemas.microsoft.com/office/drawing/2014/main" id="{00000000-0008-0000-04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xdr:col>
      <xdr:colOff>0</xdr:colOff>
      <xdr:row>92</xdr:row>
      <xdr:rowOff>0</xdr:rowOff>
    </xdr:from>
    <xdr:ext cx="200025" cy="200025"/>
    <xdr:pic>
      <xdr:nvPicPr>
        <xdr:cNvPr id="82" name="image63.png">
          <a:extLst>
            <a:ext uri="{FF2B5EF4-FFF2-40B4-BE49-F238E27FC236}">
              <a16:creationId xmlns:a16="http://schemas.microsoft.com/office/drawing/2014/main" id="{00000000-0008-0000-04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1</xdr:col>
      <xdr:colOff>0</xdr:colOff>
      <xdr:row>93</xdr:row>
      <xdr:rowOff>0</xdr:rowOff>
    </xdr:from>
    <xdr:ext cx="476250" cy="476250"/>
    <xdr:pic>
      <xdr:nvPicPr>
        <xdr:cNvPr id="83" name="image80.png">
          <a:extLst>
            <a:ext uri="{FF2B5EF4-FFF2-40B4-BE49-F238E27FC236}">
              <a16:creationId xmlns:a16="http://schemas.microsoft.com/office/drawing/2014/main" id="{00000000-0008-0000-04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94</xdr:row>
      <xdr:rowOff>0</xdr:rowOff>
    </xdr:from>
    <xdr:ext cx="476250" cy="476250"/>
    <xdr:pic>
      <xdr:nvPicPr>
        <xdr:cNvPr id="84" name="image220.png">
          <a:extLst>
            <a:ext uri="{FF2B5EF4-FFF2-40B4-BE49-F238E27FC236}">
              <a16:creationId xmlns:a16="http://schemas.microsoft.com/office/drawing/2014/main" id="{00000000-0008-0000-04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1</xdr:col>
      <xdr:colOff>0</xdr:colOff>
      <xdr:row>95</xdr:row>
      <xdr:rowOff>0</xdr:rowOff>
    </xdr:from>
    <xdr:ext cx="476250" cy="476250"/>
    <xdr:pic>
      <xdr:nvPicPr>
        <xdr:cNvPr id="85" name="image90.png">
          <a:extLst>
            <a:ext uri="{FF2B5EF4-FFF2-40B4-BE49-F238E27FC236}">
              <a16:creationId xmlns:a16="http://schemas.microsoft.com/office/drawing/2014/main" id="{00000000-0008-0000-04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96</xdr:row>
      <xdr:rowOff>0</xdr:rowOff>
    </xdr:from>
    <xdr:ext cx="200025" cy="200025"/>
    <xdr:pic>
      <xdr:nvPicPr>
        <xdr:cNvPr id="86" name="image85.png">
          <a:extLst>
            <a:ext uri="{FF2B5EF4-FFF2-40B4-BE49-F238E27FC236}">
              <a16:creationId xmlns:a16="http://schemas.microsoft.com/office/drawing/2014/main" id="{00000000-0008-0000-04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xdr:col>
      <xdr:colOff>0</xdr:colOff>
      <xdr:row>97</xdr:row>
      <xdr:rowOff>0</xdr:rowOff>
    </xdr:from>
    <xdr:ext cx="476250" cy="476250"/>
    <xdr:pic>
      <xdr:nvPicPr>
        <xdr:cNvPr id="87" name="image73.png">
          <a:extLst>
            <a:ext uri="{FF2B5EF4-FFF2-40B4-BE49-F238E27FC236}">
              <a16:creationId xmlns:a16="http://schemas.microsoft.com/office/drawing/2014/main" id="{00000000-0008-0000-04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1</xdr:col>
      <xdr:colOff>0</xdr:colOff>
      <xdr:row>98</xdr:row>
      <xdr:rowOff>0</xdr:rowOff>
    </xdr:from>
    <xdr:ext cx="476250" cy="476250"/>
    <xdr:pic>
      <xdr:nvPicPr>
        <xdr:cNvPr id="88" name="image92.png">
          <a:extLst>
            <a:ext uri="{FF2B5EF4-FFF2-40B4-BE49-F238E27FC236}">
              <a16:creationId xmlns:a16="http://schemas.microsoft.com/office/drawing/2014/main" id="{00000000-0008-0000-04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xdr:col>
      <xdr:colOff>0</xdr:colOff>
      <xdr:row>99</xdr:row>
      <xdr:rowOff>0</xdr:rowOff>
    </xdr:from>
    <xdr:ext cx="476250" cy="476250"/>
    <xdr:pic>
      <xdr:nvPicPr>
        <xdr:cNvPr id="89" name="image69.png">
          <a:extLst>
            <a:ext uri="{FF2B5EF4-FFF2-40B4-BE49-F238E27FC236}">
              <a16:creationId xmlns:a16="http://schemas.microsoft.com/office/drawing/2014/main" id="{00000000-0008-0000-04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xdr:col>
      <xdr:colOff>0</xdr:colOff>
      <xdr:row>100</xdr:row>
      <xdr:rowOff>0</xdr:rowOff>
    </xdr:from>
    <xdr:ext cx="476250" cy="476250"/>
    <xdr:pic>
      <xdr:nvPicPr>
        <xdr:cNvPr id="90" name="image71.png">
          <a:extLst>
            <a:ext uri="{FF2B5EF4-FFF2-40B4-BE49-F238E27FC236}">
              <a16:creationId xmlns:a16="http://schemas.microsoft.com/office/drawing/2014/main" id="{00000000-0008-0000-04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1</xdr:col>
      <xdr:colOff>0</xdr:colOff>
      <xdr:row>101</xdr:row>
      <xdr:rowOff>0</xdr:rowOff>
    </xdr:from>
    <xdr:ext cx="476250" cy="476250"/>
    <xdr:pic>
      <xdr:nvPicPr>
        <xdr:cNvPr id="91" name="image96.png">
          <a:extLst>
            <a:ext uri="{FF2B5EF4-FFF2-40B4-BE49-F238E27FC236}">
              <a16:creationId xmlns:a16="http://schemas.microsoft.com/office/drawing/2014/main" id="{00000000-0008-0000-04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102</xdr:row>
      <xdr:rowOff>0</xdr:rowOff>
    </xdr:from>
    <xdr:ext cx="476250" cy="476250"/>
    <xdr:pic>
      <xdr:nvPicPr>
        <xdr:cNvPr id="92" name="image79.png">
          <a:extLst>
            <a:ext uri="{FF2B5EF4-FFF2-40B4-BE49-F238E27FC236}">
              <a16:creationId xmlns:a16="http://schemas.microsoft.com/office/drawing/2014/main" id="{00000000-0008-0000-04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xdr:col>
      <xdr:colOff>0</xdr:colOff>
      <xdr:row>103</xdr:row>
      <xdr:rowOff>0</xdr:rowOff>
    </xdr:from>
    <xdr:ext cx="476250" cy="476250"/>
    <xdr:pic>
      <xdr:nvPicPr>
        <xdr:cNvPr id="93" name="image94.png">
          <a:extLst>
            <a:ext uri="{FF2B5EF4-FFF2-40B4-BE49-F238E27FC236}">
              <a16:creationId xmlns:a16="http://schemas.microsoft.com/office/drawing/2014/main" id="{00000000-0008-0000-04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xdr:col>
      <xdr:colOff>0</xdr:colOff>
      <xdr:row>104</xdr:row>
      <xdr:rowOff>0</xdr:rowOff>
    </xdr:from>
    <xdr:ext cx="476250" cy="476250"/>
    <xdr:pic>
      <xdr:nvPicPr>
        <xdr:cNvPr id="94" name="image95.png">
          <a:extLst>
            <a:ext uri="{FF2B5EF4-FFF2-40B4-BE49-F238E27FC236}">
              <a16:creationId xmlns:a16="http://schemas.microsoft.com/office/drawing/2014/main" id="{00000000-0008-0000-04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105</xdr:row>
      <xdr:rowOff>0</xdr:rowOff>
    </xdr:from>
    <xdr:ext cx="476250" cy="476250"/>
    <xdr:pic>
      <xdr:nvPicPr>
        <xdr:cNvPr id="95" name="image78.png">
          <a:extLst>
            <a:ext uri="{FF2B5EF4-FFF2-40B4-BE49-F238E27FC236}">
              <a16:creationId xmlns:a16="http://schemas.microsoft.com/office/drawing/2014/main" id="{00000000-0008-0000-04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1</xdr:col>
      <xdr:colOff>0</xdr:colOff>
      <xdr:row>106</xdr:row>
      <xdr:rowOff>0</xdr:rowOff>
    </xdr:from>
    <xdr:ext cx="476250" cy="476250"/>
    <xdr:pic>
      <xdr:nvPicPr>
        <xdr:cNvPr id="96" name="image77.png">
          <a:extLst>
            <a:ext uri="{FF2B5EF4-FFF2-40B4-BE49-F238E27FC236}">
              <a16:creationId xmlns:a16="http://schemas.microsoft.com/office/drawing/2014/main" id="{00000000-0008-0000-04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1</xdr:col>
      <xdr:colOff>0</xdr:colOff>
      <xdr:row>107</xdr:row>
      <xdr:rowOff>0</xdr:rowOff>
    </xdr:from>
    <xdr:ext cx="476250" cy="476250"/>
    <xdr:pic>
      <xdr:nvPicPr>
        <xdr:cNvPr id="97" name="image84.png">
          <a:extLst>
            <a:ext uri="{FF2B5EF4-FFF2-40B4-BE49-F238E27FC236}">
              <a16:creationId xmlns:a16="http://schemas.microsoft.com/office/drawing/2014/main" id="{00000000-0008-0000-04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1</xdr:col>
      <xdr:colOff>0</xdr:colOff>
      <xdr:row>108</xdr:row>
      <xdr:rowOff>0</xdr:rowOff>
    </xdr:from>
    <xdr:ext cx="476250" cy="476250"/>
    <xdr:pic>
      <xdr:nvPicPr>
        <xdr:cNvPr id="98" name="image99.png">
          <a:extLst>
            <a:ext uri="{FF2B5EF4-FFF2-40B4-BE49-F238E27FC236}">
              <a16:creationId xmlns:a16="http://schemas.microsoft.com/office/drawing/2014/main" id="{00000000-0008-0000-04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1</xdr:col>
      <xdr:colOff>0</xdr:colOff>
      <xdr:row>109</xdr:row>
      <xdr:rowOff>0</xdr:rowOff>
    </xdr:from>
    <xdr:ext cx="476250" cy="476250"/>
    <xdr:pic>
      <xdr:nvPicPr>
        <xdr:cNvPr id="99" name="image100.png">
          <a:extLst>
            <a:ext uri="{FF2B5EF4-FFF2-40B4-BE49-F238E27FC236}">
              <a16:creationId xmlns:a16="http://schemas.microsoft.com/office/drawing/2014/main" id="{00000000-0008-0000-04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xdr:col>
      <xdr:colOff>0</xdr:colOff>
      <xdr:row>110</xdr:row>
      <xdr:rowOff>0</xdr:rowOff>
    </xdr:from>
    <xdr:ext cx="476250" cy="476250"/>
    <xdr:pic>
      <xdr:nvPicPr>
        <xdr:cNvPr id="100" name="image83.png">
          <a:extLst>
            <a:ext uri="{FF2B5EF4-FFF2-40B4-BE49-F238E27FC236}">
              <a16:creationId xmlns:a16="http://schemas.microsoft.com/office/drawing/2014/main" id="{00000000-0008-0000-04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xdr:col>
      <xdr:colOff>0</xdr:colOff>
      <xdr:row>111</xdr:row>
      <xdr:rowOff>0</xdr:rowOff>
    </xdr:from>
    <xdr:ext cx="476250" cy="476250"/>
    <xdr:pic>
      <xdr:nvPicPr>
        <xdr:cNvPr id="101" name="image87.png">
          <a:extLst>
            <a:ext uri="{FF2B5EF4-FFF2-40B4-BE49-F238E27FC236}">
              <a16:creationId xmlns:a16="http://schemas.microsoft.com/office/drawing/2014/main" id="{00000000-0008-0000-04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1</xdr:col>
      <xdr:colOff>0</xdr:colOff>
      <xdr:row>112</xdr:row>
      <xdr:rowOff>0</xdr:rowOff>
    </xdr:from>
    <xdr:ext cx="476250" cy="476250"/>
    <xdr:pic>
      <xdr:nvPicPr>
        <xdr:cNvPr id="102" name="image82.png">
          <a:extLst>
            <a:ext uri="{FF2B5EF4-FFF2-40B4-BE49-F238E27FC236}">
              <a16:creationId xmlns:a16="http://schemas.microsoft.com/office/drawing/2014/main" id="{00000000-0008-0000-04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1</xdr:col>
      <xdr:colOff>0</xdr:colOff>
      <xdr:row>113</xdr:row>
      <xdr:rowOff>0</xdr:rowOff>
    </xdr:from>
    <xdr:ext cx="476250" cy="476250"/>
    <xdr:pic>
      <xdr:nvPicPr>
        <xdr:cNvPr id="103" name="image81.png">
          <a:extLst>
            <a:ext uri="{FF2B5EF4-FFF2-40B4-BE49-F238E27FC236}">
              <a16:creationId xmlns:a16="http://schemas.microsoft.com/office/drawing/2014/main" id="{00000000-0008-0000-04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xdr:col>
      <xdr:colOff>0</xdr:colOff>
      <xdr:row>114</xdr:row>
      <xdr:rowOff>0</xdr:rowOff>
    </xdr:from>
    <xdr:ext cx="476250" cy="476250"/>
    <xdr:pic>
      <xdr:nvPicPr>
        <xdr:cNvPr id="104" name="image195.png">
          <a:extLst>
            <a:ext uri="{FF2B5EF4-FFF2-40B4-BE49-F238E27FC236}">
              <a16:creationId xmlns:a16="http://schemas.microsoft.com/office/drawing/2014/main" id="{00000000-0008-0000-04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1</xdr:col>
      <xdr:colOff>0</xdr:colOff>
      <xdr:row>115</xdr:row>
      <xdr:rowOff>0</xdr:rowOff>
    </xdr:from>
    <xdr:ext cx="476250" cy="476250"/>
    <xdr:pic>
      <xdr:nvPicPr>
        <xdr:cNvPr id="105" name="image185.png">
          <a:extLst>
            <a:ext uri="{FF2B5EF4-FFF2-40B4-BE49-F238E27FC236}">
              <a16:creationId xmlns:a16="http://schemas.microsoft.com/office/drawing/2014/main" id="{00000000-0008-0000-04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xdr:col>
      <xdr:colOff>0</xdr:colOff>
      <xdr:row>116</xdr:row>
      <xdr:rowOff>0</xdr:rowOff>
    </xdr:from>
    <xdr:ext cx="476250" cy="476250"/>
    <xdr:pic>
      <xdr:nvPicPr>
        <xdr:cNvPr id="106" name="image97.png">
          <a:extLst>
            <a:ext uri="{FF2B5EF4-FFF2-40B4-BE49-F238E27FC236}">
              <a16:creationId xmlns:a16="http://schemas.microsoft.com/office/drawing/2014/main" id="{00000000-0008-0000-04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xdr:col>
      <xdr:colOff>0</xdr:colOff>
      <xdr:row>117</xdr:row>
      <xdr:rowOff>0</xdr:rowOff>
    </xdr:from>
    <xdr:ext cx="476250" cy="476250"/>
    <xdr:pic>
      <xdr:nvPicPr>
        <xdr:cNvPr id="107" name="image93.png">
          <a:extLst>
            <a:ext uri="{FF2B5EF4-FFF2-40B4-BE49-F238E27FC236}">
              <a16:creationId xmlns:a16="http://schemas.microsoft.com/office/drawing/2014/main" id="{00000000-0008-0000-04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118</xdr:row>
      <xdr:rowOff>0</xdr:rowOff>
    </xdr:from>
    <xdr:ext cx="476250" cy="476250"/>
    <xdr:pic>
      <xdr:nvPicPr>
        <xdr:cNvPr id="108" name="image106.png">
          <a:extLst>
            <a:ext uri="{FF2B5EF4-FFF2-40B4-BE49-F238E27FC236}">
              <a16:creationId xmlns:a16="http://schemas.microsoft.com/office/drawing/2014/main" id="{00000000-0008-0000-04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1</xdr:col>
      <xdr:colOff>0</xdr:colOff>
      <xdr:row>122</xdr:row>
      <xdr:rowOff>0</xdr:rowOff>
    </xdr:from>
    <xdr:ext cx="476250" cy="476250"/>
    <xdr:pic>
      <xdr:nvPicPr>
        <xdr:cNvPr id="109" name="image103.png">
          <a:extLst>
            <a:ext uri="{FF2B5EF4-FFF2-40B4-BE49-F238E27FC236}">
              <a16:creationId xmlns:a16="http://schemas.microsoft.com/office/drawing/2014/main" id="{00000000-0008-0000-04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123</xdr:row>
      <xdr:rowOff>0</xdr:rowOff>
    </xdr:from>
    <xdr:ext cx="476250" cy="476250"/>
    <xdr:pic>
      <xdr:nvPicPr>
        <xdr:cNvPr id="110" name="image89.png">
          <a:extLst>
            <a:ext uri="{FF2B5EF4-FFF2-40B4-BE49-F238E27FC236}">
              <a16:creationId xmlns:a16="http://schemas.microsoft.com/office/drawing/2014/main" id="{00000000-0008-0000-04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1</xdr:col>
      <xdr:colOff>0</xdr:colOff>
      <xdr:row>124</xdr:row>
      <xdr:rowOff>0</xdr:rowOff>
    </xdr:from>
    <xdr:ext cx="476250" cy="476250"/>
    <xdr:pic>
      <xdr:nvPicPr>
        <xdr:cNvPr id="111" name="image120.png">
          <a:extLst>
            <a:ext uri="{FF2B5EF4-FFF2-40B4-BE49-F238E27FC236}">
              <a16:creationId xmlns:a16="http://schemas.microsoft.com/office/drawing/2014/main" id="{00000000-0008-0000-04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125</xdr:row>
      <xdr:rowOff>0</xdr:rowOff>
    </xdr:from>
    <xdr:ext cx="476250" cy="476250"/>
    <xdr:pic>
      <xdr:nvPicPr>
        <xdr:cNvPr id="112" name="image98.png">
          <a:extLst>
            <a:ext uri="{FF2B5EF4-FFF2-40B4-BE49-F238E27FC236}">
              <a16:creationId xmlns:a16="http://schemas.microsoft.com/office/drawing/2014/main" id="{00000000-0008-0000-04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1</xdr:col>
      <xdr:colOff>0</xdr:colOff>
      <xdr:row>126</xdr:row>
      <xdr:rowOff>0</xdr:rowOff>
    </xdr:from>
    <xdr:ext cx="476250" cy="476250"/>
    <xdr:pic>
      <xdr:nvPicPr>
        <xdr:cNvPr id="113" name="image132.png">
          <a:extLst>
            <a:ext uri="{FF2B5EF4-FFF2-40B4-BE49-F238E27FC236}">
              <a16:creationId xmlns:a16="http://schemas.microsoft.com/office/drawing/2014/main" id="{00000000-0008-0000-04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xdr:col>
      <xdr:colOff>0</xdr:colOff>
      <xdr:row>127</xdr:row>
      <xdr:rowOff>0</xdr:rowOff>
    </xdr:from>
    <xdr:ext cx="476250" cy="476250"/>
    <xdr:pic>
      <xdr:nvPicPr>
        <xdr:cNvPr id="114" name="image102.png">
          <a:extLst>
            <a:ext uri="{FF2B5EF4-FFF2-40B4-BE49-F238E27FC236}">
              <a16:creationId xmlns:a16="http://schemas.microsoft.com/office/drawing/2014/main" id="{00000000-0008-0000-04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1</xdr:col>
      <xdr:colOff>0</xdr:colOff>
      <xdr:row>128</xdr:row>
      <xdr:rowOff>0</xdr:rowOff>
    </xdr:from>
    <xdr:ext cx="476250" cy="476250"/>
    <xdr:pic>
      <xdr:nvPicPr>
        <xdr:cNvPr id="115" name="image107.png">
          <a:extLst>
            <a:ext uri="{FF2B5EF4-FFF2-40B4-BE49-F238E27FC236}">
              <a16:creationId xmlns:a16="http://schemas.microsoft.com/office/drawing/2014/main" id="{00000000-0008-0000-04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1</xdr:col>
      <xdr:colOff>0</xdr:colOff>
      <xdr:row>129</xdr:row>
      <xdr:rowOff>0</xdr:rowOff>
    </xdr:from>
    <xdr:ext cx="476250" cy="476250"/>
    <xdr:pic>
      <xdr:nvPicPr>
        <xdr:cNvPr id="116" name="image117.png">
          <a:extLst>
            <a:ext uri="{FF2B5EF4-FFF2-40B4-BE49-F238E27FC236}">
              <a16:creationId xmlns:a16="http://schemas.microsoft.com/office/drawing/2014/main" id="{00000000-0008-0000-04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1</xdr:col>
      <xdr:colOff>0</xdr:colOff>
      <xdr:row>130</xdr:row>
      <xdr:rowOff>0</xdr:rowOff>
    </xdr:from>
    <xdr:ext cx="476250" cy="476250"/>
    <xdr:pic>
      <xdr:nvPicPr>
        <xdr:cNvPr id="117" name="image101.png">
          <a:extLst>
            <a:ext uri="{FF2B5EF4-FFF2-40B4-BE49-F238E27FC236}">
              <a16:creationId xmlns:a16="http://schemas.microsoft.com/office/drawing/2014/main" id="{00000000-0008-0000-04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1</xdr:col>
      <xdr:colOff>0</xdr:colOff>
      <xdr:row>131</xdr:row>
      <xdr:rowOff>0</xdr:rowOff>
    </xdr:from>
    <xdr:ext cx="476250" cy="476250"/>
    <xdr:pic>
      <xdr:nvPicPr>
        <xdr:cNvPr id="118" name="image109.png">
          <a:extLst>
            <a:ext uri="{FF2B5EF4-FFF2-40B4-BE49-F238E27FC236}">
              <a16:creationId xmlns:a16="http://schemas.microsoft.com/office/drawing/2014/main" id="{00000000-0008-0000-04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1</xdr:col>
      <xdr:colOff>0</xdr:colOff>
      <xdr:row>132</xdr:row>
      <xdr:rowOff>0</xdr:rowOff>
    </xdr:from>
    <xdr:ext cx="476250" cy="476250"/>
    <xdr:pic>
      <xdr:nvPicPr>
        <xdr:cNvPr id="119" name="image110.png">
          <a:extLst>
            <a:ext uri="{FF2B5EF4-FFF2-40B4-BE49-F238E27FC236}">
              <a16:creationId xmlns:a16="http://schemas.microsoft.com/office/drawing/2014/main" id="{00000000-0008-0000-04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136</xdr:row>
      <xdr:rowOff>0</xdr:rowOff>
    </xdr:from>
    <xdr:ext cx="476250" cy="476250"/>
    <xdr:pic>
      <xdr:nvPicPr>
        <xdr:cNvPr id="120" name="image157.png">
          <a:extLst>
            <a:ext uri="{FF2B5EF4-FFF2-40B4-BE49-F238E27FC236}">
              <a16:creationId xmlns:a16="http://schemas.microsoft.com/office/drawing/2014/main" id="{00000000-0008-0000-04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1</xdr:col>
      <xdr:colOff>0</xdr:colOff>
      <xdr:row>137</xdr:row>
      <xdr:rowOff>0</xdr:rowOff>
    </xdr:from>
    <xdr:ext cx="476250" cy="476250"/>
    <xdr:pic>
      <xdr:nvPicPr>
        <xdr:cNvPr id="121" name="image104.png">
          <a:extLst>
            <a:ext uri="{FF2B5EF4-FFF2-40B4-BE49-F238E27FC236}">
              <a16:creationId xmlns:a16="http://schemas.microsoft.com/office/drawing/2014/main" id="{00000000-0008-0000-04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1</xdr:col>
      <xdr:colOff>0</xdr:colOff>
      <xdr:row>138</xdr:row>
      <xdr:rowOff>0</xdr:rowOff>
    </xdr:from>
    <xdr:ext cx="476250" cy="476250"/>
    <xdr:pic>
      <xdr:nvPicPr>
        <xdr:cNvPr id="122" name="image116.png">
          <a:extLst>
            <a:ext uri="{FF2B5EF4-FFF2-40B4-BE49-F238E27FC236}">
              <a16:creationId xmlns:a16="http://schemas.microsoft.com/office/drawing/2014/main" id="{00000000-0008-0000-04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1</xdr:col>
      <xdr:colOff>0</xdr:colOff>
      <xdr:row>139</xdr:row>
      <xdr:rowOff>0</xdr:rowOff>
    </xdr:from>
    <xdr:ext cx="476250" cy="476250"/>
    <xdr:pic>
      <xdr:nvPicPr>
        <xdr:cNvPr id="123" name="image126.png">
          <a:extLst>
            <a:ext uri="{FF2B5EF4-FFF2-40B4-BE49-F238E27FC236}">
              <a16:creationId xmlns:a16="http://schemas.microsoft.com/office/drawing/2014/main" id="{00000000-0008-0000-04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1</xdr:col>
      <xdr:colOff>0</xdr:colOff>
      <xdr:row>140</xdr:row>
      <xdr:rowOff>0</xdr:rowOff>
    </xdr:from>
    <xdr:ext cx="476250" cy="476250"/>
    <xdr:pic>
      <xdr:nvPicPr>
        <xdr:cNvPr id="124" name="image144.png">
          <a:extLst>
            <a:ext uri="{FF2B5EF4-FFF2-40B4-BE49-F238E27FC236}">
              <a16:creationId xmlns:a16="http://schemas.microsoft.com/office/drawing/2014/main" id="{00000000-0008-0000-04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1</xdr:col>
      <xdr:colOff>0</xdr:colOff>
      <xdr:row>141</xdr:row>
      <xdr:rowOff>0</xdr:rowOff>
    </xdr:from>
    <xdr:ext cx="476250" cy="476250"/>
    <xdr:pic>
      <xdr:nvPicPr>
        <xdr:cNvPr id="125" name="image111.png">
          <a:extLst>
            <a:ext uri="{FF2B5EF4-FFF2-40B4-BE49-F238E27FC236}">
              <a16:creationId xmlns:a16="http://schemas.microsoft.com/office/drawing/2014/main" id="{00000000-0008-0000-04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1</xdr:col>
      <xdr:colOff>0</xdr:colOff>
      <xdr:row>142</xdr:row>
      <xdr:rowOff>0</xdr:rowOff>
    </xdr:from>
    <xdr:ext cx="200025" cy="200025"/>
    <xdr:pic>
      <xdr:nvPicPr>
        <xdr:cNvPr id="126" name="image105.png">
          <a:extLst>
            <a:ext uri="{FF2B5EF4-FFF2-40B4-BE49-F238E27FC236}">
              <a16:creationId xmlns:a16="http://schemas.microsoft.com/office/drawing/2014/main" id="{00000000-0008-0000-04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1</xdr:col>
      <xdr:colOff>0</xdr:colOff>
      <xdr:row>143</xdr:row>
      <xdr:rowOff>0</xdr:rowOff>
    </xdr:from>
    <xdr:ext cx="200025" cy="200025"/>
    <xdr:pic>
      <xdr:nvPicPr>
        <xdr:cNvPr id="127" name="image140.png">
          <a:extLst>
            <a:ext uri="{FF2B5EF4-FFF2-40B4-BE49-F238E27FC236}">
              <a16:creationId xmlns:a16="http://schemas.microsoft.com/office/drawing/2014/main" id="{00000000-0008-0000-04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1</xdr:col>
      <xdr:colOff>0</xdr:colOff>
      <xdr:row>144</xdr:row>
      <xdr:rowOff>0</xdr:rowOff>
    </xdr:from>
    <xdr:ext cx="476250" cy="476250"/>
    <xdr:pic>
      <xdr:nvPicPr>
        <xdr:cNvPr id="128" name="image169.png">
          <a:extLst>
            <a:ext uri="{FF2B5EF4-FFF2-40B4-BE49-F238E27FC236}">
              <a16:creationId xmlns:a16="http://schemas.microsoft.com/office/drawing/2014/main" id="{00000000-0008-0000-04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1</xdr:col>
      <xdr:colOff>0</xdr:colOff>
      <xdr:row>145</xdr:row>
      <xdr:rowOff>0</xdr:rowOff>
    </xdr:from>
    <xdr:ext cx="200025" cy="200025"/>
    <xdr:pic>
      <xdr:nvPicPr>
        <xdr:cNvPr id="129" name="image108.png">
          <a:extLst>
            <a:ext uri="{FF2B5EF4-FFF2-40B4-BE49-F238E27FC236}">
              <a16:creationId xmlns:a16="http://schemas.microsoft.com/office/drawing/2014/main" id="{00000000-0008-0000-04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1</xdr:col>
      <xdr:colOff>0</xdr:colOff>
      <xdr:row>146</xdr:row>
      <xdr:rowOff>0</xdr:rowOff>
    </xdr:from>
    <xdr:ext cx="476250" cy="476250"/>
    <xdr:pic>
      <xdr:nvPicPr>
        <xdr:cNvPr id="130" name="image119.png">
          <a:extLst>
            <a:ext uri="{FF2B5EF4-FFF2-40B4-BE49-F238E27FC236}">
              <a16:creationId xmlns:a16="http://schemas.microsoft.com/office/drawing/2014/main" id="{00000000-0008-0000-04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1</xdr:col>
      <xdr:colOff>0</xdr:colOff>
      <xdr:row>147</xdr:row>
      <xdr:rowOff>0</xdr:rowOff>
    </xdr:from>
    <xdr:ext cx="200025" cy="200025"/>
    <xdr:pic>
      <xdr:nvPicPr>
        <xdr:cNvPr id="131" name="image121.png">
          <a:extLst>
            <a:ext uri="{FF2B5EF4-FFF2-40B4-BE49-F238E27FC236}">
              <a16:creationId xmlns:a16="http://schemas.microsoft.com/office/drawing/2014/main" id="{00000000-0008-0000-04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0</xdr:colOff>
      <xdr:row>148</xdr:row>
      <xdr:rowOff>0</xdr:rowOff>
    </xdr:from>
    <xdr:ext cx="476250" cy="476250"/>
    <xdr:pic>
      <xdr:nvPicPr>
        <xdr:cNvPr id="132" name="image115.png">
          <a:extLst>
            <a:ext uri="{FF2B5EF4-FFF2-40B4-BE49-F238E27FC236}">
              <a16:creationId xmlns:a16="http://schemas.microsoft.com/office/drawing/2014/main" id="{00000000-0008-0000-04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1</xdr:col>
      <xdr:colOff>0</xdr:colOff>
      <xdr:row>149</xdr:row>
      <xdr:rowOff>0</xdr:rowOff>
    </xdr:from>
    <xdr:ext cx="200025" cy="200025"/>
    <xdr:pic>
      <xdr:nvPicPr>
        <xdr:cNvPr id="133" name="image122.png">
          <a:extLst>
            <a:ext uri="{FF2B5EF4-FFF2-40B4-BE49-F238E27FC236}">
              <a16:creationId xmlns:a16="http://schemas.microsoft.com/office/drawing/2014/main" id="{00000000-0008-0000-04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1</xdr:col>
      <xdr:colOff>0</xdr:colOff>
      <xdr:row>150</xdr:row>
      <xdr:rowOff>0</xdr:rowOff>
    </xdr:from>
    <xdr:ext cx="476250" cy="476250"/>
    <xdr:pic>
      <xdr:nvPicPr>
        <xdr:cNvPr id="134" name="image125.png">
          <a:extLst>
            <a:ext uri="{FF2B5EF4-FFF2-40B4-BE49-F238E27FC236}">
              <a16:creationId xmlns:a16="http://schemas.microsoft.com/office/drawing/2014/main" id="{00000000-0008-0000-04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1</xdr:col>
      <xdr:colOff>0</xdr:colOff>
      <xdr:row>151</xdr:row>
      <xdr:rowOff>0</xdr:rowOff>
    </xdr:from>
    <xdr:ext cx="476250" cy="476250"/>
    <xdr:pic>
      <xdr:nvPicPr>
        <xdr:cNvPr id="135" name="image123.png">
          <a:extLst>
            <a:ext uri="{FF2B5EF4-FFF2-40B4-BE49-F238E27FC236}">
              <a16:creationId xmlns:a16="http://schemas.microsoft.com/office/drawing/2014/main" id="{00000000-0008-0000-04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1</xdr:col>
      <xdr:colOff>0</xdr:colOff>
      <xdr:row>152</xdr:row>
      <xdr:rowOff>0</xdr:rowOff>
    </xdr:from>
    <xdr:ext cx="476250" cy="476250"/>
    <xdr:pic>
      <xdr:nvPicPr>
        <xdr:cNvPr id="136" name="image137.png">
          <a:extLst>
            <a:ext uri="{FF2B5EF4-FFF2-40B4-BE49-F238E27FC236}">
              <a16:creationId xmlns:a16="http://schemas.microsoft.com/office/drawing/2014/main" id="{00000000-0008-0000-04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1</xdr:col>
      <xdr:colOff>0</xdr:colOff>
      <xdr:row>153</xdr:row>
      <xdr:rowOff>0</xdr:rowOff>
    </xdr:from>
    <xdr:ext cx="200025" cy="200025"/>
    <xdr:pic>
      <xdr:nvPicPr>
        <xdr:cNvPr id="137" name="image114.png">
          <a:extLst>
            <a:ext uri="{FF2B5EF4-FFF2-40B4-BE49-F238E27FC236}">
              <a16:creationId xmlns:a16="http://schemas.microsoft.com/office/drawing/2014/main" id="{00000000-0008-0000-04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1</xdr:col>
      <xdr:colOff>0</xdr:colOff>
      <xdr:row>154</xdr:row>
      <xdr:rowOff>0</xdr:rowOff>
    </xdr:from>
    <xdr:ext cx="476250" cy="476250"/>
    <xdr:pic>
      <xdr:nvPicPr>
        <xdr:cNvPr id="138" name="image113.png">
          <a:extLst>
            <a:ext uri="{FF2B5EF4-FFF2-40B4-BE49-F238E27FC236}">
              <a16:creationId xmlns:a16="http://schemas.microsoft.com/office/drawing/2014/main" id="{00000000-0008-0000-04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1</xdr:col>
      <xdr:colOff>0</xdr:colOff>
      <xdr:row>155</xdr:row>
      <xdr:rowOff>0</xdr:rowOff>
    </xdr:from>
    <xdr:ext cx="476250" cy="476250"/>
    <xdr:pic>
      <xdr:nvPicPr>
        <xdr:cNvPr id="139" name="image112.png">
          <a:extLst>
            <a:ext uri="{FF2B5EF4-FFF2-40B4-BE49-F238E27FC236}">
              <a16:creationId xmlns:a16="http://schemas.microsoft.com/office/drawing/2014/main" id="{00000000-0008-0000-04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156</xdr:row>
      <xdr:rowOff>0</xdr:rowOff>
    </xdr:from>
    <xdr:ext cx="476250" cy="476250"/>
    <xdr:pic>
      <xdr:nvPicPr>
        <xdr:cNvPr id="140" name="image118.png">
          <a:extLst>
            <a:ext uri="{FF2B5EF4-FFF2-40B4-BE49-F238E27FC236}">
              <a16:creationId xmlns:a16="http://schemas.microsoft.com/office/drawing/2014/main" id="{00000000-0008-0000-04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1</xdr:col>
      <xdr:colOff>0</xdr:colOff>
      <xdr:row>157</xdr:row>
      <xdr:rowOff>0</xdr:rowOff>
    </xdr:from>
    <xdr:ext cx="476250" cy="476250"/>
    <xdr:pic>
      <xdr:nvPicPr>
        <xdr:cNvPr id="141" name="image193.png">
          <a:extLst>
            <a:ext uri="{FF2B5EF4-FFF2-40B4-BE49-F238E27FC236}">
              <a16:creationId xmlns:a16="http://schemas.microsoft.com/office/drawing/2014/main" id="{00000000-0008-0000-04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1</xdr:col>
      <xdr:colOff>0</xdr:colOff>
      <xdr:row>158</xdr:row>
      <xdr:rowOff>0</xdr:rowOff>
    </xdr:from>
    <xdr:ext cx="476250" cy="476250"/>
    <xdr:pic>
      <xdr:nvPicPr>
        <xdr:cNvPr id="142" name="image133.png">
          <a:extLst>
            <a:ext uri="{FF2B5EF4-FFF2-40B4-BE49-F238E27FC236}">
              <a16:creationId xmlns:a16="http://schemas.microsoft.com/office/drawing/2014/main" id="{00000000-0008-0000-04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1</xdr:col>
      <xdr:colOff>0</xdr:colOff>
      <xdr:row>159</xdr:row>
      <xdr:rowOff>0</xdr:rowOff>
    </xdr:from>
    <xdr:ext cx="476250" cy="476250"/>
    <xdr:pic>
      <xdr:nvPicPr>
        <xdr:cNvPr id="143" name="image134.png">
          <a:extLst>
            <a:ext uri="{FF2B5EF4-FFF2-40B4-BE49-F238E27FC236}">
              <a16:creationId xmlns:a16="http://schemas.microsoft.com/office/drawing/2014/main" id="{00000000-0008-0000-04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0</xdr:colOff>
      <xdr:row>160</xdr:row>
      <xdr:rowOff>0</xdr:rowOff>
    </xdr:from>
    <xdr:ext cx="476250" cy="476250"/>
    <xdr:pic>
      <xdr:nvPicPr>
        <xdr:cNvPr id="144" name="image135.png">
          <a:extLst>
            <a:ext uri="{FF2B5EF4-FFF2-40B4-BE49-F238E27FC236}">
              <a16:creationId xmlns:a16="http://schemas.microsoft.com/office/drawing/2014/main" id="{00000000-0008-0000-04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1</xdr:col>
      <xdr:colOff>0</xdr:colOff>
      <xdr:row>161</xdr:row>
      <xdr:rowOff>0</xdr:rowOff>
    </xdr:from>
    <xdr:ext cx="476250" cy="476250"/>
    <xdr:pic>
      <xdr:nvPicPr>
        <xdr:cNvPr id="145" name="image148.png">
          <a:extLst>
            <a:ext uri="{FF2B5EF4-FFF2-40B4-BE49-F238E27FC236}">
              <a16:creationId xmlns:a16="http://schemas.microsoft.com/office/drawing/2014/main" id="{00000000-0008-0000-04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1</xdr:col>
      <xdr:colOff>0</xdr:colOff>
      <xdr:row>162</xdr:row>
      <xdr:rowOff>0</xdr:rowOff>
    </xdr:from>
    <xdr:ext cx="476250" cy="476250"/>
    <xdr:pic>
      <xdr:nvPicPr>
        <xdr:cNvPr id="146" name="image124.png">
          <a:extLst>
            <a:ext uri="{FF2B5EF4-FFF2-40B4-BE49-F238E27FC236}">
              <a16:creationId xmlns:a16="http://schemas.microsoft.com/office/drawing/2014/main" id="{00000000-0008-0000-04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1</xdr:col>
      <xdr:colOff>0</xdr:colOff>
      <xdr:row>163</xdr:row>
      <xdr:rowOff>0</xdr:rowOff>
    </xdr:from>
    <xdr:ext cx="200025" cy="200025"/>
    <xdr:pic>
      <xdr:nvPicPr>
        <xdr:cNvPr id="147" name="image127.png">
          <a:extLst>
            <a:ext uri="{FF2B5EF4-FFF2-40B4-BE49-F238E27FC236}">
              <a16:creationId xmlns:a16="http://schemas.microsoft.com/office/drawing/2014/main" id="{00000000-0008-0000-04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1</xdr:col>
      <xdr:colOff>0</xdr:colOff>
      <xdr:row>164</xdr:row>
      <xdr:rowOff>0</xdr:rowOff>
    </xdr:from>
    <xdr:ext cx="476250" cy="476250"/>
    <xdr:pic>
      <xdr:nvPicPr>
        <xdr:cNvPr id="148" name="image158.png">
          <a:extLst>
            <a:ext uri="{FF2B5EF4-FFF2-40B4-BE49-F238E27FC236}">
              <a16:creationId xmlns:a16="http://schemas.microsoft.com/office/drawing/2014/main" id="{00000000-0008-0000-0400-000094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1</xdr:col>
      <xdr:colOff>0</xdr:colOff>
      <xdr:row>165</xdr:row>
      <xdr:rowOff>0</xdr:rowOff>
    </xdr:from>
    <xdr:ext cx="200025" cy="200025"/>
    <xdr:pic>
      <xdr:nvPicPr>
        <xdr:cNvPr id="149" name="image142.png">
          <a:extLst>
            <a:ext uri="{FF2B5EF4-FFF2-40B4-BE49-F238E27FC236}">
              <a16:creationId xmlns:a16="http://schemas.microsoft.com/office/drawing/2014/main" id="{00000000-0008-0000-0400-000095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1</xdr:col>
      <xdr:colOff>0</xdr:colOff>
      <xdr:row>166</xdr:row>
      <xdr:rowOff>0</xdr:rowOff>
    </xdr:from>
    <xdr:ext cx="476250" cy="476250"/>
    <xdr:pic>
      <xdr:nvPicPr>
        <xdr:cNvPr id="150" name="image128.png">
          <a:extLst>
            <a:ext uri="{FF2B5EF4-FFF2-40B4-BE49-F238E27FC236}">
              <a16:creationId xmlns:a16="http://schemas.microsoft.com/office/drawing/2014/main" id="{00000000-0008-0000-0400-000096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1</xdr:col>
      <xdr:colOff>0</xdr:colOff>
      <xdr:row>167</xdr:row>
      <xdr:rowOff>0</xdr:rowOff>
    </xdr:from>
    <xdr:ext cx="476250" cy="476250"/>
    <xdr:pic>
      <xdr:nvPicPr>
        <xdr:cNvPr id="151" name="image146.png">
          <a:extLst>
            <a:ext uri="{FF2B5EF4-FFF2-40B4-BE49-F238E27FC236}">
              <a16:creationId xmlns:a16="http://schemas.microsoft.com/office/drawing/2014/main" id="{00000000-0008-0000-0400-000097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1</xdr:col>
      <xdr:colOff>0</xdr:colOff>
      <xdr:row>168</xdr:row>
      <xdr:rowOff>0</xdr:rowOff>
    </xdr:from>
    <xdr:ext cx="476250" cy="476250"/>
    <xdr:pic>
      <xdr:nvPicPr>
        <xdr:cNvPr id="152" name="image152.png">
          <a:extLst>
            <a:ext uri="{FF2B5EF4-FFF2-40B4-BE49-F238E27FC236}">
              <a16:creationId xmlns:a16="http://schemas.microsoft.com/office/drawing/2014/main" id="{00000000-0008-0000-0400-000098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1</xdr:col>
      <xdr:colOff>0</xdr:colOff>
      <xdr:row>169</xdr:row>
      <xdr:rowOff>0</xdr:rowOff>
    </xdr:from>
    <xdr:ext cx="476250" cy="476250"/>
    <xdr:pic>
      <xdr:nvPicPr>
        <xdr:cNvPr id="153" name="image139.png">
          <a:extLst>
            <a:ext uri="{FF2B5EF4-FFF2-40B4-BE49-F238E27FC236}">
              <a16:creationId xmlns:a16="http://schemas.microsoft.com/office/drawing/2014/main" id="{00000000-0008-0000-0400-000099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1</xdr:col>
      <xdr:colOff>0</xdr:colOff>
      <xdr:row>170</xdr:row>
      <xdr:rowOff>0</xdr:rowOff>
    </xdr:from>
    <xdr:ext cx="476250" cy="476250"/>
    <xdr:pic>
      <xdr:nvPicPr>
        <xdr:cNvPr id="154" name="image130.png">
          <a:extLst>
            <a:ext uri="{FF2B5EF4-FFF2-40B4-BE49-F238E27FC236}">
              <a16:creationId xmlns:a16="http://schemas.microsoft.com/office/drawing/2014/main" id="{00000000-0008-0000-0400-00009A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1</xdr:col>
      <xdr:colOff>0</xdr:colOff>
      <xdr:row>171</xdr:row>
      <xdr:rowOff>0</xdr:rowOff>
    </xdr:from>
    <xdr:ext cx="476250" cy="476250"/>
    <xdr:pic>
      <xdr:nvPicPr>
        <xdr:cNvPr id="155" name="image129.png">
          <a:extLst>
            <a:ext uri="{FF2B5EF4-FFF2-40B4-BE49-F238E27FC236}">
              <a16:creationId xmlns:a16="http://schemas.microsoft.com/office/drawing/2014/main" id="{00000000-0008-0000-0400-00009B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1</xdr:col>
      <xdr:colOff>0</xdr:colOff>
      <xdr:row>172</xdr:row>
      <xdr:rowOff>0</xdr:rowOff>
    </xdr:from>
    <xdr:ext cx="476250" cy="476250"/>
    <xdr:pic>
      <xdr:nvPicPr>
        <xdr:cNvPr id="156" name="image145.png">
          <a:extLst>
            <a:ext uri="{FF2B5EF4-FFF2-40B4-BE49-F238E27FC236}">
              <a16:creationId xmlns:a16="http://schemas.microsoft.com/office/drawing/2014/main" id="{00000000-0008-0000-0400-00009C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1</xdr:col>
      <xdr:colOff>0</xdr:colOff>
      <xdr:row>173</xdr:row>
      <xdr:rowOff>0</xdr:rowOff>
    </xdr:from>
    <xdr:ext cx="476250" cy="476250"/>
    <xdr:pic>
      <xdr:nvPicPr>
        <xdr:cNvPr id="157" name="image161.png">
          <a:extLst>
            <a:ext uri="{FF2B5EF4-FFF2-40B4-BE49-F238E27FC236}">
              <a16:creationId xmlns:a16="http://schemas.microsoft.com/office/drawing/2014/main" id="{00000000-0008-0000-0400-00009D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1</xdr:col>
      <xdr:colOff>0</xdr:colOff>
      <xdr:row>174</xdr:row>
      <xdr:rowOff>0</xdr:rowOff>
    </xdr:from>
    <xdr:ext cx="476250" cy="476250"/>
    <xdr:pic>
      <xdr:nvPicPr>
        <xdr:cNvPr id="158" name="image131.png">
          <a:extLst>
            <a:ext uri="{FF2B5EF4-FFF2-40B4-BE49-F238E27FC236}">
              <a16:creationId xmlns:a16="http://schemas.microsoft.com/office/drawing/2014/main" id="{00000000-0008-0000-0400-00009E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1</xdr:col>
      <xdr:colOff>0</xdr:colOff>
      <xdr:row>175</xdr:row>
      <xdr:rowOff>0</xdr:rowOff>
    </xdr:from>
    <xdr:ext cx="200025" cy="200025"/>
    <xdr:pic>
      <xdr:nvPicPr>
        <xdr:cNvPr id="159" name="image149.png">
          <a:extLst>
            <a:ext uri="{FF2B5EF4-FFF2-40B4-BE49-F238E27FC236}">
              <a16:creationId xmlns:a16="http://schemas.microsoft.com/office/drawing/2014/main" id="{00000000-0008-0000-0400-00009F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1</xdr:col>
      <xdr:colOff>0</xdr:colOff>
      <xdr:row>176</xdr:row>
      <xdr:rowOff>0</xdr:rowOff>
    </xdr:from>
    <xdr:ext cx="476250" cy="476250"/>
    <xdr:pic>
      <xdr:nvPicPr>
        <xdr:cNvPr id="160" name="image138.png">
          <a:extLst>
            <a:ext uri="{FF2B5EF4-FFF2-40B4-BE49-F238E27FC236}">
              <a16:creationId xmlns:a16="http://schemas.microsoft.com/office/drawing/2014/main" id="{00000000-0008-0000-0400-0000A0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1</xdr:col>
      <xdr:colOff>0</xdr:colOff>
      <xdr:row>177</xdr:row>
      <xdr:rowOff>0</xdr:rowOff>
    </xdr:from>
    <xdr:ext cx="200025" cy="200025"/>
    <xdr:pic>
      <xdr:nvPicPr>
        <xdr:cNvPr id="161" name="image163.png">
          <a:extLst>
            <a:ext uri="{FF2B5EF4-FFF2-40B4-BE49-F238E27FC236}">
              <a16:creationId xmlns:a16="http://schemas.microsoft.com/office/drawing/2014/main" id="{00000000-0008-0000-0400-0000A1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1</xdr:col>
      <xdr:colOff>0</xdr:colOff>
      <xdr:row>178</xdr:row>
      <xdr:rowOff>0</xdr:rowOff>
    </xdr:from>
    <xdr:ext cx="476250" cy="476250"/>
    <xdr:pic>
      <xdr:nvPicPr>
        <xdr:cNvPr id="162" name="image136.png">
          <a:extLst>
            <a:ext uri="{FF2B5EF4-FFF2-40B4-BE49-F238E27FC236}">
              <a16:creationId xmlns:a16="http://schemas.microsoft.com/office/drawing/2014/main" id="{00000000-0008-0000-0400-0000A2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1</xdr:col>
      <xdr:colOff>0</xdr:colOff>
      <xdr:row>179</xdr:row>
      <xdr:rowOff>0</xdr:rowOff>
    </xdr:from>
    <xdr:ext cx="476250" cy="476250"/>
    <xdr:pic>
      <xdr:nvPicPr>
        <xdr:cNvPr id="163" name="image151.png">
          <a:extLst>
            <a:ext uri="{FF2B5EF4-FFF2-40B4-BE49-F238E27FC236}">
              <a16:creationId xmlns:a16="http://schemas.microsoft.com/office/drawing/2014/main" id="{00000000-0008-0000-0400-0000A3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1</xdr:col>
      <xdr:colOff>0</xdr:colOff>
      <xdr:row>180</xdr:row>
      <xdr:rowOff>0</xdr:rowOff>
    </xdr:from>
    <xdr:ext cx="476250" cy="476250"/>
    <xdr:pic>
      <xdr:nvPicPr>
        <xdr:cNvPr id="164" name="image141.png">
          <a:extLst>
            <a:ext uri="{FF2B5EF4-FFF2-40B4-BE49-F238E27FC236}">
              <a16:creationId xmlns:a16="http://schemas.microsoft.com/office/drawing/2014/main" id="{00000000-0008-0000-0400-0000A4000000}"/>
            </a:ext>
          </a:extLst>
        </xdr:cNvPr>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1</xdr:col>
      <xdr:colOff>0</xdr:colOff>
      <xdr:row>181</xdr:row>
      <xdr:rowOff>0</xdr:rowOff>
    </xdr:from>
    <xdr:ext cx="476250" cy="476250"/>
    <xdr:pic>
      <xdr:nvPicPr>
        <xdr:cNvPr id="165" name="image156.png">
          <a:extLst>
            <a:ext uri="{FF2B5EF4-FFF2-40B4-BE49-F238E27FC236}">
              <a16:creationId xmlns:a16="http://schemas.microsoft.com/office/drawing/2014/main" id="{00000000-0008-0000-0400-0000A5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1</xdr:col>
      <xdr:colOff>0</xdr:colOff>
      <xdr:row>182</xdr:row>
      <xdr:rowOff>0</xdr:rowOff>
    </xdr:from>
    <xdr:ext cx="476250" cy="476250"/>
    <xdr:pic>
      <xdr:nvPicPr>
        <xdr:cNvPr id="166" name="image153.png">
          <a:extLst>
            <a:ext uri="{FF2B5EF4-FFF2-40B4-BE49-F238E27FC236}">
              <a16:creationId xmlns:a16="http://schemas.microsoft.com/office/drawing/2014/main" id="{00000000-0008-0000-0400-0000A6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1</xdr:col>
      <xdr:colOff>0</xdr:colOff>
      <xdr:row>183</xdr:row>
      <xdr:rowOff>0</xdr:rowOff>
    </xdr:from>
    <xdr:ext cx="476250" cy="476250"/>
    <xdr:pic>
      <xdr:nvPicPr>
        <xdr:cNvPr id="167" name="image147.png">
          <a:extLst>
            <a:ext uri="{FF2B5EF4-FFF2-40B4-BE49-F238E27FC236}">
              <a16:creationId xmlns:a16="http://schemas.microsoft.com/office/drawing/2014/main" id="{00000000-0008-0000-0400-0000A7000000}"/>
            </a:ext>
          </a:extLst>
        </xdr:cNvPr>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1</xdr:col>
      <xdr:colOff>0</xdr:colOff>
      <xdr:row>184</xdr:row>
      <xdr:rowOff>0</xdr:rowOff>
    </xdr:from>
    <xdr:ext cx="476250" cy="476250"/>
    <xdr:pic>
      <xdr:nvPicPr>
        <xdr:cNvPr id="168" name="image143.png">
          <a:extLst>
            <a:ext uri="{FF2B5EF4-FFF2-40B4-BE49-F238E27FC236}">
              <a16:creationId xmlns:a16="http://schemas.microsoft.com/office/drawing/2014/main" id="{00000000-0008-0000-0400-0000A8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1</xdr:col>
      <xdr:colOff>0</xdr:colOff>
      <xdr:row>185</xdr:row>
      <xdr:rowOff>0</xdr:rowOff>
    </xdr:from>
    <xdr:ext cx="476250" cy="476250"/>
    <xdr:pic>
      <xdr:nvPicPr>
        <xdr:cNvPr id="169" name="image150.png">
          <a:extLst>
            <a:ext uri="{FF2B5EF4-FFF2-40B4-BE49-F238E27FC236}">
              <a16:creationId xmlns:a16="http://schemas.microsoft.com/office/drawing/2014/main" id="{00000000-0008-0000-0400-0000A9000000}"/>
            </a:ext>
          </a:extLst>
        </xdr:cNvPr>
        <xdr:cNvPicPr preferRelativeResize="0"/>
      </xdr:nvPicPr>
      <xdr:blipFill>
        <a:blip xmlns:r="http://schemas.openxmlformats.org/officeDocument/2006/relationships" r:embed="rId168" cstate="print"/>
        <a:stretch>
          <a:fillRect/>
        </a:stretch>
      </xdr:blipFill>
      <xdr:spPr>
        <a:prstGeom prst="rect">
          <a:avLst/>
        </a:prstGeom>
        <a:noFill/>
      </xdr:spPr>
    </xdr:pic>
    <xdr:clientData fLocksWithSheet="0"/>
  </xdr:oneCellAnchor>
  <xdr:oneCellAnchor>
    <xdr:from>
      <xdr:col>1</xdr:col>
      <xdr:colOff>0</xdr:colOff>
      <xdr:row>186</xdr:row>
      <xdr:rowOff>0</xdr:rowOff>
    </xdr:from>
    <xdr:ext cx="476250" cy="476250"/>
    <xdr:pic>
      <xdr:nvPicPr>
        <xdr:cNvPr id="170" name="image155.png">
          <a:extLst>
            <a:ext uri="{FF2B5EF4-FFF2-40B4-BE49-F238E27FC236}">
              <a16:creationId xmlns:a16="http://schemas.microsoft.com/office/drawing/2014/main" id="{00000000-0008-0000-0400-0000AA000000}"/>
            </a:ext>
          </a:extLst>
        </xdr:cNvPr>
        <xdr:cNvPicPr preferRelativeResize="0"/>
      </xdr:nvPicPr>
      <xdr:blipFill>
        <a:blip xmlns:r="http://schemas.openxmlformats.org/officeDocument/2006/relationships" r:embed="rId169" cstate="print"/>
        <a:stretch>
          <a:fillRect/>
        </a:stretch>
      </xdr:blipFill>
      <xdr:spPr>
        <a:prstGeom prst="rect">
          <a:avLst/>
        </a:prstGeom>
        <a:noFill/>
      </xdr:spPr>
    </xdr:pic>
    <xdr:clientData fLocksWithSheet="0"/>
  </xdr:oneCellAnchor>
  <xdr:oneCellAnchor>
    <xdr:from>
      <xdr:col>1</xdr:col>
      <xdr:colOff>0</xdr:colOff>
      <xdr:row>187</xdr:row>
      <xdr:rowOff>0</xdr:rowOff>
    </xdr:from>
    <xdr:ext cx="476250" cy="476250"/>
    <xdr:pic>
      <xdr:nvPicPr>
        <xdr:cNvPr id="171" name="image170.png">
          <a:extLst>
            <a:ext uri="{FF2B5EF4-FFF2-40B4-BE49-F238E27FC236}">
              <a16:creationId xmlns:a16="http://schemas.microsoft.com/office/drawing/2014/main" id="{00000000-0008-0000-0400-0000AB000000}"/>
            </a:ext>
          </a:extLst>
        </xdr:cNvPr>
        <xdr:cNvPicPr preferRelativeResize="0"/>
      </xdr:nvPicPr>
      <xdr:blipFill>
        <a:blip xmlns:r="http://schemas.openxmlformats.org/officeDocument/2006/relationships" r:embed="rId170" cstate="print"/>
        <a:stretch>
          <a:fillRect/>
        </a:stretch>
      </xdr:blipFill>
      <xdr:spPr>
        <a:prstGeom prst="rect">
          <a:avLst/>
        </a:prstGeom>
        <a:noFill/>
      </xdr:spPr>
    </xdr:pic>
    <xdr:clientData fLocksWithSheet="0"/>
  </xdr:oneCellAnchor>
  <xdr:oneCellAnchor>
    <xdr:from>
      <xdr:col>1</xdr:col>
      <xdr:colOff>0</xdr:colOff>
      <xdr:row>188</xdr:row>
      <xdr:rowOff>0</xdr:rowOff>
    </xdr:from>
    <xdr:ext cx="200025" cy="200025"/>
    <xdr:pic>
      <xdr:nvPicPr>
        <xdr:cNvPr id="172" name="image165.png">
          <a:extLst>
            <a:ext uri="{FF2B5EF4-FFF2-40B4-BE49-F238E27FC236}">
              <a16:creationId xmlns:a16="http://schemas.microsoft.com/office/drawing/2014/main" id="{00000000-0008-0000-0400-0000AC000000}"/>
            </a:ext>
          </a:extLst>
        </xdr:cNvPr>
        <xdr:cNvPicPr preferRelativeResize="0"/>
      </xdr:nvPicPr>
      <xdr:blipFill>
        <a:blip xmlns:r="http://schemas.openxmlformats.org/officeDocument/2006/relationships" r:embed="rId171" cstate="print"/>
        <a:stretch>
          <a:fillRect/>
        </a:stretch>
      </xdr:blipFill>
      <xdr:spPr>
        <a:prstGeom prst="rect">
          <a:avLst/>
        </a:prstGeom>
        <a:noFill/>
      </xdr:spPr>
    </xdr:pic>
    <xdr:clientData fLocksWithSheet="0"/>
  </xdr:oneCellAnchor>
  <xdr:oneCellAnchor>
    <xdr:from>
      <xdr:col>1</xdr:col>
      <xdr:colOff>0</xdr:colOff>
      <xdr:row>189</xdr:row>
      <xdr:rowOff>0</xdr:rowOff>
    </xdr:from>
    <xdr:ext cx="476250" cy="476250"/>
    <xdr:pic>
      <xdr:nvPicPr>
        <xdr:cNvPr id="173" name="image159.png">
          <a:extLst>
            <a:ext uri="{FF2B5EF4-FFF2-40B4-BE49-F238E27FC236}">
              <a16:creationId xmlns:a16="http://schemas.microsoft.com/office/drawing/2014/main" id="{00000000-0008-0000-0400-0000AD000000}"/>
            </a:ext>
          </a:extLst>
        </xdr:cNvPr>
        <xdr:cNvPicPr preferRelativeResize="0"/>
      </xdr:nvPicPr>
      <xdr:blipFill>
        <a:blip xmlns:r="http://schemas.openxmlformats.org/officeDocument/2006/relationships" r:embed="rId172" cstate="print"/>
        <a:stretch>
          <a:fillRect/>
        </a:stretch>
      </xdr:blipFill>
      <xdr:spPr>
        <a:prstGeom prst="rect">
          <a:avLst/>
        </a:prstGeom>
        <a:noFill/>
      </xdr:spPr>
    </xdr:pic>
    <xdr:clientData fLocksWithSheet="0"/>
  </xdr:oneCellAnchor>
  <xdr:oneCellAnchor>
    <xdr:from>
      <xdr:col>1</xdr:col>
      <xdr:colOff>0</xdr:colOff>
      <xdr:row>190</xdr:row>
      <xdr:rowOff>0</xdr:rowOff>
    </xdr:from>
    <xdr:ext cx="476250" cy="476250"/>
    <xdr:pic>
      <xdr:nvPicPr>
        <xdr:cNvPr id="174" name="image180.png">
          <a:extLst>
            <a:ext uri="{FF2B5EF4-FFF2-40B4-BE49-F238E27FC236}">
              <a16:creationId xmlns:a16="http://schemas.microsoft.com/office/drawing/2014/main" id="{00000000-0008-0000-0400-0000AE000000}"/>
            </a:ext>
          </a:extLst>
        </xdr:cNvPr>
        <xdr:cNvPicPr preferRelativeResize="0"/>
      </xdr:nvPicPr>
      <xdr:blipFill>
        <a:blip xmlns:r="http://schemas.openxmlformats.org/officeDocument/2006/relationships" r:embed="rId173" cstate="print"/>
        <a:stretch>
          <a:fillRect/>
        </a:stretch>
      </xdr:blipFill>
      <xdr:spPr>
        <a:prstGeom prst="rect">
          <a:avLst/>
        </a:prstGeom>
        <a:noFill/>
      </xdr:spPr>
    </xdr:pic>
    <xdr:clientData fLocksWithSheet="0"/>
  </xdr:oneCellAnchor>
  <xdr:oneCellAnchor>
    <xdr:from>
      <xdr:col>1</xdr:col>
      <xdr:colOff>0</xdr:colOff>
      <xdr:row>191</xdr:row>
      <xdr:rowOff>0</xdr:rowOff>
    </xdr:from>
    <xdr:ext cx="476250" cy="476250"/>
    <xdr:pic>
      <xdr:nvPicPr>
        <xdr:cNvPr id="175" name="image164.png">
          <a:extLst>
            <a:ext uri="{FF2B5EF4-FFF2-40B4-BE49-F238E27FC236}">
              <a16:creationId xmlns:a16="http://schemas.microsoft.com/office/drawing/2014/main" id="{00000000-0008-0000-0400-0000AF000000}"/>
            </a:ext>
          </a:extLst>
        </xdr:cNvPr>
        <xdr:cNvPicPr preferRelativeResize="0"/>
      </xdr:nvPicPr>
      <xdr:blipFill>
        <a:blip xmlns:r="http://schemas.openxmlformats.org/officeDocument/2006/relationships" r:embed="rId174" cstate="print"/>
        <a:stretch>
          <a:fillRect/>
        </a:stretch>
      </xdr:blipFill>
      <xdr:spPr>
        <a:prstGeom prst="rect">
          <a:avLst/>
        </a:prstGeom>
        <a:noFill/>
      </xdr:spPr>
    </xdr:pic>
    <xdr:clientData fLocksWithSheet="0"/>
  </xdr:oneCellAnchor>
  <xdr:oneCellAnchor>
    <xdr:from>
      <xdr:col>1</xdr:col>
      <xdr:colOff>0</xdr:colOff>
      <xdr:row>192</xdr:row>
      <xdr:rowOff>0</xdr:rowOff>
    </xdr:from>
    <xdr:ext cx="476250" cy="476250"/>
    <xdr:pic>
      <xdr:nvPicPr>
        <xdr:cNvPr id="176" name="image166.png">
          <a:extLst>
            <a:ext uri="{FF2B5EF4-FFF2-40B4-BE49-F238E27FC236}">
              <a16:creationId xmlns:a16="http://schemas.microsoft.com/office/drawing/2014/main" id="{00000000-0008-0000-0400-0000B0000000}"/>
            </a:ext>
          </a:extLst>
        </xdr:cNvPr>
        <xdr:cNvPicPr preferRelativeResize="0"/>
      </xdr:nvPicPr>
      <xdr:blipFill>
        <a:blip xmlns:r="http://schemas.openxmlformats.org/officeDocument/2006/relationships" r:embed="rId175" cstate="print"/>
        <a:stretch>
          <a:fillRect/>
        </a:stretch>
      </xdr:blipFill>
      <xdr:spPr>
        <a:prstGeom prst="rect">
          <a:avLst/>
        </a:prstGeom>
        <a:noFill/>
      </xdr:spPr>
    </xdr:pic>
    <xdr:clientData fLocksWithSheet="0"/>
  </xdr:oneCellAnchor>
  <xdr:oneCellAnchor>
    <xdr:from>
      <xdr:col>1</xdr:col>
      <xdr:colOff>0</xdr:colOff>
      <xdr:row>193</xdr:row>
      <xdr:rowOff>0</xdr:rowOff>
    </xdr:from>
    <xdr:ext cx="476250" cy="476250"/>
    <xdr:pic>
      <xdr:nvPicPr>
        <xdr:cNvPr id="177" name="image154.png">
          <a:extLst>
            <a:ext uri="{FF2B5EF4-FFF2-40B4-BE49-F238E27FC236}">
              <a16:creationId xmlns:a16="http://schemas.microsoft.com/office/drawing/2014/main" id="{00000000-0008-0000-0400-0000B1000000}"/>
            </a:ext>
          </a:extLst>
        </xdr:cNvPr>
        <xdr:cNvPicPr preferRelativeResize="0"/>
      </xdr:nvPicPr>
      <xdr:blipFill>
        <a:blip xmlns:r="http://schemas.openxmlformats.org/officeDocument/2006/relationships" r:embed="rId176" cstate="print"/>
        <a:stretch>
          <a:fillRect/>
        </a:stretch>
      </xdr:blipFill>
      <xdr:spPr>
        <a:prstGeom prst="rect">
          <a:avLst/>
        </a:prstGeom>
        <a:noFill/>
      </xdr:spPr>
    </xdr:pic>
    <xdr:clientData fLocksWithSheet="0"/>
  </xdr:oneCellAnchor>
  <xdr:oneCellAnchor>
    <xdr:from>
      <xdr:col>1</xdr:col>
      <xdr:colOff>0</xdr:colOff>
      <xdr:row>194</xdr:row>
      <xdr:rowOff>0</xdr:rowOff>
    </xdr:from>
    <xdr:ext cx="476250" cy="476250"/>
    <xdr:pic>
      <xdr:nvPicPr>
        <xdr:cNvPr id="178" name="image178.png">
          <a:extLst>
            <a:ext uri="{FF2B5EF4-FFF2-40B4-BE49-F238E27FC236}">
              <a16:creationId xmlns:a16="http://schemas.microsoft.com/office/drawing/2014/main" id="{00000000-0008-0000-0400-0000B2000000}"/>
            </a:ext>
          </a:extLst>
        </xdr:cNvPr>
        <xdr:cNvPicPr preferRelativeResize="0"/>
      </xdr:nvPicPr>
      <xdr:blipFill>
        <a:blip xmlns:r="http://schemas.openxmlformats.org/officeDocument/2006/relationships" r:embed="rId177" cstate="print"/>
        <a:stretch>
          <a:fillRect/>
        </a:stretch>
      </xdr:blipFill>
      <xdr:spPr>
        <a:prstGeom prst="rect">
          <a:avLst/>
        </a:prstGeom>
        <a:noFill/>
      </xdr:spPr>
    </xdr:pic>
    <xdr:clientData fLocksWithSheet="0"/>
  </xdr:oneCellAnchor>
  <xdr:oneCellAnchor>
    <xdr:from>
      <xdr:col>1</xdr:col>
      <xdr:colOff>0</xdr:colOff>
      <xdr:row>195</xdr:row>
      <xdr:rowOff>0</xdr:rowOff>
    </xdr:from>
    <xdr:ext cx="476250" cy="476250"/>
    <xdr:pic>
      <xdr:nvPicPr>
        <xdr:cNvPr id="179" name="image247.png">
          <a:extLst>
            <a:ext uri="{FF2B5EF4-FFF2-40B4-BE49-F238E27FC236}">
              <a16:creationId xmlns:a16="http://schemas.microsoft.com/office/drawing/2014/main" id="{00000000-0008-0000-0400-0000B3000000}"/>
            </a:ext>
          </a:extLst>
        </xdr:cNvPr>
        <xdr:cNvPicPr preferRelativeResize="0"/>
      </xdr:nvPicPr>
      <xdr:blipFill>
        <a:blip xmlns:r="http://schemas.openxmlformats.org/officeDocument/2006/relationships" r:embed="rId178" cstate="print"/>
        <a:stretch>
          <a:fillRect/>
        </a:stretch>
      </xdr:blipFill>
      <xdr:spPr>
        <a:prstGeom prst="rect">
          <a:avLst/>
        </a:prstGeom>
        <a:noFill/>
      </xdr:spPr>
    </xdr:pic>
    <xdr:clientData fLocksWithSheet="0"/>
  </xdr:oneCellAnchor>
  <xdr:oneCellAnchor>
    <xdr:from>
      <xdr:col>1</xdr:col>
      <xdr:colOff>0</xdr:colOff>
      <xdr:row>199</xdr:row>
      <xdr:rowOff>0</xdr:rowOff>
    </xdr:from>
    <xdr:ext cx="476250" cy="476250"/>
    <xdr:pic>
      <xdr:nvPicPr>
        <xdr:cNvPr id="180" name="image186.png">
          <a:extLst>
            <a:ext uri="{FF2B5EF4-FFF2-40B4-BE49-F238E27FC236}">
              <a16:creationId xmlns:a16="http://schemas.microsoft.com/office/drawing/2014/main" id="{00000000-0008-0000-0400-0000B4000000}"/>
            </a:ext>
          </a:extLst>
        </xdr:cNvPr>
        <xdr:cNvPicPr preferRelativeResize="0"/>
      </xdr:nvPicPr>
      <xdr:blipFill>
        <a:blip xmlns:r="http://schemas.openxmlformats.org/officeDocument/2006/relationships" r:embed="rId179" cstate="print"/>
        <a:stretch>
          <a:fillRect/>
        </a:stretch>
      </xdr:blipFill>
      <xdr:spPr>
        <a:prstGeom prst="rect">
          <a:avLst/>
        </a:prstGeom>
        <a:noFill/>
      </xdr:spPr>
    </xdr:pic>
    <xdr:clientData fLocksWithSheet="0"/>
  </xdr:oneCellAnchor>
  <xdr:oneCellAnchor>
    <xdr:from>
      <xdr:col>1</xdr:col>
      <xdr:colOff>0</xdr:colOff>
      <xdr:row>200</xdr:row>
      <xdr:rowOff>0</xdr:rowOff>
    </xdr:from>
    <xdr:ext cx="476250" cy="476250"/>
    <xdr:pic>
      <xdr:nvPicPr>
        <xdr:cNvPr id="181" name="image181.png">
          <a:extLst>
            <a:ext uri="{FF2B5EF4-FFF2-40B4-BE49-F238E27FC236}">
              <a16:creationId xmlns:a16="http://schemas.microsoft.com/office/drawing/2014/main" id="{00000000-0008-0000-0400-0000B5000000}"/>
            </a:ext>
          </a:extLst>
        </xdr:cNvPr>
        <xdr:cNvPicPr preferRelativeResize="0"/>
      </xdr:nvPicPr>
      <xdr:blipFill>
        <a:blip xmlns:r="http://schemas.openxmlformats.org/officeDocument/2006/relationships" r:embed="rId180" cstate="print"/>
        <a:stretch>
          <a:fillRect/>
        </a:stretch>
      </xdr:blipFill>
      <xdr:spPr>
        <a:prstGeom prst="rect">
          <a:avLst/>
        </a:prstGeom>
        <a:noFill/>
      </xdr:spPr>
    </xdr:pic>
    <xdr:clientData fLocksWithSheet="0"/>
  </xdr:oneCellAnchor>
  <xdr:oneCellAnchor>
    <xdr:from>
      <xdr:col>1</xdr:col>
      <xdr:colOff>0</xdr:colOff>
      <xdr:row>201</xdr:row>
      <xdr:rowOff>0</xdr:rowOff>
    </xdr:from>
    <xdr:ext cx="476250" cy="476250"/>
    <xdr:pic>
      <xdr:nvPicPr>
        <xdr:cNvPr id="182" name="image168.png">
          <a:extLst>
            <a:ext uri="{FF2B5EF4-FFF2-40B4-BE49-F238E27FC236}">
              <a16:creationId xmlns:a16="http://schemas.microsoft.com/office/drawing/2014/main" id="{00000000-0008-0000-0400-0000B6000000}"/>
            </a:ext>
          </a:extLst>
        </xdr:cNvPr>
        <xdr:cNvPicPr preferRelativeResize="0"/>
      </xdr:nvPicPr>
      <xdr:blipFill>
        <a:blip xmlns:r="http://schemas.openxmlformats.org/officeDocument/2006/relationships" r:embed="rId181" cstate="print"/>
        <a:stretch>
          <a:fillRect/>
        </a:stretch>
      </xdr:blipFill>
      <xdr:spPr>
        <a:prstGeom prst="rect">
          <a:avLst/>
        </a:prstGeom>
        <a:noFill/>
      </xdr:spPr>
    </xdr:pic>
    <xdr:clientData fLocksWithSheet="0"/>
  </xdr:oneCellAnchor>
  <xdr:oneCellAnchor>
    <xdr:from>
      <xdr:col>1</xdr:col>
      <xdr:colOff>0</xdr:colOff>
      <xdr:row>202</xdr:row>
      <xdr:rowOff>0</xdr:rowOff>
    </xdr:from>
    <xdr:ext cx="200025" cy="200025"/>
    <xdr:pic>
      <xdr:nvPicPr>
        <xdr:cNvPr id="183" name="image235.png">
          <a:extLst>
            <a:ext uri="{FF2B5EF4-FFF2-40B4-BE49-F238E27FC236}">
              <a16:creationId xmlns:a16="http://schemas.microsoft.com/office/drawing/2014/main" id="{00000000-0008-0000-0400-0000B7000000}"/>
            </a:ext>
          </a:extLst>
        </xdr:cNvPr>
        <xdr:cNvPicPr preferRelativeResize="0"/>
      </xdr:nvPicPr>
      <xdr:blipFill>
        <a:blip xmlns:r="http://schemas.openxmlformats.org/officeDocument/2006/relationships" r:embed="rId182" cstate="print"/>
        <a:stretch>
          <a:fillRect/>
        </a:stretch>
      </xdr:blipFill>
      <xdr:spPr>
        <a:prstGeom prst="rect">
          <a:avLst/>
        </a:prstGeom>
        <a:noFill/>
      </xdr:spPr>
    </xdr:pic>
    <xdr:clientData fLocksWithSheet="0"/>
  </xdr:oneCellAnchor>
  <xdr:oneCellAnchor>
    <xdr:from>
      <xdr:col>1</xdr:col>
      <xdr:colOff>0</xdr:colOff>
      <xdr:row>203</xdr:row>
      <xdr:rowOff>0</xdr:rowOff>
    </xdr:from>
    <xdr:ext cx="200025" cy="200025"/>
    <xdr:pic>
      <xdr:nvPicPr>
        <xdr:cNvPr id="184" name="image234.png">
          <a:extLst>
            <a:ext uri="{FF2B5EF4-FFF2-40B4-BE49-F238E27FC236}">
              <a16:creationId xmlns:a16="http://schemas.microsoft.com/office/drawing/2014/main" id="{00000000-0008-0000-0400-0000B8000000}"/>
            </a:ext>
          </a:extLst>
        </xdr:cNvPr>
        <xdr:cNvPicPr preferRelativeResize="0"/>
      </xdr:nvPicPr>
      <xdr:blipFill>
        <a:blip xmlns:r="http://schemas.openxmlformats.org/officeDocument/2006/relationships" r:embed="rId183" cstate="print"/>
        <a:stretch>
          <a:fillRect/>
        </a:stretch>
      </xdr:blipFill>
      <xdr:spPr>
        <a:prstGeom prst="rect">
          <a:avLst/>
        </a:prstGeom>
        <a:noFill/>
      </xdr:spPr>
    </xdr:pic>
    <xdr:clientData fLocksWithSheet="0"/>
  </xdr:oneCellAnchor>
  <xdr:oneCellAnchor>
    <xdr:from>
      <xdr:col>1</xdr:col>
      <xdr:colOff>0</xdr:colOff>
      <xdr:row>204</xdr:row>
      <xdr:rowOff>0</xdr:rowOff>
    </xdr:from>
    <xdr:ext cx="476250" cy="476250"/>
    <xdr:pic>
      <xdr:nvPicPr>
        <xdr:cNvPr id="185" name="image173.png">
          <a:extLst>
            <a:ext uri="{FF2B5EF4-FFF2-40B4-BE49-F238E27FC236}">
              <a16:creationId xmlns:a16="http://schemas.microsoft.com/office/drawing/2014/main" id="{00000000-0008-0000-0400-0000B9000000}"/>
            </a:ext>
          </a:extLst>
        </xdr:cNvPr>
        <xdr:cNvPicPr preferRelativeResize="0"/>
      </xdr:nvPicPr>
      <xdr:blipFill>
        <a:blip xmlns:r="http://schemas.openxmlformats.org/officeDocument/2006/relationships" r:embed="rId184" cstate="print"/>
        <a:stretch>
          <a:fillRect/>
        </a:stretch>
      </xdr:blipFill>
      <xdr:spPr>
        <a:prstGeom prst="rect">
          <a:avLst/>
        </a:prstGeom>
        <a:noFill/>
      </xdr:spPr>
    </xdr:pic>
    <xdr:clientData fLocksWithSheet="0"/>
  </xdr:oneCellAnchor>
  <xdr:oneCellAnchor>
    <xdr:from>
      <xdr:col>1</xdr:col>
      <xdr:colOff>0</xdr:colOff>
      <xdr:row>205</xdr:row>
      <xdr:rowOff>0</xdr:rowOff>
    </xdr:from>
    <xdr:ext cx="476250" cy="476250"/>
    <xdr:pic>
      <xdr:nvPicPr>
        <xdr:cNvPr id="186" name="image167.png">
          <a:extLst>
            <a:ext uri="{FF2B5EF4-FFF2-40B4-BE49-F238E27FC236}">
              <a16:creationId xmlns:a16="http://schemas.microsoft.com/office/drawing/2014/main" id="{00000000-0008-0000-0400-0000BA000000}"/>
            </a:ext>
          </a:extLst>
        </xdr:cNvPr>
        <xdr:cNvPicPr preferRelativeResize="0"/>
      </xdr:nvPicPr>
      <xdr:blipFill>
        <a:blip xmlns:r="http://schemas.openxmlformats.org/officeDocument/2006/relationships" r:embed="rId185" cstate="print"/>
        <a:stretch>
          <a:fillRect/>
        </a:stretch>
      </xdr:blipFill>
      <xdr:spPr>
        <a:prstGeom prst="rect">
          <a:avLst/>
        </a:prstGeom>
        <a:noFill/>
      </xdr:spPr>
    </xdr:pic>
    <xdr:clientData fLocksWithSheet="0"/>
  </xdr:oneCellAnchor>
  <xdr:oneCellAnchor>
    <xdr:from>
      <xdr:col>1</xdr:col>
      <xdr:colOff>0</xdr:colOff>
      <xdr:row>206</xdr:row>
      <xdr:rowOff>0</xdr:rowOff>
    </xdr:from>
    <xdr:ext cx="476250" cy="476250"/>
    <xdr:pic>
      <xdr:nvPicPr>
        <xdr:cNvPr id="187" name="image160.png">
          <a:extLst>
            <a:ext uri="{FF2B5EF4-FFF2-40B4-BE49-F238E27FC236}">
              <a16:creationId xmlns:a16="http://schemas.microsoft.com/office/drawing/2014/main" id="{00000000-0008-0000-0400-0000BB000000}"/>
            </a:ext>
          </a:extLst>
        </xdr:cNvPr>
        <xdr:cNvPicPr preferRelativeResize="0"/>
      </xdr:nvPicPr>
      <xdr:blipFill>
        <a:blip xmlns:r="http://schemas.openxmlformats.org/officeDocument/2006/relationships" r:embed="rId186" cstate="print"/>
        <a:stretch>
          <a:fillRect/>
        </a:stretch>
      </xdr:blipFill>
      <xdr:spPr>
        <a:prstGeom prst="rect">
          <a:avLst/>
        </a:prstGeom>
        <a:noFill/>
      </xdr:spPr>
    </xdr:pic>
    <xdr:clientData fLocksWithSheet="0"/>
  </xdr:oneCellAnchor>
  <xdr:oneCellAnchor>
    <xdr:from>
      <xdr:col>1</xdr:col>
      <xdr:colOff>0</xdr:colOff>
      <xdr:row>207</xdr:row>
      <xdr:rowOff>0</xdr:rowOff>
    </xdr:from>
    <xdr:ext cx="200025" cy="200025"/>
    <xdr:pic>
      <xdr:nvPicPr>
        <xdr:cNvPr id="188" name="image172.png">
          <a:extLst>
            <a:ext uri="{FF2B5EF4-FFF2-40B4-BE49-F238E27FC236}">
              <a16:creationId xmlns:a16="http://schemas.microsoft.com/office/drawing/2014/main" id="{00000000-0008-0000-0400-0000BC000000}"/>
            </a:ext>
          </a:extLst>
        </xdr:cNvPr>
        <xdr:cNvPicPr preferRelativeResize="0"/>
      </xdr:nvPicPr>
      <xdr:blipFill>
        <a:blip xmlns:r="http://schemas.openxmlformats.org/officeDocument/2006/relationships" r:embed="rId187" cstate="print"/>
        <a:stretch>
          <a:fillRect/>
        </a:stretch>
      </xdr:blipFill>
      <xdr:spPr>
        <a:prstGeom prst="rect">
          <a:avLst/>
        </a:prstGeom>
        <a:noFill/>
      </xdr:spPr>
    </xdr:pic>
    <xdr:clientData fLocksWithSheet="0"/>
  </xdr:oneCellAnchor>
  <xdr:oneCellAnchor>
    <xdr:from>
      <xdr:col>1</xdr:col>
      <xdr:colOff>0</xdr:colOff>
      <xdr:row>208</xdr:row>
      <xdr:rowOff>0</xdr:rowOff>
    </xdr:from>
    <xdr:ext cx="200025" cy="200025"/>
    <xdr:pic>
      <xdr:nvPicPr>
        <xdr:cNvPr id="189" name="image162.png">
          <a:extLst>
            <a:ext uri="{FF2B5EF4-FFF2-40B4-BE49-F238E27FC236}">
              <a16:creationId xmlns:a16="http://schemas.microsoft.com/office/drawing/2014/main" id="{00000000-0008-0000-0400-0000BD000000}"/>
            </a:ext>
          </a:extLst>
        </xdr:cNvPr>
        <xdr:cNvPicPr preferRelativeResize="0"/>
      </xdr:nvPicPr>
      <xdr:blipFill>
        <a:blip xmlns:r="http://schemas.openxmlformats.org/officeDocument/2006/relationships" r:embed="rId188" cstate="print"/>
        <a:stretch>
          <a:fillRect/>
        </a:stretch>
      </xdr:blipFill>
      <xdr:spPr>
        <a:prstGeom prst="rect">
          <a:avLst/>
        </a:prstGeom>
        <a:noFill/>
      </xdr:spPr>
    </xdr:pic>
    <xdr:clientData fLocksWithSheet="0"/>
  </xdr:oneCellAnchor>
  <xdr:oneCellAnchor>
    <xdr:from>
      <xdr:col>1</xdr:col>
      <xdr:colOff>0</xdr:colOff>
      <xdr:row>209</xdr:row>
      <xdr:rowOff>0</xdr:rowOff>
    </xdr:from>
    <xdr:ext cx="476250" cy="476250"/>
    <xdr:pic>
      <xdr:nvPicPr>
        <xdr:cNvPr id="190" name="image184.png">
          <a:extLst>
            <a:ext uri="{FF2B5EF4-FFF2-40B4-BE49-F238E27FC236}">
              <a16:creationId xmlns:a16="http://schemas.microsoft.com/office/drawing/2014/main" id="{00000000-0008-0000-0400-0000BE000000}"/>
            </a:ext>
          </a:extLst>
        </xdr:cNvPr>
        <xdr:cNvPicPr preferRelativeResize="0"/>
      </xdr:nvPicPr>
      <xdr:blipFill>
        <a:blip xmlns:r="http://schemas.openxmlformats.org/officeDocument/2006/relationships" r:embed="rId189" cstate="print"/>
        <a:stretch>
          <a:fillRect/>
        </a:stretch>
      </xdr:blipFill>
      <xdr:spPr>
        <a:prstGeom prst="rect">
          <a:avLst/>
        </a:prstGeom>
        <a:noFill/>
      </xdr:spPr>
    </xdr:pic>
    <xdr:clientData fLocksWithSheet="0"/>
  </xdr:oneCellAnchor>
  <xdr:oneCellAnchor>
    <xdr:from>
      <xdr:col>1</xdr:col>
      <xdr:colOff>0</xdr:colOff>
      <xdr:row>210</xdr:row>
      <xdr:rowOff>0</xdr:rowOff>
    </xdr:from>
    <xdr:ext cx="476250" cy="476250"/>
    <xdr:pic>
      <xdr:nvPicPr>
        <xdr:cNvPr id="191" name="image176.png">
          <a:extLst>
            <a:ext uri="{FF2B5EF4-FFF2-40B4-BE49-F238E27FC236}">
              <a16:creationId xmlns:a16="http://schemas.microsoft.com/office/drawing/2014/main" id="{00000000-0008-0000-0400-0000BF000000}"/>
            </a:ext>
          </a:extLst>
        </xdr:cNvPr>
        <xdr:cNvPicPr preferRelativeResize="0"/>
      </xdr:nvPicPr>
      <xdr:blipFill>
        <a:blip xmlns:r="http://schemas.openxmlformats.org/officeDocument/2006/relationships" r:embed="rId190" cstate="print"/>
        <a:stretch>
          <a:fillRect/>
        </a:stretch>
      </xdr:blipFill>
      <xdr:spPr>
        <a:prstGeom prst="rect">
          <a:avLst/>
        </a:prstGeom>
        <a:noFill/>
      </xdr:spPr>
    </xdr:pic>
    <xdr:clientData fLocksWithSheet="0"/>
  </xdr:oneCellAnchor>
  <xdr:oneCellAnchor>
    <xdr:from>
      <xdr:col>1</xdr:col>
      <xdr:colOff>0</xdr:colOff>
      <xdr:row>211</xdr:row>
      <xdr:rowOff>0</xdr:rowOff>
    </xdr:from>
    <xdr:ext cx="476250" cy="476250"/>
    <xdr:pic>
      <xdr:nvPicPr>
        <xdr:cNvPr id="192" name="image192.png">
          <a:extLst>
            <a:ext uri="{FF2B5EF4-FFF2-40B4-BE49-F238E27FC236}">
              <a16:creationId xmlns:a16="http://schemas.microsoft.com/office/drawing/2014/main" id="{00000000-0008-0000-0400-0000C0000000}"/>
            </a:ext>
          </a:extLst>
        </xdr:cNvPr>
        <xdr:cNvPicPr preferRelativeResize="0"/>
      </xdr:nvPicPr>
      <xdr:blipFill>
        <a:blip xmlns:r="http://schemas.openxmlformats.org/officeDocument/2006/relationships" r:embed="rId191" cstate="print"/>
        <a:stretch>
          <a:fillRect/>
        </a:stretch>
      </xdr:blipFill>
      <xdr:spPr>
        <a:prstGeom prst="rect">
          <a:avLst/>
        </a:prstGeom>
        <a:noFill/>
      </xdr:spPr>
    </xdr:pic>
    <xdr:clientData fLocksWithSheet="0"/>
  </xdr:oneCellAnchor>
  <xdr:oneCellAnchor>
    <xdr:from>
      <xdr:col>1</xdr:col>
      <xdr:colOff>0</xdr:colOff>
      <xdr:row>212</xdr:row>
      <xdr:rowOff>0</xdr:rowOff>
    </xdr:from>
    <xdr:ext cx="476250" cy="476250"/>
    <xdr:pic>
      <xdr:nvPicPr>
        <xdr:cNvPr id="193" name="image190.png">
          <a:extLst>
            <a:ext uri="{FF2B5EF4-FFF2-40B4-BE49-F238E27FC236}">
              <a16:creationId xmlns:a16="http://schemas.microsoft.com/office/drawing/2014/main" id="{00000000-0008-0000-0400-0000C1000000}"/>
            </a:ext>
          </a:extLst>
        </xdr:cNvPr>
        <xdr:cNvPicPr preferRelativeResize="0"/>
      </xdr:nvPicPr>
      <xdr:blipFill>
        <a:blip xmlns:r="http://schemas.openxmlformats.org/officeDocument/2006/relationships" r:embed="rId192" cstate="print"/>
        <a:stretch>
          <a:fillRect/>
        </a:stretch>
      </xdr:blipFill>
      <xdr:spPr>
        <a:prstGeom prst="rect">
          <a:avLst/>
        </a:prstGeom>
        <a:noFill/>
      </xdr:spPr>
    </xdr:pic>
    <xdr:clientData fLocksWithSheet="0"/>
  </xdr:oneCellAnchor>
  <xdr:oneCellAnchor>
    <xdr:from>
      <xdr:col>1</xdr:col>
      <xdr:colOff>0</xdr:colOff>
      <xdr:row>216</xdr:row>
      <xdr:rowOff>0</xdr:rowOff>
    </xdr:from>
    <xdr:ext cx="476250" cy="476250"/>
    <xdr:pic>
      <xdr:nvPicPr>
        <xdr:cNvPr id="194" name="image183.png">
          <a:extLst>
            <a:ext uri="{FF2B5EF4-FFF2-40B4-BE49-F238E27FC236}">
              <a16:creationId xmlns:a16="http://schemas.microsoft.com/office/drawing/2014/main" id="{00000000-0008-0000-0400-0000C2000000}"/>
            </a:ext>
          </a:extLst>
        </xdr:cNvPr>
        <xdr:cNvPicPr preferRelativeResize="0"/>
      </xdr:nvPicPr>
      <xdr:blipFill>
        <a:blip xmlns:r="http://schemas.openxmlformats.org/officeDocument/2006/relationships" r:embed="rId193" cstate="print"/>
        <a:stretch>
          <a:fillRect/>
        </a:stretch>
      </xdr:blipFill>
      <xdr:spPr>
        <a:prstGeom prst="rect">
          <a:avLst/>
        </a:prstGeom>
        <a:noFill/>
      </xdr:spPr>
    </xdr:pic>
    <xdr:clientData fLocksWithSheet="0"/>
  </xdr:oneCellAnchor>
  <xdr:oneCellAnchor>
    <xdr:from>
      <xdr:col>1</xdr:col>
      <xdr:colOff>0</xdr:colOff>
      <xdr:row>217</xdr:row>
      <xdr:rowOff>0</xdr:rowOff>
    </xdr:from>
    <xdr:ext cx="476250" cy="476250"/>
    <xdr:pic>
      <xdr:nvPicPr>
        <xdr:cNvPr id="195" name="image187.png">
          <a:extLst>
            <a:ext uri="{FF2B5EF4-FFF2-40B4-BE49-F238E27FC236}">
              <a16:creationId xmlns:a16="http://schemas.microsoft.com/office/drawing/2014/main" id="{00000000-0008-0000-0400-0000C3000000}"/>
            </a:ext>
          </a:extLst>
        </xdr:cNvPr>
        <xdr:cNvPicPr preferRelativeResize="0"/>
      </xdr:nvPicPr>
      <xdr:blipFill>
        <a:blip xmlns:r="http://schemas.openxmlformats.org/officeDocument/2006/relationships" r:embed="rId194" cstate="print"/>
        <a:stretch>
          <a:fillRect/>
        </a:stretch>
      </xdr:blipFill>
      <xdr:spPr>
        <a:prstGeom prst="rect">
          <a:avLst/>
        </a:prstGeom>
        <a:noFill/>
      </xdr:spPr>
    </xdr:pic>
    <xdr:clientData fLocksWithSheet="0"/>
  </xdr:oneCellAnchor>
  <xdr:oneCellAnchor>
    <xdr:from>
      <xdr:col>1</xdr:col>
      <xdr:colOff>0</xdr:colOff>
      <xdr:row>218</xdr:row>
      <xdr:rowOff>0</xdr:rowOff>
    </xdr:from>
    <xdr:ext cx="476250" cy="476250"/>
    <xdr:pic>
      <xdr:nvPicPr>
        <xdr:cNvPr id="196" name="image204.png">
          <a:extLst>
            <a:ext uri="{FF2B5EF4-FFF2-40B4-BE49-F238E27FC236}">
              <a16:creationId xmlns:a16="http://schemas.microsoft.com/office/drawing/2014/main" id="{00000000-0008-0000-0400-0000C4000000}"/>
            </a:ext>
          </a:extLst>
        </xdr:cNvPr>
        <xdr:cNvPicPr preferRelativeResize="0"/>
      </xdr:nvPicPr>
      <xdr:blipFill>
        <a:blip xmlns:r="http://schemas.openxmlformats.org/officeDocument/2006/relationships" r:embed="rId195" cstate="print"/>
        <a:stretch>
          <a:fillRect/>
        </a:stretch>
      </xdr:blipFill>
      <xdr:spPr>
        <a:prstGeom prst="rect">
          <a:avLst/>
        </a:prstGeom>
        <a:noFill/>
      </xdr:spPr>
    </xdr:pic>
    <xdr:clientData fLocksWithSheet="0"/>
  </xdr:oneCellAnchor>
  <xdr:oneCellAnchor>
    <xdr:from>
      <xdr:col>1</xdr:col>
      <xdr:colOff>0</xdr:colOff>
      <xdr:row>222</xdr:row>
      <xdr:rowOff>0</xdr:rowOff>
    </xdr:from>
    <xdr:ext cx="476250" cy="476250"/>
    <xdr:pic>
      <xdr:nvPicPr>
        <xdr:cNvPr id="197" name="image182.png">
          <a:extLst>
            <a:ext uri="{FF2B5EF4-FFF2-40B4-BE49-F238E27FC236}">
              <a16:creationId xmlns:a16="http://schemas.microsoft.com/office/drawing/2014/main" id="{00000000-0008-0000-0400-0000C5000000}"/>
            </a:ext>
          </a:extLst>
        </xdr:cNvPr>
        <xdr:cNvPicPr preferRelativeResize="0"/>
      </xdr:nvPicPr>
      <xdr:blipFill>
        <a:blip xmlns:r="http://schemas.openxmlformats.org/officeDocument/2006/relationships" r:embed="rId196" cstate="print"/>
        <a:stretch>
          <a:fillRect/>
        </a:stretch>
      </xdr:blipFill>
      <xdr:spPr>
        <a:prstGeom prst="rect">
          <a:avLst/>
        </a:prstGeom>
        <a:noFill/>
      </xdr:spPr>
    </xdr:pic>
    <xdr:clientData fLocksWithSheet="0"/>
  </xdr:oneCellAnchor>
  <xdr:oneCellAnchor>
    <xdr:from>
      <xdr:col>1</xdr:col>
      <xdr:colOff>0</xdr:colOff>
      <xdr:row>223</xdr:row>
      <xdr:rowOff>0</xdr:rowOff>
    </xdr:from>
    <xdr:ext cx="476250" cy="476250"/>
    <xdr:pic>
      <xdr:nvPicPr>
        <xdr:cNvPr id="198" name="image174.png">
          <a:extLst>
            <a:ext uri="{FF2B5EF4-FFF2-40B4-BE49-F238E27FC236}">
              <a16:creationId xmlns:a16="http://schemas.microsoft.com/office/drawing/2014/main" id="{00000000-0008-0000-0400-0000C6000000}"/>
            </a:ext>
          </a:extLst>
        </xdr:cNvPr>
        <xdr:cNvPicPr preferRelativeResize="0"/>
      </xdr:nvPicPr>
      <xdr:blipFill>
        <a:blip xmlns:r="http://schemas.openxmlformats.org/officeDocument/2006/relationships" r:embed="rId197" cstate="print"/>
        <a:stretch>
          <a:fillRect/>
        </a:stretch>
      </xdr:blipFill>
      <xdr:spPr>
        <a:prstGeom prst="rect">
          <a:avLst/>
        </a:prstGeom>
        <a:noFill/>
      </xdr:spPr>
    </xdr:pic>
    <xdr:clientData fLocksWithSheet="0"/>
  </xdr:oneCellAnchor>
  <xdr:oneCellAnchor>
    <xdr:from>
      <xdr:col>1</xdr:col>
      <xdr:colOff>0</xdr:colOff>
      <xdr:row>224</xdr:row>
      <xdr:rowOff>0</xdr:rowOff>
    </xdr:from>
    <xdr:ext cx="476250" cy="476250"/>
    <xdr:pic>
      <xdr:nvPicPr>
        <xdr:cNvPr id="199" name="image171.png">
          <a:extLst>
            <a:ext uri="{FF2B5EF4-FFF2-40B4-BE49-F238E27FC236}">
              <a16:creationId xmlns:a16="http://schemas.microsoft.com/office/drawing/2014/main" id="{00000000-0008-0000-0400-0000C7000000}"/>
            </a:ext>
          </a:extLst>
        </xdr:cNvPr>
        <xdr:cNvPicPr preferRelativeResize="0"/>
      </xdr:nvPicPr>
      <xdr:blipFill>
        <a:blip xmlns:r="http://schemas.openxmlformats.org/officeDocument/2006/relationships" r:embed="rId198" cstate="print"/>
        <a:stretch>
          <a:fillRect/>
        </a:stretch>
      </xdr:blipFill>
      <xdr:spPr>
        <a:prstGeom prst="rect">
          <a:avLst/>
        </a:prstGeom>
        <a:noFill/>
      </xdr:spPr>
    </xdr:pic>
    <xdr:clientData fLocksWithSheet="0"/>
  </xdr:oneCellAnchor>
  <xdr:oneCellAnchor>
    <xdr:from>
      <xdr:col>1</xdr:col>
      <xdr:colOff>0</xdr:colOff>
      <xdr:row>225</xdr:row>
      <xdr:rowOff>0</xdr:rowOff>
    </xdr:from>
    <xdr:ext cx="200025" cy="200025"/>
    <xdr:pic>
      <xdr:nvPicPr>
        <xdr:cNvPr id="200" name="image189.png">
          <a:extLst>
            <a:ext uri="{FF2B5EF4-FFF2-40B4-BE49-F238E27FC236}">
              <a16:creationId xmlns:a16="http://schemas.microsoft.com/office/drawing/2014/main" id="{00000000-0008-0000-0400-0000C8000000}"/>
            </a:ext>
          </a:extLst>
        </xdr:cNvPr>
        <xdr:cNvPicPr preferRelativeResize="0"/>
      </xdr:nvPicPr>
      <xdr:blipFill>
        <a:blip xmlns:r="http://schemas.openxmlformats.org/officeDocument/2006/relationships" r:embed="rId199" cstate="print"/>
        <a:stretch>
          <a:fillRect/>
        </a:stretch>
      </xdr:blipFill>
      <xdr:spPr>
        <a:prstGeom prst="rect">
          <a:avLst/>
        </a:prstGeom>
        <a:noFill/>
      </xdr:spPr>
    </xdr:pic>
    <xdr:clientData fLocksWithSheet="0"/>
  </xdr:oneCellAnchor>
  <xdr:oneCellAnchor>
    <xdr:from>
      <xdr:col>1</xdr:col>
      <xdr:colOff>0</xdr:colOff>
      <xdr:row>226</xdr:row>
      <xdr:rowOff>0</xdr:rowOff>
    </xdr:from>
    <xdr:ext cx="200025" cy="200025"/>
    <xdr:pic>
      <xdr:nvPicPr>
        <xdr:cNvPr id="201" name="image214.png">
          <a:extLst>
            <a:ext uri="{FF2B5EF4-FFF2-40B4-BE49-F238E27FC236}">
              <a16:creationId xmlns:a16="http://schemas.microsoft.com/office/drawing/2014/main" id="{00000000-0008-0000-0400-0000C9000000}"/>
            </a:ext>
          </a:extLst>
        </xdr:cNvPr>
        <xdr:cNvPicPr preferRelativeResize="0"/>
      </xdr:nvPicPr>
      <xdr:blipFill>
        <a:blip xmlns:r="http://schemas.openxmlformats.org/officeDocument/2006/relationships" r:embed="rId200" cstate="print"/>
        <a:stretch>
          <a:fillRect/>
        </a:stretch>
      </xdr:blipFill>
      <xdr:spPr>
        <a:prstGeom prst="rect">
          <a:avLst/>
        </a:prstGeom>
        <a:noFill/>
      </xdr:spPr>
    </xdr:pic>
    <xdr:clientData fLocksWithSheet="0"/>
  </xdr:oneCellAnchor>
  <xdr:oneCellAnchor>
    <xdr:from>
      <xdr:col>1</xdr:col>
      <xdr:colOff>0</xdr:colOff>
      <xdr:row>227</xdr:row>
      <xdr:rowOff>0</xdr:rowOff>
    </xdr:from>
    <xdr:ext cx="476250" cy="476250"/>
    <xdr:pic>
      <xdr:nvPicPr>
        <xdr:cNvPr id="202" name="image202.png">
          <a:extLst>
            <a:ext uri="{FF2B5EF4-FFF2-40B4-BE49-F238E27FC236}">
              <a16:creationId xmlns:a16="http://schemas.microsoft.com/office/drawing/2014/main" id="{00000000-0008-0000-0400-0000CA000000}"/>
            </a:ext>
          </a:extLst>
        </xdr:cNvPr>
        <xdr:cNvPicPr preferRelativeResize="0"/>
      </xdr:nvPicPr>
      <xdr:blipFill>
        <a:blip xmlns:r="http://schemas.openxmlformats.org/officeDocument/2006/relationships" r:embed="rId201" cstate="print"/>
        <a:stretch>
          <a:fillRect/>
        </a:stretch>
      </xdr:blipFill>
      <xdr:spPr>
        <a:prstGeom prst="rect">
          <a:avLst/>
        </a:prstGeom>
        <a:noFill/>
      </xdr:spPr>
    </xdr:pic>
    <xdr:clientData fLocksWithSheet="0"/>
  </xdr:oneCellAnchor>
  <xdr:oneCellAnchor>
    <xdr:from>
      <xdr:col>1</xdr:col>
      <xdr:colOff>0</xdr:colOff>
      <xdr:row>228</xdr:row>
      <xdr:rowOff>0</xdr:rowOff>
    </xdr:from>
    <xdr:ext cx="476250" cy="476250"/>
    <xdr:pic>
      <xdr:nvPicPr>
        <xdr:cNvPr id="203" name="image200.png">
          <a:extLst>
            <a:ext uri="{FF2B5EF4-FFF2-40B4-BE49-F238E27FC236}">
              <a16:creationId xmlns:a16="http://schemas.microsoft.com/office/drawing/2014/main" id="{00000000-0008-0000-0400-0000CB000000}"/>
            </a:ext>
          </a:extLst>
        </xdr:cNvPr>
        <xdr:cNvPicPr preferRelativeResize="0"/>
      </xdr:nvPicPr>
      <xdr:blipFill>
        <a:blip xmlns:r="http://schemas.openxmlformats.org/officeDocument/2006/relationships" r:embed="rId202" cstate="print"/>
        <a:stretch>
          <a:fillRect/>
        </a:stretch>
      </xdr:blipFill>
      <xdr:spPr>
        <a:prstGeom prst="rect">
          <a:avLst/>
        </a:prstGeom>
        <a:noFill/>
      </xdr:spPr>
    </xdr:pic>
    <xdr:clientData fLocksWithSheet="0"/>
  </xdr:oneCellAnchor>
  <xdr:oneCellAnchor>
    <xdr:from>
      <xdr:col>1</xdr:col>
      <xdr:colOff>0</xdr:colOff>
      <xdr:row>229</xdr:row>
      <xdr:rowOff>0</xdr:rowOff>
    </xdr:from>
    <xdr:ext cx="476250" cy="476250"/>
    <xdr:pic>
      <xdr:nvPicPr>
        <xdr:cNvPr id="204" name="image231.png">
          <a:extLst>
            <a:ext uri="{FF2B5EF4-FFF2-40B4-BE49-F238E27FC236}">
              <a16:creationId xmlns:a16="http://schemas.microsoft.com/office/drawing/2014/main" id="{00000000-0008-0000-0400-0000CC000000}"/>
            </a:ext>
          </a:extLst>
        </xdr:cNvPr>
        <xdr:cNvPicPr preferRelativeResize="0"/>
      </xdr:nvPicPr>
      <xdr:blipFill>
        <a:blip xmlns:r="http://schemas.openxmlformats.org/officeDocument/2006/relationships" r:embed="rId203" cstate="print"/>
        <a:stretch>
          <a:fillRect/>
        </a:stretch>
      </xdr:blipFill>
      <xdr:spPr>
        <a:prstGeom prst="rect">
          <a:avLst/>
        </a:prstGeom>
        <a:noFill/>
      </xdr:spPr>
    </xdr:pic>
    <xdr:clientData fLocksWithSheet="0"/>
  </xdr:oneCellAnchor>
  <xdr:oneCellAnchor>
    <xdr:from>
      <xdr:col>1</xdr:col>
      <xdr:colOff>0</xdr:colOff>
      <xdr:row>230</xdr:row>
      <xdr:rowOff>0</xdr:rowOff>
    </xdr:from>
    <xdr:ext cx="476250" cy="476250"/>
    <xdr:pic>
      <xdr:nvPicPr>
        <xdr:cNvPr id="205" name="image223.png">
          <a:extLst>
            <a:ext uri="{FF2B5EF4-FFF2-40B4-BE49-F238E27FC236}">
              <a16:creationId xmlns:a16="http://schemas.microsoft.com/office/drawing/2014/main" id="{00000000-0008-0000-0400-0000CD000000}"/>
            </a:ext>
          </a:extLst>
        </xdr:cNvPr>
        <xdr:cNvPicPr preferRelativeResize="0"/>
      </xdr:nvPicPr>
      <xdr:blipFill>
        <a:blip xmlns:r="http://schemas.openxmlformats.org/officeDocument/2006/relationships" r:embed="rId204" cstate="print"/>
        <a:stretch>
          <a:fillRect/>
        </a:stretch>
      </xdr:blipFill>
      <xdr:spPr>
        <a:prstGeom prst="rect">
          <a:avLst/>
        </a:prstGeom>
        <a:noFill/>
      </xdr:spPr>
    </xdr:pic>
    <xdr:clientData fLocksWithSheet="0"/>
  </xdr:oneCellAnchor>
  <xdr:oneCellAnchor>
    <xdr:from>
      <xdr:col>1</xdr:col>
      <xdr:colOff>0</xdr:colOff>
      <xdr:row>231</xdr:row>
      <xdr:rowOff>0</xdr:rowOff>
    </xdr:from>
    <xdr:ext cx="476250" cy="476250"/>
    <xdr:pic>
      <xdr:nvPicPr>
        <xdr:cNvPr id="206" name="image222.png">
          <a:extLst>
            <a:ext uri="{FF2B5EF4-FFF2-40B4-BE49-F238E27FC236}">
              <a16:creationId xmlns:a16="http://schemas.microsoft.com/office/drawing/2014/main" id="{00000000-0008-0000-0400-0000CE000000}"/>
            </a:ext>
          </a:extLst>
        </xdr:cNvPr>
        <xdr:cNvPicPr preferRelativeResize="0"/>
      </xdr:nvPicPr>
      <xdr:blipFill>
        <a:blip xmlns:r="http://schemas.openxmlformats.org/officeDocument/2006/relationships" r:embed="rId205" cstate="print"/>
        <a:stretch>
          <a:fillRect/>
        </a:stretch>
      </xdr:blipFill>
      <xdr:spPr>
        <a:prstGeom prst="rect">
          <a:avLst/>
        </a:prstGeom>
        <a:noFill/>
      </xdr:spPr>
    </xdr:pic>
    <xdr:clientData fLocksWithSheet="0"/>
  </xdr:oneCellAnchor>
  <xdr:oneCellAnchor>
    <xdr:from>
      <xdr:col>1</xdr:col>
      <xdr:colOff>0</xdr:colOff>
      <xdr:row>232</xdr:row>
      <xdr:rowOff>0</xdr:rowOff>
    </xdr:from>
    <xdr:ext cx="476250" cy="476250"/>
    <xdr:pic>
      <xdr:nvPicPr>
        <xdr:cNvPr id="207" name="image224.png">
          <a:extLst>
            <a:ext uri="{FF2B5EF4-FFF2-40B4-BE49-F238E27FC236}">
              <a16:creationId xmlns:a16="http://schemas.microsoft.com/office/drawing/2014/main" id="{00000000-0008-0000-0400-0000CF000000}"/>
            </a:ext>
          </a:extLst>
        </xdr:cNvPr>
        <xdr:cNvPicPr preferRelativeResize="0"/>
      </xdr:nvPicPr>
      <xdr:blipFill>
        <a:blip xmlns:r="http://schemas.openxmlformats.org/officeDocument/2006/relationships" r:embed="rId206" cstate="print"/>
        <a:stretch>
          <a:fillRect/>
        </a:stretch>
      </xdr:blipFill>
      <xdr:spPr>
        <a:prstGeom prst="rect">
          <a:avLst/>
        </a:prstGeom>
        <a:noFill/>
      </xdr:spPr>
    </xdr:pic>
    <xdr:clientData fLocksWithSheet="0"/>
  </xdr:oneCellAnchor>
  <xdr:oneCellAnchor>
    <xdr:from>
      <xdr:col>1</xdr:col>
      <xdr:colOff>0</xdr:colOff>
      <xdr:row>233</xdr:row>
      <xdr:rowOff>0</xdr:rowOff>
    </xdr:from>
    <xdr:ext cx="476250" cy="476250"/>
    <xdr:pic>
      <xdr:nvPicPr>
        <xdr:cNvPr id="208" name="image244.png">
          <a:extLst>
            <a:ext uri="{FF2B5EF4-FFF2-40B4-BE49-F238E27FC236}">
              <a16:creationId xmlns:a16="http://schemas.microsoft.com/office/drawing/2014/main" id="{00000000-0008-0000-0400-0000D0000000}"/>
            </a:ext>
          </a:extLst>
        </xdr:cNvPr>
        <xdr:cNvPicPr preferRelativeResize="0"/>
      </xdr:nvPicPr>
      <xdr:blipFill>
        <a:blip xmlns:r="http://schemas.openxmlformats.org/officeDocument/2006/relationships" r:embed="rId207" cstate="print"/>
        <a:stretch>
          <a:fillRect/>
        </a:stretch>
      </xdr:blipFill>
      <xdr:spPr>
        <a:prstGeom prst="rect">
          <a:avLst/>
        </a:prstGeom>
        <a:noFill/>
      </xdr:spPr>
    </xdr:pic>
    <xdr:clientData fLocksWithSheet="0"/>
  </xdr:oneCellAnchor>
  <xdr:oneCellAnchor>
    <xdr:from>
      <xdr:col>1</xdr:col>
      <xdr:colOff>0</xdr:colOff>
      <xdr:row>234</xdr:row>
      <xdr:rowOff>0</xdr:rowOff>
    </xdr:from>
    <xdr:ext cx="476250" cy="476250"/>
    <xdr:pic>
      <xdr:nvPicPr>
        <xdr:cNvPr id="209" name="image240.png">
          <a:extLst>
            <a:ext uri="{FF2B5EF4-FFF2-40B4-BE49-F238E27FC236}">
              <a16:creationId xmlns:a16="http://schemas.microsoft.com/office/drawing/2014/main" id="{00000000-0008-0000-0400-0000D1000000}"/>
            </a:ext>
          </a:extLst>
        </xdr:cNvPr>
        <xdr:cNvPicPr preferRelativeResize="0"/>
      </xdr:nvPicPr>
      <xdr:blipFill>
        <a:blip xmlns:r="http://schemas.openxmlformats.org/officeDocument/2006/relationships" r:embed="rId208" cstate="print"/>
        <a:stretch>
          <a:fillRect/>
        </a:stretch>
      </xdr:blipFill>
      <xdr:spPr>
        <a:prstGeom prst="rect">
          <a:avLst/>
        </a:prstGeom>
        <a:noFill/>
      </xdr:spPr>
    </xdr:pic>
    <xdr:clientData fLocksWithSheet="0"/>
  </xdr:oneCellAnchor>
  <xdr:oneCellAnchor>
    <xdr:from>
      <xdr:col>1</xdr:col>
      <xdr:colOff>0</xdr:colOff>
      <xdr:row>235</xdr:row>
      <xdr:rowOff>0</xdr:rowOff>
    </xdr:from>
    <xdr:ext cx="476250" cy="476250"/>
    <xdr:pic>
      <xdr:nvPicPr>
        <xdr:cNvPr id="210" name="image261.png">
          <a:extLst>
            <a:ext uri="{FF2B5EF4-FFF2-40B4-BE49-F238E27FC236}">
              <a16:creationId xmlns:a16="http://schemas.microsoft.com/office/drawing/2014/main" id="{00000000-0008-0000-0400-0000D2000000}"/>
            </a:ext>
          </a:extLst>
        </xdr:cNvPr>
        <xdr:cNvPicPr preferRelativeResize="0"/>
      </xdr:nvPicPr>
      <xdr:blipFill>
        <a:blip xmlns:r="http://schemas.openxmlformats.org/officeDocument/2006/relationships" r:embed="rId209" cstate="print"/>
        <a:stretch>
          <a:fillRect/>
        </a:stretch>
      </xdr:blipFill>
      <xdr:spPr>
        <a:prstGeom prst="rect">
          <a:avLst/>
        </a:prstGeom>
        <a:noFill/>
      </xdr:spPr>
    </xdr:pic>
    <xdr:clientData fLocksWithSheet="0"/>
  </xdr:oneCellAnchor>
  <xdr:oneCellAnchor>
    <xdr:from>
      <xdr:col>1</xdr:col>
      <xdr:colOff>0</xdr:colOff>
      <xdr:row>236</xdr:row>
      <xdr:rowOff>0</xdr:rowOff>
    </xdr:from>
    <xdr:ext cx="476250" cy="476250"/>
    <xdr:pic>
      <xdr:nvPicPr>
        <xdr:cNvPr id="211" name="image236.png">
          <a:extLst>
            <a:ext uri="{FF2B5EF4-FFF2-40B4-BE49-F238E27FC236}">
              <a16:creationId xmlns:a16="http://schemas.microsoft.com/office/drawing/2014/main" id="{00000000-0008-0000-0400-0000D3000000}"/>
            </a:ext>
          </a:extLst>
        </xdr:cNvPr>
        <xdr:cNvPicPr preferRelativeResize="0"/>
      </xdr:nvPicPr>
      <xdr:blipFill>
        <a:blip xmlns:r="http://schemas.openxmlformats.org/officeDocument/2006/relationships" r:embed="rId210" cstate="print"/>
        <a:stretch>
          <a:fillRect/>
        </a:stretch>
      </xdr:blipFill>
      <xdr:spPr>
        <a:prstGeom prst="rect">
          <a:avLst/>
        </a:prstGeom>
        <a:noFill/>
      </xdr:spPr>
    </xdr:pic>
    <xdr:clientData fLocksWithSheet="0"/>
  </xdr:oneCellAnchor>
  <xdr:oneCellAnchor>
    <xdr:from>
      <xdr:col>1</xdr:col>
      <xdr:colOff>0</xdr:colOff>
      <xdr:row>237</xdr:row>
      <xdr:rowOff>0</xdr:rowOff>
    </xdr:from>
    <xdr:ext cx="476250" cy="476250"/>
    <xdr:pic>
      <xdr:nvPicPr>
        <xdr:cNvPr id="212" name="image229.png">
          <a:extLst>
            <a:ext uri="{FF2B5EF4-FFF2-40B4-BE49-F238E27FC236}">
              <a16:creationId xmlns:a16="http://schemas.microsoft.com/office/drawing/2014/main" id="{00000000-0008-0000-0400-0000D4000000}"/>
            </a:ext>
          </a:extLst>
        </xdr:cNvPr>
        <xdr:cNvPicPr preferRelativeResize="0"/>
      </xdr:nvPicPr>
      <xdr:blipFill>
        <a:blip xmlns:r="http://schemas.openxmlformats.org/officeDocument/2006/relationships" r:embed="rId211" cstate="print"/>
        <a:stretch>
          <a:fillRect/>
        </a:stretch>
      </xdr:blipFill>
      <xdr:spPr>
        <a:prstGeom prst="rect">
          <a:avLst/>
        </a:prstGeom>
        <a:noFill/>
      </xdr:spPr>
    </xdr:pic>
    <xdr:clientData fLocksWithSheet="0"/>
  </xdr:oneCellAnchor>
  <xdr:oneCellAnchor>
    <xdr:from>
      <xdr:col>1</xdr:col>
      <xdr:colOff>0</xdr:colOff>
      <xdr:row>238</xdr:row>
      <xdr:rowOff>0</xdr:rowOff>
    </xdr:from>
    <xdr:ext cx="476250" cy="476250"/>
    <xdr:pic>
      <xdr:nvPicPr>
        <xdr:cNvPr id="213" name="image233.png">
          <a:extLst>
            <a:ext uri="{FF2B5EF4-FFF2-40B4-BE49-F238E27FC236}">
              <a16:creationId xmlns:a16="http://schemas.microsoft.com/office/drawing/2014/main" id="{00000000-0008-0000-0400-0000D5000000}"/>
            </a:ext>
          </a:extLst>
        </xdr:cNvPr>
        <xdr:cNvPicPr preferRelativeResize="0"/>
      </xdr:nvPicPr>
      <xdr:blipFill>
        <a:blip xmlns:r="http://schemas.openxmlformats.org/officeDocument/2006/relationships" r:embed="rId212" cstate="print"/>
        <a:stretch>
          <a:fillRect/>
        </a:stretch>
      </xdr:blipFill>
      <xdr:spPr>
        <a:prstGeom prst="rect">
          <a:avLst/>
        </a:prstGeom>
        <a:noFill/>
      </xdr:spPr>
    </xdr:pic>
    <xdr:clientData fLocksWithSheet="0"/>
  </xdr:oneCellAnchor>
  <xdr:oneCellAnchor>
    <xdr:from>
      <xdr:col>1</xdr:col>
      <xdr:colOff>0</xdr:colOff>
      <xdr:row>239</xdr:row>
      <xdr:rowOff>0</xdr:rowOff>
    </xdr:from>
    <xdr:ext cx="476250" cy="476250"/>
    <xdr:pic>
      <xdr:nvPicPr>
        <xdr:cNvPr id="214" name="image194.png">
          <a:extLst>
            <a:ext uri="{FF2B5EF4-FFF2-40B4-BE49-F238E27FC236}">
              <a16:creationId xmlns:a16="http://schemas.microsoft.com/office/drawing/2014/main" id="{00000000-0008-0000-0400-0000D6000000}"/>
            </a:ext>
          </a:extLst>
        </xdr:cNvPr>
        <xdr:cNvPicPr preferRelativeResize="0"/>
      </xdr:nvPicPr>
      <xdr:blipFill>
        <a:blip xmlns:r="http://schemas.openxmlformats.org/officeDocument/2006/relationships" r:embed="rId213" cstate="print"/>
        <a:stretch>
          <a:fillRect/>
        </a:stretch>
      </xdr:blipFill>
      <xdr:spPr>
        <a:prstGeom prst="rect">
          <a:avLst/>
        </a:prstGeom>
        <a:noFill/>
      </xdr:spPr>
    </xdr:pic>
    <xdr:clientData fLocksWithSheet="0"/>
  </xdr:oneCellAnchor>
  <xdr:oneCellAnchor>
    <xdr:from>
      <xdr:col>1</xdr:col>
      <xdr:colOff>0</xdr:colOff>
      <xdr:row>240</xdr:row>
      <xdr:rowOff>0</xdr:rowOff>
    </xdr:from>
    <xdr:ext cx="476250" cy="476250"/>
    <xdr:pic>
      <xdr:nvPicPr>
        <xdr:cNvPr id="215" name="image201.png">
          <a:extLst>
            <a:ext uri="{FF2B5EF4-FFF2-40B4-BE49-F238E27FC236}">
              <a16:creationId xmlns:a16="http://schemas.microsoft.com/office/drawing/2014/main" id="{00000000-0008-0000-0400-0000D7000000}"/>
            </a:ext>
          </a:extLst>
        </xdr:cNvPr>
        <xdr:cNvPicPr preferRelativeResize="0"/>
      </xdr:nvPicPr>
      <xdr:blipFill>
        <a:blip xmlns:r="http://schemas.openxmlformats.org/officeDocument/2006/relationships" r:embed="rId214" cstate="print"/>
        <a:stretch>
          <a:fillRect/>
        </a:stretch>
      </xdr:blipFill>
      <xdr:spPr>
        <a:prstGeom prst="rect">
          <a:avLst/>
        </a:prstGeom>
        <a:noFill/>
      </xdr:spPr>
    </xdr:pic>
    <xdr:clientData fLocksWithSheet="0"/>
  </xdr:oneCellAnchor>
  <xdr:oneCellAnchor>
    <xdr:from>
      <xdr:col>1</xdr:col>
      <xdr:colOff>0</xdr:colOff>
      <xdr:row>241</xdr:row>
      <xdr:rowOff>0</xdr:rowOff>
    </xdr:from>
    <xdr:ext cx="476250" cy="476250"/>
    <xdr:pic>
      <xdr:nvPicPr>
        <xdr:cNvPr id="216" name="image208.png">
          <a:extLst>
            <a:ext uri="{FF2B5EF4-FFF2-40B4-BE49-F238E27FC236}">
              <a16:creationId xmlns:a16="http://schemas.microsoft.com/office/drawing/2014/main" id="{00000000-0008-0000-0400-0000D8000000}"/>
            </a:ext>
          </a:extLst>
        </xdr:cNvPr>
        <xdr:cNvPicPr preferRelativeResize="0"/>
      </xdr:nvPicPr>
      <xdr:blipFill>
        <a:blip xmlns:r="http://schemas.openxmlformats.org/officeDocument/2006/relationships" r:embed="rId215" cstate="print"/>
        <a:stretch>
          <a:fillRect/>
        </a:stretch>
      </xdr:blipFill>
      <xdr:spPr>
        <a:prstGeom prst="rect">
          <a:avLst/>
        </a:prstGeom>
        <a:noFill/>
      </xdr:spPr>
    </xdr:pic>
    <xdr:clientData fLocksWithSheet="0"/>
  </xdr:oneCellAnchor>
  <xdr:oneCellAnchor>
    <xdr:from>
      <xdr:col>1</xdr:col>
      <xdr:colOff>0</xdr:colOff>
      <xdr:row>242</xdr:row>
      <xdr:rowOff>0</xdr:rowOff>
    </xdr:from>
    <xdr:ext cx="476250" cy="476250"/>
    <xdr:pic>
      <xdr:nvPicPr>
        <xdr:cNvPr id="217" name="image199.png">
          <a:extLst>
            <a:ext uri="{FF2B5EF4-FFF2-40B4-BE49-F238E27FC236}">
              <a16:creationId xmlns:a16="http://schemas.microsoft.com/office/drawing/2014/main" id="{00000000-0008-0000-0400-0000D9000000}"/>
            </a:ext>
          </a:extLst>
        </xdr:cNvPr>
        <xdr:cNvPicPr preferRelativeResize="0"/>
      </xdr:nvPicPr>
      <xdr:blipFill>
        <a:blip xmlns:r="http://schemas.openxmlformats.org/officeDocument/2006/relationships" r:embed="rId216" cstate="print"/>
        <a:stretch>
          <a:fillRect/>
        </a:stretch>
      </xdr:blipFill>
      <xdr:spPr>
        <a:prstGeom prst="rect">
          <a:avLst/>
        </a:prstGeom>
        <a:noFill/>
      </xdr:spPr>
    </xdr:pic>
    <xdr:clientData fLocksWithSheet="0"/>
  </xdr:oneCellAnchor>
  <xdr:oneCellAnchor>
    <xdr:from>
      <xdr:col>1</xdr:col>
      <xdr:colOff>0</xdr:colOff>
      <xdr:row>243</xdr:row>
      <xdr:rowOff>0</xdr:rowOff>
    </xdr:from>
    <xdr:ext cx="476250" cy="476250"/>
    <xdr:pic>
      <xdr:nvPicPr>
        <xdr:cNvPr id="218" name="image196.png">
          <a:extLst>
            <a:ext uri="{FF2B5EF4-FFF2-40B4-BE49-F238E27FC236}">
              <a16:creationId xmlns:a16="http://schemas.microsoft.com/office/drawing/2014/main" id="{00000000-0008-0000-0400-0000DA000000}"/>
            </a:ext>
          </a:extLst>
        </xdr:cNvPr>
        <xdr:cNvPicPr preferRelativeResize="0"/>
      </xdr:nvPicPr>
      <xdr:blipFill>
        <a:blip xmlns:r="http://schemas.openxmlformats.org/officeDocument/2006/relationships" r:embed="rId217" cstate="print"/>
        <a:stretch>
          <a:fillRect/>
        </a:stretch>
      </xdr:blipFill>
      <xdr:spPr>
        <a:prstGeom prst="rect">
          <a:avLst/>
        </a:prstGeom>
        <a:noFill/>
      </xdr:spPr>
    </xdr:pic>
    <xdr:clientData fLocksWithSheet="0"/>
  </xdr:oneCellAnchor>
  <xdr:oneCellAnchor>
    <xdr:from>
      <xdr:col>1</xdr:col>
      <xdr:colOff>0</xdr:colOff>
      <xdr:row>244</xdr:row>
      <xdr:rowOff>0</xdr:rowOff>
    </xdr:from>
    <xdr:ext cx="476250" cy="476250"/>
    <xdr:pic>
      <xdr:nvPicPr>
        <xdr:cNvPr id="219" name="image197.png">
          <a:extLst>
            <a:ext uri="{FF2B5EF4-FFF2-40B4-BE49-F238E27FC236}">
              <a16:creationId xmlns:a16="http://schemas.microsoft.com/office/drawing/2014/main" id="{00000000-0008-0000-0400-0000DB000000}"/>
            </a:ext>
          </a:extLst>
        </xdr:cNvPr>
        <xdr:cNvPicPr preferRelativeResize="0"/>
      </xdr:nvPicPr>
      <xdr:blipFill>
        <a:blip xmlns:r="http://schemas.openxmlformats.org/officeDocument/2006/relationships" r:embed="rId218" cstate="print"/>
        <a:stretch>
          <a:fillRect/>
        </a:stretch>
      </xdr:blipFill>
      <xdr:spPr>
        <a:prstGeom prst="rect">
          <a:avLst/>
        </a:prstGeom>
        <a:noFill/>
      </xdr:spPr>
    </xdr:pic>
    <xdr:clientData fLocksWithSheet="0"/>
  </xdr:oneCellAnchor>
  <xdr:oneCellAnchor>
    <xdr:from>
      <xdr:col>1</xdr:col>
      <xdr:colOff>0</xdr:colOff>
      <xdr:row>245</xdr:row>
      <xdr:rowOff>0</xdr:rowOff>
    </xdr:from>
    <xdr:ext cx="476250" cy="476250"/>
    <xdr:pic>
      <xdr:nvPicPr>
        <xdr:cNvPr id="220" name="image207.png">
          <a:extLst>
            <a:ext uri="{FF2B5EF4-FFF2-40B4-BE49-F238E27FC236}">
              <a16:creationId xmlns:a16="http://schemas.microsoft.com/office/drawing/2014/main" id="{00000000-0008-0000-0400-0000DC000000}"/>
            </a:ext>
          </a:extLst>
        </xdr:cNvPr>
        <xdr:cNvPicPr preferRelativeResize="0"/>
      </xdr:nvPicPr>
      <xdr:blipFill>
        <a:blip xmlns:r="http://schemas.openxmlformats.org/officeDocument/2006/relationships" r:embed="rId219" cstate="print"/>
        <a:stretch>
          <a:fillRect/>
        </a:stretch>
      </xdr:blipFill>
      <xdr:spPr>
        <a:prstGeom prst="rect">
          <a:avLst/>
        </a:prstGeom>
        <a:noFill/>
      </xdr:spPr>
    </xdr:pic>
    <xdr:clientData fLocksWithSheet="0"/>
  </xdr:oneCellAnchor>
  <xdr:oneCellAnchor>
    <xdr:from>
      <xdr:col>1</xdr:col>
      <xdr:colOff>0</xdr:colOff>
      <xdr:row>246</xdr:row>
      <xdr:rowOff>0</xdr:rowOff>
    </xdr:from>
    <xdr:ext cx="476250" cy="476250"/>
    <xdr:pic>
      <xdr:nvPicPr>
        <xdr:cNvPr id="221" name="image215.png">
          <a:extLst>
            <a:ext uri="{FF2B5EF4-FFF2-40B4-BE49-F238E27FC236}">
              <a16:creationId xmlns:a16="http://schemas.microsoft.com/office/drawing/2014/main" id="{00000000-0008-0000-0400-0000DD000000}"/>
            </a:ext>
          </a:extLst>
        </xdr:cNvPr>
        <xdr:cNvPicPr preferRelativeResize="0"/>
      </xdr:nvPicPr>
      <xdr:blipFill>
        <a:blip xmlns:r="http://schemas.openxmlformats.org/officeDocument/2006/relationships" r:embed="rId220" cstate="print"/>
        <a:stretch>
          <a:fillRect/>
        </a:stretch>
      </xdr:blipFill>
      <xdr:spPr>
        <a:prstGeom prst="rect">
          <a:avLst/>
        </a:prstGeom>
        <a:noFill/>
      </xdr:spPr>
    </xdr:pic>
    <xdr:clientData fLocksWithSheet="0"/>
  </xdr:oneCellAnchor>
  <xdr:oneCellAnchor>
    <xdr:from>
      <xdr:col>1</xdr:col>
      <xdr:colOff>0</xdr:colOff>
      <xdr:row>247</xdr:row>
      <xdr:rowOff>0</xdr:rowOff>
    </xdr:from>
    <xdr:ext cx="476250" cy="476250"/>
    <xdr:pic>
      <xdr:nvPicPr>
        <xdr:cNvPr id="222" name="image205.png">
          <a:extLst>
            <a:ext uri="{FF2B5EF4-FFF2-40B4-BE49-F238E27FC236}">
              <a16:creationId xmlns:a16="http://schemas.microsoft.com/office/drawing/2014/main" id="{00000000-0008-0000-0400-0000DE000000}"/>
            </a:ext>
          </a:extLst>
        </xdr:cNvPr>
        <xdr:cNvPicPr preferRelativeResize="0"/>
      </xdr:nvPicPr>
      <xdr:blipFill>
        <a:blip xmlns:r="http://schemas.openxmlformats.org/officeDocument/2006/relationships" r:embed="rId221" cstate="print"/>
        <a:stretch>
          <a:fillRect/>
        </a:stretch>
      </xdr:blipFill>
      <xdr:spPr>
        <a:prstGeom prst="rect">
          <a:avLst/>
        </a:prstGeom>
        <a:noFill/>
      </xdr:spPr>
    </xdr:pic>
    <xdr:clientData fLocksWithSheet="0"/>
  </xdr:oneCellAnchor>
  <xdr:oneCellAnchor>
    <xdr:from>
      <xdr:col>1</xdr:col>
      <xdr:colOff>0</xdr:colOff>
      <xdr:row>248</xdr:row>
      <xdr:rowOff>0</xdr:rowOff>
    </xdr:from>
    <xdr:ext cx="476250" cy="476250"/>
    <xdr:pic>
      <xdr:nvPicPr>
        <xdr:cNvPr id="223" name="image198.png">
          <a:extLst>
            <a:ext uri="{FF2B5EF4-FFF2-40B4-BE49-F238E27FC236}">
              <a16:creationId xmlns:a16="http://schemas.microsoft.com/office/drawing/2014/main" id="{00000000-0008-0000-0400-0000DF000000}"/>
            </a:ext>
          </a:extLst>
        </xdr:cNvPr>
        <xdr:cNvPicPr preferRelativeResize="0"/>
      </xdr:nvPicPr>
      <xdr:blipFill>
        <a:blip xmlns:r="http://schemas.openxmlformats.org/officeDocument/2006/relationships" r:embed="rId222" cstate="print"/>
        <a:stretch>
          <a:fillRect/>
        </a:stretch>
      </xdr:blipFill>
      <xdr:spPr>
        <a:prstGeom prst="rect">
          <a:avLst/>
        </a:prstGeom>
        <a:noFill/>
      </xdr:spPr>
    </xdr:pic>
    <xdr:clientData fLocksWithSheet="0"/>
  </xdr:oneCellAnchor>
  <xdr:oneCellAnchor>
    <xdr:from>
      <xdr:col>1</xdr:col>
      <xdr:colOff>0</xdr:colOff>
      <xdr:row>249</xdr:row>
      <xdr:rowOff>0</xdr:rowOff>
    </xdr:from>
    <xdr:ext cx="476250" cy="476250"/>
    <xdr:pic>
      <xdr:nvPicPr>
        <xdr:cNvPr id="224" name="image213.png">
          <a:extLst>
            <a:ext uri="{FF2B5EF4-FFF2-40B4-BE49-F238E27FC236}">
              <a16:creationId xmlns:a16="http://schemas.microsoft.com/office/drawing/2014/main" id="{00000000-0008-0000-0400-0000E0000000}"/>
            </a:ext>
          </a:extLst>
        </xdr:cNvPr>
        <xdr:cNvPicPr preferRelativeResize="0"/>
      </xdr:nvPicPr>
      <xdr:blipFill>
        <a:blip xmlns:r="http://schemas.openxmlformats.org/officeDocument/2006/relationships" r:embed="rId223" cstate="print"/>
        <a:stretch>
          <a:fillRect/>
        </a:stretch>
      </xdr:blipFill>
      <xdr:spPr>
        <a:prstGeom prst="rect">
          <a:avLst/>
        </a:prstGeom>
        <a:noFill/>
      </xdr:spPr>
    </xdr:pic>
    <xdr:clientData fLocksWithSheet="0"/>
  </xdr:oneCellAnchor>
  <xdr:oneCellAnchor>
    <xdr:from>
      <xdr:col>1</xdr:col>
      <xdr:colOff>0</xdr:colOff>
      <xdr:row>250</xdr:row>
      <xdr:rowOff>0</xdr:rowOff>
    </xdr:from>
    <xdr:ext cx="476250" cy="476250"/>
    <xdr:pic>
      <xdr:nvPicPr>
        <xdr:cNvPr id="225" name="image212.png">
          <a:extLst>
            <a:ext uri="{FF2B5EF4-FFF2-40B4-BE49-F238E27FC236}">
              <a16:creationId xmlns:a16="http://schemas.microsoft.com/office/drawing/2014/main" id="{00000000-0008-0000-0400-0000E1000000}"/>
            </a:ext>
          </a:extLst>
        </xdr:cNvPr>
        <xdr:cNvPicPr preferRelativeResize="0"/>
      </xdr:nvPicPr>
      <xdr:blipFill>
        <a:blip xmlns:r="http://schemas.openxmlformats.org/officeDocument/2006/relationships" r:embed="rId224" cstate="print"/>
        <a:stretch>
          <a:fillRect/>
        </a:stretch>
      </xdr:blipFill>
      <xdr:spPr>
        <a:prstGeom prst="rect">
          <a:avLst/>
        </a:prstGeom>
        <a:noFill/>
      </xdr:spPr>
    </xdr:pic>
    <xdr:clientData fLocksWithSheet="0"/>
  </xdr:oneCellAnchor>
  <xdr:oneCellAnchor>
    <xdr:from>
      <xdr:col>1</xdr:col>
      <xdr:colOff>0</xdr:colOff>
      <xdr:row>251</xdr:row>
      <xdr:rowOff>0</xdr:rowOff>
    </xdr:from>
    <xdr:ext cx="476250" cy="476250"/>
    <xdr:pic>
      <xdr:nvPicPr>
        <xdr:cNvPr id="226" name="image206.png">
          <a:extLst>
            <a:ext uri="{FF2B5EF4-FFF2-40B4-BE49-F238E27FC236}">
              <a16:creationId xmlns:a16="http://schemas.microsoft.com/office/drawing/2014/main" id="{00000000-0008-0000-0400-0000E2000000}"/>
            </a:ext>
          </a:extLst>
        </xdr:cNvPr>
        <xdr:cNvPicPr preferRelativeResize="0"/>
      </xdr:nvPicPr>
      <xdr:blipFill>
        <a:blip xmlns:r="http://schemas.openxmlformats.org/officeDocument/2006/relationships" r:embed="rId225" cstate="print"/>
        <a:stretch>
          <a:fillRect/>
        </a:stretch>
      </xdr:blipFill>
      <xdr:spPr>
        <a:prstGeom prst="rect">
          <a:avLst/>
        </a:prstGeom>
        <a:noFill/>
      </xdr:spPr>
    </xdr:pic>
    <xdr:clientData fLocksWithSheet="0"/>
  </xdr:oneCellAnchor>
  <xdr:oneCellAnchor>
    <xdr:from>
      <xdr:col>1</xdr:col>
      <xdr:colOff>0</xdr:colOff>
      <xdr:row>252</xdr:row>
      <xdr:rowOff>0</xdr:rowOff>
    </xdr:from>
    <xdr:ext cx="476250" cy="476250"/>
    <xdr:pic>
      <xdr:nvPicPr>
        <xdr:cNvPr id="227" name="image230.png">
          <a:extLst>
            <a:ext uri="{FF2B5EF4-FFF2-40B4-BE49-F238E27FC236}">
              <a16:creationId xmlns:a16="http://schemas.microsoft.com/office/drawing/2014/main" id="{00000000-0008-0000-0400-0000E3000000}"/>
            </a:ext>
          </a:extLst>
        </xdr:cNvPr>
        <xdr:cNvPicPr preferRelativeResize="0"/>
      </xdr:nvPicPr>
      <xdr:blipFill>
        <a:blip xmlns:r="http://schemas.openxmlformats.org/officeDocument/2006/relationships" r:embed="rId226" cstate="print"/>
        <a:stretch>
          <a:fillRect/>
        </a:stretch>
      </xdr:blipFill>
      <xdr:spPr>
        <a:prstGeom prst="rect">
          <a:avLst/>
        </a:prstGeom>
        <a:noFill/>
      </xdr:spPr>
    </xdr:pic>
    <xdr:clientData fLocksWithSheet="0"/>
  </xdr:oneCellAnchor>
  <xdr:oneCellAnchor>
    <xdr:from>
      <xdr:col>1</xdr:col>
      <xdr:colOff>0</xdr:colOff>
      <xdr:row>253</xdr:row>
      <xdr:rowOff>0</xdr:rowOff>
    </xdr:from>
    <xdr:ext cx="476250" cy="476250"/>
    <xdr:pic>
      <xdr:nvPicPr>
        <xdr:cNvPr id="228" name="image216.png">
          <a:extLst>
            <a:ext uri="{FF2B5EF4-FFF2-40B4-BE49-F238E27FC236}">
              <a16:creationId xmlns:a16="http://schemas.microsoft.com/office/drawing/2014/main" id="{00000000-0008-0000-0400-0000E4000000}"/>
            </a:ext>
          </a:extLst>
        </xdr:cNvPr>
        <xdr:cNvPicPr preferRelativeResize="0"/>
      </xdr:nvPicPr>
      <xdr:blipFill>
        <a:blip xmlns:r="http://schemas.openxmlformats.org/officeDocument/2006/relationships" r:embed="rId227" cstate="print"/>
        <a:stretch>
          <a:fillRect/>
        </a:stretch>
      </xdr:blipFill>
      <xdr:spPr>
        <a:prstGeom prst="rect">
          <a:avLst/>
        </a:prstGeom>
        <a:noFill/>
      </xdr:spPr>
    </xdr:pic>
    <xdr:clientData fLocksWithSheet="0"/>
  </xdr:oneCellAnchor>
  <xdr:oneCellAnchor>
    <xdr:from>
      <xdr:col>1</xdr:col>
      <xdr:colOff>0</xdr:colOff>
      <xdr:row>254</xdr:row>
      <xdr:rowOff>0</xdr:rowOff>
    </xdr:from>
    <xdr:ext cx="476250" cy="476250"/>
    <xdr:pic>
      <xdr:nvPicPr>
        <xdr:cNvPr id="229" name="image218.png">
          <a:extLst>
            <a:ext uri="{FF2B5EF4-FFF2-40B4-BE49-F238E27FC236}">
              <a16:creationId xmlns:a16="http://schemas.microsoft.com/office/drawing/2014/main" id="{00000000-0008-0000-0400-0000E5000000}"/>
            </a:ext>
          </a:extLst>
        </xdr:cNvPr>
        <xdr:cNvPicPr preferRelativeResize="0"/>
      </xdr:nvPicPr>
      <xdr:blipFill>
        <a:blip xmlns:r="http://schemas.openxmlformats.org/officeDocument/2006/relationships" r:embed="rId228" cstate="print"/>
        <a:stretch>
          <a:fillRect/>
        </a:stretch>
      </xdr:blipFill>
      <xdr:spPr>
        <a:prstGeom prst="rect">
          <a:avLst/>
        </a:prstGeom>
        <a:noFill/>
      </xdr:spPr>
    </xdr:pic>
    <xdr:clientData fLocksWithSheet="0"/>
  </xdr:oneCellAnchor>
  <xdr:oneCellAnchor>
    <xdr:from>
      <xdr:col>1</xdr:col>
      <xdr:colOff>0</xdr:colOff>
      <xdr:row>255</xdr:row>
      <xdr:rowOff>0</xdr:rowOff>
    </xdr:from>
    <xdr:ext cx="476250" cy="476250"/>
    <xdr:pic>
      <xdr:nvPicPr>
        <xdr:cNvPr id="230" name="image203.png">
          <a:extLst>
            <a:ext uri="{FF2B5EF4-FFF2-40B4-BE49-F238E27FC236}">
              <a16:creationId xmlns:a16="http://schemas.microsoft.com/office/drawing/2014/main" id="{00000000-0008-0000-0400-0000E6000000}"/>
            </a:ext>
          </a:extLst>
        </xdr:cNvPr>
        <xdr:cNvPicPr preferRelativeResize="0"/>
      </xdr:nvPicPr>
      <xdr:blipFill>
        <a:blip xmlns:r="http://schemas.openxmlformats.org/officeDocument/2006/relationships" r:embed="rId229" cstate="print"/>
        <a:stretch>
          <a:fillRect/>
        </a:stretch>
      </xdr:blipFill>
      <xdr:spPr>
        <a:prstGeom prst="rect">
          <a:avLst/>
        </a:prstGeom>
        <a:noFill/>
      </xdr:spPr>
    </xdr:pic>
    <xdr:clientData fLocksWithSheet="0"/>
  </xdr:oneCellAnchor>
  <xdr:oneCellAnchor>
    <xdr:from>
      <xdr:col>1</xdr:col>
      <xdr:colOff>0</xdr:colOff>
      <xdr:row>256</xdr:row>
      <xdr:rowOff>0</xdr:rowOff>
    </xdr:from>
    <xdr:ext cx="476250" cy="476250"/>
    <xdr:pic>
      <xdr:nvPicPr>
        <xdr:cNvPr id="231" name="image217.png">
          <a:extLst>
            <a:ext uri="{FF2B5EF4-FFF2-40B4-BE49-F238E27FC236}">
              <a16:creationId xmlns:a16="http://schemas.microsoft.com/office/drawing/2014/main" id="{00000000-0008-0000-0400-0000E7000000}"/>
            </a:ext>
          </a:extLst>
        </xdr:cNvPr>
        <xdr:cNvPicPr preferRelativeResize="0"/>
      </xdr:nvPicPr>
      <xdr:blipFill>
        <a:blip xmlns:r="http://schemas.openxmlformats.org/officeDocument/2006/relationships" r:embed="rId230" cstate="print"/>
        <a:stretch>
          <a:fillRect/>
        </a:stretch>
      </xdr:blipFill>
      <xdr:spPr>
        <a:prstGeom prst="rect">
          <a:avLst/>
        </a:prstGeom>
        <a:noFill/>
      </xdr:spPr>
    </xdr:pic>
    <xdr:clientData fLocksWithSheet="0"/>
  </xdr:oneCellAnchor>
  <xdr:oneCellAnchor>
    <xdr:from>
      <xdr:col>1</xdr:col>
      <xdr:colOff>0</xdr:colOff>
      <xdr:row>257</xdr:row>
      <xdr:rowOff>0</xdr:rowOff>
    </xdr:from>
    <xdr:ext cx="476250" cy="476250"/>
    <xdr:pic>
      <xdr:nvPicPr>
        <xdr:cNvPr id="232" name="image210.png">
          <a:extLst>
            <a:ext uri="{FF2B5EF4-FFF2-40B4-BE49-F238E27FC236}">
              <a16:creationId xmlns:a16="http://schemas.microsoft.com/office/drawing/2014/main" id="{00000000-0008-0000-0400-0000E8000000}"/>
            </a:ext>
          </a:extLst>
        </xdr:cNvPr>
        <xdr:cNvPicPr preferRelativeResize="0"/>
      </xdr:nvPicPr>
      <xdr:blipFill>
        <a:blip xmlns:r="http://schemas.openxmlformats.org/officeDocument/2006/relationships" r:embed="rId231" cstate="print"/>
        <a:stretch>
          <a:fillRect/>
        </a:stretch>
      </xdr:blipFill>
      <xdr:spPr>
        <a:prstGeom prst="rect">
          <a:avLst/>
        </a:prstGeom>
        <a:noFill/>
      </xdr:spPr>
    </xdr:pic>
    <xdr:clientData fLocksWithSheet="0"/>
  </xdr:oneCellAnchor>
  <xdr:oneCellAnchor>
    <xdr:from>
      <xdr:col>1</xdr:col>
      <xdr:colOff>0</xdr:colOff>
      <xdr:row>258</xdr:row>
      <xdr:rowOff>0</xdr:rowOff>
    </xdr:from>
    <xdr:ext cx="476250" cy="476250"/>
    <xdr:pic>
      <xdr:nvPicPr>
        <xdr:cNvPr id="233" name="image211.png">
          <a:extLst>
            <a:ext uri="{FF2B5EF4-FFF2-40B4-BE49-F238E27FC236}">
              <a16:creationId xmlns:a16="http://schemas.microsoft.com/office/drawing/2014/main" id="{00000000-0008-0000-0400-0000E9000000}"/>
            </a:ext>
          </a:extLst>
        </xdr:cNvPr>
        <xdr:cNvPicPr preferRelativeResize="0"/>
      </xdr:nvPicPr>
      <xdr:blipFill>
        <a:blip xmlns:r="http://schemas.openxmlformats.org/officeDocument/2006/relationships" r:embed="rId232" cstate="print"/>
        <a:stretch>
          <a:fillRect/>
        </a:stretch>
      </xdr:blipFill>
      <xdr:spPr>
        <a:prstGeom prst="rect">
          <a:avLst/>
        </a:prstGeom>
        <a:noFill/>
      </xdr:spPr>
    </xdr:pic>
    <xdr:clientData fLocksWithSheet="0"/>
  </xdr:oneCellAnchor>
  <xdr:oneCellAnchor>
    <xdr:from>
      <xdr:col>1</xdr:col>
      <xdr:colOff>0</xdr:colOff>
      <xdr:row>259</xdr:row>
      <xdr:rowOff>0</xdr:rowOff>
    </xdr:from>
    <xdr:ext cx="476250" cy="476250"/>
    <xdr:pic>
      <xdr:nvPicPr>
        <xdr:cNvPr id="234" name="image226.png">
          <a:extLst>
            <a:ext uri="{FF2B5EF4-FFF2-40B4-BE49-F238E27FC236}">
              <a16:creationId xmlns:a16="http://schemas.microsoft.com/office/drawing/2014/main" id="{00000000-0008-0000-0400-0000EA000000}"/>
            </a:ext>
          </a:extLst>
        </xdr:cNvPr>
        <xdr:cNvPicPr preferRelativeResize="0"/>
      </xdr:nvPicPr>
      <xdr:blipFill>
        <a:blip xmlns:r="http://schemas.openxmlformats.org/officeDocument/2006/relationships" r:embed="rId233" cstate="print"/>
        <a:stretch>
          <a:fillRect/>
        </a:stretch>
      </xdr:blipFill>
      <xdr:spPr>
        <a:prstGeom prst="rect">
          <a:avLst/>
        </a:prstGeom>
        <a:noFill/>
      </xdr:spPr>
    </xdr:pic>
    <xdr:clientData fLocksWithSheet="0"/>
  </xdr:oneCellAnchor>
  <xdr:oneCellAnchor>
    <xdr:from>
      <xdr:col>1</xdr:col>
      <xdr:colOff>0</xdr:colOff>
      <xdr:row>260</xdr:row>
      <xdr:rowOff>0</xdr:rowOff>
    </xdr:from>
    <xdr:ext cx="476250" cy="476250"/>
    <xdr:pic>
      <xdr:nvPicPr>
        <xdr:cNvPr id="235" name="image239.png">
          <a:extLst>
            <a:ext uri="{FF2B5EF4-FFF2-40B4-BE49-F238E27FC236}">
              <a16:creationId xmlns:a16="http://schemas.microsoft.com/office/drawing/2014/main" id="{00000000-0008-0000-0400-0000EB000000}"/>
            </a:ext>
          </a:extLst>
        </xdr:cNvPr>
        <xdr:cNvPicPr preferRelativeResize="0"/>
      </xdr:nvPicPr>
      <xdr:blipFill>
        <a:blip xmlns:r="http://schemas.openxmlformats.org/officeDocument/2006/relationships" r:embed="rId234" cstate="print"/>
        <a:stretch>
          <a:fillRect/>
        </a:stretch>
      </xdr:blipFill>
      <xdr:spPr>
        <a:prstGeom prst="rect">
          <a:avLst/>
        </a:prstGeom>
        <a:noFill/>
      </xdr:spPr>
    </xdr:pic>
    <xdr:clientData fLocksWithSheet="0"/>
  </xdr:oneCellAnchor>
  <xdr:oneCellAnchor>
    <xdr:from>
      <xdr:col>1</xdr:col>
      <xdr:colOff>0</xdr:colOff>
      <xdr:row>261</xdr:row>
      <xdr:rowOff>0</xdr:rowOff>
    </xdr:from>
    <xdr:ext cx="476250" cy="476250"/>
    <xdr:pic>
      <xdr:nvPicPr>
        <xdr:cNvPr id="236" name="image238.png">
          <a:extLst>
            <a:ext uri="{FF2B5EF4-FFF2-40B4-BE49-F238E27FC236}">
              <a16:creationId xmlns:a16="http://schemas.microsoft.com/office/drawing/2014/main" id="{00000000-0008-0000-0400-0000EC000000}"/>
            </a:ext>
          </a:extLst>
        </xdr:cNvPr>
        <xdr:cNvPicPr preferRelativeResize="0"/>
      </xdr:nvPicPr>
      <xdr:blipFill>
        <a:blip xmlns:r="http://schemas.openxmlformats.org/officeDocument/2006/relationships" r:embed="rId235" cstate="print"/>
        <a:stretch>
          <a:fillRect/>
        </a:stretch>
      </xdr:blipFill>
      <xdr:spPr>
        <a:prstGeom prst="rect">
          <a:avLst/>
        </a:prstGeom>
        <a:noFill/>
      </xdr:spPr>
    </xdr:pic>
    <xdr:clientData fLocksWithSheet="0"/>
  </xdr:oneCellAnchor>
  <xdr:oneCellAnchor>
    <xdr:from>
      <xdr:col>1</xdr:col>
      <xdr:colOff>0</xdr:colOff>
      <xdr:row>262</xdr:row>
      <xdr:rowOff>0</xdr:rowOff>
    </xdr:from>
    <xdr:ext cx="200025" cy="200025"/>
    <xdr:pic>
      <xdr:nvPicPr>
        <xdr:cNvPr id="237" name="image209.png">
          <a:extLst>
            <a:ext uri="{FF2B5EF4-FFF2-40B4-BE49-F238E27FC236}">
              <a16:creationId xmlns:a16="http://schemas.microsoft.com/office/drawing/2014/main" id="{00000000-0008-0000-0400-0000ED000000}"/>
            </a:ext>
          </a:extLst>
        </xdr:cNvPr>
        <xdr:cNvPicPr preferRelativeResize="0"/>
      </xdr:nvPicPr>
      <xdr:blipFill>
        <a:blip xmlns:r="http://schemas.openxmlformats.org/officeDocument/2006/relationships" r:embed="rId236" cstate="print"/>
        <a:stretch>
          <a:fillRect/>
        </a:stretch>
      </xdr:blipFill>
      <xdr:spPr>
        <a:prstGeom prst="rect">
          <a:avLst/>
        </a:prstGeom>
        <a:noFill/>
      </xdr:spPr>
    </xdr:pic>
    <xdr:clientData fLocksWithSheet="0"/>
  </xdr:oneCellAnchor>
  <xdr:oneCellAnchor>
    <xdr:from>
      <xdr:col>1</xdr:col>
      <xdr:colOff>0</xdr:colOff>
      <xdr:row>263</xdr:row>
      <xdr:rowOff>0</xdr:rowOff>
    </xdr:from>
    <xdr:ext cx="476250" cy="476250"/>
    <xdr:pic>
      <xdr:nvPicPr>
        <xdr:cNvPr id="238" name="image228.png">
          <a:extLst>
            <a:ext uri="{FF2B5EF4-FFF2-40B4-BE49-F238E27FC236}">
              <a16:creationId xmlns:a16="http://schemas.microsoft.com/office/drawing/2014/main" id="{00000000-0008-0000-0400-0000EE000000}"/>
            </a:ext>
          </a:extLst>
        </xdr:cNvPr>
        <xdr:cNvPicPr preferRelativeResize="0"/>
      </xdr:nvPicPr>
      <xdr:blipFill>
        <a:blip xmlns:r="http://schemas.openxmlformats.org/officeDocument/2006/relationships" r:embed="rId237" cstate="print"/>
        <a:stretch>
          <a:fillRect/>
        </a:stretch>
      </xdr:blipFill>
      <xdr:spPr>
        <a:prstGeom prst="rect">
          <a:avLst/>
        </a:prstGeom>
        <a:noFill/>
      </xdr:spPr>
    </xdr:pic>
    <xdr:clientData fLocksWithSheet="0"/>
  </xdr:oneCellAnchor>
  <xdr:oneCellAnchor>
    <xdr:from>
      <xdr:col>1</xdr:col>
      <xdr:colOff>0</xdr:colOff>
      <xdr:row>264</xdr:row>
      <xdr:rowOff>0</xdr:rowOff>
    </xdr:from>
    <xdr:ext cx="476250" cy="476250"/>
    <xdr:pic>
      <xdr:nvPicPr>
        <xdr:cNvPr id="239" name="image221.png">
          <a:extLst>
            <a:ext uri="{FF2B5EF4-FFF2-40B4-BE49-F238E27FC236}">
              <a16:creationId xmlns:a16="http://schemas.microsoft.com/office/drawing/2014/main" id="{00000000-0008-0000-0400-0000EF000000}"/>
            </a:ext>
          </a:extLst>
        </xdr:cNvPr>
        <xdr:cNvPicPr preferRelativeResize="0"/>
      </xdr:nvPicPr>
      <xdr:blipFill>
        <a:blip xmlns:r="http://schemas.openxmlformats.org/officeDocument/2006/relationships" r:embed="rId238" cstate="print"/>
        <a:stretch>
          <a:fillRect/>
        </a:stretch>
      </xdr:blipFill>
      <xdr:spPr>
        <a:prstGeom prst="rect">
          <a:avLst/>
        </a:prstGeom>
        <a:noFill/>
      </xdr:spPr>
    </xdr:pic>
    <xdr:clientData fLocksWithSheet="0"/>
  </xdr:oneCellAnchor>
  <xdr:oneCellAnchor>
    <xdr:from>
      <xdr:col>1</xdr:col>
      <xdr:colOff>0</xdr:colOff>
      <xdr:row>265</xdr:row>
      <xdr:rowOff>0</xdr:rowOff>
    </xdr:from>
    <xdr:ext cx="476250" cy="476250"/>
    <xdr:pic>
      <xdr:nvPicPr>
        <xdr:cNvPr id="240" name="image237.png">
          <a:extLst>
            <a:ext uri="{FF2B5EF4-FFF2-40B4-BE49-F238E27FC236}">
              <a16:creationId xmlns:a16="http://schemas.microsoft.com/office/drawing/2014/main" id="{00000000-0008-0000-0400-0000F0000000}"/>
            </a:ext>
          </a:extLst>
        </xdr:cNvPr>
        <xdr:cNvPicPr preferRelativeResize="0"/>
      </xdr:nvPicPr>
      <xdr:blipFill>
        <a:blip xmlns:r="http://schemas.openxmlformats.org/officeDocument/2006/relationships" r:embed="rId239" cstate="print"/>
        <a:stretch>
          <a:fillRect/>
        </a:stretch>
      </xdr:blipFill>
      <xdr:spPr>
        <a:prstGeom prst="rect">
          <a:avLst/>
        </a:prstGeom>
        <a:noFill/>
      </xdr:spPr>
    </xdr:pic>
    <xdr:clientData fLocksWithSheet="0"/>
  </xdr:oneCellAnchor>
  <xdr:oneCellAnchor>
    <xdr:from>
      <xdr:col>1</xdr:col>
      <xdr:colOff>0</xdr:colOff>
      <xdr:row>266</xdr:row>
      <xdr:rowOff>0</xdr:rowOff>
    </xdr:from>
    <xdr:ext cx="476250" cy="476250"/>
    <xdr:pic>
      <xdr:nvPicPr>
        <xdr:cNvPr id="241" name="image243.png">
          <a:extLst>
            <a:ext uri="{FF2B5EF4-FFF2-40B4-BE49-F238E27FC236}">
              <a16:creationId xmlns:a16="http://schemas.microsoft.com/office/drawing/2014/main" id="{00000000-0008-0000-0400-0000F1000000}"/>
            </a:ext>
          </a:extLst>
        </xdr:cNvPr>
        <xdr:cNvPicPr preferRelativeResize="0"/>
      </xdr:nvPicPr>
      <xdr:blipFill>
        <a:blip xmlns:r="http://schemas.openxmlformats.org/officeDocument/2006/relationships" r:embed="rId240" cstate="print"/>
        <a:stretch>
          <a:fillRect/>
        </a:stretch>
      </xdr:blipFill>
      <xdr:spPr>
        <a:prstGeom prst="rect">
          <a:avLst/>
        </a:prstGeom>
        <a:noFill/>
      </xdr:spPr>
    </xdr:pic>
    <xdr:clientData fLocksWithSheet="0"/>
  </xdr:oneCellAnchor>
  <xdr:oneCellAnchor>
    <xdr:from>
      <xdr:col>1</xdr:col>
      <xdr:colOff>0</xdr:colOff>
      <xdr:row>267</xdr:row>
      <xdr:rowOff>0</xdr:rowOff>
    </xdr:from>
    <xdr:ext cx="476250" cy="476250"/>
    <xdr:pic>
      <xdr:nvPicPr>
        <xdr:cNvPr id="242" name="image219.png">
          <a:extLst>
            <a:ext uri="{FF2B5EF4-FFF2-40B4-BE49-F238E27FC236}">
              <a16:creationId xmlns:a16="http://schemas.microsoft.com/office/drawing/2014/main" id="{00000000-0008-0000-0400-0000F2000000}"/>
            </a:ext>
          </a:extLst>
        </xdr:cNvPr>
        <xdr:cNvPicPr preferRelativeResize="0"/>
      </xdr:nvPicPr>
      <xdr:blipFill>
        <a:blip xmlns:r="http://schemas.openxmlformats.org/officeDocument/2006/relationships" r:embed="rId241" cstate="print"/>
        <a:stretch>
          <a:fillRect/>
        </a:stretch>
      </xdr:blipFill>
      <xdr:spPr>
        <a:prstGeom prst="rect">
          <a:avLst/>
        </a:prstGeom>
        <a:noFill/>
      </xdr:spPr>
    </xdr:pic>
    <xdr:clientData fLocksWithSheet="0"/>
  </xdr:oneCellAnchor>
  <xdr:oneCellAnchor>
    <xdr:from>
      <xdr:col>1</xdr:col>
      <xdr:colOff>0</xdr:colOff>
      <xdr:row>268</xdr:row>
      <xdr:rowOff>0</xdr:rowOff>
    </xdr:from>
    <xdr:ext cx="476250" cy="476250"/>
    <xdr:pic>
      <xdr:nvPicPr>
        <xdr:cNvPr id="243" name="image225.png">
          <a:extLst>
            <a:ext uri="{FF2B5EF4-FFF2-40B4-BE49-F238E27FC236}">
              <a16:creationId xmlns:a16="http://schemas.microsoft.com/office/drawing/2014/main" id="{00000000-0008-0000-0400-0000F3000000}"/>
            </a:ext>
          </a:extLst>
        </xdr:cNvPr>
        <xdr:cNvPicPr preferRelativeResize="0"/>
      </xdr:nvPicPr>
      <xdr:blipFill>
        <a:blip xmlns:r="http://schemas.openxmlformats.org/officeDocument/2006/relationships" r:embed="rId24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4</xdr:row>
      <xdr:rowOff>0</xdr:rowOff>
    </xdr:from>
    <xdr:ext cx="476250" cy="476250"/>
    <xdr:pic>
      <xdr:nvPicPr>
        <xdr:cNvPr id="2" name="image248.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5</xdr:row>
      <xdr:rowOff>0</xdr:rowOff>
    </xdr:from>
    <xdr:ext cx="476250" cy="476250"/>
    <xdr:pic>
      <xdr:nvPicPr>
        <xdr:cNvPr id="3" name="image251.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6</xdr:row>
      <xdr:rowOff>0</xdr:rowOff>
    </xdr:from>
    <xdr:ext cx="476250" cy="476250"/>
    <xdr:pic>
      <xdr:nvPicPr>
        <xdr:cNvPr id="4" name="image242.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7</xdr:row>
      <xdr:rowOff>0</xdr:rowOff>
    </xdr:from>
    <xdr:ext cx="476250" cy="476250"/>
    <xdr:pic>
      <xdr:nvPicPr>
        <xdr:cNvPr id="5" name="image257.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8</xdr:row>
      <xdr:rowOff>0</xdr:rowOff>
    </xdr:from>
    <xdr:ext cx="476250" cy="476250"/>
    <xdr:pic>
      <xdr:nvPicPr>
        <xdr:cNvPr id="6" name="image241.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9</xdr:row>
      <xdr:rowOff>0</xdr:rowOff>
    </xdr:from>
    <xdr:ext cx="476250" cy="476250"/>
    <xdr:pic>
      <xdr:nvPicPr>
        <xdr:cNvPr id="7" name="image254.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10</xdr:row>
      <xdr:rowOff>0</xdr:rowOff>
    </xdr:from>
    <xdr:ext cx="476250" cy="476250"/>
    <xdr:pic>
      <xdr:nvPicPr>
        <xdr:cNvPr id="8" name="image253.png">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11</xdr:row>
      <xdr:rowOff>0</xdr:rowOff>
    </xdr:from>
    <xdr:ext cx="476250" cy="476250"/>
    <xdr:pic>
      <xdr:nvPicPr>
        <xdr:cNvPr id="9" name="image246.png">
          <a:extLst>
            <a:ext uri="{FF2B5EF4-FFF2-40B4-BE49-F238E27FC236}">
              <a16:creationId xmlns:a16="http://schemas.microsoft.com/office/drawing/2014/main" id="{00000000-0008-0000-05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12</xdr:row>
      <xdr:rowOff>0</xdr:rowOff>
    </xdr:from>
    <xdr:ext cx="476250" cy="476250"/>
    <xdr:pic>
      <xdr:nvPicPr>
        <xdr:cNvPr id="10" name="image277.png">
          <a:extLst>
            <a:ext uri="{FF2B5EF4-FFF2-40B4-BE49-F238E27FC236}">
              <a16:creationId xmlns:a16="http://schemas.microsoft.com/office/drawing/2014/main" id="{00000000-0008-0000-05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14</xdr:row>
      <xdr:rowOff>0</xdr:rowOff>
    </xdr:from>
    <xdr:ext cx="476250" cy="476250"/>
    <xdr:pic>
      <xdr:nvPicPr>
        <xdr:cNvPr id="11" name="image255.png">
          <a:extLst>
            <a:ext uri="{FF2B5EF4-FFF2-40B4-BE49-F238E27FC236}">
              <a16:creationId xmlns:a16="http://schemas.microsoft.com/office/drawing/2014/main" id="{00000000-0008-0000-05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15</xdr:row>
      <xdr:rowOff>0</xdr:rowOff>
    </xdr:from>
    <xdr:ext cx="476250" cy="476250"/>
    <xdr:pic>
      <xdr:nvPicPr>
        <xdr:cNvPr id="12" name="image245.png">
          <a:extLst>
            <a:ext uri="{FF2B5EF4-FFF2-40B4-BE49-F238E27FC236}">
              <a16:creationId xmlns:a16="http://schemas.microsoft.com/office/drawing/2014/main" id="{00000000-0008-0000-05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16</xdr:row>
      <xdr:rowOff>0</xdr:rowOff>
    </xdr:from>
    <xdr:ext cx="476250" cy="476250"/>
    <xdr:pic>
      <xdr:nvPicPr>
        <xdr:cNvPr id="13" name="image250.png">
          <a:extLst>
            <a:ext uri="{FF2B5EF4-FFF2-40B4-BE49-F238E27FC236}">
              <a16:creationId xmlns:a16="http://schemas.microsoft.com/office/drawing/2014/main" id="{00000000-0008-0000-05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17</xdr:row>
      <xdr:rowOff>0</xdr:rowOff>
    </xdr:from>
    <xdr:ext cx="476250" cy="476250"/>
    <xdr:pic>
      <xdr:nvPicPr>
        <xdr:cNvPr id="14" name="image263.png">
          <a:extLst>
            <a:ext uri="{FF2B5EF4-FFF2-40B4-BE49-F238E27FC236}">
              <a16:creationId xmlns:a16="http://schemas.microsoft.com/office/drawing/2014/main" id="{00000000-0008-0000-05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18</xdr:row>
      <xdr:rowOff>0</xdr:rowOff>
    </xdr:from>
    <xdr:ext cx="476250" cy="476250"/>
    <xdr:pic>
      <xdr:nvPicPr>
        <xdr:cNvPr id="15" name="image262.png">
          <a:extLst>
            <a:ext uri="{FF2B5EF4-FFF2-40B4-BE49-F238E27FC236}">
              <a16:creationId xmlns:a16="http://schemas.microsoft.com/office/drawing/2014/main" id="{00000000-0008-0000-05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19</xdr:row>
      <xdr:rowOff>0</xdr:rowOff>
    </xdr:from>
    <xdr:ext cx="476250" cy="476250"/>
    <xdr:pic>
      <xdr:nvPicPr>
        <xdr:cNvPr id="16" name="image258.png">
          <a:extLst>
            <a:ext uri="{FF2B5EF4-FFF2-40B4-BE49-F238E27FC236}">
              <a16:creationId xmlns:a16="http://schemas.microsoft.com/office/drawing/2014/main" id="{00000000-0008-0000-05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20</xdr:row>
      <xdr:rowOff>0</xdr:rowOff>
    </xdr:from>
    <xdr:ext cx="476250" cy="476250"/>
    <xdr:pic>
      <xdr:nvPicPr>
        <xdr:cNvPr id="17" name="image259.png">
          <a:extLst>
            <a:ext uri="{FF2B5EF4-FFF2-40B4-BE49-F238E27FC236}">
              <a16:creationId xmlns:a16="http://schemas.microsoft.com/office/drawing/2014/main" id="{00000000-0008-0000-05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21</xdr:row>
      <xdr:rowOff>0</xdr:rowOff>
    </xdr:from>
    <xdr:ext cx="476250" cy="476250"/>
    <xdr:pic>
      <xdr:nvPicPr>
        <xdr:cNvPr id="18" name="image294.png">
          <a:extLst>
            <a:ext uri="{FF2B5EF4-FFF2-40B4-BE49-F238E27FC236}">
              <a16:creationId xmlns:a16="http://schemas.microsoft.com/office/drawing/2014/main" id="{00000000-0008-0000-05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22</xdr:row>
      <xdr:rowOff>0</xdr:rowOff>
    </xdr:from>
    <xdr:ext cx="476250" cy="476250"/>
    <xdr:pic>
      <xdr:nvPicPr>
        <xdr:cNvPr id="19" name="image264.png">
          <a:extLst>
            <a:ext uri="{FF2B5EF4-FFF2-40B4-BE49-F238E27FC236}">
              <a16:creationId xmlns:a16="http://schemas.microsoft.com/office/drawing/2014/main" id="{00000000-0008-0000-05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23</xdr:row>
      <xdr:rowOff>0</xdr:rowOff>
    </xdr:from>
    <xdr:ext cx="200025" cy="200025"/>
    <xdr:pic>
      <xdr:nvPicPr>
        <xdr:cNvPr id="20" name="image303.png">
          <a:extLst>
            <a:ext uri="{FF2B5EF4-FFF2-40B4-BE49-F238E27FC236}">
              <a16:creationId xmlns:a16="http://schemas.microsoft.com/office/drawing/2014/main" id="{00000000-0008-0000-05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24</xdr:row>
      <xdr:rowOff>0</xdr:rowOff>
    </xdr:from>
    <xdr:ext cx="476250" cy="476250"/>
    <xdr:pic>
      <xdr:nvPicPr>
        <xdr:cNvPr id="21" name="image305.png">
          <a:extLst>
            <a:ext uri="{FF2B5EF4-FFF2-40B4-BE49-F238E27FC236}">
              <a16:creationId xmlns:a16="http://schemas.microsoft.com/office/drawing/2014/main" id="{00000000-0008-0000-05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25</xdr:row>
      <xdr:rowOff>0</xdr:rowOff>
    </xdr:from>
    <xdr:ext cx="476250" cy="476250"/>
    <xdr:pic>
      <xdr:nvPicPr>
        <xdr:cNvPr id="22" name="image252.png">
          <a:extLst>
            <a:ext uri="{FF2B5EF4-FFF2-40B4-BE49-F238E27FC236}">
              <a16:creationId xmlns:a16="http://schemas.microsoft.com/office/drawing/2014/main" id="{00000000-0008-0000-05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26</xdr:row>
      <xdr:rowOff>0</xdr:rowOff>
    </xdr:from>
    <xdr:ext cx="476250" cy="476250"/>
    <xdr:pic>
      <xdr:nvPicPr>
        <xdr:cNvPr id="23" name="image268.png">
          <a:extLst>
            <a:ext uri="{FF2B5EF4-FFF2-40B4-BE49-F238E27FC236}">
              <a16:creationId xmlns:a16="http://schemas.microsoft.com/office/drawing/2014/main" id="{00000000-0008-0000-05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27</xdr:row>
      <xdr:rowOff>0</xdr:rowOff>
    </xdr:from>
    <xdr:ext cx="476250" cy="476250"/>
    <xdr:pic>
      <xdr:nvPicPr>
        <xdr:cNvPr id="24" name="image249.png">
          <a:extLst>
            <a:ext uri="{FF2B5EF4-FFF2-40B4-BE49-F238E27FC236}">
              <a16:creationId xmlns:a16="http://schemas.microsoft.com/office/drawing/2014/main" id="{00000000-0008-0000-05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28</xdr:row>
      <xdr:rowOff>0</xdr:rowOff>
    </xdr:from>
    <xdr:ext cx="476250" cy="476250"/>
    <xdr:pic>
      <xdr:nvPicPr>
        <xdr:cNvPr id="25" name="image276.png">
          <a:extLst>
            <a:ext uri="{FF2B5EF4-FFF2-40B4-BE49-F238E27FC236}">
              <a16:creationId xmlns:a16="http://schemas.microsoft.com/office/drawing/2014/main" id="{00000000-0008-0000-05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29</xdr:row>
      <xdr:rowOff>0</xdr:rowOff>
    </xdr:from>
    <xdr:ext cx="476250" cy="476250"/>
    <xdr:pic>
      <xdr:nvPicPr>
        <xdr:cNvPr id="26" name="image271.png">
          <a:extLst>
            <a:ext uri="{FF2B5EF4-FFF2-40B4-BE49-F238E27FC236}">
              <a16:creationId xmlns:a16="http://schemas.microsoft.com/office/drawing/2014/main" id="{00000000-0008-0000-05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34</xdr:row>
      <xdr:rowOff>0</xdr:rowOff>
    </xdr:from>
    <xdr:ext cx="476250" cy="476250"/>
    <xdr:pic>
      <xdr:nvPicPr>
        <xdr:cNvPr id="27" name="image256.png">
          <a:extLst>
            <a:ext uri="{FF2B5EF4-FFF2-40B4-BE49-F238E27FC236}">
              <a16:creationId xmlns:a16="http://schemas.microsoft.com/office/drawing/2014/main" id="{00000000-0008-0000-05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35</xdr:row>
      <xdr:rowOff>0</xdr:rowOff>
    </xdr:from>
    <xdr:ext cx="476250" cy="476250"/>
    <xdr:pic>
      <xdr:nvPicPr>
        <xdr:cNvPr id="28" name="image302.png">
          <a:extLst>
            <a:ext uri="{FF2B5EF4-FFF2-40B4-BE49-F238E27FC236}">
              <a16:creationId xmlns:a16="http://schemas.microsoft.com/office/drawing/2014/main" id="{00000000-0008-0000-05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36</xdr:row>
      <xdr:rowOff>0</xdr:rowOff>
    </xdr:from>
    <xdr:ext cx="476250" cy="476250"/>
    <xdr:pic>
      <xdr:nvPicPr>
        <xdr:cNvPr id="29" name="image275.png">
          <a:extLst>
            <a:ext uri="{FF2B5EF4-FFF2-40B4-BE49-F238E27FC236}">
              <a16:creationId xmlns:a16="http://schemas.microsoft.com/office/drawing/2014/main" id="{00000000-0008-0000-05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37</xdr:row>
      <xdr:rowOff>0</xdr:rowOff>
    </xdr:from>
    <xdr:ext cx="476250" cy="476250"/>
    <xdr:pic>
      <xdr:nvPicPr>
        <xdr:cNvPr id="30" name="image307.png">
          <a:extLst>
            <a:ext uri="{FF2B5EF4-FFF2-40B4-BE49-F238E27FC236}">
              <a16:creationId xmlns:a16="http://schemas.microsoft.com/office/drawing/2014/main" id="{00000000-0008-0000-05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38</xdr:row>
      <xdr:rowOff>0</xdr:rowOff>
    </xdr:from>
    <xdr:ext cx="200025" cy="200025"/>
    <xdr:pic>
      <xdr:nvPicPr>
        <xdr:cNvPr id="31" name="image272.png">
          <a:extLst>
            <a:ext uri="{FF2B5EF4-FFF2-40B4-BE49-F238E27FC236}">
              <a16:creationId xmlns:a16="http://schemas.microsoft.com/office/drawing/2014/main" id="{00000000-0008-0000-05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39</xdr:row>
      <xdr:rowOff>0</xdr:rowOff>
    </xdr:from>
    <xdr:ext cx="476250" cy="476250"/>
    <xdr:pic>
      <xdr:nvPicPr>
        <xdr:cNvPr id="32" name="image260.png">
          <a:extLst>
            <a:ext uri="{FF2B5EF4-FFF2-40B4-BE49-F238E27FC236}">
              <a16:creationId xmlns:a16="http://schemas.microsoft.com/office/drawing/2014/main" id="{00000000-0008-0000-05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40</xdr:row>
      <xdr:rowOff>0</xdr:rowOff>
    </xdr:from>
    <xdr:ext cx="476250" cy="476250"/>
    <xdr:pic>
      <xdr:nvPicPr>
        <xdr:cNvPr id="33" name="image284.png">
          <a:extLst>
            <a:ext uri="{FF2B5EF4-FFF2-40B4-BE49-F238E27FC236}">
              <a16:creationId xmlns:a16="http://schemas.microsoft.com/office/drawing/2014/main" id="{00000000-0008-0000-05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41</xdr:row>
      <xdr:rowOff>0</xdr:rowOff>
    </xdr:from>
    <xdr:ext cx="200025" cy="200025"/>
    <xdr:pic>
      <xdr:nvPicPr>
        <xdr:cNvPr id="34" name="image285.png">
          <a:extLst>
            <a:ext uri="{FF2B5EF4-FFF2-40B4-BE49-F238E27FC236}">
              <a16:creationId xmlns:a16="http://schemas.microsoft.com/office/drawing/2014/main" id="{00000000-0008-0000-05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42</xdr:row>
      <xdr:rowOff>0</xdr:rowOff>
    </xdr:from>
    <xdr:ext cx="476250" cy="476250"/>
    <xdr:pic>
      <xdr:nvPicPr>
        <xdr:cNvPr id="35" name="image289.png">
          <a:extLst>
            <a:ext uri="{FF2B5EF4-FFF2-40B4-BE49-F238E27FC236}">
              <a16:creationId xmlns:a16="http://schemas.microsoft.com/office/drawing/2014/main" id="{00000000-0008-0000-05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43</xdr:row>
      <xdr:rowOff>0</xdr:rowOff>
    </xdr:from>
    <xdr:ext cx="200025" cy="200025"/>
    <xdr:pic>
      <xdr:nvPicPr>
        <xdr:cNvPr id="36" name="image308.png">
          <a:extLst>
            <a:ext uri="{FF2B5EF4-FFF2-40B4-BE49-F238E27FC236}">
              <a16:creationId xmlns:a16="http://schemas.microsoft.com/office/drawing/2014/main" id="{00000000-0008-0000-05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44</xdr:row>
      <xdr:rowOff>0</xdr:rowOff>
    </xdr:from>
    <xdr:ext cx="476250" cy="476250"/>
    <xdr:pic>
      <xdr:nvPicPr>
        <xdr:cNvPr id="37" name="image266.png">
          <a:extLst>
            <a:ext uri="{FF2B5EF4-FFF2-40B4-BE49-F238E27FC236}">
              <a16:creationId xmlns:a16="http://schemas.microsoft.com/office/drawing/2014/main" id="{00000000-0008-0000-05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45</xdr:row>
      <xdr:rowOff>0</xdr:rowOff>
    </xdr:from>
    <xdr:ext cx="200025" cy="200025"/>
    <xdr:pic>
      <xdr:nvPicPr>
        <xdr:cNvPr id="38" name="image283.png">
          <a:extLst>
            <a:ext uri="{FF2B5EF4-FFF2-40B4-BE49-F238E27FC236}">
              <a16:creationId xmlns:a16="http://schemas.microsoft.com/office/drawing/2014/main" id="{00000000-0008-0000-05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46</xdr:row>
      <xdr:rowOff>0</xdr:rowOff>
    </xdr:from>
    <xdr:ext cx="476250" cy="476250"/>
    <xdr:pic>
      <xdr:nvPicPr>
        <xdr:cNvPr id="39" name="image265.png">
          <a:extLst>
            <a:ext uri="{FF2B5EF4-FFF2-40B4-BE49-F238E27FC236}">
              <a16:creationId xmlns:a16="http://schemas.microsoft.com/office/drawing/2014/main" id="{00000000-0008-0000-05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47</xdr:row>
      <xdr:rowOff>0</xdr:rowOff>
    </xdr:from>
    <xdr:ext cx="476250" cy="476250"/>
    <xdr:pic>
      <xdr:nvPicPr>
        <xdr:cNvPr id="40" name="image267.png">
          <a:extLst>
            <a:ext uri="{FF2B5EF4-FFF2-40B4-BE49-F238E27FC236}">
              <a16:creationId xmlns:a16="http://schemas.microsoft.com/office/drawing/2014/main" id="{00000000-0008-0000-05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48</xdr:row>
      <xdr:rowOff>0</xdr:rowOff>
    </xdr:from>
    <xdr:ext cx="476250" cy="476250"/>
    <xdr:pic>
      <xdr:nvPicPr>
        <xdr:cNvPr id="41" name="image269.png">
          <a:extLst>
            <a:ext uri="{FF2B5EF4-FFF2-40B4-BE49-F238E27FC236}">
              <a16:creationId xmlns:a16="http://schemas.microsoft.com/office/drawing/2014/main" id="{00000000-0008-0000-05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49</xdr:row>
      <xdr:rowOff>0</xdr:rowOff>
    </xdr:from>
    <xdr:ext cx="476250" cy="476250"/>
    <xdr:pic>
      <xdr:nvPicPr>
        <xdr:cNvPr id="42" name="image270.png">
          <a:extLst>
            <a:ext uri="{FF2B5EF4-FFF2-40B4-BE49-F238E27FC236}">
              <a16:creationId xmlns:a16="http://schemas.microsoft.com/office/drawing/2014/main" id="{00000000-0008-0000-05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50</xdr:row>
      <xdr:rowOff>0</xdr:rowOff>
    </xdr:from>
    <xdr:ext cx="200025" cy="200025"/>
    <xdr:pic>
      <xdr:nvPicPr>
        <xdr:cNvPr id="43" name="image282.png">
          <a:extLst>
            <a:ext uri="{FF2B5EF4-FFF2-40B4-BE49-F238E27FC236}">
              <a16:creationId xmlns:a16="http://schemas.microsoft.com/office/drawing/2014/main" id="{00000000-0008-0000-05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51</xdr:row>
      <xdr:rowOff>0</xdr:rowOff>
    </xdr:from>
    <xdr:ext cx="476250" cy="476250"/>
    <xdr:pic>
      <xdr:nvPicPr>
        <xdr:cNvPr id="44" name="image286.png">
          <a:extLst>
            <a:ext uri="{FF2B5EF4-FFF2-40B4-BE49-F238E27FC236}">
              <a16:creationId xmlns:a16="http://schemas.microsoft.com/office/drawing/2014/main" id="{00000000-0008-0000-05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52</xdr:row>
      <xdr:rowOff>0</xdr:rowOff>
    </xdr:from>
    <xdr:ext cx="476250" cy="476250"/>
    <xdr:pic>
      <xdr:nvPicPr>
        <xdr:cNvPr id="45" name="image312.png">
          <a:extLst>
            <a:ext uri="{FF2B5EF4-FFF2-40B4-BE49-F238E27FC236}">
              <a16:creationId xmlns:a16="http://schemas.microsoft.com/office/drawing/2014/main" id="{00000000-0008-0000-05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xdr:col>
      <xdr:colOff>0</xdr:colOff>
      <xdr:row>53</xdr:row>
      <xdr:rowOff>0</xdr:rowOff>
    </xdr:from>
    <xdr:ext cx="476250" cy="476250"/>
    <xdr:pic>
      <xdr:nvPicPr>
        <xdr:cNvPr id="46" name="image328.png">
          <a:extLst>
            <a:ext uri="{FF2B5EF4-FFF2-40B4-BE49-F238E27FC236}">
              <a16:creationId xmlns:a16="http://schemas.microsoft.com/office/drawing/2014/main" id="{00000000-0008-0000-05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54</xdr:row>
      <xdr:rowOff>0</xdr:rowOff>
    </xdr:from>
    <xdr:ext cx="476250" cy="476250"/>
    <xdr:pic>
      <xdr:nvPicPr>
        <xdr:cNvPr id="47" name="image273.png">
          <a:extLst>
            <a:ext uri="{FF2B5EF4-FFF2-40B4-BE49-F238E27FC236}">
              <a16:creationId xmlns:a16="http://schemas.microsoft.com/office/drawing/2014/main" id="{00000000-0008-0000-05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55</xdr:row>
      <xdr:rowOff>0</xdr:rowOff>
    </xdr:from>
    <xdr:ext cx="476250" cy="476250"/>
    <xdr:pic>
      <xdr:nvPicPr>
        <xdr:cNvPr id="48" name="image274.png">
          <a:extLst>
            <a:ext uri="{FF2B5EF4-FFF2-40B4-BE49-F238E27FC236}">
              <a16:creationId xmlns:a16="http://schemas.microsoft.com/office/drawing/2014/main" id="{00000000-0008-0000-05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xdr:col>
      <xdr:colOff>0</xdr:colOff>
      <xdr:row>56</xdr:row>
      <xdr:rowOff>0</xdr:rowOff>
    </xdr:from>
    <xdr:ext cx="476250" cy="476250"/>
    <xdr:pic>
      <xdr:nvPicPr>
        <xdr:cNvPr id="49" name="image279.png">
          <a:extLst>
            <a:ext uri="{FF2B5EF4-FFF2-40B4-BE49-F238E27FC236}">
              <a16:creationId xmlns:a16="http://schemas.microsoft.com/office/drawing/2014/main" id="{00000000-0008-0000-05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1</xdr:col>
      <xdr:colOff>0</xdr:colOff>
      <xdr:row>57</xdr:row>
      <xdr:rowOff>0</xdr:rowOff>
    </xdr:from>
    <xdr:ext cx="476250" cy="476250"/>
    <xdr:pic>
      <xdr:nvPicPr>
        <xdr:cNvPr id="50" name="image278.png">
          <a:extLst>
            <a:ext uri="{FF2B5EF4-FFF2-40B4-BE49-F238E27FC236}">
              <a16:creationId xmlns:a16="http://schemas.microsoft.com/office/drawing/2014/main" id="{00000000-0008-0000-05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58</xdr:row>
      <xdr:rowOff>0</xdr:rowOff>
    </xdr:from>
    <xdr:ext cx="476250" cy="476250"/>
    <xdr:pic>
      <xdr:nvPicPr>
        <xdr:cNvPr id="51" name="image281.png">
          <a:extLst>
            <a:ext uri="{FF2B5EF4-FFF2-40B4-BE49-F238E27FC236}">
              <a16:creationId xmlns:a16="http://schemas.microsoft.com/office/drawing/2014/main" id="{00000000-0008-0000-05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59</xdr:row>
      <xdr:rowOff>0</xdr:rowOff>
    </xdr:from>
    <xdr:ext cx="476250" cy="476250"/>
    <xdr:pic>
      <xdr:nvPicPr>
        <xdr:cNvPr id="52" name="image280.png">
          <a:extLst>
            <a:ext uri="{FF2B5EF4-FFF2-40B4-BE49-F238E27FC236}">
              <a16:creationId xmlns:a16="http://schemas.microsoft.com/office/drawing/2014/main" id="{00000000-0008-0000-05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xdr:col>
      <xdr:colOff>0</xdr:colOff>
      <xdr:row>60</xdr:row>
      <xdr:rowOff>0</xdr:rowOff>
    </xdr:from>
    <xdr:ext cx="476250" cy="476250"/>
    <xdr:pic>
      <xdr:nvPicPr>
        <xdr:cNvPr id="53" name="image311.png">
          <a:extLst>
            <a:ext uri="{FF2B5EF4-FFF2-40B4-BE49-F238E27FC236}">
              <a16:creationId xmlns:a16="http://schemas.microsoft.com/office/drawing/2014/main" id="{00000000-0008-0000-05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61</xdr:row>
      <xdr:rowOff>0</xdr:rowOff>
    </xdr:from>
    <xdr:ext cx="476250" cy="476250"/>
    <xdr:pic>
      <xdr:nvPicPr>
        <xdr:cNvPr id="54" name="image331.png">
          <a:extLst>
            <a:ext uri="{FF2B5EF4-FFF2-40B4-BE49-F238E27FC236}">
              <a16:creationId xmlns:a16="http://schemas.microsoft.com/office/drawing/2014/main" id="{00000000-0008-0000-05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1</xdr:col>
      <xdr:colOff>0</xdr:colOff>
      <xdr:row>62</xdr:row>
      <xdr:rowOff>0</xdr:rowOff>
    </xdr:from>
    <xdr:ext cx="476250" cy="476250"/>
    <xdr:pic>
      <xdr:nvPicPr>
        <xdr:cNvPr id="55" name="image297.png">
          <a:extLst>
            <a:ext uri="{FF2B5EF4-FFF2-40B4-BE49-F238E27FC236}">
              <a16:creationId xmlns:a16="http://schemas.microsoft.com/office/drawing/2014/main" id="{00000000-0008-0000-05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63</xdr:row>
      <xdr:rowOff>0</xdr:rowOff>
    </xdr:from>
    <xdr:ext cx="476250" cy="476250"/>
    <xdr:pic>
      <xdr:nvPicPr>
        <xdr:cNvPr id="56" name="image315.png">
          <a:extLst>
            <a:ext uri="{FF2B5EF4-FFF2-40B4-BE49-F238E27FC236}">
              <a16:creationId xmlns:a16="http://schemas.microsoft.com/office/drawing/2014/main" id="{00000000-0008-0000-05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1</xdr:col>
      <xdr:colOff>0</xdr:colOff>
      <xdr:row>64</xdr:row>
      <xdr:rowOff>0</xdr:rowOff>
    </xdr:from>
    <xdr:ext cx="476250" cy="476250"/>
    <xdr:pic>
      <xdr:nvPicPr>
        <xdr:cNvPr id="57" name="image287.png">
          <a:extLst>
            <a:ext uri="{FF2B5EF4-FFF2-40B4-BE49-F238E27FC236}">
              <a16:creationId xmlns:a16="http://schemas.microsoft.com/office/drawing/2014/main" id="{00000000-0008-0000-05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65</xdr:row>
      <xdr:rowOff>0</xdr:rowOff>
    </xdr:from>
    <xdr:ext cx="476250" cy="476250"/>
    <xdr:pic>
      <xdr:nvPicPr>
        <xdr:cNvPr id="58" name="image290.png">
          <a:extLst>
            <a:ext uri="{FF2B5EF4-FFF2-40B4-BE49-F238E27FC236}">
              <a16:creationId xmlns:a16="http://schemas.microsoft.com/office/drawing/2014/main" id="{00000000-0008-0000-05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1</xdr:col>
      <xdr:colOff>0</xdr:colOff>
      <xdr:row>69</xdr:row>
      <xdr:rowOff>0</xdr:rowOff>
    </xdr:from>
    <xdr:ext cx="476250" cy="476250"/>
    <xdr:pic>
      <xdr:nvPicPr>
        <xdr:cNvPr id="59" name="image288.png">
          <a:extLst>
            <a:ext uri="{FF2B5EF4-FFF2-40B4-BE49-F238E27FC236}">
              <a16:creationId xmlns:a16="http://schemas.microsoft.com/office/drawing/2014/main" id="{00000000-0008-0000-05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70</xdr:row>
      <xdr:rowOff>0</xdr:rowOff>
    </xdr:from>
    <xdr:ext cx="476250" cy="476250"/>
    <xdr:pic>
      <xdr:nvPicPr>
        <xdr:cNvPr id="60" name="image291.png">
          <a:extLst>
            <a:ext uri="{FF2B5EF4-FFF2-40B4-BE49-F238E27FC236}">
              <a16:creationId xmlns:a16="http://schemas.microsoft.com/office/drawing/2014/main" id="{00000000-0008-0000-05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1</xdr:col>
      <xdr:colOff>0</xdr:colOff>
      <xdr:row>71</xdr:row>
      <xdr:rowOff>0</xdr:rowOff>
    </xdr:from>
    <xdr:ext cx="200025" cy="200025"/>
    <xdr:pic>
      <xdr:nvPicPr>
        <xdr:cNvPr id="61" name="image301.png">
          <a:extLst>
            <a:ext uri="{FF2B5EF4-FFF2-40B4-BE49-F238E27FC236}">
              <a16:creationId xmlns:a16="http://schemas.microsoft.com/office/drawing/2014/main" id="{00000000-0008-0000-05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72</xdr:row>
      <xdr:rowOff>0</xdr:rowOff>
    </xdr:from>
    <xdr:ext cx="476250" cy="476250"/>
    <xdr:pic>
      <xdr:nvPicPr>
        <xdr:cNvPr id="62" name="image318.png">
          <a:extLst>
            <a:ext uri="{FF2B5EF4-FFF2-40B4-BE49-F238E27FC236}">
              <a16:creationId xmlns:a16="http://schemas.microsoft.com/office/drawing/2014/main" id="{00000000-0008-0000-05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73</xdr:row>
      <xdr:rowOff>0</xdr:rowOff>
    </xdr:from>
    <xdr:ext cx="200025" cy="200025"/>
    <xdr:pic>
      <xdr:nvPicPr>
        <xdr:cNvPr id="63" name="image292.png">
          <a:extLst>
            <a:ext uri="{FF2B5EF4-FFF2-40B4-BE49-F238E27FC236}">
              <a16:creationId xmlns:a16="http://schemas.microsoft.com/office/drawing/2014/main" id="{00000000-0008-0000-05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74</xdr:row>
      <xdr:rowOff>0</xdr:rowOff>
    </xdr:from>
    <xdr:ext cx="476250" cy="476250"/>
    <xdr:pic>
      <xdr:nvPicPr>
        <xdr:cNvPr id="64" name="image293.png">
          <a:extLst>
            <a:ext uri="{FF2B5EF4-FFF2-40B4-BE49-F238E27FC236}">
              <a16:creationId xmlns:a16="http://schemas.microsoft.com/office/drawing/2014/main" id="{00000000-0008-0000-05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xdr:col>
      <xdr:colOff>0</xdr:colOff>
      <xdr:row>75</xdr:row>
      <xdr:rowOff>0</xdr:rowOff>
    </xdr:from>
    <xdr:ext cx="476250" cy="476250"/>
    <xdr:pic>
      <xdr:nvPicPr>
        <xdr:cNvPr id="65" name="image329.png">
          <a:extLst>
            <a:ext uri="{FF2B5EF4-FFF2-40B4-BE49-F238E27FC236}">
              <a16:creationId xmlns:a16="http://schemas.microsoft.com/office/drawing/2014/main" id="{00000000-0008-0000-05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76</xdr:row>
      <xdr:rowOff>0</xdr:rowOff>
    </xdr:from>
    <xdr:ext cx="476250" cy="476250"/>
    <xdr:pic>
      <xdr:nvPicPr>
        <xdr:cNvPr id="66" name="image339.png">
          <a:extLst>
            <a:ext uri="{FF2B5EF4-FFF2-40B4-BE49-F238E27FC236}">
              <a16:creationId xmlns:a16="http://schemas.microsoft.com/office/drawing/2014/main" id="{00000000-0008-0000-05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xdr:col>
      <xdr:colOff>0</xdr:colOff>
      <xdr:row>77</xdr:row>
      <xdr:rowOff>0</xdr:rowOff>
    </xdr:from>
    <xdr:ext cx="200025" cy="200025"/>
    <xdr:pic>
      <xdr:nvPicPr>
        <xdr:cNvPr id="67" name="image306.png">
          <a:extLst>
            <a:ext uri="{FF2B5EF4-FFF2-40B4-BE49-F238E27FC236}">
              <a16:creationId xmlns:a16="http://schemas.microsoft.com/office/drawing/2014/main" id="{00000000-0008-0000-05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1</xdr:col>
      <xdr:colOff>0</xdr:colOff>
      <xdr:row>78</xdr:row>
      <xdr:rowOff>0</xdr:rowOff>
    </xdr:from>
    <xdr:ext cx="200025" cy="200025"/>
    <xdr:pic>
      <xdr:nvPicPr>
        <xdr:cNvPr id="68" name="image327.png">
          <a:extLst>
            <a:ext uri="{FF2B5EF4-FFF2-40B4-BE49-F238E27FC236}">
              <a16:creationId xmlns:a16="http://schemas.microsoft.com/office/drawing/2014/main" id="{00000000-0008-0000-05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79</xdr:row>
      <xdr:rowOff>0</xdr:rowOff>
    </xdr:from>
    <xdr:ext cx="476250" cy="476250"/>
    <xdr:pic>
      <xdr:nvPicPr>
        <xdr:cNvPr id="69" name="image337.png">
          <a:extLst>
            <a:ext uri="{FF2B5EF4-FFF2-40B4-BE49-F238E27FC236}">
              <a16:creationId xmlns:a16="http://schemas.microsoft.com/office/drawing/2014/main" id="{00000000-0008-0000-05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xdr:col>
      <xdr:colOff>0</xdr:colOff>
      <xdr:row>80</xdr:row>
      <xdr:rowOff>0</xdr:rowOff>
    </xdr:from>
    <xdr:ext cx="476250" cy="476250"/>
    <xdr:pic>
      <xdr:nvPicPr>
        <xdr:cNvPr id="70" name="image296.png">
          <a:extLst>
            <a:ext uri="{FF2B5EF4-FFF2-40B4-BE49-F238E27FC236}">
              <a16:creationId xmlns:a16="http://schemas.microsoft.com/office/drawing/2014/main" id="{00000000-0008-0000-05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1</xdr:col>
      <xdr:colOff>0</xdr:colOff>
      <xdr:row>81</xdr:row>
      <xdr:rowOff>0</xdr:rowOff>
    </xdr:from>
    <xdr:ext cx="476250" cy="476250"/>
    <xdr:pic>
      <xdr:nvPicPr>
        <xdr:cNvPr id="71" name="image295.png">
          <a:extLst>
            <a:ext uri="{FF2B5EF4-FFF2-40B4-BE49-F238E27FC236}">
              <a16:creationId xmlns:a16="http://schemas.microsoft.com/office/drawing/2014/main" id="{00000000-0008-0000-05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1</xdr:col>
      <xdr:colOff>0</xdr:colOff>
      <xdr:row>82</xdr:row>
      <xdr:rowOff>0</xdr:rowOff>
    </xdr:from>
    <xdr:ext cx="200025" cy="200025"/>
    <xdr:pic>
      <xdr:nvPicPr>
        <xdr:cNvPr id="72" name="image298.png">
          <a:extLst>
            <a:ext uri="{FF2B5EF4-FFF2-40B4-BE49-F238E27FC236}">
              <a16:creationId xmlns:a16="http://schemas.microsoft.com/office/drawing/2014/main" id="{00000000-0008-0000-05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0</xdr:colOff>
      <xdr:row>83</xdr:row>
      <xdr:rowOff>0</xdr:rowOff>
    </xdr:from>
    <xdr:ext cx="476250" cy="476250"/>
    <xdr:pic>
      <xdr:nvPicPr>
        <xdr:cNvPr id="73" name="image299.png">
          <a:extLst>
            <a:ext uri="{FF2B5EF4-FFF2-40B4-BE49-F238E27FC236}">
              <a16:creationId xmlns:a16="http://schemas.microsoft.com/office/drawing/2014/main" id="{00000000-0008-0000-05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xdr:col>
      <xdr:colOff>0</xdr:colOff>
      <xdr:row>84</xdr:row>
      <xdr:rowOff>0</xdr:rowOff>
    </xdr:from>
    <xdr:ext cx="476250" cy="476250"/>
    <xdr:pic>
      <xdr:nvPicPr>
        <xdr:cNvPr id="74" name="image300.png">
          <a:extLst>
            <a:ext uri="{FF2B5EF4-FFF2-40B4-BE49-F238E27FC236}">
              <a16:creationId xmlns:a16="http://schemas.microsoft.com/office/drawing/2014/main" id="{00000000-0008-0000-05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xdr:col>
      <xdr:colOff>0</xdr:colOff>
      <xdr:row>85</xdr:row>
      <xdr:rowOff>0</xdr:rowOff>
    </xdr:from>
    <xdr:ext cx="476250" cy="476250"/>
    <xdr:pic>
      <xdr:nvPicPr>
        <xdr:cNvPr id="75" name="image304.png">
          <a:extLst>
            <a:ext uri="{FF2B5EF4-FFF2-40B4-BE49-F238E27FC236}">
              <a16:creationId xmlns:a16="http://schemas.microsoft.com/office/drawing/2014/main" id="{00000000-0008-0000-05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86</xdr:row>
      <xdr:rowOff>0</xdr:rowOff>
    </xdr:from>
    <xdr:ext cx="476250" cy="476250"/>
    <xdr:pic>
      <xdr:nvPicPr>
        <xdr:cNvPr id="76" name="image333.png">
          <a:extLst>
            <a:ext uri="{FF2B5EF4-FFF2-40B4-BE49-F238E27FC236}">
              <a16:creationId xmlns:a16="http://schemas.microsoft.com/office/drawing/2014/main" id="{00000000-0008-0000-05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1</xdr:col>
      <xdr:colOff>0</xdr:colOff>
      <xdr:row>87</xdr:row>
      <xdr:rowOff>0</xdr:rowOff>
    </xdr:from>
    <xdr:ext cx="476250" cy="476250"/>
    <xdr:pic>
      <xdr:nvPicPr>
        <xdr:cNvPr id="77" name="image316.png">
          <a:extLst>
            <a:ext uri="{FF2B5EF4-FFF2-40B4-BE49-F238E27FC236}">
              <a16:creationId xmlns:a16="http://schemas.microsoft.com/office/drawing/2014/main" id="{00000000-0008-0000-05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xdr:col>
      <xdr:colOff>0</xdr:colOff>
      <xdr:row>88</xdr:row>
      <xdr:rowOff>0</xdr:rowOff>
    </xdr:from>
    <xdr:ext cx="200025" cy="200025"/>
    <xdr:pic>
      <xdr:nvPicPr>
        <xdr:cNvPr id="78" name="image317.png">
          <a:extLst>
            <a:ext uri="{FF2B5EF4-FFF2-40B4-BE49-F238E27FC236}">
              <a16:creationId xmlns:a16="http://schemas.microsoft.com/office/drawing/2014/main" id="{00000000-0008-0000-05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0</xdr:colOff>
      <xdr:row>89</xdr:row>
      <xdr:rowOff>0</xdr:rowOff>
    </xdr:from>
    <xdr:ext cx="200025" cy="200025"/>
    <xdr:pic>
      <xdr:nvPicPr>
        <xdr:cNvPr id="79" name="image342.png">
          <a:extLst>
            <a:ext uri="{FF2B5EF4-FFF2-40B4-BE49-F238E27FC236}">
              <a16:creationId xmlns:a16="http://schemas.microsoft.com/office/drawing/2014/main" id="{00000000-0008-0000-05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xdr:col>
      <xdr:colOff>0</xdr:colOff>
      <xdr:row>90</xdr:row>
      <xdr:rowOff>0</xdr:rowOff>
    </xdr:from>
    <xdr:ext cx="476250" cy="476250"/>
    <xdr:pic>
      <xdr:nvPicPr>
        <xdr:cNvPr id="80" name="image314.png">
          <a:extLst>
            <a:ext uri="{FF2B5EF4-FFF2-40B4-BE49-F238E27FC236}">
              <a16:creationId xmlns:a16="http://schemas.microsoft.com/office/drawing/2014/main" id="{00000000-0008-0000-05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xdr:col>
      <xdr:colOff>0</xdr:colOff>
      <xdr:row>91</xdr:row>
      <xdr:rowOff>0</xdr:rowOff>
    </xdr:from>
    <xdr:ext cx="200025" cy="200025"/>
    <xdr:pic>
      <xdr:nvPicPr>
        <xdr:cNvPr id="81" name="image323.png">
          <a:extLst>
            <a:ext uri="{FF2B5EF4-FFF2-40B4-BE49-F238E27FC236}">
              <a16:creationId xmlns:a16="http://schemas.microsoft.com/office/drawing/2014/main" id="{00000000-0008-0000-05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xdr:col>
      <xdr:colOff>0</xdr:colOff>
      <xdr:row>92</xdr:row>
      <xdr:rowOff>0</xdr:rowOff>
    </xdr:from>
    <xdr:ext cx="476250" cy="476250"/>
    <xdr:pic>
      <xdr:nvPicPr>
        <xdr:cNvPr id="82" name="image350.png">
          <a:extLst>
            <a:ext uri="{FF2B5EF4-FFF2-40B4-BE49-F238E27FC236}">
              <a16:creationId xmlns:a16="http://schemas.microsoft.com/office/drawing/2014/main" id="{00000000-0008-0000-05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1</xdr:col>
      <xdr:colOff>0</xdr:colOff>
      <xdr:row>93</xdr:row>
      <xdr:rowOff>0</xdr:rowOff>
    </xdr:from>
    <xdr:ext cx="476250" cy="476250"/>
    <xdr:pic>
      <xdr:nvPicPr>
        <xdr:cNvPr id="83" name="image309.png">
          <a:extLst>
            <a:ext uri="{FF2B5EF4-FFF2-40B4-BE49-F238E27FC236}">
              <a16:creationId xmlns:a16="http://schemas.microsoft.com/office/drawing/2014/main" id="{00000000-0008-0000-05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94</xdr:row>
      <xdr:rowOff>0</xdr:rowOff>
    </xdr:from>
    <xdr:ext cx="476250" cy="476250"/>
    <xdr:pic>
      <xdr:nvPicPr>
        <xdr:cNvPr id="84" name="image310.png">
          <a:extLst>
            <a:ext uri="{FF2B5EF4-FFF2-40B4-BE49-F238E27FC236}">
              <a16:creationId xmlns:a16="http://schemas.microsoft.com/office/drawing/2014/main" id="{00000000-0008-0000-05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1</xdr:col>
      <xdr:colOff>0</xdr:colOff>
      <xdr:row>95</xdr:row>
      <xdr:rowOff>0</xdr:rowOff>
    </xdr:from>
    <xdr:ext cx="200025" cy="200025"/>
    <xdr:pic>
      <xdr:nvPicPr>
        <xdr:cNvPr id="85" name="image332.png">
          <a:extLst>
            <a:ext uri="{FF2B5EF4-FFF2-40B4-BE49-F238E27FC236}">
              <a16:creationId xmlns:a16="http://schemas.microsoft.com/office/drawing/2014/main" id="{00000000-0008-0000-05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96</xdr:row>
      <xdr:rowOff>0</xdr:rowOff>
    </xdr:from>
    <xdr:ext cx="476250" cy="476250"/>
    <xdr:pic>
      <xdr:nvPicPr>
        <xdr:cNvPr id="86" name="image366.png">
          <a:extLst>
            <a:ext uri="{FF2B5EF4-FFF2-40B4-BE49-F238E27FC236}">
              <a16:creationId xmlns:a16="http://schemas.microsoft.com/office/drawing/2014/main" id="{00000000-0008-0000-05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xdr:col>
      <xdr:colOff>0</xdr:colOff>
      <xdr:row>97</xdr:row>
      <xdr:rowOff>0</xdr:rowOff>
    </xdr:from>
    <xdr:ext cx="200025" cy="200025"/>
    <xdr:pic>
      <xdr:nvPicPr>
        <xdr:cNvPr id="87" name="image320.png">
          <a:extLst>
            <a:ext uri="{FF2B5EF4-FFF2-40B4-BE49-F238E27FC236}">
              <a16:creationId xmlns:a16="http://schemas.microsoft.com/office/drawing/2014/main" id="{00000000-0008-0000-05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1</xdr:col>
      <xdr:colOff>0</xdr:colOff>
      <xdr:row>98</xdr:row>
      <xdr:rowOff>0</xdr:rowOff>
    </xdr:from>
    <xdr:ext cx="476250" cy="476250"/>
    <xdr:pic>
      <xdr:nvPicPr>
        <xdr:cNvPr id="88" name="image321.png">
          <a:extLst>
            <a:ext uri="{FF2B5EF4-FFF2-40B4-BE49-F238E27FC236}">
              <a16:creationId xmlns:a16="http://schemas.microsoft.com/office/drawing/2014/main" id="{00000000-0008-0000-05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xdr:col>
      <xdr:colOff>0</xdr:colOff>
      <xdr:row>99</xdr:row>
      <xdr:rowOff>0</xdr:rowOff>
    </xdr:from>
    <xdr:ext cx="476250" cy="476250"/>
    <xdr:pic>
      <xdr:nvPicPr>
        <xdr:cNvPr id="89" name="image341.png">
          <a:extLst>
            <a:ext uri="{FF2B5EF4-FFF2-40B4-BE49-F238E27FC236}">
              <a16:creationId xmlns:a16="http://schemas.microsoft.com/office/drawing/2014/main" id="{00000000-0008-0000-05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xdr:col>
      <xdr:colOff>0</xdr:colOff>
      <xdr:row>100</xdr:row>
      <xdr:rowOff>0</xdr:rowOff>
    </xdr:from>
    <xdr:ext cx="476250" cy="476250"/>
    <xdr:pic>
      <xdr:nvPicPr>
        <xdr:cNvPr id="90" name="image313.png">
          <a:extLst>
            <a:ext uri="{FF2B5EF4-FFF2-40B4-BE49-F238E27FC236}">
              <a16:creationId xmlns:a16="http://schemas.microsoft.com/office/drawing/2014/main" id="{00000000-0008-0000-05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1</xdr:col>
      <xdr:colOff>0</xdr:colOff>
      <xdr:row>101</xdr:row>
      <xdr:rowOff>0</xdr:rowOff>
    </xdr:from>
    <xdr:ext cx="476250" cy="476250"/>
    <xdr:pic>
      <xdr:nvPicPr>
        <xdr:cNvPr id="91" name="image319.png">
          <a:extLst>
            <a:ext uri="{FF2B5EF4-FFF2-40B4-BE49-F238E27FC236}">
              <a16:creationId xmlns:a16="http://schemas.microsoft.com/office/drawing/2014/main" id="{00000000-0008-0000-05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102</xdr:row>
      <xdr:rowOff>0</xdr:rowOff>
    </xdr:from>
    <xdr:ext cx="476250" cy="476250"/>
    <xdr:pic>
      <xdr:nvPicPr>
        <xdr:cNvPr id="92" name="image358.png">
          <a:extLst>
            <a:ext uri="{FF2B5EF4-FFF2-40B4-BE49-F238E27FC236}">
              <a16:creationId xmlns:a16="http://schemas.microsoft.com/office/drawing/2014/main" id="{00000000-0008-0000-05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xdr:col>
      <xdr:colOff>0</xdr:colOff>
      <xdr:row>103</xdr:row>
      <xdr:rowOff>0</xdr:rowOff>
    </xdr:from>
    <xdr:ext cx="476250" cy="476250"/>
    <xdr:pic>
      <xdr:nvPicPr>
        <xdr:cNvPr id="93" name="image359.png">
          <a:extLst>
            <a:ext uri="{FF2B5EF4-FFF2-40B4-BE49-F238E27FC236}">
              <a16:creationId xmlns:a16="http://schemas.microsoft.com/office/drawing/2014/main" id="{00000000-0008-0000-05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xdr:col>
      <xdr:colOff>0</xdr:colOff>
      <xdr:row>104</xdr:row>
      <xdr:rowOff>0</xdr:rowOff>
    </xdr:from>
    <xdr:ext cx="200025" cy="200025"/>
    <xdr:pic>
      <xdr:nvPicPr>
        <xdr:cNvPr id="94" name="image322.png">
          <a:extLst>
            <a:ext uri="{FF2B5EF4-FFF2-40B4-BE49-F238E27FC236}">
              <a16:creationId xmlns:a16="http://schemas.microsoft.com/office/drawing/2014/main" id="{00000000-0008-0000-05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105</xdr:row>
      <xdr:rowOff>0</xdr:rowOff>
    </xdr:from>
    <xdr:ext cx="476250" cy="476250"/>
    <xdr:pic>
      <xdr:nvPicPr>
        <xdr:cNvPr id="95" name="image324.png">
          <a:extLst>
            <a:ext uri="{FF2B5EF4-FFF2-40B4-BE49-F238E27FC236}">
              <a16:creationId xmlns:a16="http://schemas.microsoft.com/office/drawing/2014/main" id="{00000000-0008-0000-05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1</xdr:col>
      <xdr:colOff>0</xdr:colOff>
      <xdr:row>106</xdr:row>
      <xdr:rowOff>0</xdr:rowOff>
    </xdr:from>
    <xdr:ext cx="200025" cy="200025"/>
    <xdr:pic>
      <xdr:nvPicPr>
        <xdr:cNvPr id="96" name="image326.png">
          <a:extLst>
            <a:ext uri="{FF2B5EF4-FFF2-40B4-BE49-F238E27FC236}">
              <a16:creationId xmlns:a16="http://schemas.microsoft.com/office/drawing/2014/main" id="{00000000-0008-0000-05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1</xdr:col>
      <xdr:colOff>0</xdr:colOff>
      <xdr:row>107</xdr:row>
      <xdr:rowOff>0</xdr:rowOff>
    </xdr:from>
    <xdr:ext cx="476250" cy="476250"/>
    <xdr:pic>
      <xdr:nvPicPr>
        <xdr:cNvPr id="97" name="image325.png">
          <a:extLst>
            <a:ext uri="{FF2B5EF4-FFF2-40B4-BE49-F238E27FC236}">
              <a16:creationId xmlns:a16="http://schemas.microsoft.com/office/drawing/2014/main" id="{00000000-0008-0000-05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1</xdr:col>
      <xdr:colOff>0</xdr:colOff>
      <xdr:row>108</xdr:row>
      <xdr:rowOff>0</xdr:rowOff>
    </xdr:from>
    <xdr:ext cx="200025" cy="200025"/>
    <xdr:pic>
      <xdr:nvPicPr>
        <xdr:cNvPr id="98" name="image330.png">
          <a:extLst>
            <a:ext uri="{FF2B5EF4-FFF2-40B4-BE49-F238E27FC236}">
              <a16:creationId xmlns:a16="http://schemas.microsoft.com/office/drawing/2014/main" id="{00000000-0008-0000-05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1</xdr:col>
      <xdr:colOff>0</xdr:colOff>
      <xdr:row>109</xdr:row>
      <xdr:rowOff>0</xdr:rowOff>
    </xdr:from>
    <xdr:ext cx="476250" cy="476250"/>
    <xdr:pic>
      <xdr:nvPicPr>
        <xdr:cNvPr id="99" name="image343.png">
          <a:extLst>
            <a:ext uri="{FF2B5EF4-FFF2-40B4-BE49-F238E27FC236}">
              <a16:creationId xmlns:a16="http://schemas.microsoft.com/office/drawing/2014/main" id="{00000000-0008-0000-05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xdr:col>
      <xdr:colOff>0</xdr:colOff>
      <xdr:row>110</xdr:row>
      <xdr:rowOff>0</xdr:rowOff>
    </xdr:from>
    <xdr:ext cx="476250" cy="476250"/>
    <xdr:pic>
      <xdr:nvPicPr>
        <xdr:cNvPr id="100" name="image344.png">
          <a:extLst>
            <a:ext uri="{FF2B5EF4-FFF2-40B4-BE49-F238E27FC236}">
              <a16:creationId xmlns:a16="http://schemas.microsoft.com/office/drawing/2014/main" id="{00000000-0008-0000-05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xdr:col>
      <xdr:colOff>0</xdr:colOff>
      <xdr:row>111</xdr:row>
      <xdr:rowOff>0</xdr:rowOff>
    </xdr:from>
    <xdr:ext cx="476250" cy="476250"/>
    <xdr:pic>
      <xdr:nvPicPr>
        <xdr:cNvPr id="101" name="image346.png">
          <a:extLst>
            <a:ext uri="{FF2B5EF4-FFF2-40B4-BE49-F238E27FC236}">
              <a16:creationId xmlns:a16="http://schemas.microsoft.com/office/drawing/2014/main" id="{00000000-0008-0000-05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1</xdr:col>
      <xdr:colOff>0</xdr:colOff>
      <xdr:row>112</xdr:row>
      <xdr:rowOff>0</xdr:rowOff>
    </xdr:from>
    <xdr:ext cx="476250" cy="476250"/>
    <xdr:pic>
      <xdr:nvPicPr>
        <xdr:cNvPr id="102" name="image348.png">
          <a:extLst>
            <a:ext uri="{FF2B5EF4-FFF2-40B4-BE49-F238E27FC236}">
              <a16:creationId xmlns:a16="http://schemas.microsoft.com/office/drawing/2014/main" id="{00000000-0008-0000-05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1</xdr:col>
      <xdr:colOff>0</xdr:colOff>
      <xdr:row>113</xdr:row>
      <xdr:rowOff>0</xdr:rowOff>
    </xdr:from>
    <xdr:ext cx="476250" cy="476250"/>
    <xdr:pic>
      <xdr:nvPicPr>
        <xdr:cNvPr id="103" name="image351.png">
          <a:extLst>
            <a:ext uri="{FF2B5EF4-FFF2-40B4-BE49-F238E27FC236}">
              <a16:creationId xmlns:a16="http://schemas.microsoft.com/office/drawing/2014/main" id="{00000000-0008-0000-05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xdr:col>
      <xdr:colOff>0</xdr:colOff>
      <xdr:row>114</xdr:row>
      <xdr:rowOff>0</xdr:rowOff>
    </xdr:from>
    <xdr:ext cx="476250" cy="476250"/>
    <xdr:pic>
      <xdr:nvPicPr>
        <xdr:cNvPr id="104" name="image361.png">
          <a:extLst>
            <a:ext uri="{FF2B5EF4-FFF2-40B4-BE49-F238E27FC236}">
              <a16:creationId xmlns:a16="http://schemas.microsoft.com/office/drawing/2014/main" id="{00000000-0008-0000-05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1</xdr:col>
      <xdr:colOff>0</xdr:colOff>
      <xdr:row>115</xdr:row>
      <xdr:rowOff>0</xdr:rowOff>
    </xdr:from>
    <xdr:ext cx="476250" cy="476250"/>
    <xdr:pic>
      <xdr:nvPicPr>
        <xdr:cNvPr id="105" name="image334.png">
          <a:extLst>
            <a:ext uri="{FF2B5EF4-FFF2-40B4-BE49-F238E27FC236}">
              <a16:creationId xmlns:a16="http://schemas.microsoft.com/office/drawing/2014/main" id="{00000000-0008-0000-05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xdr:col>
      <xdr:colOff>0</xdr:colOff>
      <xdr:row>116</xdr:row>
      <xdr:rowOff>0</xdr:rowOff>
    </xdr:from>
    <xdr:ext cx="476250" cy="476250"/>
    <xdr:pic>
      <xdr:nvPicPr>
        <xdr:cNvPr id="106" name="image355.png">
          <a:extLst>
            <a:ext uri="{FF2B5EF4-FFF2-40B4-BE49-F238E27FC236}">
              <a16:creationId xmlns:a16="http://schemas.microsoft.com/office/drawing/2014/main" id="{00000000-0008-0000-05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xdr:col>
      <xdr:colOff>0</xdr:colOff>
      <xdr:row>117</xdr:row>
      <xdr:rowOff>0</xdr:rowOff>
    </xdr:from>
    <xdr:ext cx="476250" cy="476250"/>
    <xdr:pic>
      <xdr:nvPicPr>
        <xdr:cNvPr id="107" name="image353.png">
          <a:extLst>
            <a:ext uri="{FF2B5EF4-FFF2-40B4-BE49-F238E27FC236}">
              <a16:creationId xmlns:a16="http://schemas.microsoft.com/office/drawing/2014/main" id="{00000000-0008-0000-05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118</xdr:row>
      <xdr:rowOff>0</xdr:rowOff>
    </xdr:from>
    <xdr:ext cx="476250" cy="476250"/>
    <xdr:pic>
      <xdr:nvPicPr>
        <xdr:cNvPr id="108" name="image362.png">
          <a:extLst>
            <a:ext uri="{FF2B5EF4-FFF2-40B4-BE49-F238E27FC236}">
              <a16:creationId xmlns:a16="http://schemas.microsoft.com/office/drawing/2014/main" id="{00000000-0008-0000-05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1</xdr:col>
      <xdr:colOff>0</xdr:colOff>
      <xdr:row>120</xdr:row>
      <xdr:rowOff>0</xdr:rowOff>
    </xdr:from>
    <xdr:ext cx="476250" cy="476250"/>
    <xdr:pic>
      <xdr:nvPicPr>
        <xdr:cNvPr id="109" name="image338.png">
          <a:extLst>
            <a:ext uri="{FF2B5EF4-FFF2-40B4-BE49-F238E27FC236}">
              <a16:creationId xmlns:a16="http://schemas.microsoft.com/office/drawing/2014/main" id="{00000000-0008-0000-05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121</xdr:row>
      <xdr:rowOff>0</xdr:rowOff>
    </xdr:from>
    <xdr:ext cx="476250" cy="476250"/>
    <xdr:pic>
      <xdr:nvPicPr>
        <xdr:cNvPr id="110" name="image357.png">
          <a:extLst>
            <a:ext uri="{FF2B5EF4-FFF2-40B4-BE49-F238E27FC236}">
              <a16:creationId xmlns:a16="http://schemas.microsoft.com/office/drawing/2014/main" id="{00000000-0008-0000-05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1</xdr:col>
      <xdr:colOff>0</xdr:colOff>
      <xdr:row>123</xdr:row>
      <xdr:rowOff>0</xdr:rowOff>
    </xdr:from>
    <xdr:ext cx="476250" cy="476250"/>
    <xdr:pic>
      <xdr:nvPicPr>
        <xdr:cNvPr id="111" name="image364.png">
          <a:extLst>
            <a:ext uri="{FF2B5EF4-FFF2-40B4-BE49-F238E27FC236}">
              <a16:creationId xmlns:a16="http://schemas.microsoft.com/office/drawing/2014/main" id="{00000000-0008-0000-05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124</xdr:row>
      <xdr:rowOff>0</xdr:rowOff>
    </xdr:from>
    <xdr:ext cx="476250" cy="476250"/>
    <xdr:pic>
      <xdr:nvPicPr>
        <xdr:cNvPr id="112" name="image360.png">
          <a:extLst>
            <a:ext uri="{FF2B5EF4-FFF2-40B4-BE49-F238E27FC236}">
              <a16:creationId xmlns:a16="http://schemas.microsoft.com/office/drawing/2014/main" id="{00000000-0008-0000-05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1</xdr:col>
      <xdr:colOff>0</xdr:colOff>
      <xdr:row>125</xdr:row>
      <xdr:rowOff>0</xdr:rowOff>
    </xdr:from>
    <xdr:ext cx="476250" cy="476250"/>
    <xdr:pic>
      <xdr:nvPicPr>
        <xdr:cNvPr id="113" name="image373.png">
          <a:extLst>
            <a:ext uri="{FF2B5EF4-FFF2-40B4-BE49-F238E27FC236}">
              <a16:creationId xmlns:a16="http://schemas.microsoft.com/office/drawing/2014/main" id="{00000000-0008-0000-05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xdr:col>
      <xdr:colOff>0</xdr:colOff>
      <xdr:row>129</xdr:row>
      <xdr:rowOff>0</xdr:rowOff>
    </xdr:from>
    <xdr:ext cx="476250" cy="476250"/>
    <xdr:pic>
      <xdr:nvPicPr>
        <xdr:cNvPr id="114" name="image335.png">
          <a:extLst>
            <a:ext uri="{FF2B5EF4-FFF2-40B4-BE49-F238E27FC236}">
              <a16:creationId xmlns:a16="http://schemas.microsoft.com/office/drawing/2014/main" id="{00000000-0008-0000-05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1</xdr:col>
      <xdr:colOff>0</xdr:colOff>
      <xdr:row>130</xdr:row>
      <xdr:rowOff>0</xdr:rowOff>
    </xdr:from>
    <xdr:ext cx="476250" cy="476250"/>
    <xdr:pic>
      <xdr:nvPicPr>
        <xdr:cNvPr id="115" name="image340.png">
          <a:extLst>
            <a:ext uri="{FF2B5EF4-FFF2-40B4-BE49-F238E27FC236}">
              <a16:creationId xmlns:a16="http://schemas.microsoft.com/office/drawing/2014/main" id="{00000000-0008-0000-05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1</xdr:col>
      <xdr:colOff>0</xdr:colOff>
      <xdr:row>131</xdr:row>
      <xdr:rowOff>0</xdr:rowOff>
    </xdr:from>
    <xdr:ext cx="476250" cy="476250"/>
    <xdr:pic>
      <xdr:nvPicPr>
        <xdr:cNvPr id="116" name="image336.png">
          <a:extLst>
            <a:ext uri="{FF2B5EF4-FFF2-40B4-BE49-F238E27FC236}">
              <a16:creationId xmlns:a16="http://schemas.microsoft.com/office/drawing/2014/main" id="{00000000-0008-0000-05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1</xdr:col>
      <xdr:colOff>0</xdr:colOff>
      <xdr:row>132</xdr:row>
      <xdr:rowOff>0</xdr:rowOff>
    </xdr:from>
    <xdr:ext cx="476250" cy="476250"/>
    <xdr:pic>
      <xdr:nvPicPr>
        <xdr:cNvPr id="117" name="image345.png">
          <a:extLst>
            <a:ext uri="{FF2B5EF4-FFF2-40B4-BE49-F238E27FC236}">
              <a16:creationId xmlns:a16="http://schemas.microsoft.com/office/drawing/2014/main" id="{00000000-0008-0000-05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1</xdr:col>
      <xdr:colOff>0</xdr:colOff>
      <xdr:row>133</xdr:row>
      <xdr:rowOff>0</xdr:rowOff>
    </xdr:from>
    <xdr:ext cx="200025" cy="200025"/>
    <xdr:pic>
      <xdr:nvPicPr>
        <xdr:cNvPr id="118" name="image352.png">
          <a:extLst>
            <a:ext uri="{FF2B5EF4-FFF2-40B4-BE49-F238E27FC236}">
              <a16:creationId xmlns:a16="http://schemas.microsoft.com/office/drawing/2014/main" id="{00000000-0008-0000-05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1</xdr:col>
      <xdr:colOff>0</xdr:colOff>
      <xdr:row>134</xdr:row>
      <xdr:rowOff>0</xdr:rowOff>
    </xdr:from>
    <xdr:ext cx="200025" cy="200025"/>
    <xdr:pic>
      <xdr:nvPicPr>
        <xdr:cNvPr id="119" name="image354.png">
          <a:extLst>
            <a:ext uri="{FF2B5EF4-FFF2-40B4-BE49-F238E27FC236}">
              <a16:creationId xmlns:a16="http://schemas.microsoft.com/office/drawing/2014/main" id="{00000000-0008-0000-05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135</xdr:row>
      <xdr:rowOff>0</xdr:rowOff>
    </xdr:from>
    <xdr:ext cx="476250" cy="476250"/>
    <xdr:pic>
      <xdr:nvPicPr>
        <xdr:cNvPr id="120" name="image347.png">
          <a:extLst>
            <a:ext uri="{FF2B5EF4-FFF2-40B4-BE49-F238E27FC236}">
              <a16:creationId xmlns:a16="http://schemas.microsoft.com/office/drawing/2014/main" id="{00000000-0008-0000-05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1</xdr:col>
      <xdr:colOff>0</xdr:colOff>
      <xdr:row>136</xdr:row>
      <xdr:rowOff>0</xdr:rowOff>
    </xdr:from>
    <xdr:ext cx="476250" cy="476250"/>
    <xdr:pic>
      <xdr:nvPicPr>
        <xdr:cNvPr id="121" name="image349.png">
          <a:extLst>
            <a:ext uri="{FF2B5EF4-FFF2-40B4-BE49-F238E27FC236}">
              <a16:creationId xmlns:a16="http://schemas.microsoft.com/office/drawing/2014/main" id="{00000000-0008-0000-05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1</xdr:col>
      <xdr:colOff>0</xdr:colOff>
      <xdr:row>137</xdr:row>
      <xdr:rowOff>0</xdr:rowOff>
    </xdr:from>
    <xdr:ext cx="476250" cy="476250"/>
    <xdr:pic>
      <xdr:nvPicPr>
        <xdr:cNvPr id="122" name="image377.png">
          <a:extLst>
            <a:ext uri="{FF2B5EF4-FFF2-40B4-BE49-F238E27FC236}">
              <a16:creationId xmlns:a16="http://schemas.microsoft.com/office/drawing/2014/main" id="{00000000-0008-0000-05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1</xdr:col>
      <xdr:colOff>0</xdr:colOff>
      <xdr:row>138</xdr:row>
      <xdr:rowOff>0</xdr:rowOff>
    </xdr:from>
    <xdr:ext cx="476250" cy="476250"/>
    <xdr:pic>
      <xdr:nvPicPr>
        <xdr:cNvPr id="123" name="image374.png">
          <a:extLst>
            <a:ext uri="{FF2B5EF4-FFF2-40B4-BE49-F238E27FC236}">
              <a16:creationId xmlns:a16="http://schemas.microsoft.com/office/drawing/2014/main" id="{00000000-0008-0000-05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1</xdr:col>
      <xdr:colOff>0</xdr:colOff>
      <xdr:row>139</xdr:row>
      <xdr:rowOff>0</xdr:rowOff>
    </xdr:from>
    <xdr:ext cx="476250" cy="476250"/>
    <xdr:pic>
      <xdr:nvPicPr>
        <xdr:cNvPr id="124" name="image380.png">
          <a:extLst>
            <a:ext uri="{FF2B5EF4-FFF2-40B4-BE49-F238E27FC236}">
              <a16:creationId xmlns:a16="http://schemas.microsoft.com/office/drawing/2014/main" id="{00000000-0008-0000-05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1</xdr:col>
      <xdr:colOff>0</xdr:colOff>
      <xdr:row>140</xdr:row>
      <xdr:rowOff>0</xdr:rowOff>
    </xdr:from>
    <xdr:ext cx="476250" cy="476250"/>
    <xdr:pic>
      <xdr:nvPicPr>
        <xdr:cNvPr id="125" name="image375.png">
          <a:extLst>
            <a:ext uri="{FF2B5EF4-FFF2-40B4-BE49-F238E27FC236}">
              <a16:creationId xmlns:a16="http://schemas.microsoft.com/office/drawing/2014/main" id="{00000000-0008-0000-05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1</xdr:col>
      <xdr:colOff>0</xdr:colOff>
      <xdr:row>142</xdr:row>
      <xdr:rowOff>0</xdr:rowOff>
    </xdr:from>
    <xdr:ext cx="476250" cy="476250"/>
    <xdr:pic>
      <xdr:nvPicPr>
        <xdr:cNvPr id="126" name="image372.png">
          <a:extLst>
            <a:ext uri="{FF2B5EF4-FFF2-40B4-BE49-F238E27FC236}">
              <a16:creationId xmlns:a16="http://schemas.microsoft.com/office/drawing/2014/main" id="{00000000-0008-0000-05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1</xdr:col>
      <xdr:colOff>0</xdr:colOff>
      <xdr:row>143</xdr:row>
      <xdr:rowOff>0</xdr:rowOff>
    </xdr:from>
    <xdr:ext cx="476250" cy="476250"/>
    <xdr:pic>
      <xdr:nvPicPr>
        <xdr:cNvPr id="127" name="image356.png">
          <a:extLst>
            <a:ext uri="{FF2B5EF4-FFF2-40B4-BE49-F238E27FC236}">
              <a16:creationId xmlns:a16="http://schemas.microsoft.com/office/drawing/2014/main" id="{00000000-0008-0000-05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1</xdr:col>
      <xdr:colOff>0</xdr:colOff>
      <xdr:row>144</xdr:row>
      <xdr:rowOff>0</xdr:rowOff>
    </xdr:from>
    <xdr:ext cx="476250" cy="476250"/>
    <xdr:pic>
      <xdr:nvPicPr>
        <xdr:cNvPr id="128" name="image401.png">
          <a:extLst>
            <a:ext uri="{FF2B5EF4-FFF2-40B4-BE49-F238E27FC236}">
              <a16:creationId xmlns:a16="http://schemas.microsoft.com/office/drawing/2014/main" id="{00000000-0008-0000-05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1</xdr:col>
      <xdr:colOff>0</xdr:colOff>
      <xdr:row>145</xdr:row>
      <xdr:rowOff>0</xdr:rowOff>
    </xdr:from>
    <xdr:ext cx="476250" cy="476250"/>
    <xdr:pic>
      <xdr:nvPicPr>
        <xdr:cNvPr id="129" name="image394.png">
          <a:extLst>
            <a:ext uri="{FF2B5EF4-FFF2-40B4-BE49-F238E27FC236}">
              <a16:creationId xmlns:a16="http://schemas.microsoft.com/office/drawing/2014/main" id="{00000000-0008-0000-05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1</xdr:col>
      <xdr:colOff>0</xdr:colOff>
      <xdr:row>149</xdr:row>
      <xdr:rowOff>0</xdr:rowOff>
    </xdr:from>
    <xdr:ext cx="476250" cy="476250"/>
    <xdr:pic>
      <xdr:nvPicPr>
        <xdr:cNvPr id="130" name="image371.png">
          <a:extLst>
            <a:ext uri="{FF2B5EF4-FFF2-40B4-BE49-F238E27FC236}">
              <a16:creationId xmlns:a16="http://schemas.microsoft.com/office/drawing/2014/main" id="{00000000-0008-0000-05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1</xdr:col>
      <xdr:colOff>0</xdr:colOff>
      <xdr:row>150</xdr:row>
      <xdr:rowOff>0</xdr:rowOff>
    </xdr:from>
    <xdr:ext cx="476250" cy="476250"/>
    <xdr:pic>
      <xdr:nvPicPr>
        <xdr:cNvPr id="131" name="image385.png">
          <a:extLst>
            <a:ext uri="{FF2B5EF4-FFF2-40B4-BE49-F238E27FC236}">
              <a16:creationId xmlns:a16="http://schemas.microsoft.com/office/drawing/2014/main" id="{00000000-0008-0000-05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0</xdr:colOff>
      <xdr:row>154</xdr:row>
      <xdr:rowOff>0</xdr:rowOff>
    </xdr:from>
    <xdr:ext cx="476250" cy="476250"/>
    <xdr:pic>
      <xdr:nvPicPr>
        <xdr:cNvPr id="132" name="image381.png">
          <a:extLst>
            <a:ext uri="{FF2B5EF4-FFF2-40B4-BE49-F238E27FC236}">
              <a16:creationId xmlns:a16="http://schemas.microsoft.com/office/drawing/2014/main" id="{00000000-0008-0000-05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1</xdr:col>
      <xdr:colOff>0</xdr:colOff>
      <xdr:row>155</xdr:row>
      <xdr:rowOff>0</xdr:rowOff>
    </xdr:from>
    <xdr:ext cx="476250" cy="476250"/>
    <xdr:pic>
      <xdr:nvPicPr>
        <xdr:cNvPr id="133" name="image405.png">
          <a:extLst>
            <a:ext uri="{FF2B5EF4-FFF2-40B4-BE49-F238E27FC236}">
              <a16:creationId xmlns:a16="http://schemas.microsoft.com/office/drawing/2014/main" id="{00000000-0008-0000-05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1</xdr:col>
      <xdr:colOff>0</xdr:colOff>
      <xdr:row>159</xdr:row>
      <xdr:rowOff>0</xdr:rowOff>
    </xdr:from>
    <xdr:ext cx="476250" cy="476250"/>
    <xdr:pic>
      <xdr:nvPicPr>
        <xdr:cNvPr id="134" name="image403.png">
          <a:extLst>
            <a:ext uri="{FF2B5EF4-FFF2-40B4-BE49-F238E27FC236}">
              <a16:creationId xmlns:a16="http://schemas.microsoft.com/office/drawing/2014/main" id="{00000000-0008-0000-05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1</xdr:col>
      <xdr:colOff>0</xdr:colOff>
      <xdr:row>160</xdr:row>
      <xdr:rowOff>0</xdr:rowOff>
    </xdr:from>
    <xdr:ext cx="200025" cy="200025"/>
    <xdr:pic>
      <xdr:nvPicPr>
        <xdr:cNvPr id="135" name="image379.png">
          <a:extLst>
            <a:ext uri="{FF2B5EF4-FFF2-40B4-BE49-F238E27FC236}">
              <a16:creationId xmlns:a16="http://schemas.microsoft.com/office/drawing/2014/main" id="{00000000-0008-0000-05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1</xdr:col>
      <xdr:colOff>0</xdr:colOff>
      <xdr:row>161</xdr:row>
      <xdr:rowOff>0</xdr:rowOff>
    </xdr:from>
    <xdr:ext cx="476250" cy="476250"/>
    <xdr:pic>
      <xdr:nvPicPr>
        <xdr:cNvPr id="136" name="image370.png">
          <a:extLst>
            <a:ext uri="{FF2B5EF4-FFF2-40B4-BE49-F238E27FC236}">
              <a16:creationId xmlns:a16="http://schemas.microsoft.com/office/drawing/2014/main" id="{00000000-0008-0000-05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1</xdr:col>
      <xdr:colOff>0</xdr:colOff>
      <xdr:row>162</xdr:row>
      <xdr:rowOff>0</xdr:rowOff>
    </xdr:from>
    <xdr:ext cx="476250" cy="476250"/>
    <xdr:pic>
      <xdr:nvPicPr>
        <xdr:cNvPr id="137" name="image363.png">
          <a:extLst>
            <a:ext uri="{FF2B5EF4-FFF2-40B4-BE49-F238E27FC236}">
              <a16:creationId xmlns:a16="http://schemas.microsoft.com/office/drawing/2014/main" id="{00000000-0008-0000-05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1</xdr:col>
      <xdr:colOff>0</xdr:colOff>
      <xdr:row>163</xdr:row>
      <xdr:rowOff>0</xdr:rowOff>
    </xdr:from>
    <xdr:ext cx="476250" cy="476250"/>
    <xdr:pic>
      <xdr:nvPicPr>
        <xdr:cNvPr id="138" name="image367.png">
          <a:extLst>
            <a:ext uri="{FF2B5EF4-FFF2-40B4-BE49-F238E27FC236}">
              <a16:creationId xmlns:a16="http://schemas.microsoft.com/office/drawing/2014/main" id="{00000000-0008-0000-05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1</xdr:col>
      <xdr:colOff>0</xdr:colOff>
      <xdr:row>164</xdr:row>
      <xdr:rowOff>0</xdr:rowOff>
    </xdr:from>
    <xdr:ext cx="476250" cy="476250"/>
    <xdr:pic>
      <xdr:nvPicPr>
        <xdr:cNvPr id="139" name="image365.png">
          <a:extLst>
            <a:ext uri="{FF2B5EF4-FFF2-40B4-BE49-F238E27FC236}">
              <a16:creationId xmlns:a16="http://schemas.microsoft.com/office/drawing/2014/main" id="{00000000-0008-0000-05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165</xdr:row>
      <xdr:rowOff>0</xdr:rowOff>
    </xdr:from>
    <xdr:ext cx="476250" cy="476250"/>
    <xdr:pic>
      <xdr:nvPicPr>
        <xdr:cNvPr id="140" name="image368.png">
          <a:extLst>
            <a:ext uri="{FF2B5EF4-FFF2-40B4-BE49-F238E27FC236}">
              <a16:creationId xmlns:a16="http://schemas.microsoft.com/office/drawing/2014/main" id="{00000000-0008-0000-05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1</xdr:col>
      <xdr:colOff>0</xdr:colOff>
      <xdr:row>166</xdr:row>
      <xdr:rowOff>0</xdr:rowOff>
    </xdr:from>
    <xdr:ext cx="476250" cy="476250"/>
    <xdr:pic>
      <xdr:nvPicPr>
        <xdr:cNvPr id="141" name="image369.png">
          <a:extLst>
            <a:ext uri="{FF2B5EF4-FFF2-40B4-BE49-F238E27FC236}">
              <a16:creationId xmlns:a16="http://schemas.microsoft.com/office/drawing/2014/main" id="{00000000-0008-0000-05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1</xdr:col>
      <xdr:colOff>0</xdr:colOff>
      <xdr:row>167</xdr:row>
      <xdr:rowOff>0</xdr:rowOff>
    </xdr:from>
    <xdr:ext cx="476250" cy="476250"/>
    <xdr:pic>
      <xdr:nvPicPr>
        <xdr:cNvPr id="142" name="image387.png">
          <a:extLst>
            <a:ext uri="{FF2B5EF4-FFF2-40B4-BE49-F238E27FC236}">
              <a16:creationId xmlns:a16="http://schemas.microsoft.com/office/drawing/2014/main" id="{00000000-0008-0000-05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1</xdr:col>
      <xdr:colOff>0</xdr:colOff>
      <xdr:row>168</xdr:row>
      <xdr:rowOff>0</xdr:rowOff>
    </xdr:from>
    <xdr:ext cx="476250" cy="476250"/>
    <xdr:pic>
      <xdr:nvPicPr>
        <xdr:cNvPr id="143" name="image384.png">
          <a:extLst>
            <a:ext uri="{FF2B5EF4-FFF2-40B4-BE49-F238E27FC236}">
              <a16:creationId xmlns:a16="http://schemas.microsoft.com/office/drawing/2014/main" id="{00000000-0008-0000-05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0</xdr:colOff>
      <xdr:row>169</xdr:row>
      <xdr:rowOff>0</xdr:rowOff>
    </xdr:from>
    <xdr:ext cx="476250" cy="476250"/>
    <xdr:pic>
      <xdr:nvPicPr>
        <xdr:cNvPr id="144" name="image383.png">
          <a:extLst>
            <a:ext uri="{FF2B5EF4-FFF2-40B4-BE49-F238E27FC236}">
              <a16:creationId xmlns:a16="http://schemas.microsoft.com/office/drawing/2014/main" id="{00000000-0008-0000-05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1</xdr:col>
      <xdr:colOff>0</xdr:colOff>
      <xdr:row>170</xdr:row>
      <xdr:rowOff>0</xdr:rowOff>
    </xdr:from>
    <xdr:ext cx="476250" cy="476250"/>
    <xdr:pic>
      <xdr:nvPicPr>
        <xdr:cNvPr id="145" name="image395.png">
          <a:extLst>
            <a:ext uri="{FF2B5EF4-FFF2-40B4-BE49-F238E27FC236}">
              <a16:creationId xmlns:a16="http://schemas.microsoft.com/office/drawing/2014/main" id="{00000000-0008-0000-05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1</xdr:col>
      <xdr:colOff>0</xdr:colOff>
      <xdr:row>171</xdr:row>
      <xdr:rowOff>0</xdr:rowOff>
    </xdr:from>
    <xdr:ext cx="476250" cy="476250"/>
    <xdr:pic>
      <xdr:nvPicPr>
        <xdr:cNvPr id="146" name="image392.png">
          <a:extLst>
            <a:ext uri="{FF2B5EF4-FFF2-40B4-BE49-F238E27FC236}">
              <a16:creationId xmlns:a16="http://schemas.microsoft.com/office/drawing/2014/main" id="{00000000-0008-0000-05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1</xdr:col>
      <xdr:colOff>0</xdr:colOff>
      <xdr:row>172</xdr:row>
      <xdr:rowOff>0</xdr:rowOff>
    </xdr:from>
    <xdr:ext cx="476250" cy="476250"/>
    <xdr:pic>
      <xdr:nvPicPr>
        <xdr:cNvPr id="147" name="image397.png">
          <a:extLst>
            <a:ext uri="{FF2B5EF4-FFF2-40B4-BE49-F238E27FC236}">
              <a16:creationId xmlns:a16="http://schemas.microsoft.com/office/drawing/2014/main" id="{00000000-0008-0000-05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1</xdr:col>
      <xdr:colOff>0</xdr:colOff>
      <xdr:row>173</xdr:row>
      <xdr:rowOff>0</xdr:rowOff>
    </xdr:from>
    <xdr:ext cx="476250" cy="476250"/>
    <xdr:pic>
      <xdr:nvPicPr>
        <xdr:cNvPr id="148" name="image390.png">
          <a:extLst>
            <a:ext uri="{FF2B5EF4-FFF2-40B4-BE49-F238E27FC236}">
              <a16:creationId xmlns:a16="http://schemas.microsoft.com/office/drawing/2014/main" id="{00000000-0008-0000-0500-000094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1</xdr:col>
      <xdr:colOff>0</xdr:colOff>
      <xdr:row>174</xdr:row>
      <xdr:rowOff>0</xdr:rowOff>
    </xdr:from>
    <xdr:ext cx="476250" cy="476250"/>
    <xdr:pic>
      <xdr:nvPicPr>
        <xdr:cNvPr id="149" name="image400.png">
          <a:extLst>
            <a:ext uri="{FF2B5EF4-FFF2-40B4-BE49-F238E27FC236}">
              <a16:creationId xmlns:a16="http://schemas.microsoft.com/office/drawing/2014/main" id="{00000000-0008-0000-0500-000095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1</xdr:col>
      <xdr:colOff>0</xdr:colOff>
      <xdr:row>175</xdr:row>
      <xdr:rowOff>0</xdr:rowOff>
    </xdr:from>
    <xdr:ext cx="200025" cy="200025"/>
    <xdr:pic>
      <xdr:nvPicPr>
        <xdr:cNvPr id="150" name="image393.png">
          <a:extLst>
            <a:ext uri="{FF2B5EF4-FFF2-40B4-BE49-F238E27FC236}">
              <a16:creationId xmlns:a16="http://schemas.microsoft.com/office/drawing/2014/main" id="{00000000-0008-0000-0500-000096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1</xdr:col>
      <xdr:colOff>0</xdr:colOff>
      <xdr:row>176</xdr:row>
      <xdr:rowOff>0</xdr:rowOff>
    </xdr:from>
    <xdr:ext cx="476250" cy="476250"/>
    <xdr:pic>
      <xdr:nvPicPr>
        <xdr:cNvPr id="151" name="image382.png">
          <a:extLst>
            <a:ext uri="{FF2B5EF4-FFF2-40B4-BE49-F238E27FC236}">
              <a16:creationId xmlns:a16="http://schemas.microsoft.com/office/drawing/2014/main" id="{00000000-0008-0000-0500-000097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1</xdr:col>
      <xdr:colOff>0</xdr:colOff>
      <xdr:row>177</xdr:row>
      <xdr:rowOff>0</xdr:rowOff>
    </xdr:from>
    <xdr:ext cx="476250" cy="476250"/>
    <xdr:pic>
      <xdr:nvPicPr>
        <xdr:cNvPr id="152" name="image388.png">
          <a:extLst>
            <a:ext uri="{FF2B5EF4-FFF2-40B4-BE49-F238E27FC236}">
              <a16:creationId xmlns:a16="http://schemas.microsoft.com/office/drawing/2014/main" id="{00000000-0008-0000-0500-000098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1</xdr:col>
      <xdr:colOff>0</xdr:colOff>
      <xdr:row>178</xdr:row>
      <xdr:rowOff>0</xdr:rowOff>
    </xdr:from>
    <xdr:ext cx="476250" cy="476250"/>
    <xdr:pic>
      <xdr:nvPicPr>
        <xdr:cNvPr id="153" name="image408.png">
          <a:extLst>
            <a:ext uri="{FF2B5EF4-FFF2-40B4-BE49-F238E27FC236}">
              <a16:creationId xmlns:a16="http://schemas.microsoft.com/office/drawing/2014/main" id="{00000000-0008-0000-0500-000099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1</xdr:col>
      <xdr:colOff>0</xdr:colOff>
      <xdr:row>179</xdr:row>
      <xdr:rowOff>0</xdr:rowOff>
    </xdr:from>
    <xdr:ext cx="200025" cy="200025"/>
    <xdr:pic>
      <xdr:nvPicPr>
        <xdr:cNvPr id="154" name="image376.png">
          <a:extLst>
            <a:ext uri="{FF2B5EF4-FFF2-40B4-BE49-F238E27FC236}">
              <a16:creationId xmlns:a16="http://schemas.microsoft.com/office/drawing/2014/main" id="{00000000-0008-0000-0500-00009A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1</xdr:col>
      <xdr:colOff>0</xdr:colOff>
      <xdr:row>180</xdr:row>
      <xdr:rowOff>0</xdr:rowOff>
    </xdr:from>
    <xdr:ext cx="476250" cy="476250"/>
    <xdr:pic>
      <xdr:nvPicPr>
        <xdr:cNvPr id="155" name="image378.png">
          <a:extLst>
            <a:ext uri="{FF2B5EF4-FFF2-40B4-BE49-F238E27FC236}">
              <a16:creationId xmlns:a16="http://schemas.microsoft.com/office/drawing/2014/main" id="{00000000-0008-0000-0500-00009B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1</xdr:col>
      <xdr:colOff>0</xdr:colOff>
      <xdr:row>181</xdr:row>
      <xdr:rowOff>0</xdr:rowOff>
    </xdr:from>
    <xdr:ext cx="476250" cy="476250"/>
    <xdr:pic>
      <xdr:nvPicPr>
        <xdr:cNvPr id="156" name="image396.png">
          <a:extLst>
            <a:ext uri="{FF2B5EF4-FFF2-40B4-BE49-F238E27FC236}">
              <a16:creationId xmlns:a16="http://schemas.microsoft.com/office/drawing/2014/main" id="{00000000-0008-0000-0500-00009C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1</xdr:col>
      <xdr:colOff>0</xdr:colOff>
      <xdr:row>182</xdr:row>
      <xdr:rowOff>0</xdr:rowOff>
    </xdr:from>
    <xdr:ext cx="476250" cy="476250"/>
    <xdr:pic>
      <xdr:nvPicPr>
        <xdr:cNvPr id="157" name="image389.png">
          <a:extLst>
            <a:ext uri="{FF2B5EF4-FFF2-40B4-BE49-F238E27FC236}">
              <a16:creationId xmlns:a16="http://schemas.microsoft.com/office/drawing/2014/main" id="{00000000-0008-0000-0500-00009D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1</xdr:col>
      <xdr:colOff>0</xdr:colOff>
      <xdr:row>183</xdr:row>
      <xdr:rowOff>0</xdr:rowOff>
    </xdr:from>
    <xdr:ext cx="200025" cy="200025"/>
    <xdr:pic>
      <xdr:nvPicPr>
        <xdr:cNvPr id="158" name="image407.png">
          <a:extLst>
            <a:ext uri="{FF2B5EF4-FFF2-40B4-BE49-F238E27FC236}">
              <a16:creationId xmlns:a16="http://schemas.microsoft.com/office/drawing/2014/main" id="{00000000-0008-0000-0500-00009E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1</xdr:col>
      <xdr:colOff>0</xdr:colOff>
      <xdr:row>184</xdr:row>
      <xdr:rowOff>0</xdr:rowOff>
    </xdr:from>
    <xdr:ext cx="476250" cy="476250"/>
    <xdr:pic>
      <xdr:nvPicPr>
        <xdr:cNvPr id="159" name="image404.png">
          <a:extLst>
            <a:ext uri="{FF2B5EF4-FFF2-40B4-BE49-F238E27FC236}">
              <a16:creationId xmlns:a16="http://schemas.microsoft.com/office/drawing/2014/main" id="{00000000-0008-0000-0500-00009F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1</xdr:col>
      <xdr:colOff>0</xdr:colOff>
      <xdr:row>185</xdr:row>
      <xdr:rowOff>0</xdr:rowOff>
    </xdr:from>
    <xdr:ext cx="476250" cy="476250"/>
    <xdr:pic>
      <xdr:nvPicPr>
        <xdr:cNvPr id="160" name="image398.png">
          <a:extLst>
            <a:ext uri="{FF2B5EF4-FFF2-40B4-BE49-F238E27FC236}">
              <a16:creationId xmlns:a16="http://schemas.microsoft.com/office/drawing/2014/main" id="{00000000-0008-0000-0500-0000A0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1</xdr:col>
      <xdr:colOff>0</xdr:colOff>
      <xdr:row>186</xdr:row>
      <xdr:rowOff>0</xdr:rowOff>
    </xdr:from>
    <xdr:ext cx="476250" cy="476250"/>
    <xdr:pic>
      <xdr:nvPicPr>
        <xdr:cNvPr id="161" name="image406.png">
          <a:extLst>
            <a:ext uri="{FF2B5EF4-FFF2-40B4-BE49-F238E27FC236}">
              <a16:creationId xmlns:a16="http://schemas.microsoft.com/office/drawing/2014/main" id="{00000000-0008-0000-0500-0000A1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1</xdr:col>
      <xdr:colOff>0</xdr:colOff>
      <xdr:row>187</xdr:row>
      <xdr:rowOff>0</xdr:rowOff>
    </xdr:from>
    <xdr:ext cx="476250" cy="476250"/>
    <xdr:pic>
      <xdr:nvPicPr>
        <xdr:cNvPr id="162" name="image386.png">
          <a:extLst>
            <a:ext uri="{FF2B5EF4-FFF2-40B4-BE49-F238E27FC236}">
              <a16:creationId xmlns:a16="http://schemas.microsoft.com/office/drawing/2014/main" id="{00000000-0008-0000-0500-0000A2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1</xdr:col>
      <xdr:colOff>0</xdr:colOff>
      <xdr:row>188</xdr:row>
      <xdr:rowOff>0</xdr:rowOff>
    </xdr:from>
    <xdr:ext cx="476250" cy="476250"/>
    <xdr:pic>
      <xdr:nvPicPr>
        <xdr:cNvPr id="163" name="image391.png">
          <a:extLst>
            <a:ext uri="{FF2B5EF4-FFF2-40B4-BE49-F238E27FC236}">
              <a16:creationId xmlns:a16="http://schemas.microsoft.com/office/drawing/2014/main" id="{00000000-0008-0000-0500-0000A3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1</xdr:col>
      <xdr:colOff>0</xdr:colOff>
      <xdr:row>189</xdr:row>
      <xdr:rowOff>0</xdr:rowOff>
    </xdr:from>
    <xdr:ext cx="476250" cy="476250"/>
    <xdr:pic>
      <xdr:nvPicPr>
        <xdr:cNvPr id="164" name="image399.png">
          <a:extLst>
            <a:ext uri="{FF2B5EF4-FFF2-40B4-BE49-F238E27FC236}">
              <a16:creationId xmlns:a16="http://schemas.microsoft.com/office/drawing/2014/main" id="{00000000-0008-0000-0500-0000A4000000}"/>
            </a:ext>
          </a:extLst>
        </xdr:cNvPr>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1</xdr:col>
      <xdr:colOff>0</xdr:colOff>
      <xdr:row>190</xdr:row>
      <xdr:rowOff>0</xdr:rowOff>
    </xdr:from>
    <xdr:ext cx="476250" cy="476250"/>
    <xdr:pic>
      <xdr:nvPicPr>
        <xdr:cNvPr id="165" name="image402.png">
          <a:extLst>
            <a:ext uri="{FF2B5EF4-FFF2-40B4-BE49-F238E27FC236}">
              <a16:creationId xmlns:a16="http://schemas.microsoft.com/office/drawing/2014/main" id="{00000000-0008-0000-0500-0000A5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1</xdr:col>
      <xdr:colOff>0</xdr:colOff>
      <xdr:row>191</xdr:row>
      <xdr:rowOff>0</xdr:rowOff>
    </xdr:from>
    <xdr:ext cx="476250" cy="476250"/>
    <xdr:pic>
      <xdr:nvPicPr>
        <xdr:cNvPr id="166" name="image415.png">
          <a:extLst>
            <a:ext uri="{FF2B5EF4-FFF2-40B4-BE49-F238E27FC236}">
              <a16:creationId xmlns:a16="http://schemas.microsoft.com/office/drawing/2014/main" id="{00000000-0008-0000-0500-0000A6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1</xdr:col>
      <xdr:colOff>0</xdr:colOff>
      <xdr:row>192</xdr:row>
      <xdr:rowOff>0</xdr:rowOff>
    </xdr:from>
    <xdr:ext cx="476250" cy="476250"/>
    <xdr:pic>
      <xdr:nvPicPr>
        <xdr:cNvPr id="167" name="image411.png">
          <a:extLst>
            <a:ext uri="{FF2B5EF4-FFF2-40B4-BE49-F238E27FC236}">
              <a16:creationId xmlns:a16="http://schemas.microsoft.com/office/drawing/2014/main" id="{00000000-0008-0000-0500-0000A7000000}"/>
            </a:ext>
          </a:extLst>
        </xdr:cNvPr>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1</xdr:col>
      <xdr:colOff>0</xdr:colOff>
      <xdr:row>193</xdr:row>
      <xdr:rowOff>0</xdr:rowOff>
    </xdr:from>
    <xdr:ext cx="476250" cy="476250"/>
    <xdr:pic>
      <xdr:nvPicPr>
        <xdr:cNvPr id="168" name="image410.png">
          <a:extLst>
            <a:ext uri="{FF2B5EF4-FFF2-40B4-BE49-F238E27FC236}">
              <a16:creationId xmlns:a16="http://schemas.microsoft.com/office/drawing/2014/main" id="{00000000-0008-0000-0500-0000A8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1</xdr:col>
      <xdr:colOff>0</xdr:colOff>
      <xdr:row>194</xdr:row>
      <xdr:rowOff>0</xdr:rowOff>
    </xdr:from>
    <xdr:ext cx="476250" cy="476250"/>
    <xdr:pic>
      <xdr:nvPicPr>
        <xdr:cNvPr id="169" name="image409.png">
          <a:extLst>
            <a:ext uri="{FF2B5EF4-FFF2-40B4-BE49-F238E27FC236}">
              <a16:creationId xmlns:a16="http://schemas.microsoft.com/office/drawing/2014/main" id="{00000000-0008-0000-0500-0000A9000000}"/>
            </a:ext>
          </a:extLst>
        </xdr:cNvPr>
        <xdr:cNvPicPr preferRelativeResize="0"/>
      </xdr:nvPicPr>
      <xdr:blipFill>
        <a:blip xmlns:r="http://schemas.openxmlformats.org/officeDocument/2006/relationships" r:embed="rId168" cstate="print"/>
        <a:stretch>
          <a:fillRect/>
        </a:stretch>
      </xdr:blipFill>
      <xdr:spPr>
        <a:prstGeom prst="rect">
          <a:avLst/>
        </a:prstGeom>
        <a:noFill/>
      </xdr:spPr>
    </xdr:pic>
    <xdr:clientData fLocksWithSheet="0"/>
  </xdr:oneCellAnchor>
  <xdr:oneCellAnchor>
    <xdr:from>
      <xdr:col>1</xdr:col>
      <xdr:colOff>0</xdr:colOff>
      <xdr:row>195</xdr:row>
      <xdr:rowOff>0</xdr:rowOff>
    </xdr:from>
    <xdr:ext cx="476250" cy="476250"/>
    <xdr:pic>
      <xdr:nvPicPr>
        <xdr:cNvPr id="170" name="image426.png">
          <a:extLst>
            <a:ext uri="{FF2B5EF4-FFF2-40B4-BE49-F238E27FC236}">
              <a16:creationId xmlns:a16="http://schemas.microsoft.com/office/drawing/2014/main" id="{00000000-0008-0000-0500-0000AA000000}"/>
            </a:ext>
          </a:extLst>
        </xdr:cNvPr>
        <xdr:cNvPicPr preferRelativeResize="0"/>
      </xdr:nvPicPr>
      <xdr:blipFill>
        <a:blip xmlns:r="http://schemas.openxmlformats.org/officeDocument/2006/relationships" r:embed="rId169" cstate="print"/>
        <a:stretch>
          <a:fillRect/>
        </a:stretch>
      </xdr:blipFill>
      <xdr:spPr>
        <a:prstGeom prst="rect">
          <a:avLst/>
        </a:prstGeom>
        <a:noFill/>
      </xdr:spPr>
    </xdr:pic>
    <xdr:clientData fLocksWithSheet="0"/>
  </xdr:oneCellAnchor>
  <xdr:oneCellAnchor>
    <xdr:from>
      <xdr:col>1</xdr:col>
      <xdr:colOff>0</xdr:colOff>
      <xdr:row>196</xdr:row>
      <xdr:rowOff>0</xdr:rowOff>
    </xdr:from>
    <xdr:ext cx="476250" cy="476250"/>
    <xdr:pic>
      <xdr:nvPicPr>
        <xdr:cNvPr id="171" name="image447.png">
          <a:extLst>
            <a:ext uri="{FF2B5EF4-FFF2-40B4-BE49-F238E27FC236}">
              <a16:creationId xmlns:a16="http://schemas.microsoft.com/office/drawing/2014/main" id="{00000000-0008-0000-0500-0000AB000000}"/>
            </a:ext>
          </a:extLst>
        </xdr:cNvPr>
        <xdr:cNvPicPr preferRelativeResize="0"/>
      </xdr:nvPicPr>
      <xdr:blipFill>
        <a:blip xmlns:r="http://schemas.openxmlformats.org/officeDocument/2006/relationships" r:embed="rId170" cstate="print"/>
        <a:stretch>
          <a:fillRect/>
        </a:stretch>
      </xdr:blipFill>
      <xdr:spPr>
        <a:prstGeom prst="rect">
          <a:avLst/>
        </a:prstGeom>
        <a:noFill/>
      </xdr:spPr>
    </xdr:pic>
    <xdr:clientData fLocksWithSheet="0"/>
  </xdr:oneCellAnchor>
  <xdr:oneCellAnchor>
    <xdr:from>
      <xdr:col>1</xdr:col>
      <xdr:colOff>0</xdr:colOff>
      <xdr:row>197</xdr:row>
      <xdr:rowOff>0</xdr:rowOff>
    </xdr:from>
    <xdr:ext cx="476250" cy="476250"/>
    <xdr:pic>
      <xdr:nvPicPr>
        <xdr:cNvPr id="172" name="image449.png">
          <a:extLst>
            <a:ext uri="{FF2B5EF4-FFF2-40B4-BE49-F238E27FC236}">
              <a16:creationId xmlns:a16="http://schemas.microsoft.com/office/drawing/2014/main" id="{00000000-0008-0000-0500-0000AC000000}"/>
            </a:ext>
          </a:extLst>
        </xdr:cNvPr>
        <xdr:cNvPicPr preferRelativeResize="0"/>
      </xdr:nvPicPr>
      <xdr:blipFill>
        <a:blip xmlns:r="http://schemas.openxmlformats.org/officeDocument/2006/relationships" r:embed="rId171" cstate="print"/>
        <a:stretch>
          <a:fillRect/>
        </a:stretch>
      </xdr:blipFill>
      <xdr:spPr>
        <a:prstGeom prst="rect">
          <a:avLst/>
        </a:prstGeom>
        <a:noFill/>
      </xdr:spPr>
    </xdr:pic>
    <xdr:clientData fLocksWithSheet="0"/>
  </xdr:oneCellAnchor>
  <xdr:oneCellAnchor>
    <xdr:from>
      <xdr:col>1</xdr:col>
      <xdr:colOff>0</xdr:colOff>
      <xdr:row>198</xdr:row>
      <xdr:rowOff>0</xdr:rowOff>
    </xdr:from>
    <xdr:ext cx="476250" cy="476250"/>
    <xdr:pic>
      <xdr:nvPicPr>
        <xdr:cNvPr id="173" name="image418.png">
          <a:extLst>
            <a:ext uri="{FF2B5EF4-FFF2-40B4-BE49-F238E27FC236}">
              <a16:creationId xmlns:a16="http://schemas.microsoft.com/office/drawing/2014/main" id="{00000000-0008-0000-0500-0000AD000000}"/>
            </a:ext>
          </a:extLst>
        </xdr:cNvPr>
        <xdr:cNvPicPr preferRelativeResize="0"/>
      </xdr:nvPicPr>
      <xdr:blipFill>
        <a:blip xmlns:r="http://schemas.openxmlformats.org/officeDocument/2006/relationships" r:embed="rId172" cstate="print"/>
        <a:stretch>
          <a:fillRect/>
        </a:stretch>
      </xdr:blipFill>
      <xdr:spPr>
        <a:prstGeom prst="rect">
          <a:avLst/>
        </a:prstGeom>
        <a:noFill/>
      </xdr:spPr>
    </xdr:pic>
    <xdr:clientData fLocksWithSheet="0"/>
  </xdr:oneCellAnchor>
  <xdr:oneCellAnchor>
    <xdr:from>
      <xdr:col>1</xdr:col>
      <xdr:colOff>0</xdr:colOff>
      <xdr:row>199</xdr:row>
      <xdr:rowOff>0</xdr:rowOff>
    </xdr:from>
    <xdr:ext cx="476250" cy="476250"/>
    <xdr:pic>
      <xdr:nvPicPr>
        <xdr:cNvPr id="174" name="image441.png">
          <a:extLst>
            <a:ext uri="{FF2B5EF4-FFF2-40B4-BE49-F238E27FC236}">
              <a16:creationId xmlns:a16="http://schemas.microsoft.com/office/drawing/2014/main" id="{00000000-0008-0000-0500-0000AE000000}"/>
            </a:ext>
          </a:extLst>
        </xdr:cNvPr>
        <xdr:cNvPicPr preferRelativeResize="0"/>
      </xdr:nvPicPr>
      <xdr:blipFill>
        <a:blip xmlns:r="http://schemas.openxmlformats.org/officeDocument/2006/relationships" r:embed="rId173" cstate="print"/>
        <a:stretch>
          <a:fillRect/>
        </a:stretch>
      </xdr:blipFill>
      <xdr:spPr>
        <a:prstGeom prst="rect">
          <a:avLst/>
        </a:prstGeom>
        <a:noFill/>
      </xdr:spPr>
    </xdr:pic>
    <xdr:clientData fLocksWithSheet="0"/>
  </xdr:oneCellAnchor>
  <xdr:oneCellAnchor>
    <xdr:from>
      <xdr:col>1</xdr:col>
      <xdr:colOff>0</xdr:colOff>
      <xdr:row>200</xdr:row>
      <xdr:rowOff>0</xdr:rowOff>
    </xdr:from>
    <xdr:ext cx="476250" cy="476250"/>
    <xdr:pic>
      <xdr:nvPicPr>
        <xdr:cNvPr id="175" name="image417.png">
          <a:extLst>
            <a:ext uri="{FF2B5EF4-FFF2-40B4-BE49-F238E27FC236}">
              <a16:creationId xmlns:a16="http://schemas.microsoft.com/office/drawing/2014/main" id="{00000000-0008-0000-0500-0000AF000000}"/>
            </a:ext>
          </a:extLst>
        </xdr:cNvPr>
        <xdr:cNvPicPr preferRelativeResize="0"/>
      </xdr:nvPicPr>
      <xdr:blipFill>
        <a:blip xmlns:r="http://schemas.openxmlformats.org/officeDocument/2006/relationships" r:embed="rId174" cstate="print"/>
        <a:stretch>
          <a:fillRect/>
        </a:stretch>
      </xdr:blipFill>
      <xdr:spPr>
        <a:prstGeom prst="rect">
          <a:avLst/>
        </a:prstGeom>
        <a:noFill/>
      </xdr:spPr>
    </xdr:pic>
    <xdr:clientData fLocksWithSheet="0"/>
  </xdr:oneCellAnchor>
  <xdr:oneCellAnchor>
    <xdr:from>
      <xdr:col>1</xdr:col>
      <xdr:colOff>0</xdr:colOff>
      <xdr:row>201</xdr:row>
      <xdr:rowOff>0</xdr:rowOff>
    </xdr:from>
    <xdr:ext cx="476250" cy="476250"/>
    <xdr:pic>
      <xdr:nvPicPr>
        <xdr:cNvPr id="176" name="image431.png">
          <a:extLst>
            <a:ext uri="{FF2B5EF4-FFF2-40B4-BE49-F238E27FC236}">
              <a16:creationId xmlns:a16="http://schemas.microsoft.com/office/drawing/2014/main" id="{00000000-0008-0000-0500-0000B0000000}"/>
            </a:ext>
          </a:extLst>
        </xdr:cNvPr>
        <xdr:cNvPicPr preferRelativeResize="0"/>
      </xdr:nvPicPr>
      <xdr:blipFill>
        <a:blip xmlns:r="http://schemas.openxmlformats.org/officeDocument/2006/relationships" r:embed="rId175" cstate="print"/>
        <a:stretch>
          <a:fillRect/>
        </a:stretch>
      </xdr:blipFill>
      <xdr:spPr>
        <a:prstGeom prst="rect">
          <a:avLst/>
        </a:prstGeom>
        <a:noFill/>
      </xdr:spPr>
    </xdr:pic>
    <xdr:clientData fLocksWithSheet="0"/>
  </xdr:oneCellAnchor>
  <xdr:oneCellAnchor>
    <xdr:from>
      <xdr:col>1</xdr:col>
      <xdr:colOff>0</xdr:colOff>
      <xdr:row>202</xdr:row>
      <xdr:rowOff>0</xdr:rowOff>
    </xdr:from>
    <xdr:ext cx="476250" cy="476250"/>
    <xdr:pic>
      <xdr:nvPicPr>
        <xdr:cNvPr id="177" name="image434.png">
          <a:extLst>
            <a:ext uri="{FF2B5EF4-FFF2-40B4-BE49-F238E27FC236}">
              <a16:creationId xmlns:a16="http://schemas.microsoft.com/office/drawing/2014/main" id="{00000000-0008-0000-0500-0000B1000000}"/>
            </a:ext>
          </a:extLst>
        </xdr:cNvPr>
        <xdr:cNvPicPr preferRelativeResize="0"/>
      </xdr:nvPicPr>
      <xdr:blipFill>
        <a:blip xmlns:r="http://schemas.openxmlformats.org/officeDocument/2006/relationships" r:embed="rId176" cstate="print"/>
        <a:stretch>
          <a:fillRect/>
        </a:stretch>
      </xdr:blipFill>
      <xdr:spPr>
        <a:prstGeom prst="rect">
          <a:avLst/>
        </a:prstGeom>
        <a:noFill/>
      </xdr:spPr>
    </xdr:pic>
    <xdr:clientData fLocksWithSheet="0"/>
  </xdr:oneCellAnchor>
  <xdr:oneCellAnchor>
    <xdr:from>
      <xdr:col>1</xdr:col>
      <xdr:colOff>0</xdr:colOff>
      <xdr:row>203</xdr:row>
      <xdr:rowOff>0</xdr:rowOff>
    </xdr:from>
    <xdr:ext cx="476250" cy="476250"/>
    <xdr:pic>
      <xdr:nvPicPr>
        <xdr:cNvPr id="178" name="image412.png">
          <a:extLst>
            <a:ext uri="{FF2B5EF4-FFF2-40B4-BE49-F238E27FC236}">
              <a16:creationId xmlns:a16="http://schemas.microsoft.com/office/drawing/2014/main" id="{00000000-0008-0000-0500-0000B2000000}"/>
            </a:ext>
          </a:extLst>
        </xdr:cNvPr>
        <xdr:cNvPicPr preferRelativeResize="0"/>
      </xdr:nvPicPr>
      <xdr:blipFill>
        <a:blip xmlns:r="http://schemas.openxmlformats.org/officeDocument/2006/relationships" r:embed="rId177" cstate="print"/>
        <a:stretch>
          <a:fillRect/>
        </a:stretch>
      </xdr:blipFill>
      <xdr:spPr>
        <a:prstGeom prst="rect">
          <a:avLst/>
        </a:prstGeom>
        <a:noFill/>
      </xdr:spPr>
    </xdr:pic>
    <xdr:clientData fLocksWithSheet="0"/>
  </xdr:oneCellAnchor>
  <xdr:oneCellAnchor>
    <xdr:from>
      <xdr:col>1</xdr:col>
      <xdr:colOff>0</xdr:colOff>
      <xdr:row>205</xdr:row>
      <xdr:rowOff>0</xdr:rowOff>
    </xdr:from>
    <xdr:ext cx="476250" cy="476250"/>
    <xdr:pic>
      <xdr:nvPicPr>
        <xdr:cNvPr id="179" name="image364.png">
          <a:extLst>
            <a:ext uri="{FF2B5EF4-FFF2-40B4-BE49-F238E27FC236}">
              <a16:creationId xmlns:a16="http://schemas.microsoft.com/office/drawing/2014/main" id="{00000000-0008-0000-0500-0000B3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206</xdr:row>
      <xdr:rowOff>0</xdr:rowOff>
    </xdr:from>
    <xdr:ext cx="476250" cy="476250"/>
    <xdr:pic>
      <xdr:nvPicPr>
        <xdr:cNvPr id="180" name="image360.png">
          <a:extLst>
            <a:ext uri="{FF2B5EF4-FFF2-40B4-BE49-F238E27FC236}">
              <a16:creationId xmlns:a16="http://schemas.microsoft.com/office/drawing/2014/main" id="{00000000-0008-0000-0500-0000B4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1</xdr:col>
      <xdr:colOff>0</xdr:colOff>
      <xdr:row>207</xdr:row>
      <xdr:rowOff>0</xdr:rowOff>
    </xdr:from>
    <xdr:ext cx="476250" cy="476250"/>
    <xdr:pic>
      <xdr:nvPicPr>
        <xdr:cNvPr id="181" name="image373.png">
          <a:extLst>
            <a:ext uri="{FF2B5EF4-FFF2-40B4-BE49-F238E27FC236}">
              <a16:creationId xmlns:a16="http://schemas.microsoft.com/office/drawing/2014/main" id="{00000000-0008-0000-0500-0000B5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xdr:col>
      <xdr:colOff>0</xdr:colOff>
      <xdr:row>209</xdr:row>
      <xdr:rowOff>0</xdr:rowOff>
    </xdr:from>
    <xdr:ext cx="476250" cy="476250"/>
    <xdr:pic>
      <xdr:nvPicPr>
        <xdr:cNvPr id="182" name="image338.png">
          <a:extLst>
            <a:ext uri="{FF2B5EF4-FFF2-40B4-BE49-F238E27FC236}">
              <a16:creationId xmlns:a16="http://schemas.microsoft.com/office/drawing/2014/main" id="{00000000-0008-0000-0500-0000B6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210</xdr:row>
      <xdr:rowOff>0</xdr:rowOff>
    </xdr:from>
    <xdr:ext cx="476250" cy="476250"/>
    <xdr:pic>
      <xdr:nvPicPr>
        <xdr:cNvPr id="183" name="image357.png">
          <a:extLst>
            <a:ext uri="{FF2B5EF4-FFF2-40B4-BE49-F238E27FC236}">
              <a16:creationId xmlns:a16="http://schemas.microsoft.com/office/drawing/2014/main" id="{00000000-0008-0000-0500-0000B7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1</xdr:col>
      <xdr:colOff>0</xdr:colOff>
      <xdr:row>212</xdr:row>
      <xdr:rowOff>0</xdr:rowOff>
    </xdr:from>
    <xdr:ext cx="200025" cy="200025"/>
    <xdr:pic>
      <xdr:nvPicPr>
        <xdr:cNvPr id="184" name="image425.png">
          <a:extLst>
            <a:ext uri="{FF2B5EF4-FFF2-40B4-BE49-F238E27FC236}">
              <a16:creationId xmlns:a16="http://schemas.microsoft.com/office/drawing/2014/main" id="{00000000-0008-0000-0500-0000B8000000}"/>
            </a:ext>
          </a:extLst>
        </xdr:cNvPr>
        <xdr:cNvPicPr preferRelativeResize="0"/>
      </xdr:nvPicPr>
      <xdr:blipFill>
        <a:blip xmlns:r="http://schemas.openxmlformats.org/officeDocument/2006/relationships" r:embed="rId178" cstate="print"/>
        <a:stretch>
          <a:fillRect/>
        </a:stretch>
      </xdr:blipFill>
      <xdr:spPr>
        <a:prstGeom prst="rect">
          <a:avLst/>
        </a:prstGeom>
        <a:noFill/>
      </xdr:spPr>
    </xdr:pic>
    <xdr:clientData fLocksWithSheet="0"/>
  </xdr:oneCellAnchor>
  <xdr:oneCellAnchor>
    <xdr:from>
      <xdr:col>1</xdr:col>
      <xdr:colOff>0</xdr:colOff>
      <xdr:row>213</xdr:row>
      <xdr:rowOff>0</xdr:rowOff>
    </xdr:from>
    <xdr:ext cx="200025" cy="200025"/>
    <xdr:pic>
      <xdr:nvPicPr>
        <xdr:cNvPr id="185" name="image433.png">
          <a:extLst>
            <a:ext uri="{FF2B5EF4-FFF2-40B4-BE49-F238E27FC236}">
              <a16:creationId xmlns:a16="http://schemas.microsoft.com/office/drawing/2014/main" id="{00000000-0008-0000-0500-0000B9000000}"/>
            </a:ext>
          </a:extLst>
        </xdr:cNvPr>
        <xdr:cNvPicPr preferRelativeResize="0"/>
      </xdr:nvPicPr>
      <xdr:blipFill>
        <a:blip xmlns:r="http://schemas.openxmlformats.org/officeDocument/2006/relationships" r:embed="rId179" cstate="print"/>
        <a:stretch>
          <a:fillRect/>
        </a:stretch>
      </xdr:blipFill>
      <xdr:spPr>
        <a:prstGeom prst="rect">
          <a:avLst/>
        </a:prstGeom>
        <a:noFill/>
      </xdr:spPr>
    </xdr:pic>
    <xdr:clientData fLocksWithSheet="0"/>
  </xdr:oneCellAnchor>
  <xdr:oneCellAnchor>
    <xdr:from>
      <xdr:col>1</xdr:col>
      <xdr:colOff>0</xdr:colOff>
      <xdr:row>214</xdr:row>
      <xdr:rowOff>0</xdr:rowOff>
    </xdr:from>
    <xdr:ext cx="200025" cy="200025"/>
    <xdr:pic>
      <xdr:nvPicPr>
        <xdr:cNvPr id="186" name="image438.png">
          <a:extLst>
            <a:ext uri="{FF2B5EF4-FFF2-40B4-BE49-F238E27FC236}">
              <a16:creationId xmlns:a16="http://schemas.microsoft.com/office/drawing/2014/main" id="{00000000-0008-0000-0500-0000BA000000}"/>
            </a:ext>
          </a:extLst>
        </xdr:cNvPr>
        <xdr:cNvPicPr preferRelativeResize="0"/>
      </xdr:nvPicPr>
      <xdr:blipFill>
        <a:blip xmlns:r="http://schemas.openxmlformats.org/officeDocument/2006/relationships" r:embed="rId180"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xdr:row>
      <xdr:rowOff>0</xdr:rowOff>
    </xdr:from>
    <xdr:ext cx="476250" cy="476250"/>
    <xdr:pic>
      <xdr:nvPicPr>
        <xdr:cNvPr id="2" name="image248.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5</xdr:row>
      <xdr:rowOff>0</xdr:rowOff>
    </xdr:from>
    <xdr:ext cx="476250" cy="476250"/>
    <xdr:pic>
      <xdr:nvPicPr>
        <xdr:cNvPr id="3" name="image251.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6</xdr:row>
      <xdr:rowOff>0</xdr:rowOff>
    </xdr:from>
    <xdr:ext cx="476250" cy="476250"/>
    <xdr:pic>
      <xdr:nvPicPr>
        <xdr:cNvPr id="4" name="image242.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7</xdr:row>
      <xdr:rowOff>0</xdr:rowOff>
    </xdr:from>
    <xdr:ext cx="476250" cy="476250"/>
    <xdr:pic>
      <xdr:nvPicPr>
        <xdr:cNvPr id="5" name="image257.png">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8</xdr:row>
      <xdr:rowOff>0</xdr:rowOff>
    </xdr:from>
    <xdr:ext cx="476250" cy="476250"/>
    <xdr:pic>
      <xdr:nvPicPr>
        <xdr:cNvPr id="6" name="image241.pn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9</xdr:row>
      <xdr:rowOff>0</xdr:rowOff>
    </xdr:from>
    <xdr:ext cx="476250" cy="476250"/>
    <xdr:pic>
      <xdr:nvPicPr>
        <xdr:cNvPr id="7" name="image254.png">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10</xdr:row>
      <xdr:rowOff>0</xdr:rowOff>
    </xdr:from>
    <xdr:ext cx="476250" cy="476250"/>
    <xdr:pic>
      <xdr:nvPicPr>
        <xdr:cNvPr id="8" name="image253.png">
          <a:extLst>
            <a:ext uri="{FF2B5EF4-FFF2-40B4-BE49-F238E27FC236}">
              <a16:creationId xmlns:a16="http://schemas.microsoft.com/office/drawing/2014/main" id="{00000000-0008-0000-06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11</xdr:row>
      <xdr:rowOff>0</xdr:rowOff>
    </xdr:from>
    <xdr:ext cx="476250" cy="476250"/>
    <xdr:pic>
      <xdr:nvPicPr>
        <xdr:cNvPr id="9" name="image246.png">
          <a:extLst>
            <a:ext uri="{FF2B5EF4-FFF2-40B4-BE49-F238E27FC236}">
              <a16:creationId xmlns:a16="http://schemas.microsoft.com/office/drawing/2014/main" id="{00000000-0008-0000-06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12</xdr:row>
      <xdr:rowOff>0</xdr:rowOff>
    </xdr:from>
    <xdr:ext cx="476250" cy="476250"/>
    <xdr:pic>
      <xdr:nvPicPr>
        <xdr:cNvPr id="10" name="image277.png">
          <a:extLst>
            <a:ext uri="{FF2B5EF4-FFF2-40B4-BE49-F238E27FC236}">
              <a16:creationId xmlns:a16="http://schemas.microsoft.com/office/drawing/2014/main" id="{00000000-0008-0000-06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14</xdr:row>
      <xdr:rowOff>0</xdr:rowOff>
    </xdr:from>
    <xdr:ext cx="476250" cy="476250"/>
    <xdr:pic>
      <xdr:nvPicPr>
        <xdr:cNvPr id="11" name="image255.png">
          <a:extLst>
            <a:ext uri="{FF2B5EF4-FFF2-40B4-BE49-F238E27FC236}">
              <a16:creationId xmlns:a16="http://schemas.microsoft.com/office/drawing/2014/main" id="{00000000-0008-0000-06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15</xdr:row>
      <xdr:rowOff>0</xdr:rowOff>
    </xdr:from>
    <xdr:ext cx="476250" cy="476250"/>
    <xdr:pic>
      <xdr:nvPicPr>
        <xdr:cNvPr id="12" name="image245.png">
          <a:extLst>
            <a:ext uri="{FF2B5EF4-FFF2-40B4-BE49-F238E27FC236}">
              <a16:creationId xmlns:a16="http://schemas.microsoft.com/office/drawing/2014/main" id="{00000000-0008-0000-06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16</xdr:row>
      <xdr:rowOff>0</xdr:rowOff>
    </xdr:from>
    <xdr:ext cx="476250" cy="476250"/>
    <xdr:pic>
      <xdr:nvPicPr>
        <xdr:cNvPr id="13" name="image250.png">
          <a:extLst>
            <a:ext uri="{FF2B5EF4-FFF2-40B4-BE49-F238E27FC236}">
              <a16:creationId xmlns:a16="http://schemas.microsoft.com/office/drawing/2014/main" id="{00000000-0008-0000-06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17</xdr:row>
      <xdr:rowOff>0</xdr:rowOff>
    </xdr:from>
    <xdr:ext cx="476250" cy="476250"/>
    <xdr:pic>
      <xdr:nvPicPr>
        <xdr:cNvPr id="14" name="image263.png">
          <a:extLst>
            <a:ext uri="{FF2B5EF4-FFF2-40B4-BE49-F238E27FC236}">
              <a16:creationId xmlns:a16="http://schemas.microsoft.com/office/drawing/2014/main" id="{00000000-0008-0000-06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18</xdr:row>
      <xdr:rowOff>0</xdr:rowOff>
    </xdr:from>
    <xdr:ext cx="476250" cy="476250"/>
    <xdr:pic>
      <xdr:nvPicPr>
        <xdr:cNvPr id="15" name="image262.png">
          <a:extLst>
            <a:ext uri="{FF2B5EF4-FFF2-40B4-BE49-F238E27FC236}">
              <a16:creationId xmlns:a16="http://schemas.microsoft.com/office/drawing/2014/main" id="{00000000-0008-0000-06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19</xdr:row>
      <xdr:rowOff>0</xdr:rowOff>
    </xdr:from>
    <xdr:ext cx="476250" cy="476250"/>
    <xdr:pic>
      <xdr:nvPicPr>
        <xdr:cNvPr id="16" name="image258.png">
          <a:extLst>
            <a:ext uri="{FF2B5EF4-FFF2-40B4-BE49-F238E27FC236}">
              <a16:creationId xmlns:a16="http://schemas.microsoft.com/office/drawing/2014/main" id="{00000000-0008-0000-06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20</xdr:row>
      <xdr:rowOff>0</xdr:rowOff>
    </xdr:from>
    <xdr:ext cx="476250" cy="476250"/>
    <xdr:pic>
      <xdr:nvPicPr>
        <xdr:cNvPr id="17" name="image259.png">
          <a:extLst>
            <a:ext uri="{FF2B5EF4-FFF2-40B4-BE49-F238E27FC236}">
              <a16:creationId xmlns:a16="http://schemas.microsoft.com/office/drawing/2014/main" id="{00000000-0008-0000-06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21</xdr:row>
      <xdr:rowOff>0</xdr:rowOff>
    </xdr:from>
    <xdr:ext cx="476250" cy="476250"/>
    <xdr:pic>
      <xdr:nvPicPr>
        <xdr:cNvPr id="18" name="image294.png">
          <a:extLst>
            <a:ext uri="{FF2B5EF4-FFF2-40B4-BE49-F238E27FC236}">
              <a16:creationId xmlns:a16="http://schemas.microsoft.com/office/drawing/2014/main" id="{00000000-0008-0000-06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22</xdr:row>
      <xdr:rowOff>0</xdr:rowOff>
    </xdr:from>
    <xdr:ext cx="476250" cy="476250"/>
    <xdr:pic>
      <xdr:nvPicPr>
        <xdr:cNvPr id="19" name="image264.png">
          <a:extLst>
            <a:ext uri="{FF2B5EF4-FFF2-40B4-BE49-F238E27FC236}">
              <a16:creationId xmlns:a16="http://schemas.microsoft.com/office/drawing/2014/main" id="{00000000-0008-0000-06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23</xdr:row>
      <xdr:rowOff>0</xdr:rowOff>
    </xdr:from>
    <xdr:ext cx="200025" cy="200025"/>
    <xdr:pic>
      <xdr:nvPicPr>
        <xdr:cNvPr id="20" name="image303.png">
          <a:extLst>
            <a:ext uri="{FF2B5EF4-FFF2-40B4-BE49-F238E27FC236}">
              <a16:creationId xmlns:a16="http://schemas.microsoft.com/office/drawing/2014/main" id="{00000000-0008-0000-06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24</xdr:row>
      <xdr:rowOff>0</xdr:rowOff>
    </xdr:from>
    <xdr:ext cx="476250" cy="476250"/>
    <xdr:pic>
      <xdr:nvPicPr>
        <xdr:cNvPr id="21" name="image305.png">
          <a:extLst>
            <a:ext uri="{FF2B5EF4-FFF2-40B4-BE49-F238E27FC236}">
              <a16:creationId xmlns:a16="http://schemas.microsoft.com/office/drawing/2014/main" id="{00000000-0008-0000-06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25</xdr:row>
      <xdr:rowOff>0</xdr:rowOff>
    </xdr:from>
    <xdr:ext cx="476250" cy="476250"/>
    <xdr:pic>
      <xdr:nvPicPr>
        <xdr:cNvPr id="22" name="image252.png">
          <a:extLst>
            <a:ext uri="{FF2B5EF4-FFF2-40B4-BE49-F238E27FC236}">
              <a16:creationId xmlns:a16="http://schemas.microsoft.com/office/drawing/2014/main" id="{00000000-0008-0000-06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26</xdr:row>
      <xdr:rowOff>0</xdr:rowOff>
    </xdr:from>
    <xdr:ext cx="476250" cy="476250"/>
    <xdr:pic>
      <xdr:nvPicPr>
        <xdr:cNvPr id="23" name="image268.png">
          <a:extLst>
            <a:ext uri="{FF2B5EF4-FFF2-40B4-BE49-F238E27FC236}">
              <a16:creationId xmlns:a16="http://schemas.microsoft.com/office/drawing/2014/main" id="{00000000-0008-0000-06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27</xdr:row>
      <xdr:rowOff>0</xdr:rowOff>
    </xdr:from>
    <xdr:ext cx="476250" cy="476250"/>
    <xdr:pic>
      <xdr:nvPicPr>
        <xdr:cNvPr id="24" name="image249.png">
          <a:extLst>
            <a:ext uri="{FF2B5EF4-FFF2-40B4-BE49-F238E27FC236}">
              <a16:creationId xmlns:a16="http://schemas.microsoft.com/office/drawing/2014/main" id="{00000000-0008-0000-06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28</xdr:row>
      <xdr:rowOff>0</xdr:rowOff>
    </xdr:from>
    <xdr:ext cx="476250" cy="476250"/>
    <xdr:pic>
      <xdr:nvPicPr>
        <xdr:cNvPr id="25" name="image276.png">
          <a:extLst>
            <a:ext uri="{FF2B5EF4-FFF2-40B4-BE49-F238E27FC236}">
              <a16:creationId xmlns:a16="http://schemas.microsoft.com/office/drawing/2014/main" id="{00000000-0008-0000-06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29</xdr:row>
      <xdr:rowOff>0</xdr:rowOff>
    </xdr:from>
    <xdr:ext cx="476250" cy="476250"/>
    <xdr:pic>
      <xdr:nvPicPr>
        <xdr:cNvPr id="26" name="image271.png">
          <a:extLst>
            <a:ext uri="{FF2B5EF4-FFF2-40B4-BE49-F238E27FC236}">
              <a16:creationId xmlns:a16="http://schemas.microsoft.com/office/drawing/2014/main" id="{00000000-0008-0000-06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34</xdr:row>
      <xdr:rowOff>0</xdr:rowOff>
    </xdr:from>
    <xdr:ext cx="476250" cy="476250"/>
    <xdr:pic>
      <xdr:nvPicPr>
        <xdr:cNvPr id="27" name="image428.png">
          <a:extLst>
            <a:ext uri="{FF2B5EF4-FFF2-40B4-BE49-F238E27FC236}">
              <a16:creationId xmlns:a16="http://schemas.microsoft.com/office/drawing/2014/main" id="{00000000-0008-0000-06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35</xdr:row>
      <xdr:rowOff>0</xdr:rowOff>
    </xdr:from>
    <xdr:ext cx="476250" cy="476250"/>
    <xdr:pic>
      <xdr:nvPicPr>
        <xdr:cNvPr id="28" name="image423.png">
          <a:extLst>
            <a:ext uri="{FF2B5EF4-FFF2-40B4-BE49-F238E27FC236}">
              <a16:creationId xmlns:a16="http://schemas.microsoft.com/office/drawing/2014/main" id="{00000000-0008-0000-06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36</xdr:row>
      <xdr:rowOff>0</xdr:rowOff>
    </xdr:from>
    <xdr:ext cx="476250" cy="476250"/>
    <xdr:pic>
      <xdr:nvPicPr>
        <xdr:cNvPr id="29" name="image275.png">
          <a:extLst>
            <a:ext uri="{FF2B5EF4-FFF2-40B4-BE49-F238E27FC236}">
              <a16:creationId xmlns:a16="http://schemas.microsoft.com/office/drawing/2014/main" id="{00000000-0008-0000-06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37</xdr:row>
      <xdr:rowOff>0</xdr:rowOff>
    </xdr:from>
    <xdr:ext cx="476250" cy="476250"/>
    <xdr:pic>
      <xdr:nvPicPr>
        <xdr:cNvPr id="30" name="image307.png">
          <a:extLst>
            <a:ext uri="{FF2B5EF4-FFF2-40B4-BE49-F238E27FC236}">
              <a16:creationId xmlns:a16="http://schemas.microsoft.com/office/drawing/2014/main" id="{00000000-0008-0000-06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38</xdr:row>
      <xdr:rowOff>0</xdr:rowOff>
    </xdr:from>
    <xdr:ext cx="200025" cy="200025"/>
    <xdr:pic>
      <xdr:nvPicPr>
        <xdr:cNvPr id="31" name="image272.png">
          <a:extLst>
            <a:ext uri="{FF2B5EF4-FFF2-40B4-BE49-F238E27FC236}">
              <a16:creationId xmlns:a16="http://schemas.microsoft.com/office/drawing/2014/main" id="{00000000-0008-0000-06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39</xdr:row>
      <xdr:rowOff>0</xdr:rowOff>
    </xdr:from>
    <xdr:ext cx="476250" cy="476250"/>
    <xdr:pic>
      <xdr:nvPicPr>
        <xdr:cNvPr id="32" name="image260.png">
          <a:extLst>
            <a:ext uri="{FF2B5EF4-FFF2-40B4-BE49-F238E27FC236}">
              <a16:creationId xmlns:a16="http://schemas.microsoft.com/office/drawing/2014/main" id="{00000000-0008-0000-06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40</xdr:row>
      <xdr:rowOff>0</xdr:rowOff>
    </xdr:from>
    <xdr:ext cx="476250" cy="476250"/>
    <xdr:pic>
      <xdr:nvPicPr>
        <xdr:cNvPr id="33" name="image284.png">
          <a:extLst>
            <a:ext uri="{FF2B5EF4-FFF2-40B4-BE49-F238E27FC236}">
              <a16:creationId xmlns:a16="http://schemas.microsoft.com/office/drawing/2014/main" id="{00000000-0008-0000-06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41</xdr:row>
      <xdr:rowOff>0</xdr:rowOff>
    </xdr:from>
    <xdr:ext cx="200025" cy="200025"/>
    <xdr:pic>
      <xdr:nvPicPr>
        <xdr:cNvPr id="34" name="image285.png">
          <a:extLst>
            <a:ext uri="{FF2B5EF4-FFF2-40B4-BE49-F238E27FC236}">
              <a16:creationId xmlns:a16="http://schemas.microsoft.com/office/drawing/2014/main" id="{00000000-0008-0000-06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42</xdr:row>
      <xdr:rowOff>0</xdr:rowOff>
    </xdr:from>
    <xdr:ext cx="476250" cy="476250"/>
    <xdr:pic>
      <xdr:nvPicPr>
        <xdr:cNvPr id="35" name="image289.png">
          <a:extLst>
            <a:ext uri="{FF2B5EF4-FFF2-40B4-BE49-F238E27FC236}">
              <a16:creationId xmlns:a16="http://schemas.microsoft.com/office/drawing/2014/main" id="{00000000-0008-0000-06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43</xdr:row>
      <xdr:rowOff>0</xdr:rowOff>
    </xdr:from>
    <xdr:ext cx="200025" cy="200025"/>
    <xdr:pic>
      <xdr:nvPicPr>
        <xdr:cNvPr id="36" name="image308.png">
          <a:extLst>
            <a:ext uri="{FF2B5EF4-FFF2-40B4-BE49-F238E27FC236}">
              <a16:creationId xmlns:a16="http://schemas.microsoft.com/office/drawing/2014/main" id="{00000000-0008-0000-06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44</xdr:row>
      <xdr:rowOff>0</xdr:rowOff>
    </xdr:from>
    <xdr:ext cx="476250" cy="476250"/>
    <xdr:pic>
      <xdr:nvPicPr>
        <xdr:cNvPr id="37" name="image266.png">
          <a:extLst>
            <a:ext uri="{FF2B5EF4-FFF2-40B4-BE49-F238E27FC236}">
              <a16:creationId xmlns:a16="http://schemas.microsoft.com/office/drawing/2014/main" id="{00000000-0008-0000-06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45</xdr:row>
      <xdr:rowOff>0</xdr:rowOff>
    </xdr:from>
    <xdr:ext cx="200025" cy="200025"/>
    <xdr:pic>
      <xdr:nvPicPr>
        <xdr:cNvPr id="38" name="image283.png">
          <a:extLst>
            <a:ext uri="{FF2B5EF4-FFF2-40B4-BE49-F238E27FC236}">
              <a16:creationId xmlns:a16="http://schemas.microsoft.com/office/drawing/2014/main" id="{00000000-0008-0000-06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46</xdr:row>
      <xdr:rowOff>0</xdr:rowOff>
    </xdr:from>
    <xdr:ext cx="476250" cy="476250"/>
    <xdr:pic>
      <xdr:nvPicPr>
        <xdr:cNvPr id="39" name="image265.png">
          <a:extLst>
            <a:ext uri="{FF2B5EF4-FFF2-40B4-BE49-F238E27FC236}">
              <a16:creationId xmlns:a16="http://schemas.microsoft.com/office/drawing/2014/main" id="{00000000-0008-0000-06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47</xdr:row>
      <xdr:rowOff>0</xdr:rowOff>
    </xdr:from>
    <xdr:ext cx="476250" cy="476250"/>
    <xdr:pic>
      <xdr:nvPicPr>
        <xdr:cNvPr id="40" name="image267.png">
          <a:extLst>
            <a:ext uri="{FF2B5EF4-FFF2-40B4-BE49-F238E27FC236}">
              <a16:creationId xmlns:a16="http://schemas.microsoft.com/office/drawing/2014/main" id="{00000000-0008-0000-06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48</xdr:row>
      <xdr:rowOff>0</xdr:rowOff>
    </xdr:from>
    <xdr:ext cx="200025" cy="200025"/>
    <xdr:pic>
      <xdr:nvPicPr>
        <xdr:cNvPr id="41" name="image282.png">
          <a:extLst>
            <a:ext uri="{FF2B5EF4-FFF2-40B4-BE49-F238E27FC236}">
              <a16:creationId xmlns:a16="http://schemas.microsoft.com/office/drawing/2014/main" id="{00000000-0008-0000-06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49</xdr:row>
      <xdr:rowOff>0</xdr:rowOff>
    </xdr:from>
    <xdr:ext cx="476250" cy="476250"/>
    <xdr:pic>
      <xdr:nvPicPr>
        <xdr:cNvPr id="42" name="image286.png">
          <a:extLst>
            <a:ext uri="{FF2B5EF4-FFF2-40B4-BE49-F238E27FC236}">
              <a16:creationId xmlns:a16="http://schemas.microsoft.com/office/drawing/2014/main" id="{00000000-0008-0000-06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50</xdr:row>
      <xdr:rowOff>0</xdr:rowOff>
    </xdr:from>
    <xdr:ext cx="476250" cy="476250"/>
    <xdr:pic>
      <xdr:nvPicPr>
        <xdr:cNvPr id="43" name="image312.png">
          <a:extLst>
            <a:ext uri="{FF2B5EF4-FFF2-40B4-BE49-F238E27FC236}">
              <a16:creationId xmlns:a16="http://schemas.microsoft.com/office/drawing/2014/main" id="{00000000-0008-0000-06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51</xdr:row>
      <xdr:rowOff>0</xdr:rowOff>
    </xdr:from>
    <xdr:ext cx="476250" cy="476250"/>
    <xdr:pic>
      <xdr:nvPicPr>
        <xdr:cNvPr id="44" name="image328.png">
          <a:extLst>
            <a:ext uri="{FF2B5EF4-FFF2-40B4-BE49-F238E27FC236}">
              <a16:creationId xmlns:a16="http://schemas.microsoft.com/office/drawing/2014/main" id="{00000000-0008-0000-06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52</xdr:row>
      <xdr:rowOff>0</xdr:rowOff>
    </xdr:from>
    <xdr:ext cx="476250" cy="476250"/>
    <xdr:pic>
      <xdr:nvPicPr>
        <xdr:cNvPr id="45" name="image273.png">
          <a:extLst>
            <a:ext uri="{FF2B5EF4-FFF2-40B4-BE49-F238E27FC236}">
              <a16:creationId xmlns:a16="http://schemas.microsoft.com/office/drawing/2014/main" id="{00000000-0008-0000-06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xdr:col>
      <xdr:colOff>0</xdr:colOff>
      <xdr:row>53</xdr:row>
      <xdr:rowOff>0</xdr:rowOff>
    </xdr:from>
    <xdr:ext cx="476250" cy="476250"/>
    <xdr:pic>
      <xdr:nvPicPr>
        <xdr:cNvPr id="46" name="image274.png">
          <a:extLst>
            <a:ext uri="{FF2B5EF4-FFF2-40B4-BE49-F238E27FC236}">
              <a16:creationId xmlns:a16="http://schemas.microsoft.com/office/drawing/2014/main" id="{00000000-0008-0000-06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54</xdr:row>
      <xdr:rowOff>0</xdr:rowOff>
    </xdr:from>
    <xdr:ext cx="476250" cy="476250"/>
    <xdr:pic>
      <xdr:nvPicPr>
        <xdr:cNvPr id="47" name="image279.png">
          <a:extLst>
            <a:ext uri="{FF2B5EF4-FFF2-40B4-BE49-F238E27FC236}">
              <a16:creationId xmlns:a16="http://schemas.microsoft.com/office/drawing/2014/main" id="{00000000-0008-0000-06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55</xdr:row>
      <xdr:rowOff>0</xdr:rowOff>
    </xdr:from>
    <xdr:ext cx="476250" cy="476250"/>
    <xdr:pic>
      <xdr:nvPicPr>
        <xdr:cNvPr id="48" name="image278.png">
          <a:extLst>
            <a:ext uri="{FF2B5EF4-FFF2-40B4-BE49-F238E27FC236}">
              <a16:creationId xmlns:a16="http://schemas.microsoft.com/office/drawing/2014/main" id="{00000000-0008-0000-06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xdr:col>
      <xdr:colOff>0</xdr:colOff>
      <xdr:row>56</xdr:row>
      <xdr:rowOff>0</xdr:rowOff>
    </xdr:from>
    <xdr:ext cx="476250" cy="476250"/>
    <xdr:pic>
      <xdr:nvPicPr>
        <xdr:cNvPr id="49" name="image442.png">
          <a:extLst>
            <a:ext uri="{FF2B5EF4-FFF2-40B4-BE49-F238E27FC236}">
              <a16:creationId xmlns:a16="http://schemas.microsoft.com/office/drawing/2014/main" id="{00000000-0008-0000-06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1</xdr:col>
      <xdr:colOff>0</xdr:colOff>
      <xdr:row>57</xdr:row>
      <xdr:rowOff>0</xdr:rowOff>
    </xdr:from>
    <xdr:ext cx="476250" cy="476250"/>
    <xdr:pic>
      <xdr:nvPicPr>
        <xdr:cNvPr id="50" name="image424.png">
          <a:extLst>
            <a:ext uri="{FF2B5EF4-FFF2-40B4-BE49-F238E27FC236}">
              <a16:creationId xmlns:a16="http://schemas.microsoft.com/office/drawing/2014/main" id="{00000000-0008-0000-06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58</xdr:row>
      <xdr:rowOff>0</xdr:rowOff>
    </xdr:from>
    <xdr:ext cx="476250" cy="476250"/>
    <xdr:pic>
      <xdr:nvPicPr>
        <xdr:cNvPr id="51" name="image281.png">
          <a:extLst>
            <a:ext uri="{FF2B5EF4-FFF2-40B4-BE49-F238E27FC236}">
              <a16:creationId xmlns:a16="http://schemas.microsoft.com/office/drawing/2014/main" id="{00000000-0008-0000-06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59</xdr:row>
      <xdr:rowOff>0</xdr:rowOff>
    </xdr:from>
    <xdr:ext cx="476250" cy="476250"/>
    <xdr:pic>
      <xdr:nvPicPr>
        <xdr:cNvPr id="52" name="image280.png">
          <a:extLst>
            <a:ext uri="{FF2B5EF4-FFF2-40B4-BE49-F238E27FC236}">
              <a16:creationId xmlns:a16="http://schemas.microsoft.com/office/drawing/2014/main" id="{00000000-0008-0000-06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xdr:col>
      <xdr:colOff>0</xdr:colOff>
      <xdr:row>60</xdr:row>
      <xdr:rowOff>0</xdr:rowOff>
    </xdr:from>
    <xdr:ext cx="476250" cy="476250"/>
    <xdr:pic>
      <xdr:nvPicPr>
        <xdr:cNvPr id="53" name="image311.png">
          <a:extLst>
            <a:ext uri="{FF2B5EF4-FFF2-40B4-BE49-F238E27FC236}">
              <a16:creationId xmlns:a16="http://schemas.microsoft.com/office/drawing/2014/main" id="{00000000-0008-0000-06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61</xdr:row>
      <xdr:rowOff>0</xdr:rowOff>
    </xdr:from>
    <xdr:ext cx="476250" cy="476250"/>
    <xdr:pic>
      <xdr:nvPicPr>
        <xdr:cNvPr id="54" name="image331.png">
          <a:extLst>
            <a:ext uri="{FF2B5EF4-FFF2-40B4-BE49-F238E27FC236}">
              <a16:creationId xmlns:a16="http://schemas.microsoft.com/office/drawing/2014/main" id="{00000000-0008-0000-06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1</xdr:col>
      <xdr:colOff>0</xdr:colOff>
      <xdr:row>62</xdr:row>
      <xdr:rowOff>0</xdr:rowOff>
    </xdr:from>
    <xdr:ext cx="476250" cy="476250"/>
    <xdr:pic>
      <xdr:nvPicPr>
        <xdr:cNvPr id="55" name="image297.png">
          <a:extLst>
            <a:ext uri="{FF2B5EF4-FFF2-40B4-BE49-F238E27FC236}">
              <a16:creationId xmlns:a16="http://schemas.microsoft.com/office/drawing/2014/main" id="{00000000-0008-0000-06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63</xdr:row>
      <xdr:rowOff>0</xdr:rowOff>
    </xdr:from>
    <xdr:ext cx="476250" cy="476250"/>
    <xdr:pic>
      <xdr:nvPicPr>
        <xdr:cNvPr id="56" name="image315.png">
          <a:extLst>
            <a:ext uri="{FF2B5EF4-FFF2-40B4-BE49-F238E27FC236}">
              <a16:creationId xmlns:a16="http://schemas.microsoft.com/office/drawing/2014/main" id="{00000000-0008-0000-06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1</xdr:col>
      <xdr:colOff>0</xdr:colOff>
      <xdr:row>64</xdr:row>
      <xdr:rowOff>0</xdr:rowOff>
    </xdr:from>
    <xdr:ext cx="476250" cy="476250"/>
    <xdr:pic>
      <xdr:nvPicPr>
        <xdr:cNvPr id="57" name="image287.png">
          <a:extLst>
            <a:ext uri="{FF2B5EF4-FFF2-40B4-BE49-F238E27FC236}">
              <a16:creationId xmlns:a16="http://schemas.microsoft.com/office/drawing/2014/main" id="{00000000-0008-0000-06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65</xdr:row>
      <xdr:rowOff>0</xdr:rowOff>
    </xdr:from>
    <xdr:ext cx="476250" cy="476250"/>
    <xdr:pic>
      <xdr:nvPicPr>
        <xdr:cNvPr id="58" name="image290.png">
          <a:extLst>
            <a:ext uri="{FF2B5EF4-FFF2-40B4-BE49-F238E27FC236}">
              <a16:creationId xmlns:a16="http://schemas.microsoft.com/office/drawing/2014/main" id="{00000000-0008-0000-06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1</xdr:col>
      <xdr:colOff>0</xdr:colOff>
      <xdr:row>69</xdr:row>
      <xdr:rowOff>0</xdr:rowOff>
    </xdr:from>
    <xdr:ext cx="476250" cy="476250"/>
    <xdr:pic>
      <xdr:nvPicPr>
        <xdr:cNvPr id="59" name="image288.png">
          <a:extLst>
            <a:ext uri="{FF2B5EF4-FFF2-40B4-BE49-F238E27FC236}">
              <a16:creationId xmlns:a16="http://schemas.microsoft.com/office/drawing/2014/main" id="{00000000-0008-0000-06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70</xdr:row>
      <xdr:rowOff>0</xdr:rowOff>
    </xdr:from>
    <xdr:ext cx="476250" cy="476250"/>
    <xdr:pic>
      <xdr:nvPicPr>
        <xdr:cNvPr id="60" name="image413.png">
          <a:extLst>
            <a:ext uri="{FF2B5EF4-FFF2-40B4-BE49-F238E27FC236}">
              <a16:creationId xmlns:a16="http://schemas.microsoft.com/office/drawing/2014/main" id="{00000000-0008-0000-06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1</xdr:col>
      <xdr:colOff>0</xdr:colOff>
      <xdr:row>71</xdr:row>
      <xdr:rowOff>0</xdr:rowOff>
    </xdr:from>
    <xdr:ext cx="476250" cy="476250"/>
    <xdr:pic>
      <xdr:nvPicPr>
        <xdr:cNvPr id="61" name="image414.png">
          <a:extLst>
            <a:ext uri="{FF2B5EF4-FFF2-40B4-BE49-F238E27FC236}">
              <a16:creationId xmlns:a16="http://schemas.microsoft.com/office/drawing/2014/main" id="{00000000-0008-0000-06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72</xdr:row>
      <xdr:rowOff>0</xdr:rowOff>
    </xdr:from>
    <xdr:ext cx="200025" cy="200025"/>
    <xdr:pic>
      <xdr:nvPicPr>
        <xdr:cNvPr id="62" name="image301.png">
          <a:extLst>
            <a:ext uri="{FF2B5EF4-FFF2-40B4-BE49-F238E27FC236}">
              <a16:creationId xmlns:a16="http://schemas.microsoft.com/office/drawing/2014/main" id="{00000000-0008-0000-06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73</xdr:row>
      <xdr:rowOff>0</xdr:rowOff>
    </xdr:from>
    <xdr:ext cx="476250" cy="476250"/>
    <xdr:pic>
      <xdr:nvPicPr>
        <xdr:cNvPr id="63" name="image318.png">
          <a:extLst>
            <a:ext uri="{FF2B5EF4-FFF2-40B4-BE49-F238E27FC236}">
              <a16:creationId xmlns:a16="http://schemas.microsoft.com/office/drawing/2014/main" id="{00000000-0008-0000-06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74</xdr:row>
      <xdr:rowOff>0</xdr:rowOff>
    </xdr:from>
    <xdr:ext cx="200025" cy="200025"/>
    <xdr:pic>
      <xdr:nvPicPr>
        <xdr:cNvPr id="64" name="image306.png">
          <a:extLst>
            <a:ext uri="{FF2B5EF4-FFF2-40B4-BE49-F238E27FC236}">
              <a16:creationId xmlns:a16="http://schemas.microsoft.com/office/drawing/2014/main" id="{00000000-0008-0000-06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xdr:col>
      <xdr:colOff>0</xdr:colOff>
      <xdr:row>75</xdr:row>
      <xdr:rowOff>0</xdr:rowOff>
    </xdr:from>
    <xdr:ext cx="200025" cy="200025"/>
    <xdr:pic>
      <xdr:nvPicPr>
        <xdr:cNvPr id="65" name="image327.png">
          <a:extLst>
            <a:ext uri="{FF2B5EF4-FFF2-40B4-BE49-F238E27FC236}">
              <a16:creationId xmlns:a16="http://schemas.microsoft.com/office/drawing/2014/main" id="{00000000-0008-0000-06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76</xdr:row>
      <xdr:rowOff>0</xdr:rowOff>
    </xdr:from>
    <xdr:ext cx="476250" cy="476250"/>
    <xdr:pic>
      <xdr:nvPicPr>
        <xdr:cNvPr id="66" name="image337.png">
          <a:extLst>
            <a:ext uri="{FF2B5EF4-FFF2-40B4-BE49-F238E27FC236}">
              <a16:creationId xmlns:a16="http://schemas.microsoft.com/office/drawing/2014/main" id="{00000000-0008-0000-06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xdr:col>
      <xdr:colOff>0</xdr:colOff>
      <xdr:row>77</xdr:row>
      <xdr:rowOff>0</xdr:rowOff>
    </xdr:from>
    <xdr:ext cx="476250" cy="476250"/>
    <xdr:pic>
      <xdr:nvPicPr>
        <xdr:cNvPr id="67" name="image296.png">
          <a:extLst>
            <a:ext uri="{FF2B5EF4-FFF2-40B4-BE49-F238E27FC236}">
              <a16:creationId xmlns:a16="http://schemas.microsoft.com/office/drawing/2014/main" id="{00000000-0008-0000-06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1</xdr:col>
      <xdr:colOff>0</xdr:colOff>
      <xdr:row>78</xdr:row>
      <xdr:rowOff>0</xdr:rowOff>
    </xdr:from>
    <xdr:ext cx="476250" cy="476250"/>
    <xdr:pic>
      <xdr:nvPicPr>
        <xdr:cNvPr id="68" name="image295.png">
          <a:extLst>
            <a:ext uri="{FF2B5EF4-FFF2-40B4-BE49-F238E27FC236}">
              <a16:creationId xmlns:a16="http://schemas.microsoft.com/office/drawing/2014/main" id="{00000000-0008-0000-06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79</xdr:row>
      <xdr:rowOff>0</xdr:rowOff>
    </xdr:from>
    <xdr:ext cx="476250" cy="476250"/>
    <xdr:pic>
      <xdr:nvPicPr>
        <xdr:cNvPr id="69" name="image432.png">
          <a:extLst>
            <a:ext uri="{FF2B5EF4-FFF2-40B4-BE49-F238E27FC236}">
              <a16:creationId xmlns:a16="http://schemas.microsoft.com/office/drawing/2014/main" id="{00000000-0008-0000-06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70" name="image429.png">
          <a:extLst>
            <a:ext uri="{FF2B5EF4-FFF2-40B4-BE49-F238E27FC236}">
              <a16:creationId xmlns:a16="http://schemas.microsoft.com/office/drawing/2014/main" id="{00000000-0008-0000-06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1</xdr:col>
      <xdr:colOff>0</xdr:colOff>
      <xdr:row>81</xdr:row>
      <xdr:rowOff>0</xdr:rowOff>
    </xdr:from>
    <xdr:ext cx="476250" cy="476250"/>
    <xdr:pic>
      <xdr:nvPicPr>
        <xdr:cNvPr id="71" name="image435.png">
          <a:extLst>
            <a:ext uri="{FF2B5EF4-FFF2-40B4-BE49-F238E27FC236}">
              <a16:creationId xmlns:a16="http://schemas.microsoft.com/office/drawing/2014/main" id="{00000000-0008-0000-06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1</xdr:col>
      <xdr:colOff>0</xdr:colOff>
      <xdr:row>82</xdr:row>
      <xdr:rowOff>0</xdr:rowOff>
    </xdr:from>
    <xdr:ext cx="200025" cy="200025"/>
    <xdr:pic>
      <xdr:nvPicPr>
        <xdr:cNvPr id="72" name="image298.png">
          <a:extLst>
            <a:ext uri="{FF2B5EF4-FFF2-40B4-BE49-F238E27FC236}">
              <a16:creationId xmlns:a16="http://schemas.microsoft.com/office/drawing/2014/main" id="{00000000-0008-0000-06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0</xdr:colOff>
      <xdr:row>83</xdr:row>
      <xdr:rowOff>0</xdr:rowOff>
    </xdr:from>
    <xdr:ext cx="476250" cy="476250"/>
    <xdr:pic>
      <xdr:nvPicPr>
        <xdr:cNvPr id="73" name="image299.png">
          <a:extLst>
            <a:ext uri="{FF2B5EF4-FFF2-40B4-BE49-F238E27FC236}">
              <a16:creationId xmlns:a16="http://schemas.microsoft.com/office/drawing/2014/main" id="{00000000-0008-0000-06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xdr:col>
      <xdr:colOff>0</xdr:colOff>
      <xdr:row>84</xdr:row>
      <xdr:rowOff>0</xdr:rowOff>
    </xdr:from>
    <xdr:ext cx="476250" cy="476250"/>
    <xdr:pic>
      <xdr:nvPicPr>
        <xdr:cNvPr id="74" name="image300.png">
          <a:extLst>
            <a:ext uri="{FF2B5EF4-FFF2-40B4-BE49-F238E27FC236}">
              <a16:creationId xmlns:a16="http://schemas.microsoft.com/office/drawing/2014/main" id="{00000000-0008-0000-06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xdr:col>
      <xdr:colOff>0</xdr:colOff>
      <xdr:row>85</xdr:row>
      <xdr:rowOff>0</xdr:rowOff>
    </xdr:from>
    <xdr:ext cx="476250" cy="476250"/>
    <xdr:pic>
      <xdr:nvPicPr>
        <xdr:cNvPr id="75" name="image304.png">
          <a:extLst>
            <a:ext uri="{FF2B5EF4-FFF2-40B4-BE49-F238E27FC236}">
              <a16:creationId xmlns:a16="http://schemas.microsoft.com/office/drawing/2014/main" id="{00000000-0008-0000-06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86</xdr:row>
      <xdr:rowOff>0</xdr:rowOff>
    </xdr:from>
    <xdr:ext cx="200025" cy="200025"/>
    <xdr:pic>
      <xdr:nvPicPr>
        <xdr:cNvPr id="76" name="image317.png">
          <a:extLst>
            <a:ext uri="{FF2B5EF4-FFF2-40B4-BE49-F238E27FC236}">
              <a16:creationId xmlns:a16="http://schemas.microsoft.com/office/drawing/2014/main" id="{00000000-0008-0000-06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1</xdr:col>
      <xdr:colOff>0</xdr:colOff>
      <xdr:row>87</xdr:row>
      <xdr:rowOff>0</xdr:rowOff>
    </xdr:from>
    <xdr:ext cx="200025" cy="200025"/>
    <xdr:pic>
      <xdr:nvPicPr>
        <xdr:cNvPr id="77" name="image342.png">
          <a:extLst>
            <a:ext uri="{FF2B5EF4-FFF2-40B4-BE49-F238E27FC236}">
              <a16:creationId xmlns:a16="http://schemas.microsoft.com/office/drawing/2014/main" id="{00000000-0008-0000-06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xdr:col>
      <xdr:colOff>0</xdr:colOff>
      <xdr:row>88</xdr:row>
      <xdr:rowOff>0</xdr:rowOff>
    </xdr:from>
    <xdr:ext cx="476250" cy="476250"/>
    <xdr:pic>
      <xdr:nvPicPr>
        <xdr:cNvPr id="78" name="image314.png">
          <a:extLst>
            <a:ext uri="{FF2B5EF4-FFF2-40B4-BE49-F238E27FC236}">
              <a16:creationId xmlns:a16="http://schemas.microsoft.com/office/drawing/2014/main" id="{00000000-0008-0000-06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0</xdr:colOff>
      <xdr:row>89</xdr:row>
      <xdr:rowOff>0</xdr:rowOff>
    </xdr:from>
    <xdr:ext cx="200025" cy="200025"/>
    <xdr:pic>
      <xdr:nvPicPr>
        <xdr:cNvPr id="79" name="image323.png">
          <a:extLst>
            <a:ext uri="{FF2B5EF4-FFF2-40B4-BE49-F238E27FC236}">
              <a16:creationId xmlns:a16="http://schemas.microsoft.com/office/drawing/2014/main" id="{00000000-0008-0000-06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xdr:col>
      <xdr:colOff>0</xdr:colOff>
      <xdr:row>90</xdr:row>
      <xdr:rowOff>0</xdr:rowOff>
    </xdr:from>
    <xdr:ext cx="476250" cy="476250"/>
    <xdr:pic>
      <xdr:nvPicPr>
        <xdr:cNvPr id="80" name="image350.png">
          <a:extLst>
            <a:ext uri="{FF2B5EF4-FFF2-40B4-BE49-F238E27FC236}">
              <a16:creationId xmlns:a16="http://schemas.microsoft.com/office/drawing/2014/main" id="{00000000-0008-0000-06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xdr:col>
      <xdr:colOff>0</xdr:colOff>
      <xdr:row>91</xdr:row>
      <xdr:rowOff>0</xdr:rowOff>
    </xdr:from>
    <xdr:ext cx="476250" cy="476250"/>
    <xdr:pic>
      <xdr:nvPicPr>
        <xdr:cNvPr id="81" name="image309.png">
          <a:extLst>
            <a:ext uri="{FF2B5EF4-FFF2-40B4-BE49-F238E27FC236}">
              <a16:creationId xmlns:a16="http://schemas.microsoft.com/office/drawing/2014/main" id="{00000000-0008-0000-06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xdr:col>
      <xdr:colOff>0</xdr:colOff>
      <xdr:row>92</xdr:row>
      <xdr:rowOff>0</xdr:rowOff>
    </xdr:from>
    <xdr:ext cx="476250" cy="476250"/>
    <xdr:pic>
      <xdr:nvPicPr>
        <xdr:cNvPr id="82" name="image310.png">
          <a:extLst>
            <a:ext uri="{FF2B5EF4-FFF2-40B4-BE49-F238E27FC236}">
              <a16:creationId xmlns:a16="http://schemas.microsoft.com/office/drawing/2014/main" id="{00000000-0008-0000-06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1</xdr:col>
      <xdr:colOff>0</xdr:colOff>
      <xdr:row>93</xdr:row>
      <xdr:rowOff>0</xdr:rowOff>
    </xdr:from>
    <xdr:ext cx="200025" cy="200025"/>
    <xdr:pic>
      <xdr:nvPicPr>
        <xdr:cNvPr id="83" name="image332.png">
          <a:extLst>
            <a:ext uri="{FF2B5EF4-FFF2-40B4-BE49-F238E27FC236}">
              <a16:creationId xmlns:a16="http://schemas.microsoft.com/office/drawing/2014/main" id="{00000000-0008-0000-06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94</xdr:row>
      <xdr:rowOff>0</xdr:rowOff>
    </xdr:from>
    <xdr:ext cx="476250" cy="476250"/>
    <xdr:pic>
      <xdr:nvPicPr>
        <xdr:cNvPr id="84" name="image366.png">
          <a:extLst>
            <a:ext uri="{FF2B5EF4-FFF2-40B4-BE49-F238E27FC236}">
              <a16:creationId xmlns:a16="http://schemas.microsoft.com/office/drawing/2014/main" id="{00000000-0008-0000-06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1</xdr:col>
      <xdr:colOff>0</xdr:colOff>
      <xdr:row>95</xdr:row>
      <xdr:rowOff>0</xdr:rowOff>
    </xdr:from>
    <xdr:ext cx="200025" cy="200025"/>
    <xdr:pic>
      <xdr:nvPicPr>
        <xdr:cNvPr id="85" name="image320.png">
          <a:extLst>
            <a:ext uri="{FF2B5EF4-FFF2-40B4-BE49-F238E27FC236}">
              <a16:creationId xmlns:a16="http://schemas.microsoft.com/office/drawing/2014/main" id="{00000000-0008-0000-06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96</xdr:row>
      <xdr:rowOff>0</xdr:rowOff>
    </xdr:from>
    <xdr:ext cx="476250" cy="476250"/>
    <xdr:pic>
      <xdr:nvPicPr>
        <xdr:cNvPr id="86" name="image321.png">
          <a:extLst>
            <a:ext uri="{FF2B5EF4-FFF2-40B4-BE49-F238E27FC236}">
              <a16:creationId xmlns:a16="http://schemas.microsoft.com/office/drawing/2014/main" id="{00000000-0008-0000-06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xdr:col>
      <xdr:colOff>0</xdr:colOff>
      <xdr:row>97</xdr:row>
      <xdr:rowOff>0</xdr:rowOff>
    </xdr:from>
    <xdr:ext cx="476250" cy="476250"/>
    <xdr:pic>
      <xdr:nvPicPr>
        <xdr:cNvPr id="87" name="image341.png">
          <a:extLst>
            <a:ext uri="{FF2B5EF4-FFF2-40B4-BE49-F238E27FC236}">
              <a16:creationId xmlns:a16="http://schemas.microsoft.com/office/drawing/2014/main" id="{00000000-0008-0000-06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1</xdr:col>
      <xdr:colOff>0</xdr:colOff>
      <xdr:row>98</xdr:row>
      <xdr:rowOff>0</xdr:rowOff>
    </xdr:from>
    <xdr:ext cx="476250" cy="476250"/>
    <xdr:pic>
      <xdr:nvPicPr>
        <xdr:cNvPr id="88" name="image313.png">
          <a:extLst>
            <a:ext uri="{FF2B5EF4-FFF2-40B4-BE49-F238E27FC236}">
              <a16:creationId xmlns:a16="http://schemas.microsoft.com/office/drawing/2014/main" id="{00000000-0008-0000-06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xdr:col>
      <xdr:colOff>0</xdr:colOff>
      <xdr:row>99</xdr:row>
      <xdr:rowOff>0</xdr:rowOff>
    </xdr:from>
    <xdr:ext cx="476250" cy="476250"/>
    <xdr:pic>
      <xdr:nvPicPr>
        <xdr:cNvPr id="89" name="image319.png">
          <a:extLst>
            <a:ext uri="{FF2B5EF4-FFF2-40B4-BE49-F238E27FC236}">
              <a16:creationId xmlns:a16="http://schemas.microsoft.com/office/drawing/2014/main" id="{00000000-0008-0000-06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xdr:col>
      <xdr:colOff>0</xdr:colOff>
      <xdr:row>100</xdr:row>
      <xdr:rowOff>0</xdr:rowOff>
    </xdr:from>
    <xdr:ext cx="476250" cy="476250"/>
    <xdr:pic>
      <xdr:nvPicPr>
        <xdr:cNvPr id="90" name="image358.png">
          <a:extLst>
            <a:ext uri="{FF2B5EF4-FFF2-40B4-BE49-F238E27FC236}">
              <a16:creationId xmlns:a16="http://schemas.microsoft.com/office/drawing/2014/main" id="{00000000-0008-0000-06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1</xdr:col>
      <xdr:colOff>0</xdr:colOff>
      <xdr:row>101</xdr:row>
      <xdr:rowOff>0</xdr:rowOff>
    </xdr:from>
    <xdr:ext cx="476250" cy="476250"/>
    <xdr:pic>
      <xdr:nvPicPr>
        <xdr:cNvPr id="91" name="image359.png">
          <a:extLst>
            <a:ext uri="{FF2B5EF4-FFF2-40B4-BE49-F238E27FC236}">
              <a16:creationId xmlns:a16="http://schemas.microsoft.com/office/drawing/2014/main" id="{00000000-0008-0000-06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102</xdr:row>
      <xdr:rowOff>0</xdr:rowOff>
    </xdr:from>
    <xdr:ext cx="200025" cy="200025"/>
    <xdr:pic>
      <xdr:nvPicPr>
        <xdr:cNvPr id="92" name="image322.png">
          <a:extLst>
            <a:ext uri="{FF2B5EF4-FFF2-40B4-BE49-F238E27FC236}">
              <a16:creationId xmlns:a16="http://schemas.microsoft.com/office/drawing/2014/main" id="{00000000-0008-0000-06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xdr:col>
      <xdr:colOff>0</xdr:colOff>
      <xdr:row>103</xdr:row>
      <xdr:rowOff>0</xdr:rowOff>
    </xdr:from>
    <xdr:ext cx="476250" cy="476250"/>
    <xdr:pic>
      <xdr:nvPicPr>
        <xdr:cNvPr id="93" name="image324.png">
          <a:extLst>
            <a:ext uri="{FF2B5EF4-FFF2-40B4-BE49-F238E27FC236}">
              <a16:creationId xmlns:a16="http://schemas.microsoft.com/office/drawing/2014/main" id="{00000000-0008-0000-06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xdr:col>
      <xdr:colOff>0</xdr:colOff>
      <xdr:row>104</xdr:row>
      <xdr:rowOff>0</xdr:rowOff>
    </xdr:from>
    <xdr:ext cx="200025" cy="200025"/>
    <xdr:pic>
      <xdr:nvPicPr>
        <xdr:cNvPr id="94" name="image326.png">
          <a:extLst>
            <a:ext uri="{FF2B5EF4-FFF2-40B4-BE49-F238E27FC236}">
              <a16:creationId xmlns:a16="http://schemas.microsoft.com/office/drawing/2014/main" id="{00000000-0008-0000-06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105</xdr:row>
      <xdr:rowOff>0</xdr:rowOff>
    </xdr:from>
    <xdr:ext cx="476250" cy="476250"/>
    <xdr:pic>
      <xdr:nvPicPr>
        <xdr:cNvPr id="95" name="image325.png">
          <a:extLst>
            <a:ext uri="{FF2B5EF4-FFF2-40B4-BE49-F238E27FC236}">
              <a16:creationId xmlns:a16="http://schemas.microsoft.com/office/drawing/2014/main" id="{00000000-0008-0000-06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1</xdr:col>
      <xdr:colOff>0</xdr:colOff>
      <xdr:row>106</xdr:row>
      <xdr:rowOff>0</xdr:rowOff>
    </xdr:from>
    <xdr:ext cx="476250" cy="476250"/>
    <xdr:pic>
      <xdr:nvPicPr>
        <xdr:cNvPr id="96" name="image443.png">
          <a:extLst>
            <a:ext uri="{FF2B5EF4-FFF2-40B4-BE49-F238E27FC236}">
              <a16:creationId xmlns:a16="http://schemas.microsoft.com/office/drawing/2014/main" id="{00000000-0008-0000-06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1</xdr:col>
      <xdr:colOff>0</xdr:colOff>
      <xdr:row>107</xdr:row>
      <xdr:rowOff>0</xdr:rowOff>
    </xdr:from>
    <xdr:ext cx="476250" cy="476250"/>
    <xdr:pic>
      <xdr:nvPicPr>
        <xdr:cNvPr id="97" name="image416.png">
          <a:extLst>
            <a:ext uri="{FF2B5EF4-FFF2-40B4-BE49-F238E27FC236}">
              <a16:creationId xmlns:a16="http://schemas.microsoft.com/office/drawing/2014/main" id="{00000000-0008-0000-06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1</xdr:col>
      <xdr:colOff>0</xdr:colOff>
      <xdr:row>108</xdr:row>
      <xdr:rowOff>0</xdr:rowOff>
    </xdr:from>
    <xdr:ext cx="476250" cy="476250"/>
    <xdr:pic>
      <xdr:nvPicPr>
        <xdr:cNvPr id="98" name="image343.png">
          <a:extLst>
            <a:ext uri="{FF2B5EF4-FFF2-40B4-BE49-F238E27FC236}">
              <a16:creationId xmlns:a16="http://schemas.microsoft.com/office/drawing/2014/main" id="{00000000-0008-0000-06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1</xdr:col>
      <xdr:colOff>0</xdr:colOff>
      <xdr:row>109</xdr:row>
      <xdr:rowOff>0</xdr:rowOff>
    </xdr:from>
    <xdr:ext cx="200025" cy="200025"/>
    <xdr:pic>
      <xdr:nvPicPr>
        <xdr:cNvPr id="99" name="image436.png">
          <a:extLst>
            <a:ext uri="{FF2B5EF4-FFF2-40B4-BE49-F238E27FC236}">
              <a16:creationId xmlns:a16="http://schemas.microsoft.com/office/drawing/2014/main" id="{00000000-0008-0000-06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xdr:col>
      <xdr:colOff>0</xdr:colOff>
      <xdr:row>110</xdr:row>
      <xdr:rowOff>0</xdr:rowOff>
    </xdr:from>
    <xdr:ext cx="476250" cy="476250"/>
    <xdr:pic>
      <xdr:nvPicPr>
        <xdr:cNvPr id="100" name="image344.png">
          <a:extLst>
            <a:ext uri="{FF2B5EF4-FFF2-40B4-BE49-F238E27FC236}">
              <a16:creationId xmlns:a16="http://schemas.microsoft.com/office/drawing/2014/main" id="{00000000-0008-0000-06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xdr:col>
      <xdr:colOff>0</xdr:colOff>
      <xdr:row>111</xdr:row>
      <xdr:rowOff>0</xdr:rowOff>
    </xdr:from>
    <xdr:ext cx="476250" cy="476250"/>
    <xdr:pic>
      <xdr:nvPicPr>
        <xdr:cNvPr id="101" name="image346.png">
          <a:extLst>
            <a:ext uri="{FF2B5EF4-FFF2-40B4-BE49-F238E27FC236}">
              <a16:creationId xmlns:a16="http://schemas.microsoft.com/office/drawing/2014/main" id="{00000000-0008-0000-06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1</xdr:col>
      <xdr:colOff>0</xdr:colOff>
      <xdr:row>112</xdr:row>
      <xdr:rowOff>0</xdr:rowOff>
    </xdr:from>
    <xdr:ext cx="476250" cy="476250"/>
    <xdr:pic>
      <xdr:nvPicPr>
        <xdr:cNvPr id="102" name="image348.png">
          <a:extLst>
            <a:ext uri="{FF2B5EF4-FFF2-40B4-BE49-F238E27FC236}">
              <a16:creationId xmlns:a16="http://schemas.microsoft.com/office/drawing/2014/main" id="{00000000-0008-0000-06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1</xdr:col>
      <xdr:colOff>0</xdr:colOff>
      <xdr:row>113</xdr:row>
      <xdr:rowOff>0</xdr:rowOff>
    </xdr:from>
    <xdr:ext cx="476250" cy="476250"/>
    <xdr:pic>
      <xdr:nvPicPr>
        <xdr:cNvPr id="103" name="image351.png">
          <a:extLst>
            <a:ext uri="{FF2B5EF4-FFF2-40B4-BE49-F238E27FC236}">
              <a16:creationId xmlns:a16="http://schemas.microsoft.com/office/drawing/2014/main" id="{00000000-0008-0000-06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xdr:col>
      <xdr:colOff>0</xdr:colOff>
      <xdr:row>114</xdr:row>
      <xdr:rowOff>0</xdr:rowOff>
    </xdr:from>
    <xdr:ext cx="476250" cy="476250"/>
    <xdr:pic>
      <xdr:nvPicPr>
        <xdr:cNvPr id="104" name="image361.png">
          <a:extLst>
            <a:ext uri="{FF2B5EF4-FFF2-40B4-BE49-F238E27FC236}">
              <a16:creationId xmlns:a16="http://schemas.microsoft.com/office/drawing/2014/main" id="{00000000-0008-0000-06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1</xdr:col>
      <xdr:colOff>0</xdr:colOff>
      <xdr:row>115</xdr:row>
      <xdr:rowOff>0</xdr:rowOff>
    </xdr:from>
    <xdr:ext cx="476250" cy="476250"/>
    <xdr:pic>
      <xdr:nvPicPr>
        <xdr:cNvPr id="105" name="image334.png">
          <a:extLst>
            <a:ext uri="{FF2B5EF4-FFF2-40B4-BE49-F238E27FC236}">
              <a16:creationId xmlns:a16="http://schemas.microsoft.com/office/drawing/2014/main" id="{00000000-0008-0000-06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xdr:col>
      <xdr:colOff>0</xdr:colOff>
      <xdr:row>116</xdr:row>
      <xdr:rowOff>0</xdr:rowOff>
    </xdr:from>
    <xdr:ext cx="476250" cy="476250"/>
    <xdr:pic>
      <xdr:nvPicPr>
        <xdr:cNvPr id="106" name="image355.png">
          <a:extLst>
            <a:ext uri="{FF2B5EF4-FFF2-40B4-BE49-F238E27FC236}">
              <a16:creationId xmlns:a16="http://schemas.microsoft.com/office/drawing/2014/main" id="{00000000-0008-0000-06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xdr:col>
      <xdr:colOff>0</xdr:colOff>
      <xdr:row>117</xdr:row>
      <xdr:rowOff>0</xdr:rowOff>
    </xdr:from>
    <xdr:ext cx="476250" cy="476250"/>
    <xdr:pic>
      <xdr:nvPicPr>
        <xdr:cNvPr id="107" name="image353.png">
          <a:extLst>
            <a:ext uri="{FF2B5EF4-FFF2-40B4-BE49-F238E27FC236}">
              <a16:creationId xmlns:a16="http://schemas.microsoft.com/office/drawing/2014/main" id="{00000000-0008-0000-06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118</xdr:row>
      <xdr:rowOff>0</xdr:rowOff>
    </xdr:from>
    <xdr:ext cx="476250" cy="476250"/>
    <xdr:pic>
      <xdr:nvPicPr>
        <xdr:cNvPr id="108" name="image362.png">
          <a:extLst>
            <a:ext uri="{FF2B5EF4-FFF2-40B4-BE49-F238E27FC236}">
              <a16:creationId xmlns:a16="http://schemas.microsoft.com/office/drawing/2014/main" id="{00000000-0008-0000-06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1</xdr:col>
      <xdr:colOff>0</xdr:colOff>
      <xdr:row>120</xdr:row>
      <xdr:rowOff>0</xdr:rowOff>
    </xdr:from>
    <xdr:ext cx="476250" cy="476250"/>
    <xdr:pic>
      <xdr:nvPicPr>
        <xdr:cNvPr id="109" name="image338.png">
          <a:extLst>
            <a:ext uri="{FF2B5EF4-FFF2-40B4-BE49-F238E27FC236}">
              <a16:creationId xmlns:a16="http://schemas.microsoft.com/office/drawing/2014/main" id="{00000000-0008-0000-06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121</xdr:row>
      <xdr:rowOff>0</xdr:rowOff>
    </xdr:from>
    <xdr:ext cx="476250" cy="476250"/>
    <xdr:pic>
      <xdr:nvPicPr>
        <xdr:cNvPr id="110" name="image357.png">
          <a:extLst>
            <a:ext uri="{FF2B5EF4-FFF2-40B4-BE49-F238E27FC236}">
              <a16:creationId xmlns:a16="http://schemas.microsoft.com/office/drawing/2014/main" id="{00000000-0008-0000-06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1</xdr:col>
      <xdr:colOff>0</xdr:colOff>
      <xdr:row>123</xdr:row>
      <xdr:rowOff>0</xdr:rowOff>
    </xdr:from>
    <xdr:ext cx="476250" cy="476250"/>
    <xdr:pic>
      <xdr:nvPicPr>
        <xdr:cNvPr id="111" name="image364.png">
          <a:extLst>
            <a:ext uri="{FF2B5EF4-FFF2-40B4-BE49-F238E27FC236}">
              <a16:creationId xmlns:a16="http://schemas.microsoft.com/office/drawing/2014/main" id="{00000000-0008-0000-06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124</xdr:row>
      <xdr:rowOff>0</xdr:rowOff>
    </xdr:from>
    <xdr:ext cx="476250" cy="476250"/>
    <xdr:pic>
      <xdr:nvPicPr>
        <xdr:cNvPr id="112" name="image360.png">
          <a:extLst>
            <a:ext uri="{FF2B5EF4-FFF2-40B4-BE49-F238E27FC236}">
              <a16:creationId xmlns:a16="http://schemas.microsoft.com/office/drawing/2014/main" id="{00000000-0008-0000-06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1</xdr:col>
      <xdr:colOff>0</xdr:colOff>
      <xdr:row>125</xdr:row>
      <xdr:rowOff>0</xdr:rowOff>
    </xdr:from>
    <xdr:ext cx="476250" cy="476250"/>
    <xdr:pic>
      <xdr:nvPicPr>
        <xdr:cNvPr id="113" name="image373.png">
          <a:extLst>
            <a:ext uri="{FF2B5EF4-FFF2-40B4-BE49-F238E27FC236}">
              <a16:creationId xmlns:a16="http://schemas.microsoft.com/office/drawing/2014/main" id="{00000000-0008-0000-06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xdr:col>
      <xdr:colOff>0</xdr:colOff>
      <xdr:row>129</xdr:row>
      <xdr:rowOff>0</xdr:rowOff>
    </xdr:from>
    <xdr:ext cx="476250" cy="476250"/>
    <xdr:pic>
      <xdr:nvPicPr>
        <xdr:cNvPr id="114" name="image335.png">
          <a:extLst>
            <a:ext uri="{FF2B5EF4-FFF2-40B4-BE49-F238E27FC236}">
              <a16:creationId xmlns:a16="http://schemas.microsoft.com/office/drawing/2014/main" id="{00000000-0008-0000-06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1</xdr:col>
      <xdr:colOff>0</xdr:colOff>
      <xdr:row>130</xdr:row>
      <xdr:rowOff>0</xdr:rowOff>
    </xdr:from>
    <xdr:ext cx="476250" cy="476250"/>
    <xdr:pic>
      <xdr:nvPicPr>
        <xdr:cNvPr id="115" name="image340.png">
          <a:extLst>
            <a:ext uri="{FF2B5EF4-FFF2-40B4-BE49-F238E27FC236}">
              <a16:creationId xmlns:a16="http://schemas.microsoft.com/office/drawing/2014/main" id="{00000000-0008-0000-06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1</xdr:col>
      <xdr:colOff>0</xdr:colOff>
      <xdr:row>131</xdr:row>
      <xdr:rowOff>0</xdr:rowOff>
    </xdr:from>
    <xdr:ext cx="476250" cy="476250"/>
    <xdr:pic>
      <xdr:nvPicPr>
        <xdr:cNvPr id="116" name="image336.png">
          <a:extLst>
            <a:ext uri="{FF2B5EF4-FFF2-40B4-BE49-F238E27FC236}">
              <a16:creationId xmlns:a16="http://schemas.microsoft.com/office/drawing/2014/main" id="{00000000-0008-0000-06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1</xdr:col>
      <xdr:colOff>0</xdr:colOff>
      <xdr:row>132</xdr:row>
      <xdr:rowOff>0</xdr:rowOff>
    </xdr:from>
    <xdr:ext cx="476250" cy="476250"/>
    <xdr:pic>
      <xdr:nvPicPr>
        <xdr:cNvPr id="117" name="image345.png">
          <a:extLst>
            <a:ext uri="{FF2B5EF4-FFF2-40B4-BE49-F238E27FC236}">
              <a16:creationId xmlns:a16="http://schemas.microsoft.com/office/drawing/2014/main" id="{00000000-0008-0000-06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1</xdr:col>
      <xdr:colOff>0</xdr:colOff>
      <xdr:row>133</xdr:row>
      <xdr:rowOff>0</xdr:rowOff>
    </xdr:from>
    <xdr:ext cx="200025" cy="200025"/>
    <xdr:pic>
      <xdr:nvPicPr>
        <xdr:cNvPr id="118" name="image352.png">
          <a:extLst>
            <a:ext uri="{FF2B5EF4-FFF2-40B4-BE49-F238E27FC236}">
              <a16:creationId xmlns:a16="http://schemas.microsoft.com/office/drawing/2014/main" id="{00000000-0008-0000-06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1</xdr:col>
      <xdr:colOff>0</xdr:colOff>
      <xdr:row>134</xdr:row>
      <xdr:rowOff>0</xdr:rowOff>
    </xdr:from>
    <xdr:ext cx="200025" cy="200025"/>
    <xdr:pic>
      <xdr:nvPicPr>
        <xdr:cNvPr id="119" name="image354.png">
          <a:extLst>
            <a:ext uri="{FF2B5EF4-FFF2-40B4-BE49-F238E27FC236}">
              <a16:creationId xmlns:a16="http://schemas.microsoft.com/office/drawing/2014/main" id="{00000000-0008-0000-06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135</xdr:row>
      <xdr:rowOff>0</xdr:rowOff>
    </xdr:from>
    <xdr:ext cx="476250" cy="476250"/>
    <xdr:pic>
      <xdr:nvPicPr>
        <xdr:cNvPr id="120" name="image347.png">
          <a:extLst>
            <a:ext uri="{FF2B5EF4-FFF2-40B4-BE49-F238E27FC236}">
              <a16:creationId xmlns:a16="http://schemas.microsoft.com/office/drawing/2014/main" id="{00000000-0008-0000-06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1</xdr:col>
      <xdr:colOff>0</xdr:colOff>
      <xdr:row>136</xdr:row>
      <xdr:rowOff>0</xdr:rowOff>
    </xdr:from>
    <xdr:ext cx="476250" cy="476250"/>
    <xdr:pic>
      <xdr:nvPicPr>
        <xdr:cNvPr id="121" name="image349.png">
          <a:extLst>
            <a:ext uri="{FF2B5EF4-FFF2-40B4-BE49-F238E27FC236}">
              <a16:creationId xmlns:a16="http://schemas.microsoft.com/office/drawing/2014/main" id="{00000000-0008-0000-06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1</xdr:col>
      <xdr:colOff>0</xdr:colOff>
      <xdr:row>137</xdr:row>
      <xdr:rowOff>0</xdr:rowOff>
    </xdr:from>
    <xdr:ext cx="476250" cy="476250"/>
    <xdr:pic>
      <xdr:nvPicPr>
        <xdr:cNvPr id="122" name="image377.png">
          <a:extLst>
            <a:ext uri="{FF2B5EF4-FFF2-40B4-BE49-F238E27FC236}">
              <a16:creationId xmlns:a16="http://schemas.microsoft.com/office/drawing/2014/main" id="{00000000-0008-0000-06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1</xdr:col>
      <xdr:colOff>0</xdr:colOff>
      <xdr:row>138</xdr:row>
      <xdr:rowOff>0</xdr:rowOff>
    </xdr:from>
    <xdr:ext cx="476250" cy="476250"/>
    <xdr:pic>
      <xdr:nvPicPr>
        <xdr:cNvPr id="123" name="image380.png">
          <a:extLst>
            <a:ext uri="{FF2B5EF4-FFF2-40B4-BE49-F238E27FC236}">
              <a16:creationId xmlns:a16="http://schemas.microsoft.com/office/drawing/2014/main" id="{00000000-0008-0000-06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1</xdr:col>
      <xdr:colOff>0</xdr:colOff>
      <xdr:row>139</xdr:row>
      <xdr:rowOff>0</xdr:rowOff>
    </xdr:from>
    <xdr:ext cx="476250" cy="476250"/>
    <xdr:pic>
      <xdr:nvPicPr>
        <xdr:cNvPr id="124" name="image375.png">
          <a:extLst>
            <a:ext uri="{FF2B5EF4-FFF2-40B4-BE49-F238E27FC236}">
              <a16:creationId xmlns:a16="http://schemas.microsoft.com/office/drawing/2014/main" id="{00000000-0008-0000-06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1</xdr:col>
      <xdr:colOff>0</xdr:colOff>
      <xdr:row>141</xdr:row>
      <xdr:rowOff>0</xdr:rowOff>
    </xdr:from>
    <xdr:ext cx="476250" cy="476250"/>
    <xdr:pic>
      <xdr:nvPicPr>
        <xdr:cNvPr id="125" name="image372.png">
          <a:extLst>
            <a:ext uri="{FF2B5EF4-FFF2-40B4-BE49-F238E27FC236}">
              <a16:creationId xmlns:a16="http://schemas.microsoft.com/office/drawing/2014/main" id="{00000000-0008-0000-06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1</xdr:col>
      <xdr:colOff>0</xdr:colOff>
      <xdr:row>142</xdr:row>
      <xdr:rowOff>0</xdr:rowOff>
    </xdr:from>
    <xdr:ext cx="476250" cy="476250"/>
    <xdr:pic>
      <xdr:nvPicPr>
        <xdr:cNvPr id="126" name="image356.png">
          <a:extLst>
            <a:ext uri="{FF2B5EF4-FFF2-40B4-BE49-F238E27FC236}">
              <a16:creationId xmlns:a16="http://schemas.microsoft.com/office/drawing/2014/main" id="{00000000-0008-0000-06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1</xdr:col>
      <xdr:colOff>0</xdr:colOff>
      <xdr:row>143</xdr:row>
      <xdr:rowOff>0</xdr:rowOff>
    </xdr:from>
    <xdr:ext cx="476250" cy="476250"/>
    <xdr:pic>
      <xdr:nvPicPr>
        <xdr:cNvPr id="127" name="image401.png">
          <a:extLst>
            <a:ext uri="{FF2B5EF4-FFF2-40B4-BE49-F238E27FC236}">
              <a16:creationId xmlns:a16="http://schemas.microsoft.com/office/drawing/2014/main" id="{00000000-0008-0000-06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1</xdr:col>
      <xdr:colOff>0</xdr:colOff>
      <xdr:row>144</xdr:row>
      <xdr:rowOff>0</xdr:rowOff>
    </xdr:from>
    <xdr:ext cx="476250" cy="476250"/>
    <xdr:pic>
      <xdr:nvPicPr>
        <xdr:cNvPr id="128" name="image394.png">
          <a:extLst>
            <a:ext uri="{FF2B5EF4-FFF2-40B4-BE49-F238E27FC236}">
              <a16:creationId xmlns:a16="http://schemas.microsoft.com/office/drawing/2014/main" id="{00000000-0008-0000-06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1</xdr:col>
      <xdr:colOff>0</xdr:colOff>
      <xdr:row>148</xdr:row>
      <xdr:rowOff>0</xdr:rowOff>
    </xdr:from>
    <xdr:ext cx="476250" cy="476250"/>
    <xdr:pic>
      <xdr:nvPicPr>
        <xdr:cNvPr id="129" name="image371.png">
          <a:extLst>
            <a:ext uri="{FF2B5EF4-FFF2-40B4-BE49-F238E27FC236}">
              <a16:creationId xmlns:a16="http://schemas.microsoft.com/office/drawing/2014/main" id="{00000000-0008-0000-06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1</xdr:col>
      <xdr:colOff>0</xdr:colOff>
      <xdr:row>149</xdr:row>
      <xdr:rowOff>0</xdr:rowOff>
    </xdr:from>
    <xdr:ext cx="476250" cy="476250"/>
    <xdr:pic>
      <xdr:nvPicPr>
        <xdr:cNvPr id="130" name="image385.png">
          <a:extLst>
            <a:ext uri="{FF2B5EF4-FFF2-40B4-BE49-F238E27FC236}">
              <a16:creationId xmlns:a16="http://schemas.microsoft.com/office/drawing/2014/main" id="{00000000-0008-0000-06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1</xdr:col>
      <xdr:colOff>0</xdr:colOff>
      <xdr:row>153</xdr:row>
      <xdr:rowOff>0</xdr:rowOff>
    </xdr:from>
    <xdr:ext cx="476250" cy="476250"/>
    <xdr:pic>
      <xdr:nvPicPr>
        <xdr:cNvPr id="131" name="image421.png">
          <a:extLst>
            <a:ext uri="{FF2B5EF4-FFF2-40B4-BE49-F238E27FC236}">
              <a16:creationId xmlns:a16="http://schemas.microsoft.com/office/drawing/2014/main" id="{00000000-0008-0000-06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0</xdr:colOff>
      <xdr:row>154</xdr:row>
      <xdr:rowOff>0</xdr:rowOff>
    </xdr:from>
    <xdr:ext cx="476250" cy="476250"/>
    <xdr:pic>
      <xdr:nvPicPr>
        <xdr:cNvPr id="132" name="image381.png">
          <a:extLst>
            <a:ext uri="{FF2B5EF4-FFF2-40B4-BE49-F238E27FC236}">
              <a16:creationId xmlns:a16="http://schemas.microsoft.com/office/drawing/2014/main" id="{00000000-0008-0000-06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1</xdr:col>
      <xdr:colOff>0</xdr:colOff>
      <xdr:row>155</xdr:row>
      <xdr:rowOff>0</xdr:rowOff>
    </xdr:from>
    <xdr:ext cx="476250" cy="476250"/>
    <xdr:pic>
      <xdr:nvPicPr>
        <xdr:cNvPr id="133" name="image405.png">
          <a:extLst>
            <a:ext uri="{FF2B5EF4-FFF2-40B4-BE49-F238E27FC236}">
              <a16:creationId xmlns:a16="http://schemas.microsoft.com/office/drawing/2014/main" id="{00000000-0008-0000-06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1</xdr:col>
      <xdr:colOff>0</xdr:colOff>
      <xdr:row>159</xdr:row>
      <xdr:rowOff>0</xdr:rowOff>
    </xdr:from>
    <xdr:ext cx="476250" cy="476250"/>
    <xdr:pic>
      <xdr:nvPicPr>
        <xdr:cNvPr id="134" name="image403.png">
          <a:extLst>
            <a:ext uri="{FF2B5EF4-FFF2-40B4-BE49-F238E27FC236}">
              <a16:creationId xmlns:a16="http://schemas.microsoft.com/office/drawing/2014/main" id="{00000000-0008-0000-06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1</xdr:col>
      <xdr:colOff>0</xdr:colOff>
      <xdr:row>160</xdr:row>
      <xdr:rowOff>0</xdr:rowOff>
    </xdr:from>
    <xdr:ext cx="200025" cy="200025"/>
    <xdr:pic>
      <xdr:nvPicPr>
        <xdr:cNvPr id="135" name="image379.png">
          <a:extLst>
            <a:ext uri="{FF2B5EF4-FFF2-40B4-BE49-F238E27FC236}">
              <a16:creationId xmlns:a16="http://schemas.microsoft.com/office/drawing/2014/main" id="{00000000-0008-0000-06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1</xdr:col>
      <xdr:colOff>0</xdr:colOff>
      <xdr:row>161</xdr:row>
      <xdr:rowOff>0</xdr:rowOff>
    </xdr:from>
    <xdr:ext cx="476250" cy="476250"/>
    <xdr:pic>
      <xdr:nvPicPr>
        <xdr:cNvPr id="136" name="image370.png">
          <a:extLst>
            <a:ext uri="{FF2B5EF4-FFF2-40B4-BE49-F238E27FC236}">
              <a16:creationId xmlns:a16="http://schemas.microsoft.com/office/drawing/2014/main" id="{00000000-0008-0000-06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1</xdr:col>
      <xdr:colOff>0</xdr:colOff>
      <xdr:row>162</xdr:row>
      <xdr:rowOff>0</xdr:rowOff>
    </xdr:from>
    <xdr:ext cx="476250" cy="476250"/>
    <xdr:pic>
      <xdr:nvPicPr>
        <xdr:cNvPr id="137" name="image363.png">
          <a:extLst>
            <a:ext uri="{FF2B5EF4-FFF2-40B4-BE49-F238E27FC236}">
              <a16:creationId xmlns:a16="http://schemas.microsoft.com/office/drawing/2014/main" id="{00000000-0008-0000-06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1</xdr:col>
      <xdr:colOff>0</xdr:colOff>
      <xdr:row>163</xdr:row>
      <xdr:rowOff>0</xdr:rowOff>
    </xdr:from>
    <xdr:ext cx="476250" cy="476250"/>
    <xdr:pic>
      <xdr:nvPicPr>
        <xdr:cNvPr id="138" name="image367.png">
          <a:extLst>
            <a:ext uri="{FF2B5EF4-FFF2-40B4-BE49-F238E27FC236}">
              <a16:creationId xmlns:a16="http://schemas.microsoft.com/office/drawing/2014/main" id="{00000000-0008-0000-06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1</xdr:col>
      <xdr:colOff>0</xdr:colOff>
      <xdr:row>164</xdr:row>
      <xdr:rowOff>0</xdr:rowOff>
    </xdr:from>
    <xdr:ext cx="476250" cy="476250"/>
    <xdr:pic>
      <xdr:nvPicPr>
        <xdr:cNvPr id="139" name="image365.png">
          <a:extLst>
            <a:ext uri="{FF2B5EF4-FFF2-40B4-BE49-F238E27FC236}">
              <a16:creationId xmlns:a16="http://schemas.microsoft.com/office/drawing/2014/main" id="{00000000-0008-0000-06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165</xdr:row>
      <xdr:rowOff>0</xdr:rowOff>
    </xdr:from>
    <xdr:ext cx="476250" cy="476250"/>
    <xdr:pic>
      <xdr:nvPicPr>
        <xdr:cNvPr id="140" name="image368.png">
          <a:extLst>
            <a:ext uri="{FF2B5EF4-FFF2-40B4-BE49-F238E27FC236}">
              <a16:creationId xmlns:a16="http://schemas.microsoft.com/office/drawing/2014/main" id="{00000000-0008-0000-06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1</xdr:col>
      <xdr:colOff>0</xdr:colOff>
      <xdr:row>166</xdr:row>
      <xdr:rowOff>0</xdr:rowOff>
    </xdr:from>
    <xdr:ext cx="476250" cy="476250"/>
    <xdr:pic>
      <xdr:nvPicPr>
        <xdr:cNvPr id="141" name="image369.png">
          <a:extLst>
            <a:ext uri="{FF2B5EF4-FFF2-40B4-BE49-F238E27FC236}">
              <a16:creationId xmlns:a16="http://schemas.microsoft.com/office/drawing/2014/main" id="{00000000-0008-0000-06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1</xdr:col>
      <xdr:colOff>0</xdr:colOff>
      <xdr:row>167</xdr:row>
      <xdr:rowOff>0</xdr:rowOff>
    </xdr:from>
    <xdr:ext cx="476250" cy="476250"/>
    <xdr:pic>
      <xdr:nvPicPr>
        <xdr:cNvPr id="142" name="image387.png">
          <a:extLst>
            <a:ext uri="{FF2B5EF4-FFF2-40B4-BE49-F238E27FC236}">
              <a16:creationId xmlns:a16="http://schemas.microsoft.com/office/drawing/2014/main" id="{00000000-0008-0000-06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1</xdr:col>
      <xdr:colOff>0</xdr:colOff>
      <xdr:row>168</xdr:row>
      <xdr:rowOff>0</xdr:rowOff>
    </xdr:from>
    <xdr:ext cx="476250" cy="476250"/>
    <xdr:pic>
      <xdr:nvPicPr>
        <xdr:cNvPr id="143" name="image384.png">
          <a:extLst>
            <a:ext uri="{FF2B5EF4-FFF2-40B4-BE49-F238E27FC236}">
              <a16:creationId xmlns:a16="http://schemas.microsoft.com/office/drawing/2014/main" id="{00000000-0008-0000-06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0</xdr:colOff>
      <xdr:row>169</xdr:row>
      <xdr:rowOff>0</xdr:rowOff>
    </xdr:from>
    <xdr:ext cx="476250" cy="476250"/>
    <xdr:pic>
      <xdr:nvPicPr>
        <xdr:cNvPr id="144" name="image383.png">
          <a:extLst>
            <a:ext uri="{FF2B5EF4-FFF2-40B4-BE49-F238E27FC236}">
              <a16:creationId xmlns:a16="http://schemas.microsoft.com/office/drawing/2014/main" id="{00000000-0008-0000-06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1</xdr:col>
      <xdr:colOff>0</xdr:colOff>
      <xdr:row>170</xdr:row>
      <xdr:rowOff>0</xdr:rowOff>
    </xdr:from>
    <xdr:ext cx="476250" cy="476250"/>
    <xdr:pic>
      <xdr:nvPicPr>
        <xdr:cNvPr id="145" name="image395.png">
          <a:extLst>
            <a:ext uri="{FF2B5EF4-FFF2-40B4-BE49-F238E27FC236}">
              <a16:creationId xmlns:a16="http://schemas.microsoft.com/office/drawing/2014/main" id="{00000000-0008-0000-06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1</xdr:col>
      <xdr:colOff>0</xdr:colOff>
      <xdr:row>171</xdr:row>
      <xdr:rowOff>0</xdr:rowOff>
    </xdr:from>
    <xdr:ext cx="476250" cy="476250"/>
    <xdr:pic>
      <xdr:nvPicPr>
        <xdr:cNvPr id="146" name="image392.png">
          <a:extLst>
            <a:ext uri="{FF2B5EF4-FFF2-40B4-BE49-F238E27FC236}">
              <a16:creationId xmlns:a16="http://schemas.microsoft.com/office/drawing/2014/main" id="{00000000-0008-0000-06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1</xdr:col>
      <xdr:colOff>0</xdr:colOff>
      <xdr:row>172</xdr:row>
      <xdr:rowOff>0</xdr:rowOff>
    </xdr:from>
    <xdr:ext cx="476250" cy="476250"/>
    <xdr:pic>
      <xdr:nvPicPr>
        <xdr:cNvPr id="147" name="image397.png">
          <a:extLst>
            <a:ext uri="{FF2B5EF4-FFF2-40B4-BE49-F238E27FC236}">
              <a16:creationId xmlns:a16="http://schemas.microsoft.com/office/drawing/2014/main" id="{00000000-0008-0000-06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1</xdr:col>
      <xdr:colOff>0</xdr:colOff>
      <xdr:row>173</xdr:row>
      <xdr:rowOff>0</xdr:rowOff>
    </xdr:from>
    <xdr:ext cx="476250" cy="476250"/>
    <xdr:pic>
      <xdr:nvPicPr>
        <xdr:cNvPr id="148" name="image390.png">
          <a:extLst>
            <a:ext uri="{FF2B5EF4-FFF2-40B4-BE49-F238E27FC236}">
              <a16:creationId xmlns:a16="http://schemas.microsoft.com/office/drawing/2014/main" id="{00000000-0008-0000-0600-000094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1</xdr:col>
      <xdr:colOff>0</xdr:colOff>
      <xdr:row>174</xdr:row>
      <xdr:rowOff>0</xdr:rowOff>
    </xdr:from>
    <xdr:ext cx="200025" cy="200025"/>
    <xdr:pic>
      <xdr:nvPicPr>
        <xdr:cNvPr id="149" name="image446.png">
          <a:extLst>
            <a:ext uri="{FF2B5EF4-FFF2-40B4-BE49-F238E27FC236}">
              <a16:creationId xmlns:a16="http://schemas.microsoft.com/office/drawing/2014/main" id="{00000000-0008-0000-0600-000095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1</xdr:col>
      <xdr:colOff>0</xdr:colOff>
      <xdr:row>175</xdr:row>
      <xdr:rowOff>0</xdr:rowOff>
    </xdr:from>
    <xdr:ext cx="476250" cy="476250"/>
    <xdr:pic>
      <xdr:nvPicPr>
        <xdr:cNvPr id="150" name="image420.png">
          <a:extLst>
            <a:ext uri="{FF2B5EF4-FFF2-40B4-BE49-F238E27FC236}">
              <a16:creationId xmlns:a16="http://schemas.microsoft.com/office/drawing/2014/main" id="{00000000-0008-0000-0600-000096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1</xdr:col>
      <xdr:colOff>0</xdr:colOff>
      <xdr:row>176</xdr:row>
      <xdr:rowOff>0</xdr:rowOff>
    </xdr:from>
    <xdr:ext cx="200025" cy="200025"/>
    <xdr:pic>
      <xdr:nvPicPr>
        <xdr:cNvPr id="151" name="image393.png">
          <a:extLst>
            <a:ext uri="{FF2B5EF4-FFF2-40B4-BE49-F238E27FC236}">
              <a16:creationId xmlns:a16="http://schemas.microsoft.com/office/drawing/2014/main" id="{00000000-0008-0000-0600-000097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1</xdr:col>
      <xdr:colOff>0</xdr:colOff>
      <xdr:row>177</xdr:row>
      <xdr:rowOff>0</xdr:rowOff>
    </xdr:from>
    <xdr:ext cx="476250" cy="476250"/>
    <xdr:pic>
      <xdr:nvPicPr>
        <xdr:cNvPr id="152" name="image382.png">
          <a:extLst>
            <a:ext uri="{FF2B5EF4-FFF2-40B4-BE49-F238E27FC236}">
              <a16:creationId xmlns:a16="http://schemas.microsoft.com/office/drawing/2014/main" id="{00000000-0008-0000-0600-000098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1</xdr:col>
      <xdr:colOff>0</xdr:colOff>
      <xdr:row>178</xdr:row>
      <xdr:rowOff>0</xdr:rowOff>
    </xdr:from>
    <xdr:ext cx="476250" cy="476250"/>
    <xdr:pic>
      <xdr:nvPicPr>
        <xdr:cNvPr id="153" name="image388.png">
          <a:extLst>
            <a:ext uri="{FF2B5EF4-FFF2-40B4-BE49-F238E27FC236}">
              <a16:creationId xmlns:a16="http://schemas.microsoft.com/office/drawing/2014/main" id="{00000000-0008-0000-0600-000099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1</xdr:col>
      <xdr:colOff>0</xdr:colOff>
      <xdr:row>179</xdr:row>
      <xdr:rowOff>0</xdr:rowOff>
    </xdr:from>
    <xdr:ext cx="476250" cy="476250"/>
    <xdr:pic>
      <xdr:nvPicPr>
        <xdr:cNvPr id="154" name="image408.png">
          <a:extLst>
            <a:ext uri="{FF2B5EF4-FFF2-40B4-BE49-F238E27FC236}">
              <a16:creationId xmlns:a16="http://schemas.microsoft.com/office/drawing/2014/main" id="{00000000-0008-0000-0600-00009A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1</xdr:col>
      <xdr:colOff>0</xdr:colOff>
      <xdr:row>180</xdr:row>
      <xdr:rowOff>0</xdr:rowOff>
    </xdr:from>
    <xdr:ext cx="476250" cy="476250"/>
    <xdr:pic>
      <xdr:nvPicPr>
        <xdr:cNvPr id="155" name="image427.png">
          <a:extLst>
            <a:ext uri="{FF2B5EF4-FFF2-40B4-BE49-F238E27FC236}">
              <a16:creationId xmlns:a16="http://schemas.microsoft.com/office/drawing/2014/main" id="{00000000-0008-0000-0600-00009B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1</xdr:col>
      <xdr:colOff>0</xdr:colOff>
      <xdr:row>181</xdr:row>
      <xdr:rowOff>0</xdr:rowOff>
    </xdr:from>
    <xdr:ext cx="476250" cy="476250"/>
    <xdr:pic>
      <xdr:nvPicPr>
        <xdr:cNvPr id="156" name="image389.png">
          <a:extLst>
            <a:ext uri="{FF2B5EF4-FFF2-40B4-BE49-F238E27FC236}">
              <a16:creationId xmlns:a16="http://schemas.microsoft.com/office/drawing/2014/main" id="{00000000-0008-0000-0600-00009C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1</xdr:col>
      <xdr:colOff>0</xdr:colOff>
      <xdr:row>182</xdr:row>
      <xdr:rowOff>0</xdr:rowOff>
    </xdr:from>
    <xdr:ext cx="200025" cy="200025"/>
    <xdr:pic>
      <xdr:nvPicPr>
        <xdr:cNvPr id="157" name="image407.png">
          <a:extLst>
            <a:ext uri="{FF2B5EF4-FFF2-40B4-BE49-F238E27FC236}">
              <a16:creationId xmlns:a16="http://schemas.microsoft.com/office/drawing/2014/main" id="{00000000-0008-0000-0600-00009D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1</xdr:col>
      <xdr:colOff>0</xdr:colOff>
      <xdr:row>183</xdr:row>
      <xdr:rowOff>0</xdr:rowOff>
    </xdr:from>
    <xdr:ext cx="476250" cy="476250"/>
    <xdr:pic>
      <xdr:nvPicPr>
        <xdr:cNvPr id="158" name="image404.png">
          <a:extLst>
            <a:ext uri="{FF2B5EF4-FFF2-40B4-BE49-F238E27FC236}">
              <a16:creationId xmlns:a16="http://schemas.microsoft.com/office/drawing/2014/main" id="{00000000-0008-0000-0600-00009E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1</xdr:col>
      <xdr:colOff>0</xdr:colOff>
      <xdr:row>184</xdr:row>
      <xdr:rowOff>0</xdr:rowOff>
    </xdr:from>
    <xdr:ext cx="476250" cy="476250"/>
    <xdr:pic>
      <xdr:nvPicPr>
        <xdr:cNvPr id="159" name="image406.png">
          <a:extLst>
            <a:ext uri="{FF2B5EF4-FFF2-40B4-BE49-F238E27FC236}">
              <a16:creationId xmlns:a16="http://schemas.microsoft.com/office/drawing/2014/main" id="{00000000-0008-0000-0600-00009F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1</xdr:col>
      <xdr:colOff>0</xdr:colOff>
      <xdr:row>185</xdr:row>
      <xdr:rowOff>0</xdr:rowOff>
    </xdr:from>
    <xdr:ext cx="476250" cy="476250"/>
    <xdr:pic>
      <xdr:nvPicPr>
        <xdr:cNvPr id="160" name="image439.png">
          <a:extLst>
            <a:ext uri="{FF2B5EF4-FFF2-40B4-BE49-F238E27FC236}">
              <a16:creationId xmlns:a16="http://schemas.microsoft.com/office/drawing/2014/main" id="{00000000-0008-0000-0600-0000A0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1</xdr:col>
      <xdr:colOff>0</xdr:colOff>
      <xdr:row>186</xdr:row>
      <xdr:rowOff>0</xdr:rowOff>
    </xdr:from>
    <xdr:ext cx="476250" cy="476250"/>
    <xdr:pic>
      <xdr:nvPicPr>
        <xdr:cNvPr id="161" name="image386.png">
          <a:extLst>
            <a:ext uri="{FF2B5EF4-FFF2-40B4-BE49-F238E27FC236}">
              <a16:creationId xmlns:a16="http://schemas.microsoft.com/office/drawing/2014/main" id="{00000000-0008-0000-0600-0000A1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1</xdr:col>
      <xdr:colOff>0</xdr:colOff>
      <xdr:row>187</xdr:row>
      <xdr:rowOff>0</xdr:rowOff>
    </xdr:from>
    <xdr:ext cx="476250" cy="476250"/>
    <xdr:pic>
      <xdr:nvPicPr>
        <xdr:cNvPr id="162" name="image391.png">
          <a:extLst>
            <a:ext uri="{FF2B5EF4-FFF2-40B4-BE49-F238E27FC236}">
              <a16:creationId xmlns:a16="http://schemas.microsoft.com/office/drawing/2014/main" id="{00000000-0008-0000-0600-0000A2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1</xdr:col>
      <xdr:colOff>0</xdr:colOff>
      <xdr:row>188</xdr:row>
      <xdr:rowOff>0</xdr:rowOff>
    </xdr:from>
    <xdr:ext cx="476250" cy="476250"/>
    <xdr:pic>
      <xdr:nvPicPr>
        <xdr:cNvPr id="163" name="image399.png">
          <a:extLst>
            <a:ext uri="{FF2B5EF4-FFF2-40B4-BE49-F238E27FC236}">
              <a16:creationId xmlns:a16="http://schemas.microsoft.com/office/drawing/2014/main" id="{00000000-0008-0000-0600-0000A3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1</xdr:col>
      <xdr:colOff>0</xdr:colOff>
      <xdr:row>189</xdr:row>
      <xdr:rowOff>0</xdr:rowOff>
    </xdr:from>
    <xdr:ext cx="476250" cy="476250"/>
    <xdr:pic>
      <xdr:nvPicPr>
        <xdr:cNvPr id="164" name="image402.png">
          <a:extLst>
            <a:ext uri="{FF2B5EF4-FFF2-40B4-BE49-F238E27FC236}">
              <a16:creationId xmlns:a16="http://schemas.microsoft.com/office/drawing/2014/main" id="{00000000-0008-0000-0600-0000A4000000}"/>
            </a:ext>
          </a:extLst>
        </xdr:cNvPr>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1</xdr:col>
      <xdr:colOff>0</xdr:colOff>
      <xdr:row>190</xdr:row>
      <xdr:rowOff>0</xdr:rowOff>
    </xdr:from>
    <xdr:ext cx="476250" cy="476250"/>
    <xdr:pic>
      <xdr:nvPicPr>
        <xdr:cNvPr id="165" name="image419.png">
          <a:extLst>
            <a:ext uri="{FF2B5EF4-FFF2-40B4-BE49-F238E27FC236}">
              <a16:creationId xmlns:a16="http://schemas.microsoft.com/office/drawing/2014/main" id="{00000000-0008-0000-0600-0000A5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1</xdr:col>
      <xdr:colOff>0</xdr:colOff>
      <xdr:row>191</xdr:row>
      <xdr:rowOff>0</xdr:rowOff>
    </xdr:from>
    <xdr:ext cx="476250" cy="476250"/>
    <xdr:pic>
      <xdr:nvPicPr>
        <xdr:cNvPr id="166" name="image422.png">
          <a:extLst>
            <a:ext uri="{FF2B5EF4-FFF2-40B4-BE49-F238E27FC236}">
              <a16:creationId xmlns:a16="http://schemas.microsoft.com/office/drawing/2014/main" id="{00000000-0008-0000-0600-0000A6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1</xdr:col>
      <xdr:colOff>0</xdr:colOff>
      <xdr:row>192</xdr:row>
      <xdr:rowOff>0</xdr:rowOff>
    </xdr:from>
    <xdr:ext cx="476250" cy="476250"/>
    <xdr:pic>
      <xdr:nvPicPr>
        <xdr:cNvPr id="167" name="image440.png">
          <a:extLst>
            <a:ext uri="{FF2B5EF4-FFF2-40B4-BE49-F238E27FC236}">
              <a16:creationId xmlns:a16="http://schemas.microsoft.com/office/drawing/2014/main" id="{00000000-0008-0000-0600-0000A7000000}"/>
            </a:ext>
          </a:extLst>
        </xdr:cNvPr>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1</xdr:col>
      <xdr:colOff>0</xdr:colOff>
      <xdr:row>193</xdr:row>
      <xdr:rowOff>0</xdr:rowOff>
    </xdr:from>
    <xdr:ext cx="476250" cy="476250"/>
    <xdr:pic>
      <xdr:nvPicPr>
        <xdr:cNvPr id="168" name="image410.png">
          <a:extLst>
            <a:ext uri="{FF2B5EF4-FFF2-40B4-BE49-F238E27FC236}">
              <a16:creationId xmlns:a16="http://schemas.microsoft.com/office/drawing/2014/main" id="{00000000-0008-0000-0600-0000A8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1</xdr:col>
      <xdr:colOff>0</xdr:colOff>
      <xdr:row>194</xdr:row>
      <xdr:rowOff>0</xdr:rowOff>
    </xdr:from>
    <xdr:ext cx="476250" cy="476250"/>
    <xdr:pic>
      <xdr:nvPicPr>
        <xdr:cNvPr id="169" name="image409.png">
          <a:extLst>
            <a:ext uri="{FF2B5EF4-FFF2-40B4-BE49-F238E27FC236}">
              <a16:creationId xmlns:a16="http://schemas.microsoft.com/office/drawing/2014/main" id="{00000000-0008-0000-0600-0000A9000000}"/>
            </a:ext>
          </a:extLst>
        </xdr:cNvPr>
        <xdr:cNvPicPr preferRelativeResize="0"/>
      </xdr:nvPicPr>
      <xdr:blipFill>
        <a:blip xmlns:r="http://schemas.openxmlformats.org/officeDocument/2006/relationships" r:embed="rId168" cstate="print"/>
        <a:stretch>
          <a:fillRect/>
        </a:stretch>
      </xdr:blipFill>
      <xdr:spPr>
        <a:prstGeom prst="rect">
          <a:avLst/>
        </a:prstGeom>
        <a:noFill/>
      </xdr:spPr>
    </xdr:pic>
    <xdr:clientData fLocksWithSheet="0"/>
  </xdr:oneCellAnchor>
  <xdr:oneCellAnchor>
    <xdr:from>
      <xdr:col>1</xdr:col>
      <xdr:colOff>0</xdr:colOff>
      <xdr:row>195</xdr:row>
      <xdr:rowOff>0</xdr:rowOff>
    </xdr:from>
    <xdr:ext cx="476250" cy="476250"/>
    <xdr:pic>
      <xdr:nvPicPr>
        <xdr:cNvPr id="170" name="image426.png">
          <a:extLst>
            <a:ext uri="{FF2B5EF4-FFF2-40B4-BE49-F238E27FC236}">
              <a16:creationId xmlns:a16="http://schemas.microsoft.com/office/drawing/2014/main" id="{00000000-0008-0000-0600-0000AA000000}"/>
            </a:ext>
          </a:extLst>
        </xdr:cNvPr>
        <xdr:cNvPicPr preferRelativeResize="0"/>
      </xdr:nvPicPr>
      <xdr:blipFill>
        <a:blip xmlns:r="http://schemas.openxmlformats.org/officeDocument/2006/relationships" r:embed="rId169" cstate="print"/>
        <a:stretch>
          <a:fillRect/>
        </a:stretch>
      </xdr:blipFill>
      <xdr:spPr>
        <a:prstGeom prst="rect">
          <a:avLst/>
        </a:prstGeom>
        <a:noFill/>
      </xdr:spPr>
    </xdr:pic>
    <xdr:clientData fLocksWithSheet="0"/>
  </xdr:oneCellAnchor>
  <xdr:oneCellAnchor>
    <xdr:from>
      <xdr:col>1</xdr:col>
      <xdr:colOff>0</xdr:colOff>
      <xdr:row>196</xdr:row>
      <xdr:rowOff>0</xdr:rowOff>
    </xdr:from>
    <xdr:ext cx="476250" cy="476250"/>
    <xdr:pic>
      <xdr:nvPicPr>
        <xdr:cNvPr id="171" name="image447.png">
          <a:extLst>
            <a:ext uri="{FF2B5EF4-FFF2-40B4-BE49-F238E27FC236}">
              <a16:creationId xmlns:a16="http://schemas.microsoft.com/office/drawing/2014/main" id="{00000000-0008-0000-0600-0000AB000000}"/>
            </a:ext>
          </a:extLst>
        </xdr:cNvPr>
        <xdr:cNvPicPr preferRelativeResize="0"/>
      </xdr:nvPicPr>
      <xdr:blipFill>
        <a:blip xmlns:r="http://schemas.openxmlformats.org/officeDocument/2006/relationships" r:embed="rId170" cstate="print"/>
        <a:stretch>
          <a:fillRect/>
        </a:stretch>
      </xdr:blipFill>
      <xdr:spPr>
        <a:prstGeom prst="rect">
          <a:avLst/>
        </a:prstGeom>
        <a:noFill/>
      </xdr:spPr>
    </xdr:pic>
    <xdr:clientData fLocksWithSheet="0"/>
  </xdr:oneCellAnchor>
  <xdr:oneCellAnchor>
    <xdr:from>
      <xdr:col>1</xdr:col>
      <xdr:colOff>0</xdr:colOff>
      <xdr:row>197</xdr:row>
      <xdr:rowOff>0</xdr:rowOff>
    </xdr:from>
    <xdr:ext cx="476250" cy="476250"/>
    <xdr:pic>
      <xdr:nvPicPr>
        <xdr:cNvPr id="172" name="image449.png">
          <a:extLst>
            <a:ext uri="{FF2B5EF4-FFF2-40B4-BE49-F238E27FC236}">
              <a16:creationId xmlns:a16="http://schemas.microsoft.com/office/drawing/2014/main" id="{00000000-0008-0000-0600-0000AC000000}"/>
            </a:ext>
          </a:extLst>
        </xdr:cNvPr>
        <xdr:cNvPicPr preferRelativeResize="0"/>
      </xdr:nvPicPr>
      <xdr:blipFill>
        <a:blip xmlns:r="http://schemas.openxmlformats.org/officeDocument/2006/relationships" r:embed="rId171" cstate="print"/>
        <a:stretch>
          <a:fillRect/>
        </a:stretch>
      </xdr:blipFill>
      <xdr:spPr>
        <a:prstGeom prst="rect">
          <a:avLst/>
        </a:prstGeom>
        <a:noFill/>
      </xdr:spPr>
    </xdr:pic>
    <xdr:clientData fLocksWithSheet="0"/>
  </xdr:oneCellAnchor>
  <xdr:oneCellAnchor>
    <xdr:from>
      <xdr:col>1</xdr:col>
      <xdr:colOff>0</xdr:colOff>
      <xdr:row>198</xdr:row>
      <xdr:rowOff>0</xdr:rowOff>
    </xdr:from>
    <xdr:ext cx="476250" cy="476250"/>
    <xdr:pic>
      <xdr:nvPicPr>
        <xdr:cNvPr id="173" name="image444.png">
          <a:extLst>
            <a:ext uri="{FF2B5EF4-FFF2-40B4-BE49-F238E27FC236}">
              <a16:creationId xmlns:a16="http://schemas.microsoft.com/office/drawing/2014/main" id="{00000000-0008-0000-0600-0000AD000000}"/>
            </a:ext>
          </a:extLst>
        </xdr:cNvPr>
        <xdr:cNvPicPr preferRelativeResize="0"/>
      </xdr:nvPicPr>
      <xdr:blipFill>
        <a:blip xmlns:r="http://schemas.openxmlformats.org/officeDocument/2006/relationships" r:embed="rId172" cstate="print"/>
        <a:stretch>
          <a:fillRect/>
        </a:stretch>
      </xdr:blipFill>
      <xdr:spPr>
        <a:prstGeom prst="rect">
          <a:avLst/>
        </a:prstGeom>
        <a:noFill/>
      </xdr:spPr>
    </xdr:pic>
    <xdr:clientData fLocksWithSheet="0"/>
  </xdr:oneCellAnchor>
  <xdr:oneCellAnchor>
    <xdr:from>
      <xdr:col>1</xdr:col>
      <xdr:colOff>0</xdr:colOff>
      <xdr:row>199</xdr:row>
      <xdr:rowOff>0</xdr:rowOff>
    </xdr:from>
    <xdr:ext cx="476250" cy="476250"/>
    <xdr:pic>
      <xdr:nvPicPr>
        <xdr:cNvPr id="174" name="image441.png">
          <a:extLst>
            <a:ext uri="{FF2B5EF4-FFF2-40B4-BE49-F238E27FC236}">
              <a16:creationId xmlns:a16="http://schemas.microsoft.com/office/drawing/2014/main" id="{00000000-0008-0000-0600-0000AE000000}"/>
            </a:ext>
          </a:extLst>
        </xdr:cNvPr>
        <xdr:cNvPicPr preferRelativeResize="0"/>
      </xdr:nvPicPr>
      <xdr:blipFill>
        <a:blip xmlns:r="http://schemas.openxmlformats.org/officeDocument/2006/relationships" r:embed="rId173" cstate="print"/>
        <a:stretch>
          <a:fillRect/>
        </a:stretch>
      </xdr:blipFill>
      <xdr:spPr>
        <a:prstGeom prst="rect">
          <a:avLst/>
        </a:prstGeom>
        <a:noFill/>
      </xdr:spPr>
    </xdr:pic>
    <xdr:clientData fLocksWithSheet="0"/>
  </xdr:oneCellAnchor>
  <xdr:oneCellAnchor>
    <xdr:from>
      <xdr:col>1</xdr:col>
      <xdr:colOff>0</xdr:colOff>
      <xdr:row>200</xdr:row>
      <xdr:rowOff>0</xdr:rowOff>
    </xdr:from>
    <xdr:ext cx="476250" cy="476250"/>
    <xdr:pic>
      <xdr:nvPicPr>
        <xdr:cNvPr id="175" name="image417.png">
          <a:extLst>
            <a:ext uri="{FF2B5EF4-FFF2-40B4-BE49-F238E27FC236}">
              <a16:creationId xmlns:a16="http://schemas.microsoft.com/office/drawing/2014/main" id="{00000000-0008-0000-0600-0000AF000000}"/>
            </a:ext>
          </a:extLst>
        </xdr:cNvPr>
        <xdr:cNvPicPr preferRelativeResize="0"/>
      </xdr:nvPicPr>
      <xdr:blipFill>
        <a:blip xmlns:r="http://schemas.openxmlformats.org/officeDocument/2006/relationships" r:embed="rId174" cstate="print"/>
        <a:stretch>
          <a:fillRect/>
        </a:stretch>
      </xdr:blipFill>
      <xdr:spPr>
        <a:prstGeom prst="rect">
          <a:avLst/>
        </a:prstGeom>
        <a:noFill/>
      </xdr:spPr>
    </xdr:pic>
    <xdr:clientData fLocksWithSheet="0"/>
  </xdr:oneCellAnchor>
  <xdr:oneCellAnchor>
    <xdr:from>
      <xdr:col>1</xdr:col>
      <xdr:colOff>0</xdr:colOff>
      <xdr:row>201</xdr:row>
      <xdr:rowOff>0</xdr:rowOff>
    </xdr:from>
    <xdr:ext cx="476250" cy="476250"/>
    <xdr:pic>
      <xdr:nvPicPr>
        <xdr:cNvPr id="176" name="image431.png">
          <a:extLst>
            <a:ext uri="{FF2B5EF4-FFF2-40B4-BE49-F238E27FC236}">
              <a16:creationId xmlns:a16="http://schemas.microsoft.com/office/drawing/2014/main" id="{00000000-0008-0000-0600-0000B0000000}"/>
            </a:ext>
          </a:extLst>
        </xdr:cNvPr>
        <xdr:cNvPicPr preferRelativeResize="0"/>
      </xdr:nvPicPr>
      <xdr:blipFill>
        <a:blip xmlns:r="http://schemas.openxmlformats.org/officeDocument/2006/relationships" r:embed="rId175" cstate="print"/>
        <a:stretch>
          <a:fillRect/>
        </a:stretch>
      </xdr:blipFill>
      <xdr:spPr>
        <a:prstGeom prst="rect">
          <a:avLst/>
        </a:prstGeom>
        <a:noFill/>
      </xdr:spPr>
    </xdr:pic>
    <xdr:clientData fLocksWithSheet="0"/>
  </xdr:oneCellAnchor>
  <xdr:oneCellAnchor>
    <xdr:from>
      <xdr:col>1</xdr:col>
      <xdr:colOff>0</xdr:colOff>
      <xdr:row>202</xdr:row>
      <xdr:rowOff>0</xdr:rowOff>
    </xdr:from>
    <xdr:ext cx="476250" cy="476250"/>
    <xdr:pic>
      <xdr:nvPicPr>
        <xdr:cNvPr id="177" name="image434.png">
          <a:extLst>
            <a:ext uri="{FF2B5EF4-FFF2-40B4-BE49-F238E27FC236}">
              <a16:creationId xmlns:a16="http://schemas.microsoft.com/office/drawing/2014/main" id="{00000000-0008-0000-0600-0000B1000000}"/>
            </a:ext>
          </a:extLst>
        </xdr:cNvPr>
        <xdr:cNvPicPr preferRelativeResize="0"/>
      </xdr:nvPicPr>
      <xdr:blipFill>
        <a:blip xmlns:r="http://schemas.openxmlformats.org/officeDocument/2006/relationships" r:embed="rId176" cstate="print"/>
        <a:stretch>
          <a:fillRect/>
        </a:stretch>
      </xdr:blipFill>
      <xdr:spPr>
        <a:prstGeom prst="rect">
          <a:avLst/>
        </a:prstGeom>
        <a:noFill/>
      </xdr:spPr>
    </xdr:pic>
    <xdr:clientData fLocksWithSheet="0"/>
  </xdr:oneCellAnchor>
  <xdr:oneCellAnchor>
    <xdr:from>
      <xdr:col>1</xdr:col>
      <xdr:colOff>0</xdr:colOff>
      <xdr:row>203</xdr:row>
      <xdr:rowOff>0</xdr:rowOff>
    </xdr:from>
    <xdr:ext cx="476250" cy="476250"/>
    <xdr:pic>
      <xdr:nvPicPr>
        <xdr:cNvPr id="178" name="image430.png">
          <a:extLst>
            <a:ext uri="{FF2B5EF4-FFF2-40B4-BE49-F238E27FC236}">
              <a16:creationId xmlns:a16="http://schemas.microsoft.com/office/drawing/2014/main" id="{00000000-0008-0000-0600-0000B2000000}"/>
            </a:ext>
          </a:extLst>
        </xdr:cNvPr>
        <xdr:cNvPicPr preferRelativeResize="0"/>
      </xdr:nvPicPr>
      <xdr:blipFill>
        <a:blip xmlns:r="http://schemas.openxmlformats.org/officeDocument/2006/relationships" r:embed="rId177" cstate="print"/>
        <a:stretch>
          <a:fillRect/>
        </a:stretch>
      </xdr:blipFill>
      <xdr:spPr>
        <a:prstGeom prst="rect">
          <a:avLst/>
        </a:prstGeom>
        <a:noFill/>
      </xdr:spPr>
    </xdr:pic>
    <xdr:clientData fLocksWithSheet="0"/>
  </xdr:oneCellAnchor>
  <xdr:oneCellAnchor>
    <xdr:from>
      <xdr:col>1</xdr:col>
      <xdr:colOff>0</xdr:colOff>
      <xdr:row>204</xdr:row>
      <xdr:rowOff>0</xdr:rowOff>
    </xdr:from>
    <xdr:ext cx="476250" cy="476250"/>
    <xdr:pic>
      <xdr:nvPicPr>
        <xdr:cNvPr id="179" name="image412.png">
          <a:extLst>
            <a:ext uri="{FF2B5EF4-FFF2-40B4-BE49-F238E27FC236}">
              <a16:creationId xmlns:a16="http://schemas.microsoft.com/office/drawing/2014/main" id="{00000000-0008-0000-0600-0000B3000000}"/>
            </a:ext>
          </a:extLst>
        </xdr:cNvPr>
        <xdr:cNvPicPr preferRelativeResize="0"/>
      </xdr:nvPicPr>
      <xdr:blipFill>
        <a:blip xmlns:r="http://schemas.openxmlformats.org/officeDocument/2006/relationships" r:embed="rId178" cstate="print"/>
        <a:stretch>
          <a:fillRect/>
        </a:stretch>
      </xdr:blipFill>
      <xdr:spPr>
        <a:prstGeom prst="rect">
          <a:avLst/>
        </a:prstGeom>
        <a:noFill/>
      </xdr:spPr>
    </xdr:pic>
    <xdr:clientData fLocksWithSheet="0"/>
  </xdr:oneCellAnchor>
  <xdr:oneCellAnchor>
    <xdr:from>
      <xdr:col>1</xdr:col>
      <xdr:colOff>0</xdr:colOff>
      <xdr:row>206</xdr:row>
      <xdr:rowOff>0</xdr:rowOff>
    </xdr:from>
    <xdr:ext cx="476250" cy="476250"/>
    <xdr:pic>
      <xdr:nvPicPr>
        <xdr:cNvPr id="180" name="image364.png">
          <a:extLst>
            <a:ext uri="{FF2B5EF4-FFF2-40B4-BE49-F238E27FC236}">
              <a16:creationId xmlns:a16="http://schemas.microsoft.com/office/drawing/2014/main" id="{00000000-0008-0000-0600-0000B4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207</xdr:row>
      <xdr:rowOff>0</xdr:rowOff>
    </xdr:from>
    <xdr:ext cx="476250" cy="476250"/>
    <xdr:pic>
      <xdr:nvPicPr>
        <xdr:cNvPr id="181" name="image360.png">
          <a:extLst>
            <a:ext uri="{FF2B5EF4-FFF2-40B4-BE49-F238E27FC236}">
              <a16:creationId xmlns:a16="http://schemas.microsoft.com/office/drawing/2014/main" id="{00000000-0008-0000-0600-0000B5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1</xdr:col>
      <xdr:colOff>0</xdr:colOff>
      <xdr:row>208</xdr:row>
      <xdr:rowOff>0</xdr:rowOff>
    </xdr:from>
    <xdr:ext cx="476250" cy="476250"/>
    <xdr:pic>
      <xdr:nvPicPr>
        <xdr:cNvPr id="182" name="image373.png">
          <a:extLst>
            <a:ext uri="{FF2B5EF4-FFF2-40B4-BE49-F238E27FC236}">
              <a16:creationId xmlns:a16="http://schemas.microsoft.com/office/drawing/2014/main" id="{00000000-0008-0000-0600-0000B6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xdr:col>
      <xdr:colOff>0</xdr:colOff>
      <xdr:row>210</xdr:row>
      <xdr:rowOff>0</xdr:rowOff>
    </xdr:from>
    <xdr:ext cx="476250" cy="476250"/>
    <xdr:pic>
      <xdr:nvPicPr>
        <xdr:cNvPr id="183" name="image338.png">
          <a:extLst>
            <a:ext uri="{FF2B5EF4-FFF2-40B4-BE49-F238E27FC236}">
              <a16:creationId xmlns:a16="http://schemas.microsoft.com/office/drawing/2014/main" id="{00000000-0008-0000-0600-0000B7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211</xdr:row>
      <xdr:rowOff>0</xdr:rowOff>
    </xdr:from>
    <xdr:ext cx="476250" cy="476250"/>
    <xdr:pic>
      <xdr:nvPicPr>
        <xdr:cNvPr id="184" name="image357.png">
          <a:extLst>
            <a:ext uri="{FF2B5EF4-FFF2-40B4-BE49-F238E27FC236}">
              <a16:creationId xmlns:a16="http://schemas.microsoft.com/office/drawing/2014/main" id="{00000000-0008-0000-0600-0000B8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1</xdr:col>
      <xdr:colOff>0</xdr:colOff>
      <xdr:row>213</xdr:row>
      <xdr:rowOff>0</xdr:rowOff>
    </xdr:from>
    <xdr:ext cx="200025" cy="200025"/>
    <xdr:pic>
      <xdr:nvPicPr>
        <xdr:cNvPr id="185" name="image425.png">
          <a:extLst>
            <a:ext uri="{FF2B5EF4-FFF2-40B4-BE49-F238E27FC236}">
              <a16:creationId xmlns:a16="http://schemas.microsoft.com/office/drawing/2014/main" id="{00000000-0008-0000-0600-0000B9000000}"/>
            </a:ext>
          </a:extLst>
        </xdr:cNvPr>
        <xdr:cNvPicPr preferRelativeResize="0"/>
      </xdr:nvPicPr>
      <xdr:blipFill>
        <a:blip xmlns:r="http://schemas.openxmlformats.org/officeDocument/2006/relationships" r:embed="rId179" cstate="print"/>
        <a:stretch>
          <a:fillRect/>
        </a:stretch>
      </xdr:blipFill>
      <xdr:spPr>
        <a:prstGeom prst="rect">
          <a:avLst/>
        </a:prstGeom>
        <a:noFill/>
      </xdr:spPr>
    </xdr:pic>
    <xdr:clientData fLocksWithSheet="0"/>
  </xdr:oneCellAnchor>
  <xdr:oneCellAnchor>
    <xdr:from>
      <xdr:col>1</xdr:col>
      <xdr:colOff>0</xdr:colOff>
      <xdr:row>214</xdr:row>
      <xdr:rowOff>0</xdr:rowOff>
    </xdr:from>
    <xdr:ext cx="200025" cy="200025"/>
    <xdr:pic>
      <xdr:nvPicPr>
        <xdr:cNvPr id="186" name="image433.png">
          <a:extLst>
            <a:ext uri="{FF2B5EF4-FFF2-40B4-BE49-F238E27FC236}">
              <a16:creationId xmlns:a16="http://schemas.microsoft.com/office/drawing/2014/main" id="{00000000-0008-0000-0600-0000BA000000}"/>
            </a:ext>
          </a:extLst>
        </xdr:cNvPr>
        <xdr:cNvPicPr preferRelativeResize="0"/>
      </xdr:nvPicPr>
      <xdr:blipFill>
        <a:blip xmlns:r="http://schemas.openxmlformats.org/officeDocument/2006/relationships" r:embed="rId180" cstate="print"/>
        <a:stretch>
          <a:fillRect/>
        </a:stretch>
      </xdr:blipFill>
      <xdr:spPr>
        <a:prstGeom prst="rect">
          <a:avLst/>
        </a:prstGeom>
        <a:noFill/>
      </xdr:spPr>
    </xdr:pic>
    <xdr:clientData fLocksWithSheet="0"/>
  </xdr:oneCellAnchor>
  <xdr:oneCellAnchor>
    <xdr:from>
      <xdr:col>1</xdr:col>
      <xdr:colOff>0</xdr:colOff>
      <xdr:row>215</xdr:row>
      <xdr:rowOff>0</xdr:rowOff>
    </xdr:from>
    <xdr:ext cx="200025" cy="200025"/>
    <xdr:pic>
      <xdr:nvPicPr>
        <xdr:cNvPr id="187" name="image438.png">
          <a:extLst>
            <a:ext uri="{FF2B5EF4-FFF2-40B4-BE49-F238E27FC236}">
              <a16:creationId xmlns:a16="http://schemas.microsoft.com/office/drawing/2014/main" id="{00000000-0008-0000-0600-0000BB000000}"/>
            </a:ext>
          </a:extLst>
        </xdr:cNvPr>
        <xdr:cNvPicPr preferRelativeResize="0"/>
      </xdr:nvPicPr>
      <xdr:blipFill>
        <a:blip xmlns:r="http://schemas.openxmlformats.org/officeDocument/2006/relationships" r:embed="rId18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5</xdr:row>
      <xdr:rowOff>0</xdr:rowOff>
    </xdr:from>
    <xdr:ext cx="476250" cy="476250"/>
    <xdr:pic>
      <xdr:nvPicPr>
        <xdr:cNvPr id="2" name="image248.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xdr:row>
      <xdr:rowOff>0</xdr:rowOff>
    </xdr:from>
    <xdr:ext cx="476250" cy="476250"/>
    <xdr:pic>
      <xdr:nvPicPr>
        <xdr:cNvPr id="3" name="image251.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7</xdr:row>
      <xdr:rowOff>0</xdr:rowOff>
    </xdr:from>
    <xdr:ext cx="476250" cy="476250"/>
    <xdr:pic>
      <xdr:nvPicPr>
        <xdr:cNvPr id="4" name="image242.png">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8</xdr:row>
      <xdr:rowOff>0</xdr:rowOff>
    </xdr:from>
    <xdr:ext cx="476250" cy="476250"/>
    <xdr:pic>
      <xdr:nvPicPr>
        <xdr:cNvPr id="5" name="image257.png">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9</xdr:row>
      <xdr:rowOff>0</xdr:rowOff>
    </xdr:from>
    <xdr:ext cx="476250" cy="476250"/>
    <xdr:pic>
      <xdr:nvPicPr>
        <xdr:cNvPr id="6" name="image241.png">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0</xdr:rowOff>
    </xdr:from>
    <xdr:ext cx="476250" cy="476250"/>
    <xdr:pic>
      <xdr:nvPicPr>
        <xdr:cNvPr id="7" name="image254.png">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11</xdr:row>
      <xdr:rowOff>0</xdr:rowOff>
    </xdr:from>
    <xdr:ext cx="476250" cy="476250"/>
    <xdr:pic>
      <xdr:nvPicPr>
        <xdr:cNvPr id="8" name="image253.png">
          <a:extLst>
            <a:ext uri="{FF2B5EF4-FFF2-40B4-BE49-F238E27FC236}">
              <a16:creationId xmlns:a16="http://schemas.microsoft.com/office/drawing/2014/main" id="{00000000-0008-0000-07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12</xdr:row>
      <xdr:rowOff>0</xdr:rowOff>
    </xdr:from>
    <xdr:ext cx="476250" cy="476250"/>
    <xdr:pic>
      <xdr:nvPicPr>
        <xdr:cNvPr id="9" name="image246.png">
          <a:extLst>
            <a:ext uri="{FF2B5EF4-FFF2-40B4-BE49-F238E27FC236}">
              <a16:creationId xmlns:a16="http://schemas.microsoft.com/office/drawing/2014/main" id="{00000000-0008-0000-07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13</xdr:row>
      <xdr:rowOff>0</xdr:rowOff>
    </xdr:from>
    <xdr:ext cx="476250" cy="476250"/>
    <xdr:pic>
      <xdr:nvPicPr>
        <xdr:cNvPr id="10" name="image277.png">
          <a:extLst>
            <a:ext uri="{FF2B5EF4-FFF2-40B4-BE49-F238E27FC236}">
              <a16:creationId xmlns:a16="http://schemas.microsoft.com/office/drawing/2014/main" id="{00000000-0008-0000-07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14</xdr:row>
      <xdr:rowOff>0</xdr:rowOff>
    </xdr:from>
    <xdr:ext cx="476250" cy="476250"/>
    <xdr:pic>
      <xdr:nvPicPr>
        <xdr:cNvPr id="11" name="image255.png">
          <a:extLst>
            <a:ext uri="{FF2B5EF4-FFF2-40B4-BE49-F238E27FC236}">
              <a16:creationId xmlns:a16="http://schemas.microsoft.com/office/drawing/2014/main" id="{00000000-0008-0000-07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15</xdr:row>
      <xdr:rowOff>0</xdr:rowOff>
    </xdr:from>
    <xdr:ext cx="200025" cy="200025"/>
    <xdr:pic>
      <xdr:nvPicPr>
        <xdr:cNvPr id="12" name="image245.png">
          <a:extLst>
            <a:ext uri="{FF2B5EF4-FFF2-40B4-BE49-F238E27FC236}">
              <a16:creationId xmlns:a16="http://schemas.microsoft.com/office/drawing/2014/main" id="{00000000-0008-0000-07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16</xdr:row>
      <xdr:rowOff>0</xdr:rowOff>
    </xdr:from>
    <xdr:ext cx="476250" cy="476250"/>
    <xdr:pic>
      <xdr:nvPicPr>
        <xdr:cNvPr id="13" name="image250.png">
          <a:extLst>
            <a:ext uri="{FF2B5EF4-FFF2-40B4-BE49-F238E27FC236}">
              <a16:creationId xmlns:a16="http://schemas.microsoft.com/office/drawing/2014/main" id="{00000000-0008-0000-07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17</xdr:row>
      <xdr:rowOff>0</xdr:rowOff>
    </xdr:from>
    <xdr:ext cx="476250" cy="476250"/>
    <xdr:pic>
      <xdr:nvPicPr>
        <xdr:cNvPr id="14" name="image263.png">
          <a:extLst>
            <a:ext uri="{FF2B5EF4-FFF2-40B4-BE49-F238E27FC236}">
              <a16:creationId xmlns:a16="http://schemas.microsoft.com/office/drawing/2014/main" id="{00000000-0008-0000-07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18</xdr:row>
      <xdr:rowOff>0</xdr:rowOff>
    </xdr:from>
    <xdr:ext cx="200025" cy="200025"/>
    <xdr:pic>
      <xdr:nvPicPr>
        <xdr:cNvPr id="15" name="image262.png">
          <a:extLst>
            <a:ext uri="{FF2B5EF4-FFF2-40B4-BE49-F238E27FC236}">
              <a16:creationId xmlns:a16="http://schemas.microsoft.com/office/drawing/2014/main" id="{00000000-0008-0000-07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19</xdr:row>
      <xdr:rowOff>0</xdr:rowOff>
    </xdr:from>
    <xdr:ext cx="476250" cy="476250"/>
    <xdr:pic>
      <xdr:nvPicPr>
        <xdr:cNvPr id="16" name="image258.png">
          <a:extLst>
            <a:ext uri="{FF2B5EF4-FFF2-40B4-BE49-F238E27FC236}">
              <a16:creationId xmlns:a16="http://schemas.microsoft.com/office/drawing/2014/main" id="{00000000-0008-0000-07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20</xdr:row>
      <xdr:rowOff>0</xdr:rowOff>
    </xdr:from>
    <xdr:ext cx="476250" cy="476250"/>
    <xdr:pic>
      <xdr:nvPicPr>
        <xdr:cNvPr id="17" name="image259.png">
          <a:extLst>
            <a:ext uri="{FF2B5EF4-FFF2-40B4-BE49-F238E27FC236}">
              <a16:creationId xmlns:a16="http://schemas.microsoft.com/office/drawing/2014/main" id="{00000000-0008-0000-07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21</xdr:row>
      <xdr:rowOff>0</xdr:rowOff>
    </xdr:from>
    <xdr:ext cx="476250" cy="476250"/>
    <xdr:pic>
      <xdr:nvPicPr>
        <xdr:cNvPr id="18" name="image294.png">
          <a:extLst>
            <a:ext uri="{FF2B5EF4-FFF2-40B4-BE49-F238E27FC236}">
              <a16:creationId xmlns:a16="http://schemas.microsoft.com/office/drawing/2014/main" id="{00000000-0008-0000-07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22</xdr:row>
      <xdr:rowOff>0</xdr:rowOff>
    </xdr:from>
    <xdr:ext cx="476250" cy="476250"/>
    <xdr:pic>
      <xdr:nvPicPr>
        <xdr:cNvPr id="19" name="image264.png">
          <a:extLst>
            <a:ext uri="{FF2B5EF4-FFF2-40B4-BE49-F238E27FC236}">
              <a16:creationId xmlns:a16="http://schemas.microsoft.com/office/drawing/2014/main" id="{00000000-0008-0000-07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23</xdr:row>
      <xdr:rowOff>0</xdr:rowOff>
    </xdr:from>
    <xdr:ext cx="200025" cy="200025"/>
    <xdr:pic>
      <xdr:nvPicPr>
        <xdr:cNvPr id="20" name="image303.png">
          <a:extLst>
            <a:ext uri="{FF2B5EF4-FFF2-40B4-BE49-F238E27FC236}">
              <a16:creationId xmlns:a16="http://schemas.microsoft.com/office/drawing/2014/main" id="{00000000-0008-0000-07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24</xdr:row>
      <xdr:rowOff>0</xdr:rowOff>
    </xdr:from>
    <xdr:ext cx="476250" cy="476250"/>
    <xdr:pic>
      <xdr:nvPicPr>
        <xdr:cNvPr id="21" name="image305.png">
          <a:extLst>
            <a:ext uri="{FF2B5EF4-FFF2-40B4-BE49-F238E27FC236}">
              <a16:creationId xmlns:a16="http://schemas.microsoft.com/office/drawing/2014/main" id="{00000000-0008-0000-07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25</xdr:row>
      <xdr:rowOff>0</xdr:rowOff>
    </xdr:from>
    <xdr:ext cx="476250" cy="476250"/>
    <xdr:pic>
      <xdr:nvPicPr>
        <xdr:cNvPr id="22" name="image252.png">
          <a:extLst>
            <a:ext uri="{FF2B5EF4-FFF2-40B4-BE49-F238E27FC236}">
              <a16:creationId xmlns:a16="http://schemas.microsoft.com/office/drawing/2014/main" id="{00000000-0008-0000-07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26</xdr:row>
      <xdr:rowOff>0</xdr:rowOff>
    </xdr:from>
    <xdr:ext cx="476250" cy="476250"/>
    <xdr:pic>
      <xdr:nvPicPr>
        <xdr:cNvPr id="23" name="image268.png">
          <a:extLst>
            <a:ext uri="{FF2B5EF4-FFF2-40B4-BE49-F238E27FC236}">
              <a16:creationId xmlns:a16="http://schemas.microsoft.com/office/drawing/2014/main" id="{00000000-0008-0000-07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27</xdr:row>
      <xdr:rowOff>0</xdr:rowOff>
    </xdr:from>
    <xdr:ext cx="476250" cy="476250"/>
    <xdr:pic>
      <xdr:nvPicPr>
        <xdr:cNvPr id="24" name="image249.png">
          <a:extLst>
            <a:ext uri="{FF2B5EF4-FFF2-40B4-BE49-F238E27FC236}">
              <a16:creationId xmlns:a16="http://schemas.microsoft.com/office/drawing/2014/main" id="{00000000-0008-0000-07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28</xdr:row>
      <xdr:rowOff>0</xdr:rowOff>
    </xdr:from>
    <xdr:ext cx="476250" cy="476250"/>
    <xdr:pic>
      <xdr:nvPicPr>
        <xdr:cNvPr id="25" name="image276.png">
          <a:extLst>
            <a:ext uri="{FF2B5EF4-FFF2-40B4-BE49-F238E27FC236}">
              <a16:creationId xmlns:a16="http://schemas.microsoft.com/office/drawing/2014/main" id="{00000000-0008-0000-07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29</xdr:row>
      <xdr:rowOff>0</xdr:rowOff>
    </xdr:from>
    <xdr:ext cx="476250" cy="476250"/>
    <xdr:pic>
      <xdr:nvPicPr>
        <xdr:cNvPr id="26" name="image271.png">
          <a:extLst>
            <a:ext uri="{FF2B5EF4-FFF2-40B4-BE49-F238E27FC236}">
              <a16:creationId xmlns:a16="http://schemas.microsoft.com/office/drawing/2014/main" id="{00000000-0008-0000-07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34</xdr:row>
      <xdr:rowOff>0</xdr:rowOff>
    </xdr:from>
    <xdr:ext cx="476250" cy="476250"/>
    <xdr:pic>
      <xdr:nvPicPr>
        <xdr:cNvPr id="27" name="image256.png">
          <a:extLst>
            <a:ext uri="{FF2B5EF4-FFF2-40B4-BE49-F238E27FC236}">
              <a16:creationId xmlns:a16="http://schemas.microsoft.com/office/drawing/2014/main" id="{00000000-0008-0000-07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35</xdr:row>
      <xdr:rowOff>0</xdr:rowOff>
    </xdr:from>
    <xdr:ext cx="476250" cy="476250"/>
    <xdr:pic>
      <xdr:nvPicPr>
        <xdr:cNvPr id="28" name="image302.png">
          <a:extLst>
            <a:ext uri="{FF2B5EF4-FFF2-40B4-BE49-F238E27FC236}">
              <a16:creationId xmlns:a16="http://schemas.microsoft.com/office/drawing/2014/main" id="{00000000-0008-0000-07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36</xdr:row>
      <xdr:rowOff>0</xdr:rowOff>
    </xdr:from>
    <xdr:ext cx="476250" cy="476250"/>
    <xdr:pic>
      <xdr:nvPicPr>
        <xdr:cNvPr id="29" name="image428.png">
          <a:extLst>
            <a:ext uri="{FF2B5EF4-FFF2-40B4-BE49-F238E27FC236}">
              <a16:creationId xmlns:a16="http://schemas.microsoft.com/office/drawing/2014/main" id="{00000000-0008-0000-07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37</xdr:row>
      <xdr:rowOff>0</xdr:rowOff>
    </xdr:from>
    <xdr:ext cx="476250" cy="476250"/>
    <xdr:pic>
      <xdr:nvPicPr>
        <xdr:cNvPr id="30" name="image423.png">
          <a:extLst>
            <a:ext uri="{FF2B5EF4-FFF2-40B4-BE49-F238E27FC236}">
              <a16:creationId xmlns:a16="http://schemas.microsoft.com/office/drawing/2014/main" id="{00000000-0008-0000-07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38</xdr:row>
      <xdr:rowOff>0</xdr:rowOff>
    </xdr:from>
    <xdr:ext cx="200025" cy="200025"/>
    <xdr:pic>
      <xdr:nvPicPr>
        <xdr:cNvPr id="31" name="image275.png">
          <a:extLst>
            <a:ext uri="{FF2B5EF4-FFF2-40B4-BE49-F238E27FC236}">
              <a16:creationId xmlns:a16="http://schemas.microsoft.com/office/drawing/2014/main" id="{00000000-0008-0000-07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39</xdr:row>
      <xdr:rowOff>0</xdr:rowOff>
    </xdr:from>
    <xdr:ext cx="476250" cy="476250"/>
    <xdr:pic>
      <xdr:nvPicPr>
        <xdr:cNvPr id="32" name="image307.png">
          <a:extLst>
            <a:ext uri="{FF2B5EF4-FFF2-40B4-BE49-F238E27FC236}">
              <a16:creationId xmlns:a16="http://schemas.microsoft.com/office/drawing/2014/main" id="{00000000-0008-0000-07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40</xdr:row>
      <xdr:rowOff>0</xdr:rowOff>
    </xdr:from>
    <xdr:ext cx="200025" cy="200025"/>
    <xdr:pic>
      <xdr:nvPicPr>
        <xdr:cNvPr id="33" name="image272.png">
          <a:extLst>
            <a:ext uri="{FF2B5EF4-FFF2-40B4-BE49-F238E27FC236}">
              <a16:creationId xmlns:a16="http://schemas.microsoft.com/office/drawing/2014/main" id="{00000000-0008-0000-07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41</xdr:row>
      <xdr:rowOff>0</xdr:rowOff>
    </xdr:from>
    <xdr:ext cx="200025" cy="200025"/>
    <xdr:pic>
      <xdr:nvPicPr>
        <xdr:cNvPr id="34" name="image260.png">
          <a:extLst>
            <a:ext uri="{FF2B5EF4-FFF2-40B4-BE49-F238E27FC236}">
              <a16:creationId xmlns:a16="http://schemas.microsoft.com/office/drawing/2014/main" id="{00000000-0008-0000-07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42</xdr:row>
      <xdr:rowOff>0</xdr:rowOff>
    </xdr:from>
    <xdr:ext cx="476250" cy="476250"/>
    <xdr:pic>
      <xdr:nvPicPr>
        <xdr:cNvPr id="35" name="image284.png">
          <a:extLst>
            <a:ext uri="{FF2B5EF4-FFF2-40B4-BE49-F238E27FC236}">
              <a16:creationId xmlns:a16="http://schemas.microsoft.com/office/drawing/2014/main" id="{00000000-0008-0000-07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43</xdr:row>
      <xdr:rowOff>0</xdr:rowOff>
    </xdr:from>
    <xdr:ext cx="200025" cy="200025"/>
    <xdr:pic>
      <xdr:nvPicPr>
        <xdr:cNvPr id="36" name="image285.png">
          <a:extLst>
            <a:ext uri="{FF2B5EF4-FFF2-40B4-BE49-F238E27FC236}">
              <a16:creationId xmlns:a16="http://schemas.microsoft.com/office/drawing/2014/main" id="{00000000-0008-0000-07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44</xdr:row>
      <xdr:rowOff>0</xdr:rowOff>
    </xdr:from>
    <xdr:ext cx="476250" cy="476250"/>
    <xdr:pic>
      <xdr:nvPicPr>
        <xdr:cNvPr id="37" name="image289.png">
          <a:extLst>
            <a:ext uri="{FF2B5EF4-FFF2-40B4-BE49-F238E27FC236}">
              <a16:creationId xmlns:a16="http://schemas.microsoft.com/office/drawing/2014/main" id="{00000000-0008-0000-07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45</xdr:row>
      <xdr:rowOff>0</xdr:rowOff>
    </xdr:from>
    <xdr:ext cx="200025" cy="200025"/>
    <xdr:pic>
      <xdr:nvPicPr>
        <xdr:cNvPr id="38" name="image308.png">
          <a:extLst>
            <a:ext uri="{FF2B5EF4-FFF2-40B4-BE49-F238E27FC236}">
              <a16:creationId xmlns:a16="http://schemas.microsoft.com/office/drawing/2014/main" id="{00000000-0008-0000-07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46</xdr:row>
      <xdr:rowOff>0</xdr:rowOff>
    </xdr:from>
    <xdr:ext cx="476250" cy="476250"/>
    <xdr:pic>
      <xdr:nvPicPr>
        <xdr:cNvPr id="39" name="image266.png">
          <a:extLst>
            <a:ext uri="{FF2B5EF4-FFF2-40B4-BE49-F238E27FC236}">
              <a16:creationId xmlns:a16="http://schemas.microsoft.com/office/drawing/2014/main" id="{00000000-0008-0000-07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47</xdr:row>
      <xdr:rowOff>0</xdr:rowOff>
    </xdr:from>
    <xdr:ext cx="200025" cy="200025"/>
    <xdr:pic>
      <xdr:nvPicPr>
        <xdr:cNvPr id="40" name="image283.png">
          <a:extLst>
            <a:ext uri="{FF2B5EF4-FFF2-40B4-BE49-F238E27FC236}">
              <a16:creationId xmlns:a16="http://schemas.microsoft.com/office/drawing/2014/main" id="{00000000-0008-0000-07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48</xdr:row>
      <xdr:rowOff>0</xdr:rowOff>
    </xdr:from>
    <xdr:ext cx="476250" cy="476250"/>
    <xdr:pic>
      <xdr:nvPicPr>
        <xdr:cNvPr id="41" name="image265.png">
          <a:extLst>
            <a:ext uri="{FF2B5EF4-FFF2-40B4-BE49-F238E27FC236}">
              <a16:creationId xmlns:a16="http://schemas.microsoft.com/office/drawing/2014/main" id="{00000000-0008-0000-07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49</xdr:row>
      <xdr:rowOff>0</xdr:rowOff>
    </xdr:from>
    <xdr:ext cx="476250" cy="476250"/>
    <xdr:pic>
      <xdr:nvPicPr>
        <xdr:cNvPr id="42" name="image267.png">
          <a:extLst>
            <a:ext uri="{FF2B5EF4-FFF2-40B4-BE49-F238E27FC236}">
              <a16:creationId xmlns:a16="http://schemas.microsoft.com/office/drawing/2014/main" id="{00000000-0008-0000-07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50</xdr:row>
      <xdr:rowOff>0</xdr:rowOff>
    </xdr:from>
    <xdr:ext cx="476250" cy="476250"/>
    <xdr:pic>
      <xdr:nvPicPr>
        <xdr:cNvPr id="43" name="image269.png">
          <a:extLst>
            <a:ext uri="{FF2B5EF4-FFF2-40B4-BE49-F238E27FC236}">
              <a16:creationId xmlns:a16="http://schemas.microsoft.com/office/drawing/2014/main" id="{00000000-0008-0000-07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51</xdr:row>
      <xdr:rowOff>0</xdr:rowOff>
    </xdr:from>
    <xdr:ext cx="476250" cy="476250"/>
    <xdr:pic>
      <xdr:nvPicPr>
        <xdr:cNvPr id="44" name="image270.png">
          <a:extLst>
            <a:ext uri="{FF2B5EF4-FFF2-40B4-BE49-F238E27FC236}">
              <a16:creationId xmlns:a16="http://schemas.microsoft.com/office/drawing/2014/main" id="{00000000-0008-0000-07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52</xdr:row>
      <xdr:rowOff>0</xdr:rowOff>
    </xdr:from>
    <xdr:ext cx="200025" cy="200025"/>
    <xdr:pic>
      <xdr:nvPicPr>
        <xdr:cNvPr id="45" name="image282.png">
          <a:extLst>
            <a:ext uri="{FF2B5EF4-FFF2-40B4-BE49-F238E27FC236}">
              <a16:creationId xmlns:a16="http://schemas.microsoft.com/office/drawing/2014/main" id="{00000000-0008-0000-07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xdr:col>
      <xdr:colOff>0</xdr:colOff>
      <xdr:row>53</xdr:row>
      <xdr:rowOff>0</xdr:rowOff>
    </xdr:from>
    <xdr:ext cx="476250" cy="476250"/>
    <xdr:pic>
      <xdr:nvPicPr>
        <xdr:cNvPr id="46" name="image286.png">
          <a:extLst>
            <a:ext uri="{FF2B5EF4-FFF2-40B4-BE49-F238E27FC236}">
              <a16:creationId xmlns:a16="http://schemas.microsoft.com/office/drawing/2014/main" id="{00000000-0008-0000-07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54</xdr:row>
      <xdr:rowOff>0</xdr:rowOff>
    </xdr:from>
    <xdr:ext cx="476250" cy="476250"/>
    <xdr:pic>
      <xdr:nvPicPr>
        <xdr:cNvPr id="47" name="image312.png">
          <a:extLst>
            <a:ext uri="{FF2B5EF4-FFF2-40B4-BE49-F238E27FC236}">
              <a16:creationId xmlns:a16="http://schemas.microsoft.com/office/drawing/2014/main" id="{00000000-0008-0000-07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55</xdr:row>
      <xdr:rowOff>0</xdr:rowOff>
    </xdr:from>
    <xdr:ext cx="476250" cy="476250"/>
    <xdr:pic>
      <xdr:nvPicPr>
        <xdr:cNvPr id="48" name="image328.png">
          <a:extLst>
            <a:ext uri="{FF2B5EF4-FFF2-40B4-BE49-F238E27FC236}">
              <a16:creationId xmlns:a16="http://schemas.microsoft.com/office/drawing/2014/main" id="{00000000-0008-0000-07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xdr:col>
      <xdr:colOff>0</xdr:colOff>
      <xdr:row>56</xdr:row>
      <xdr:rowOff>0</xdr:rowOff>
    </xdr:from>
    <xdr:ext cx="476250" cy="476250"/>
    <xdr:pic>
      <xdr:nvPicPr>
        <xdr:cNvPr id="49" name="image273.png">
          <a:extLst>
            <a:ext uri="{FF2B5EF4-FFF2-40B4-BE49-F238E27FC236}">
              <a16:creationId xmlns:a16="http://schemas.microsoft.com/office/drawing/2014/main" id="{00000000-0008-0000-07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1</xdr:col>
      <xdr:colOff>0</xdr:colOff>
      <xdr:row>57</xdr:row>
      <xdr:rowOff>0</xdr:rowOff>
    </xdr:from>
    <xdr:ext cx="476250" cy="476250"/>
    <xdr:pic>
      <xdr:nvPicPr>
        <xdr:cNvPr id="50" name="image274.png">
          <a:extLst>
            <a:ext uri="{FF2B5EF4-FFF2-40B4-BE49-F238E27FC236}">
              <a16:creationId xmlns:a16="http://schemas.microsoft.com/office/drawing/2014/main" id="{00000000-0008-0000-07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58</xdr:row>
      <xdr:rowOff>0</xdr:rowOff>
    </xdr:from>
    <xdr:ext cx="476250" cy="476250"/>
    <xdr:pic>
      <xdr:nvPicPr>
        <xdr:cNvPr id="51" name="image279.png">
          <a:extLst>
            <a:ext uri="{FF2B5EF4-FFF2-40B4-BE49-F238E27FC236}">
              <a16:creationId xmlns:a16="http://schemas.microsoft.com/office/drawing/2014/main" id="{00000000-0008-0000-07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59</xdr:row>
      <xdr:rowOff>0</xdr:rowOff>
    </xdr:from>
    <xdr:ext cx="476250" cy="476250"/>
    <xdr:pic>
      <xdr:nvPicPr>
        <xdr:cNvPr id="52" name="image278.png">
          <a:extLst>
            <a:ext uri="{FF2B5EF4-FFF2-40B4-BE49-F238E27FC236}">
              <a16:creationId xmlns:a16="http://schemas.microsoft.com/office/drawing/2014/main" id="{00000000-0008-0000-07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xdr:col>
      <xdr:colOff>0</xdr:colOff>
      <xdr:row>60</xdr:row>
      <xdr:rowOff>0</xdr:rowOff>
    </xdr:from>
    <xdr:ext cx="476250" cy="476250"/>
    <xdr:pic>
      <xdr:nvPicPr>
        <xdr:cNvPr id="53" name="image232.png">
          <a:extLst>
            <a:ext uri="{FF2B5EF4-FFF2-40B4-BE49-F238E27FC236}">
              <a16:creationId xmlns:a16="http://schemas.microsoft.com/office/drawing/2014/main" id="{00000000-0008-0000-07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61</xdr:row>
      <xdr:rowOff>0</xdr:rowOff>
    </xdr:from>
    <xdr:ext cx="476250" cy="476250"/>
    <xdr:pic>
      <xdr:nvPicPr>
        <xdr:cNvPr id="54" name="image442.png">
          <a:extLst>
            <a:ext uri="{FF2B5EF4-FFF2-40B4-BE49-F238E27FC236}">
              <a16:creationId xmlns:a16="http://schemas.microsoft.com/office/drawing/2014/main" id="{00000000-0008-0000-07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1</xdr:col>
      <xdr:colOff>0</xdr:colOff>
      <xdr:row>62</xdr:row>
      <xdr:rowOff>0</xdr:rowOff>
    </xdr:from>
    <xdr:ext cx="476250" cy="476250"/>
    <xdr:pic>
      <xdr:nvPicPr>
        <xdr:cNvPr id="55" name="image424.png">
          <a:extLst>
            <a:ext uri="{FF2B5EF4-FFF2-40B4-BE49-F238E27FC236}">
              <a16:creationId xmlns:a16="http://schemas.microsoft.com/office/drawing/2014/main" id="{00000000-0008-0000-07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63</xdr:row>
      <xdr:rowOff>0</xdr:rowOff>
    </xdr:from>
    <xdr:ext cx="476250" cy="476250"/>
    <xdr:pic>
      <xdr:nvPicPr>
        <xdr:cNvPr id="56" name="image281.png">
          <a:extLst>
            <a:ext uri="{FF2B5EF4-FFF2-40B4-BE49-F238E27FC236}">
              <a16:creationId xmlns:a16="http://schemas.microsoft.com/office/drawing/2014/main" id="{00000000-0008-0000-07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1</xdr:col>
      <xdr:colOff>0</xdr:colOff>
      <xdr:row>64</xdr:row>
      <xdr:rowOff>0</xdr:rowOff>
    </xdr:from>
    <xdr:ext cx="476250" cy="476250"/>
    <xdr:pic>
      <xdr:nvPicPr>
        <xdr:cNvPr id="57" name="image280.png">
          <a:extLst>
            <a:ext uri="{FF2B5EF4-FFF2-40B4-BE49-F238E27FC236}">
              <a16:creationId xmlns:a16="http://schemas.microsoft.com/office/drawing/2014/main" id="{00000000-0008-0000-07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65</xdr:row>
      <xdr:rowOff>0</xdr:rowOff>
    </xdr:from>
    <xdr:ext cx="476250" cy="476250"/>
    <xdr:pic>
      <xdr:nvPicPr>
        <xdr:cNvPr id="58" name="image227.png">
          <a:extLst>
            <a:ext uri="{FF2B5EF4-FFF2-40B4-BE49-F238E27FC236}">
              <a16:creationId xmlns:a16="http://schemas.microsoft.com/office/drawing/2014/main" id="{00000000-0008-0000-07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1</xdr:col>
      <xdr:colOff>0</xdr:colOff>
      <xdr:row>66</xdr:row>
      <xdr:rowOff>0</xdr:rowOff>
    </xdr:from>
    <xdr:ext cx="476250" cy="476250"/>
    <xdr:pic>
      <xdr:nvPicPr>
        <xdr:cNvPr id="59" name="image311.png">
          <a:extLst>
            <a:ext uri="{FF2B5EF4-FFF2-40B4-BE49-F238E27FC236}">
              <a16:creationId xmlns:a16="http://schemas.microsoft.com/office/drawing/2014/main" id="{00000000-0008-0000-07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67</xdr:row>
      <xdr:rowOff>0</xdr:rowOff>
    </xdr:from>
    <xdr:ext cx="476250" cy="476250"/>
    <xdr:pic>
      <xdr:nvPicPr>
        <xdr:cNvPr id="60" name="image331.png">
          <a:extLst>
            <a:ext uri="{FF2B5EF4-FFF2-40B4-BE49-F238E27FC236}">
              <a16:creationId xmlns:a16="http://schemas.microsoft.com/office/drawing/2014/main" id="{00000000-0008-0000-07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1</xdr:col>
      <xdr:colOff>0</xdr:colOff>
      <xdr:row>68</xdr:row>
      <xdr:rowOff>0</xdr:rowOff>
    </xdr:from>
    <xdr:ext cx="476250" cy="476250"/>
    <xdr:pic>
      <xdr:nvPicPr>
        <xdr:cNvPr id="61" name="image297.png">
          <a:extLst>
            <a:ext uri="{FF2B5EF4-FFF2-40B4-BE49-F238E27FC236}">
              <a16:creationId xmlns:a16="http://schemas.microsoft.com/office/drawing/2014/main" id="{00000000-0008-0000-07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69</xdr:row>
      <xdr:rowOff>0</xdr:rowOff>
    </xdr:from>
    <xdr:ext cx="476250" cy="476250"/>
    <xdr:pic>
      <xdr:nvPicPr>
        <xdr:cNvPr id="62" name="image315.png">
          <a:extLst>
            <a:ext uri="{FF2B5EF4-FFF2-40B4-BE49-F238E27FC236}">
              <a16:creationId xmlns:a16="http://schemas.microsoft.com/office/drawing/2014/main" id="{00000000-0008-0000-07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70</xdr:row>
      <xdr:rowOff>0</xdr:rowOff>
    </xdr:from>
    <xdr:ext cx="476250" cy="476250"/>
    <xdr:pic>
      <xdr:nvPicPr>
        <xdr:cNvPr id="63" name="image287.png">
          <a:extLst>
            <a:ext uri="{FF2B5EF4-FFF2-40B4-BE49-F238E27FC236}">
              <a16:creationId xmlns:a16="http://schemas.microsoft.com/office/drawing/2014/main" id="{00000000-0008-0000-07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71</xdr:row>
      <xdr:rowOff>0</xdr:rowOff>
    </xdr:from>
    <xdr:ext cx="476250" cy="476250"/>
    <xdr:pic>
      <xdr:nvPicPr>
        <xdr:cNvPr id="64" name="image290.png">
          <a:extLst>
            <a:ext uri="{FF2B5EF4-FFF2-40B4-BE49-F238E27FC236}">
              <a16:creationId xmlns:a16="http://schemas.microsoft.com/office/drawing/2014/main" id="{00000000-0008-0000-07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xdr:col>
      <xdr:colOff>0</xdr:colOff>
      <xdr:row>75</xdr:row>
      <xdr:rowOff>0</xdr:rowOff>
    </xdr:from>
    <xdr:ext cx="476250" cy="476250"/>
    <xdr:pic>
      <xdr:nvPicPr>
        <xdr:cNvPr id="65" name="image288.png">
          <a:extLst>
            <a:ext uri="{FF2B5EF4-FFF2-40B4-BE49-F238E27FC236}">
              <a16:creationId xmlns:a16="http://schemas.microsoft.com/office/drawing/2014/main" id="{00000000-0008-0000-07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76</xdr:row>
      <xdr:rowOff>0</xdr:rowOff>
    </xdr:from>
    <xdr:ext cx="476250" cy="476250"/>
    <xdr:pic>
      <xdr:nvPicPr>
        <xdr:cNvPr id="66" name="image413.png">
          <a:extLst>
            <a:ext uri="{FF2B5EF4-FFF2-40B4-BE49-F238E27FC236}">
              <a16:creationId xmlns:a16="http://schemas.microsoft.com/office/drawing/2014/main" id="{00000000-0008-0000-07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xdr:col>
      <xdr:colOff>0</xdr:colOff>
      <xdr:row>77</xdr:row>
      <xdr:rowOff>0</xdr:rowOff>
    </xdr:from>
    <xdr:ext cx="476250" cy="476250"/>
    <xdr:pic>
      <xdr:nvPicPr>
        <xdr:cNvPr id="67" name="image414.png">
          <a:extLst>
            <a:ext uri="{FF2B5EF4-FFF2-40B4-BE49-F238E27FC236}">
              <a16:creationId xmlns:a16="http://schemas.microsoft.com/office/drawing/2014/main" id="{00000000-0008-0000-07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1</xdr:col>
      <xdr:colOff>0</xdr:colOff>
      <xdr:row>78</xdr:row>
      <xdr:rowOff>0</xdr:rowOff>
    </xdr:from>
    <xdr:ext cx="476250" cy="476250"/>
    <xdr:pic>
      <xdr:nvPicPr>
        <xdr:cNvPr id="68" name="image291.png">
          <a:extLst>
            <a:ext uri="{FF2B5EF4-FFF2-40B4-BE49-F238E27FC236}">
              <a16:creationId xmlns:a16="http://schemas.microsoft.com/office/drawing/2014/main" id="{00000000-0008-0000-07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79</xdr:row>
      <xdr:rowOff>0</xdr:rowOff>
    </xdr:from>
    <xdr:ext cx="200025" cy="200025"/>
    <xdr:pic>
      <xdr:nvPicPr>
        <xdr:cNvPr id="69" name="image301.png">
          <a:extLst>
            <a:ext uri="{FF2B5EF4-FFF2-40B4-BE49-F238E27FC236}">
              <a16:creationId xmlns:a16="http://schemas.microsoft.com/office/drawing/2014/main" id="{00000000-0008-0000-07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xdr:col>
      <xdr:colOff>0</xdr:colOff>
      <xdr:row>80</xdr:row>
      <xdr:rowOff>0</xdr:rowOff>
    </xdr:from>
    <xdr:ext cx="476250" cy="476250"/>
    <xdr:pic>
      <xdr:nvPicPr>
        <xdr:cNvPr id="70" name="image318.png">
          <a:extLst>
            <a:ext uri="{FF2B5EF4-FFF2-40B4-BE49-F238E27FC236}">
              <a16:creationId xmlns:a16="http://schemas.microsoft.com/office/drawing/2014/main" id="{00000000-0008-0000-07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1</xdr:col>
      <xdr:colOff>0</xdr:colOff>
      <xdr:row>81</xdr:row>
      <xdr:rowOff>0</xdr:rowOff>
    </xdr:from>
    <xdr:ext cx="200025" cy="200025"/>
    <xdr:pic>
      <xdr:nvPicPr>
        <xdr:cNvPr id="71" name="image292.png">
          <a:extLst>
            <a:ext uri="{FF2B5EF4-FFF2-40B4-BE49-F238E27FC236}">
              <a16:creationId xmlns:a16="http://schemas.microsoft.com/office/drawing/2014/main" id="{00000000-0008-0000-07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1</xdr:col>
      <xdr:colOff>0</xdr:colOff>
      <xdr:row>82</xdr:row>
      <xdr:rowOff>0</xdr:rowOff>
    </xdr:from>
    <xdr:ext cx="476250" cy="476250"/>
    <xdr:pic>
      <xdr:nvPicPr>
        <xdr:cNvPr id="72" name="image293.png">
          <a:extLst>
            <a:ext uri="{FF2B5EF4-FFF2-40B4-BE49-F238E27FC236}">
              <a16:creationId xmlns:a16="http://schemas.microsoft.com/office/drawing/2014/main" id="{00000000-0008-0000-07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0</xdr:colOff>
      <xdr:row>83</xdr:row>
      <xdr:rowOff>0</xdr:rowOff>
    </xdr:from>
    <xdr:ext cx="476250" cy="476250"/>
    <xdr:pic>
      <xdr:nvPicPr>
        <xdr:cNvPr id="73" name="image329.png">
          <a:extLst>
            <a:ext uri="{FF2B5EF4-FFF2-40B4-BE49-F238E27FC236}">
              <a16:creationId xmlns:a16="http://schemas.microsoft.com/office/drawing/2014/main" id="{00000000-0008-0000-07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xdr:col>
      <xdr:colOff>0</xdr:colOff>
      <xdr:row>84</xdr:row>
      <xdr:rowOff>0</xdr:rowOff>
    </xdr:from>
    <xdr:ext cx="476250" cy="476250"/>
    <xdr:pic>
      <xdr:nvPicPr>
        <xdr:cNvPr id="74" name="image339.png">
          <a:extLst>
            <a:ext uri="{FF2B5EF4-FFF2-40B4-BE49-F238E27FC236}">
              <a16:creationId xmlns:a16="http://schemas.microsoft.com/office/drawing/2014/main" id="{00000000-0008-0000-07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xdr:col>
      <xdr:colOff>0</xdr:colOff>
      <xdr:row>85</xdr:row>
      <xdr:rowOff>0</xdr:rowOff>
    </xdr:from>
    <xdr:ext cx="200025" cy="200025"/>
    <xdr:pic>
      <xdr:nvPicPr>
        <xdr:cNvPr id="75" name="image306.png">
          <a:extLst>
            <a:ext uri="{FF2B5EF4-FFF2-40B4-BE49-F238E27FC236}">
              <a16:creationId xmlns:a16="http://schemas.microsoft.com/office/drawing/2014/main" id="{00000000-0008-0000-07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86</xdr:row>
      <xdr:rowOff>0</xdr:rowOff>
    </xdr:from>
    <xdr:ext cx="200025" cy="200025"/>
    <xdr:pic>
      <xdr:nvPicPr>
        <xdr:cNvPr id="76" name="image327.png">
          <a:extLst>
            <a:ext uri="{FF2B5EF4-FFF2-40B4-BE49-F238E27FC236}">
              <a16:creationId xmlns:a16="http://schemas.microsoft.com/office/drawing/2014/main" id="{00000000-0008-0000-07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1</xdr:col>
      <xdr:colOff>0</xdr:colOff>
      <xdr:row>87</xdr:row>
      <xdr:rowOff>0</xdr:rowOff>
    </xdr:from>
    <xdr:ext cx="476250" cy="476250"/>
    <xdr:pic>
      <xdr:nvPicPr>
        <xdr:cNvPr id="77" name="image337.png">
          <a:extLst>
            <a:ext uri="{FF2B5EF4-FFF2-40B4-BE49-F238E27FC236}">
              <a16:creationId xmlns:a16="http://schemas.microsoft.com/office/drawing/2014/main" id="{00000000-0008-0000-07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xdr:col>
      <xdr:colOff>0</xdr:colOff>
      <xdr:row>88</xdr:row>
      <xdr:rowOff>0</xdr:rowOff>
    </xdr:from>
    <xdr:ext cx="476250" cy="476250"/>
    <xdr:pic>
      <xdr:nvPicPr>
        <xdr:cNvPr id="78" name="image296.png">
          <a:extLst>
            <a:ext uri="{FF2B5EF4-FFF2-40B4-BE49-F238E27FC236}">
              <a16:creationId xmlns:a16="http://schemas.microsoft.com/office/drawing/2014/main" id="{00000000-0008-0000-07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0</xdr:colOff>
      <xdr:row>89</xdr:row>
      <xdr:rowOff>0</xdr:rowOff>
    </xdr:from>
    <xdr:ext cx="476250" cy="476250"/>
    <xdr:pic>
      <xdr:nvPicPr>
        <xdr:cNvPr id="79" name="image295.png">
          <a:extLst>
            <a:ext uri="{FF2B5EF4-FFF2-40B4-BE49-F238E27FC236}">
              <a16:creationId xmlns:a16="http://schemas.microsoft.com/office/drawing/2014/main" id="{00000000-0008-0000-07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xdr:col>
      <xdr:colOff>0</xdr:colOff>
      <xdr:row>90</xdr:row>
      <xdr:rowOff>0</xdr:rowOff>
    </xdr:from>
    <xdr:ext cx="476250" cy="476250"/>
    <xdr:pic>
      <xdr:nvPicPr>
        <xdr:cNvPr id="80" name="image437.png">
          <a:extLst>
            <a:ext uri="{FF2B5EF4-FFF2-40B4-BE49-F238E27FC236}">
              <a16:creationId xmlns:a16="http://schemas.microsoft.com/office/drawing/2014/main" id="{00000000-0008-0000-07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xdr:col>
      <xdr:colOff>0</xdr:colOff>
      <xdr:row>91</xdr:row>
      <xdr:rowOff>0</xdr:rowOff>
    </xdr:from>
    <xdr:ext cx="476250" cy="476250"/>
    <xdr:pic>
      <xdr:nvPicPr>
        <xdr:cNvPr id="81" name="image432.png">
          <a:extLst>
            <a:ext uri="{FF2B5EF4-FFF2-40B4-BE49-F238E27FC236}">
              <a16:creationId xmlns:a16="http://schemas.microsoft.com/office/drawing/2014/main" id="{00000000-0008-0000-07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xdr:col>
      <xdr:colOff>0</xdr:colOff>
      <xdr:row>92</xdr:row>
      <xdr:rowOff>0</xdr:rowOff>
    </xdr:from>
    <xdr:ext cx="200025" cy="200025"/>
    <xdr:pic>
      <xdr:nvPicPr>
        <xdr:cNvPr id="82" name="image429.png">
          <a:extLst>
            <a:ext uri="{FF2B5EF4-FFF2-40B4-BE49-F238E27FC236}">
              <a16:creationId xmlns:a16="http://schemas.microsoft.com/office/drawing/2014/main" id="{00000000-0008-0000-07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1</xdr:col>
      <xdr:colOff>0</xdr:colOff>
      <xdr:row>93</xdr:row>
      <xdr:rowOff>0</xdr:rowOff>
    </xdr:from>
    <xdr:ext cx="476250" cy="476250"/>
    <xdr:pic>
      <xdr:nvPicPr>
        <xdr:cNvPr id="83" name="image435.png">
          <a:extLst>
            <a:ext uri="{FF2B5EF4-FFF2-40B4-BE49-F238E27FC236}">
              <a16:creationId xmlns:a16="http://schemas.microsoft.com/office/drawing/2014/main" id="{00000000-0008-0000-07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94</xdr:row>
      <xdr:rowOff>0</xdr:rowOff>
    </xdr:from>
    <xdr:ext cx="200025" cy="200025"/>
    <xdr:pic>
      <xdr:nvPicPr>
        <xdr:cNvPr id="84" name="image298.png">
          <a:extLst>
            <a:ext uri="{FF2B5EF4-FFF2-40B4-BE49-F238E27FC236}">
              <a16:creationId xmlns:a16="http://schemas.microsoft.com/office/drawing/2014/main" id="{00000000-0008-0000-07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1</xdr:col>
      <xdr:colOff>0</xdr:colOff>
      <xdr:row>95</xdr:row>
      <xdr:rowOff>0</xdr:rowOff>
    </xdr:from>
    <xdr:ext cx="476250" cy="476250"/>
    <xdr:pic>
      <xdr:nvPicPr>
        <xdr:cNvPr id="85" name="image299.png">
          <a:extLst>
            <a:ext uri="{FF2B5EF4-FFF2-40B4-BE49-F238E27FC236}">
              <a16:creationId xmlns:a16="http://schemas.microsoft.com/office/drawing/2014/main" id="{00000000-0008-0000-07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96</xdr:row>
      <xdr:rowOff>0</xdr:rowOff>
    </xdr:from>
    <xdr:ext cx="476250" cy="476250"/>
    <xdr:pic>
      <xdr:nvPicPr>
        <xdr:cNvPr id="86" name="image300.png">
          <a:extLst>
            <a:ext uri="{FF2B5EF4-FFF2-40B4-BE49-F238E27FC236}">
              <a16:creationId xmlns:a16="http://schemas.microsoft.com/office/drawing/2014/main" id="{00000000-0008-0000-07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xdr:col>
      <xdr:colOff>0</xdr:colOff>
      <xdr:row>97</xdr:row>
      <xdr:rowOff>0</xdr:rowOff>
    </xdr:from>
    <xdr:ext cx="476250" cy="476250"/>
    <xdr:pic>
      <xdr:nvPicPr>
        <xdr:cNvPr id="87" name="image304.png">
          <a:extLst>
            <a:ext uri="{FF2B5EF4-FFF2-40B4-BE49-F238E27FC236}">
              <a16:creationId xmlns:a16="http://schemas.microsoft.com/office/drawing/2014/main" id="{00000000-0008-0000-07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1</xdr:col>
      <xdr:colOff>0</xdr:colOff>
      <xdr:row>98</xdr:row>
      <xdr:rowOff>0</xdr:rowOff>
    </xdr:from>
    <xdr:ext cx="476250" cy="476250"/>
    <xdr:pic>
      <xdr:nvPicPr>
        <xdr:cNvPr id="88" name="image333.png">
          <a:extLst>
            <a:ext uri="{FF2B5EF4-FFF2-40B4-BE49-F238E27FC236}">
              <a16:creationId xmlns:a16="http://schemas.microsoft.com/office/drawing/2014/main" id="{00000000-0008-0000-07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xdr:col>
      <xdr:colOff>0</xdr:colOff>
      <xdr:row>99</xdr:row>
      <xdr:rowOff>0</xdr:rowOff>
    </xdr:from>
    <xdr:ext cx="476250" cy="476250"/>
    <xdr:pic>
      <xdr:nvPicPr>
        <xdr:cNvPr id="89" name="image316.png">
          <a:extLst>
            <a:ext uri="{FF2B5EF4-FFF2-40B4-BE49-F238E27FC236}">
              <a16:creationId xmlns:a16="http://schemas.microsoft.com/office/drawing/2014/main" id="{00000000-0008-0000-07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xdr:col>
      <xdr:colOff>0</xdr:colOff>
      <xdr:row>100</xdr:row>
      <xdr:rowOff>0</xdr:rowOff>
    </xdr:from>
    <xdr:ext cx="200025" cy="200025"/>
    <xdr:pic>
      <xdr:nvPicPr>
        <xdr:cNvPr id="90" name="image317.png">
          <a:extLst>
            <a:ext uri="{FF2B5EF4-FFF2-40B4-BE49-F238E27FC236}">
              <a16:creationId xmlns:a16="http://schemas.microsoft.com/office/drawing/2014/main" id="{00000000-0008-0000-07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1</xdr:col>
      <xdr:colOff>0</xdr:colOff>
      <xdr:row>101</xdr:row>
      <xdr:rowOff>0</xdr:rowOff>
    </xdr:from>
    <xdr:ext cx="200025" cy="200025"/>
    <xdr:pic>
      <xdr:nvPicPr>
        <xdr:cNvPr id="91" name="image342.png">
          <a:extLst>
            <a:ext uri="{FF2B5EF4-FFF2-40B4-BE49-F238E27FC236}">
              <a16:creationId xmlns:a16="http://schemas.microsoft.com/office/drawing/2014/main" id="{00000000-0008-0000-07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102</xdr:row>
      <xdr:rowOff>0</xdr:rowOff>
    </xdr:from>
    <xdr:ext cx="476250" cy="476250"/>
    <xdr:pic>
      <xdr:nvPicPr>
        <xdr:cNvPr id="92" name="image475.png">
          <a:extLst>
            <a:ext uri="{FF2B5EF4-FFF2-40B4-BE49-F238E27FC236}">
              <a16:creationId xmlns:a16="http://schemas.microsoft.com/office/drawing/2014/main" id="{00000000-0008-0000-07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xdr:col>
      <xdr:colOff>0</xdr:colOff>
      <xdr:row>103</xdr:row>
      <xdr:rowOff>0</xdr:rowOff>
    </xdr:from>
    <xdr:ext cx="476250" cy="476250"/>
    <xdr:pic>
      <xdr:nvPicPr>
        <xdr:cNvPr id="93" name="image314.png">
          <a:extLst>
            <a:ext uri="{FF2B5EF4-FFF2-40B4-BE49-F238E27FC236}">
              <a16:creationId xmlns:a16="http://schemas.microsoft.com/office/drawing/2014/main" id="{00000000-0008-0000-07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xdr:col>
      <xdr:colOff>0</xdr:colOff>
      <xdr:row>104</xdr:row>
      <xdr:rowOff>0</xdr:rowOff>
    </xdr:from>
    <xdr:ext cx="200025" cy="200025"/>
    <xdr:pic>
      <xdr:nvPicPr>
        <xdr:cNvPr id="94" name="image323.png">
          <a:extLst>
            <a:ext uri="{FF2B5EF4-FFF2-40B4-BE49-F238E27FC236}">
              <a16:creationId xmlns:a16="http://schemas.microsoft.com/office/drawing/2014/main" id="{00000000-0008-0000-07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105</xdr:row>
      <xdr:rowOff>0</xdr:rowOff>
    </xdr:from>
    <xdr:ext cx="476250" cy="476250"/>
    <xdr:pic>
      <xdr:nvPicPr>
        <xdr:cNvPr id="95" name="image350.png">
          <a:extLst>
            <a:ext uri="{FF2B5EF4-FFF2-40B4-BE49-F238E27FC236}">
              <a16:creationId xmlns:a16="http://schemas.microsoft.com/office/drawing/2014/main" id="{00000000-0008-0000-07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1</xdr:col>
      <xdr:colOff>0</xdr:colOff>
      <xdr:row>106</xdr:row>
      <xdr:rowOff>0</xdr:rowOff>
    </xdr:from>
    <xdr:ext cx="476250" cy="476250"/>
    <xdr:pic>
      <xdr:nvPicPr>
        <xdr:cNvPr id="96" name="image309.png">
          <a:extLst>
            <a:ext uri="{FF2B5EF4-FFF2-40B4-BE49-F238E27FC236}">
              <a16:creationId xmlns:a16="http://schemas.microsoft.com/office/drawing/2014/main" id="{00000000-0008-0000-07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1</xdr:col>
      <xdr:colOff>0</xdr:colOff>
      <xdr:row>107</xdr:row>
      <xdr:rowOff>0</xdr:rowOff>
    </xdr:from>
    <xdr:ext cx="476250" cy="476250"/>
    <xdr:pic>
      <xdr:nvPicPr>
        <xdr:cNvPr id="97" name="image310.png">
          <a:extLst>
            <a:ext uri="{FF2B5EF4-FFF2-40B4-BE49-F238E27FC236}">
              <a16:creationId xmlns:a16="http://schemas.microsoft.com/office/drawing/2014/main" id="{00000000-0008-0000-07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1</xdr:col>
      <xdr:colOff>0</xdr:colOff>
      <xdr:row>108</xdr:row>
      <xdr:rowOff>0</xdr:rowOff>
    </xdr:from>
    <xdr:ext cx="200025" cy="200025"/>
    <xdr:pic>
      <xdr:nvPicPr>
        <xdr:cNvPr id="98" name="image332.png">
          <a:extLst>
            <a:ext uri="{FF2B5EF4-FFF2-40B4-BE49-F238E27FC236}">
              <a16:creationId xmlns:a16="http://schemas.microsoft.com/office/drawing/2014/main" id="{00000000-0008-0000-07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1</xdr:col>
      <xdr:colOff>0</xdr:colOff>
      <xdr:row>109</xdr:row>
      <xdr:rowOff>0</xdr:rowOff>
    </xdr:from>
    <xdr:ext cx="476250" cy="476250"/>
    <xdr:pic>
      <xdr:nvPicPr>
        <xdr:cNvPr id="99" name="image366.png">
          <a:extLst>
            <a:ext uri="{FF2B5EF4-FFF2-40B4-BE49-F238E27FC236}">
              <a16:creationId xmlns:a16="http://schemas.microsoft.com/office/drawing/2014/main" id="{00000000-0008-0000-07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xdr:col>
      <xdr:colOff>0</xdr:colOff>
      <xdr:row>110</xdr:row>
      <xdr:rowOff>0</xdr:rowOff>
    </xdr:from>
    <xdr:ext cx="200025" cy="200025"/>
    <xdr:pic>
      <xdr:nvPicPr>
        <xdr:cNvPr id="100" name="image320.png">
          <a:extLst>
            <a:ext uri="{FF2B5EF4-FFF2-40B4-BE49-F238E27FC236}">
              <a16:creationId xmlns:a16="http://schemas.microsoft.com/office/drawing/2014/main" id="{00000000-0008-0000-07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xdr:col>
      <xdr:colOff>0</xdr:colOff>
      <xdr:row>111</xdr:row>
      <xdr:rowOff>0</xdr:rowOff>
    </xdr:from>
    <xdr:ext cx="476250" cy="476250"/>
    <xdr:pic>
      <xdr:nvPicPr>
        <xdr:cNvPr id="101" name="image321.png">
          <a:extLst>
            <a:ext uri="{FF2B5EF4-FFF2-40B4-BE49-F238E27FC236}">
              <a16:creationId xmlns:a16="http://schemas.microsoft.com/office/drawing/2014/main" id="{00000000-0008-0000-07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1</xdr:col>
      <xdr:colOff>0</xdr:colOff>
      <xdr:row>112</xdr:row>
      <xdr:rowOff>0</xdr:rowOff>
    </xdr:from>
    <xdr:ext cx="476250" cy="476250"/>
    <xdr:pic>
      <xdr:nvPicPr>
        <xdr:cNvPr id="102" name="image338.png">
          <a:extLst>
            <a:ext uri="{FF2B5EF4-FFF2-40B4-BE49-F238E27FC236}">
              <a16:creationId xmlns:a16="http://schemas.microsoft.com/office/drawing/2014/main" id="{00000000-0008-0000-07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1</xdr:col>
      <xdr:colOff>0</xdr:colOff>
      <xdr:row>113</xdr:row>
      <xdr:rowOff>0</xdr:rowOff>
    </xdr:from>
    <xdr:ext cx="476250" cy="476250"/>
    <xdr:pic>
      <xdr:nvPicPr>
        <xdr:cNvPr id="103" name="image357.png">
          <a:extLst>
            <a:ext uri="{FF2B5EF4-FFF2-40B4-BE49-F238E27FC236}">
              <a16:creationId xmlns:a16="http://schemas.microsoft.com/office/drawing/2014/main" id="{00000000-0008-0000-07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xdr:col>
      <xdr:colOff>0</xdr:colOff>
      <xdr:row>114</xdr:row>
      <xdr:rowOff>0</xdr:rowOff>
    </xdr:from>
    <xdr:ext cx="476250" cy="476250"/>
    <xdr:pic>
      <xdr:nvPicPr>
        <xdr:cNvPr id="104" name="image341.png">
          <a:extLst>
            <a:ext uri="{FF2B5EF4-FFF2-40B4-BE49-F238E27FC236}">
              <a16:creationId xmlns:a16="http://schemas.microsoft.com/office/drawing/2014/main" id="{00000000-0008-0000-07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1</xdr:col>
      <xdr:colOff>0</xdr:colOff>
      <xdr:row>115</xdr:row>
      <xdr:rowOff>0</xdr:rowOff>
    </xdr:from>
    <xdr:ext cx="476250" cy="476250"/>
    <xdr:pic>
      <xdr:nvPicPr>
        <xdr:cNvPr id="105" name="image313.png">
          <a:extLst>
            <a:ext uri="{FF2B5EF4-FFF2-40B4-BE49-F238E27FC236}">
              <a16:creationId xmlns:a16="http://schemas.microsoft.com/office/drawing/2014/main" id="{00000000-0008-0000-07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xdr:col>
      <xdr:colOff>0</xdr:colOff>
      <xdr:row>116</xdr:row>
      <xdr:rowOff>0</xdr:rowOff>
    </xdr:from>
    <xdr:ext cx="476250" cy="476250"/>
    <xdr:pic>
      <xdr:nvPicPr>
        <xdr:cNvPr id="106" name="image319.png">
          <a:extLst>
            <a:ext uri="{FF2B5EF4-FFF2-40B4-BE49-F238E27FC236}">
              <a16:creationId xmlns:a16="http://schemas.microsoft.com/office/drawing/2014/main" id="{00000000-0008-0000-07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xdr:col>
      <xdr:colOff>0</xdr:colOff>
      <xdr:row>117</xdr:row>
      <xdr:rowOff>0</xdr:rowOff>
    </xdr:from>
    <xdr:ext cx="476250" cy="476250"/>
    <xdr:pic>
      <xdr:nvPicPr>
        <xdr:cNvPr id="107" name="image358.png">
          <a:extLst>
            <a:ext uri="{FF2B5EF4-FFF2-40B4-BE49-F238E27FC236}">
              <a16:creationId xmlns:a16="http://schemas.microsoft.com/office/drawing/2014/main" id="{00000000-0008-0000-07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118</xdr:row>
      <xdr:rowOff>0</xdr:rowOff>
    </xdr:from>
    <xdr:ext cx="476250" cy="476250"/>
    <xdr:pic>
      <xdr:nvPicPr>
        <xdr:cNvPr id="108" name="image359.png">
          <a:extLst>
            <a:ext uri="{FF2B5EF4-FFF2-40B4-BE49-F238E27FC236}">
              <a16:creationId xmlns:a16="http://schemas.microsoft.com/office/drawing/2014/main" id="{00000000-0008-0000-07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1</xdr:col>
      <xdr:colOff>0</xdr:colOff>
      <xdr:row>119</xdr:row>
      <xdr:rowOff>0</xdr:rowOff>
    </xdr:from>
    <xdr:ext cx="200025" cy="200025"/>
    <xdr:pic>
      <xdr:nvPicPr>
        <xdr:cNvPr id="109" name="image322.png">
          <a:extLst>
            <a:ext uri="{FF2B5EF4-FFF2-40B4-BE49-F238E27FC236}">
              <a16:creationId xmlns:a16="http://schemas.microsoft.com/office/drawing/2014/main" id="{00000000-0008-0000-07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120</xdr:row>
      <xdr:rowOff>0</xdr:rowOff>
    </xdr:from>
    <xdr:ext cx="476250" cy="476250"/>
    <xdr:pic>
      <xdr:nvPicPr>
        <xdr:cNvPr id="110" name="image324.png">
          <a:extLst>
            <a:ext uri="{FF2B5EF4-FFF2-40B4-BE49-F238E27FC236}">
              <a16:creationId xmlns:a16="http://schemas.microsoft.com/office/drawing/2014/main" id="{00000000-0008-0000-07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1</xdr:col>
      <xdr:colOff>0</xdr:colOff>
      <xdr:row>121</xdr:row>
      <xdr:rowOff>0</xdr:rowOff>
    </xdr:from>
    <xdr:ext cx="200025" cy="200025"/>
    <xdr:pic>
      <xdr:nvPicPr>
        <xdr:cNvPr id="111" name="image326.png">
          <a:extLst>
            <a:ext uri="{FF2B5EF4-FFF2-40B4-BE49-F238E27FC236}">
              <a16:creationId xmlns:a16="http://schemas.microsoft.com/office/drawing/2014/main" id="{00000000-0008-0000-07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122</xdr:row>
      <xdr:rowOff>0</xdr:rowOff>
    </xdr:from>
    <xdr:ext cx="476250" cy="476250"/>
    <xdr:pic>
      <xdr:nvPicPr>
        <xdr:cNvPr id="112" name="image325.png">
          <a:extLst>
            <a:ext uri="{FF2B5EF4-FFF2-40B4-BE49-F238E27FC236}">
              <a16:creationId xmlns:a16="http://schemas.microsoft.com/office/drawing/2014/main" id="{00000000-0008-0000-07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1</xdr:col>
      <xdr:colOff>0</xdr:colOff>
      <xdr:row>123</xdr:row>
      <xdr:rowOff>0</xdr:rowOff>
    </xdr:from>
    <xdr:ext cx="476250" cy="476250"/>
    <xdr:pic>
      <xdr:nvPicPr>
        <xdr:cNvPr id="113" name="image443.png">
          <a:extLst>
            <a:ext uri="{FF2B5EF4-FFF2-40B4-BE49-F238E27FC236}">
              <a16:creationId xmlns:a16="http://schemas.microsoft.com/office/drawing/2014/main" id="{00000000-0008-0000-07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xdr:col>
      <xdr:colOff>0</xdr:colOff>
      <xdr:row>124</xdr:row>
      <xdr:rowOff>0</xdr:rowOff>
    </xdr:from>
    <xdr:ext cx="476250" cy="476250"/>
    <xdr:pic>
      <xdr:nvPicPr>
        <xdr:cNvPr id="114" name="image416.png">
          <a:extLst>
            <a:ext uri="{FF2B5EF4-FFF2-40B4-BE49-F238E27FC236}">
              <a16:creationId xmlns:a16="http://schemas.microsoft.com/office/drawing/2014/main" id="{00000000-0008-0000-07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1</xdr:col>
      <xdr:colOff>0</xdr:colOff>
      <xdr:row>125</xdr:row>
      <xdr:rowOff>0</xdr:rowOff>
    </xdr:from>
    <xdr:ext cx="200025" cy="200025"/>
    <xdr:pic>
      <xdr:nvPicPr>
        <xdr:cNvPr id="115" name="image330.png">
          <a:extLst>
            <a:ext uri="{FF2B5EF4-FFF2-40B4-BE49-F238E27FC236}">
              <a16:creationId xmlns:a16="http://schemas.microsoft.com/office/drawing/2014/main" id="{00000000-0008-0000-07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1</xdr:col>
      <xdr:colOff>0</xdr:colOff>
      <xdr:row>126</xdr:row>
      <xdr:rowOff>0</xdr:rowOff>
    </xdr:from>
    <xdr:ext cx="476250" cy="476250"/>
    <xdr:pic>
      <xdr:nvPicPr>
        <xdr:cNvPr id="116" name="image343.png">
          <a:extLst>
            <a:ext uri="{FF2B5EF4-FFF2-40B4-BE49-F238E27FC236}">
              <a16:creationId xmlns:a16="http://schemas.microsoft.com/office/drawing/2014/main" id="{00000000-0008-0000-07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1</xdr:col>
      <xdr:colOff>0</xdr:colOff>
      <xdr:row>127</xdr:row>
      <xdr:rowOff>0</xdr:rowOff>
    </xdr:from>
    <xdr:ext cx="200025" cy="200025"/>
    <xdr:pic>
      <xdr:nvPicPr>
        <xdr:cNvPr id="117" name="image436.png">
          <a:extLst>
            <a:ext uri="{FF2B5EF4-FFF2-40B4-BE49-F238E27FC236}">
              <a16:creationId xmlns:a16="http://schemas.microsoft.com/office/drawing/2014/main" id="{00000000-0008-0000-07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1</xdr:col>
      <xdr:colOff>0</xdr:colOff>
      <xdr:row>128</xdr:row>
      <xdr:rowOff>0</xdr:rowOff>
    </xdr:from>
    <xdr:ext cx="476250" cy="476250"/>
    <xdr:pic>
      <xdr:nvPicPr>
        <xdr:cNvPr id="118" name="image344.png">
          <a:extLst>
            <a:ext uri="{FF2B5EF4-FFF2-40B4-BE49-F238E27FC236}">
              <a16:creationId xmlns:a16="http://schemas.microsoft.com/office/drawing/2014/main" id="{00000000-0008-0000-07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1</xdr:col>
      <xdr:colOff>0</xdr:colOff>
      <xdr:row>129</xdr:row>
      <xdr:rowOff>0</xdr:rowOff>
    </xdr:from>
    <xdr:ext cx="476250" cy="476250"/>
    <xdr:pic>
      <xdr:nvPicPr>
        <xdr:cNvPr id="119" name="image346.png">
          <a:extLst>
            <a:ext uri="{FF2B5EF4-FFF2-40B4-BE49-F238E27FC236}">
              <a16:creationId xmlns:a16="http://schemas.microsoft.com/office/drawing/2014/main" id="{00000000-0008-0000-07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130</xdr:row>
      <xdr:rowOff>0</xdr:rowOff>
    </xdr:from>
    <xdr:ext cx="476250" cy="476250"/>
    <xdr:pic>
      <xdr:nvPicPr>
        <xdr:cNvPr id="120" name="image348.png">
          <a:extLst>
            <a:ext uri="{FF2B5EF4-FFF2-40B4-BE49-F238E27FC236}">
              <a16:creationId xmlns:a16="http://schemas.microsoft.com/office/drawing/2014/main" id="{00000000-0008-0000-07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1</xdr:col>
      <xdr:colOff>0</xdr:colOff>
      <xdr:row>131</xdr:row>
      <xdr:rowOff>0</xdr:rowOff>
    </xdr:from>
    <xdr:ext cx="476250" cy="476250"/>
    <xdr:pic>
      <xdr:nvPicPr>
        <xdr:cNvPr id="121" name="image351.png">
          <a:extLst>
            <a:ext uri="{FF2B5EF4-FFF2-40B4-BE49-F238E27FC236}">
              <a16:creationId xmlns:a16="http://schemas.microsoft.com/office/drawing/2014/main" id="{00000000-0008-0000-07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1</xdr:col>
      <xdr:colOff>0</xdr:colOff>
      <xdr:row>132</xdr:row>
      <xdr:rowOff>0</xdr:rowOff>
    </xdr:from>
    <xdr:ext cx="476250" cy="476250"/>
    <xdr:pic>
      <xdr:nvPicPr>
        <xdr:cNvPr id="122" name="image364.png">
          <a:extLst>
            <a:ext uri="{FF2B5EF4-FFF2-40B4-BE49-F238E27FC236}">
              <a16:creationId xmlns:a16="http://schemas.microsoft.com/office/drawing/2014/main" id="{00000000-0008-0000-07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1</xdr:col>
      <xdr:colOff>0</xdr:colOff>
      <xdr:row>133</xdr:row>
      <xdr:rowOff>0</xdr:rowOff>
    </xdr:from>
    <xdr:ext cx="476250" cy="476250"/>
    <xdr:pic>
      <xdr:nvPicPr>
        <xdr:cNvPr id="123" name="image360.png">
          <a:extLst>
            <a:ext uri="{FF2B5EF4-FFF2-40B4-BE49-F238E27FC236}">
              <a16:creationId xmlns:a16="http://schemas.microsoft.com/office/drawing/2014/main" id="{00000000-0008-0000-07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1</xdr:col>
      <xdr:colOff>0</xdr:colOff>
      <xdr:row>134</xdr:row>
      <xdr:rowOff>0</xdr:rowOff>
    </xdr:from>
    <xdr:ext cx="476250" cy="476250"/>
    <xdr:pic>
      <xdr:nvPicPr>
        <xdr:cNvPr id="124" name="image373.png">
          <a:extLst>
            <a:ext uri="{FF2B5EF4-FFF2-40B4-BE49-F238E27FC236}">
              <a16:creationId xmlns:a16="http://schemas.microsoft.com/office/drawing/2014/main" id="{00000000-0008-0000-07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1</xdr:col>
      <xdr:colOff>0</xdr:colOff>
      <xdr:row>135</xdr:row>
      <xdr:rowOff>0</xdr:rowOff>
    </xdr:from>
    <xdr:ext cx="476250" cy="476250"/>
    <xdr:pic>
      <xdr:nvPicPr>
        <xdr:cNvPr id="125" name="image361.png">
          <a:extLst>
            <a:ext uri="{FF2B5EF4-FFF2-40B4-BE49-F238E27FC236}">
              <a16:creationId xmlns:a16="http://schemas.microsoft.com/office/drawing/2014/main" id="{00000000-0008-0000-07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1</xdr:col>
      <xdr:colOff>0</xdr:colOff>
      <xdr:row>136</xdr:row>
      <xdr:rowOff>0</xdr:rowOff>
    </xdr:from>
    <xdr:ext cx="476250" cy="476250"/>
    <xdr:pic>
      <xdr:nvPicPr>
        <xdr:cNvPr id="126" name="image334.png">
          <a:extLst>
            <a:ext uri="{FF2B5EF4-FFF2-40B4-BE49-F238E27FC236}">
              <a16:creationId xmlns:a16="http://schemas.microsoft.com/office/drawing/2014/main" id="{00000000-0008-0000-07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1</xdr:col>
      <xdr:colOff>0</xdr:colOff>
      <xdr:row>137</xdr:row>
      <xdr:rowOff>0</xdr:rowOff>
    </xdr:from>
    <xdr:ext cx="200025" cy="200025"/>
    <xdr:pic>
      <xdr:nvPicPr>
        <xdr:cNvPr id="127" name="image355.png">
          <a:extLst>
            <a:ext uri="{FF2B5EF4-FFF2-40B4-BE49-F238E27FC236}">
              <a16:creationId xmlns:a16="http://schemas.microsoft.com/office/drawing/2014/main" id="{00000000-0008-0000-07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1</xdr:col>
      <xdr:colOff>0</xdr:colOff>
      <xdr:row>138</xdr:row>
      <xdr:rowOff>0</xdr:rowOff>
    </xdr:from>
    <xdr:ext cx="476250" cy="476250"/>
    <xdr:pic>
      <xdr:nvPicPr>
        <xdr:cNvPr id="128" name="image353.png">
          <a:extLst>
            <a:ext uri="{FF2B5EF4-FFF2-40B4-BE49-F238E27FC236}">
              <a16:creationId xmlns:a16="http://schemas.microsoft.com/office/drawing/2014/main" id="{00000000-0008-0000-07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1</xdr:col>
      <xdr:colOff>0</xdr:colOff>
      <xdr:row>139</xdr:row>
      <xdr:rowOff>0</xdr:rowOff>
    </xdr:from>
    <xdr:ext cx="476250" cy="476250"/>
    <xdr:pic>
      <xdr:nvPicPr>
        <xdr:cNvPr id="129" name="image362.png">
          <a:extLst>
            <a:ext uri="{FF2B5EF4-FFF2-40B4-BE49-F238E27FC236}">
              <a16:creationId xmlns:a16="http://schemas.microsoft.com/office/drawing/2014/main" id="{00000000-0008-0000-07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1</xdr:col>
      <xdr:colOff>0</xdr:colOff>
      <xdr:row>143</xdr:row>
      <xdr:rowOff>0</xdr:rowOff>
    </xdr:from>
    <xdr:ext cx="476250" cy="476250"/>
    <xdr:pic>
      <xdr:nvPicPr>
        <xdr:cNvPr id="130" name="image335.png">
          <a:extLst>
            <a:ext uri="{FF2B5EF4-FFF2-40B4-BE49-F238E27FC236}">
              <a16:creationId xmlns:a16="http://schemas.microsoft.com/office/drawing/2014/main" id="{00000000-0008-0000-07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1</xdr:col>
      <xdr:colOff>0</xdr:colOff>
      <xdr:row>144</xdr:row>
      <xdr:rowOff>0</xdr:rowOff>
    </xdr:from>
    <xdr:ext cx="476250" cy="476250"/>
    <xdr:pic>
      <xdr:nvPicPr>
        <xdr:cNvPr id="131" name="image340.png">
          <a:extLst>
            <a:ext uri="{FF2B5EF4-FFF2-40B4-BE49-F238E27FC236}">
              <a16:creationId xmlns:a16="http://schemas.microsoft.com/office/drawing/2014/main" id="{00000000-0008-0000-07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0</xdr:colOff>
      <xdr:row>145</xdr:row>
      <xdr:rowOff>0</xdr:rowOff>
    </xdr:from>
    <xdr:ext cx="476250" cy="476250"/>
    <xdr:pic>
      <xdr:nvPicPr>
        <xdr:cNvPr id="132" name="image336.png">
          <a:extLst>
            <a:ext uri="{FF2B5EF4-FFF2-40B4-BE49-F238E27FC236}">
              <a16:creationId xmlns:a16="http://schemas.microsoft.com/office/drawing/2014/main" id="{00000000-0008-0000-07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1</xdr:col>
      <xdr:colOff>0</xdr:colOff>
      <xdr:row>146</xdr:row>
      <xdr:rowOff>0</xdr:rowOff>
    </xdr:from>
    <xdr:ext cx="200025" cy="200025"/>
    <xdr:pic>
      <xdr:nvPicPr>
        <xdr:cNvPr id="133" name="image345.png">
          <a:extLst>
            <a:ext uri="{FF2B5EF4-FFF2-40B4-BE49-F238E27FC236}">
              <a16:creationId xmlns:a16="http://schemas.microsoft.com/office/drawing/2014/main" id="{00000000-0008-0000-07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1</xdr:col>
      <xdr:colOff>0</xdr:colOff>
      <xdr:row>147</xdr:row>
      <xdr:rowOff>0</xdr:rowOff>
    </xdr:from>
    <xdr:ext cx="200025" cy="200025"/>
    <xdr:pic>
      <xdr:nvPicPr>
        <xdr:cNvPr id="134" name="image352.png">
          <a:extLst>
            <a:ext uri="{FF2B5EF4-FFF2-40B4-BE49-F238E27FC236}">
              <a16:creationId xmlns:a16="http://schemas.microsoft.com/office/drawing/2014/main" id="{00000000-0008-0000-07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1</xdr:col>
      <xdr:colOff>0</xdr:colOff>
      <xdr:row>148</xdr:row>
      <xdr:rowOff>0</xdr:rowOff>
    </xdr:from>
    <xdr:ext cx="200025" cy="200025"/>
    <xdr:pic>
      <xdr:nvPicPr>
        <xdr:cNvPr id="135" name="image354.png">
          <a:extLst>
            <a:ext uri="{FF2B5EF4-FFF2-40B4-BE49-F238E27FC236}">
              <a16:creationId xmlns:a16="http://schemas.microsoft.com/office/drawing/2014/main" id="{00000000-0008-0000-07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1</xdr:col>
      <xdr:colOff>0</xdr:colOff>
      <xdr:row>149</xdr:row>
      <xdr:rowOff>0</xdr:rowOff>
    </xdr:from>
    <xdr:ext cx="476250" cy="476250"/>
    <xdr:pic>
      <xdr:nvPicPr>
        <xdr:cNvPr id="136" name="image347.png">
          <a:extLst>
            <a:ext uri="{FF2B5EF4-FFF2-40B4-BE49-F238E27FC236}">
              <a16:creationId xmlns:a16="http://schemas.microsoft.com/office/drawing/2014/main" id="{00000000-0008-0000-07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1</xdr:col>
      <xdr:colOff>0</xdr:colOff>
      <xdr:row>150</xdr:row>
      <xdr:rowOff>0</xdr:rowOff>
    </xdr:from>
    <xdr:ext cx="476250" cy="476250"/>
    <xdr:pic>
      <xdr:nvPicPr>
        <xdr:cNvPr id="137" name="image349.png">
          <a:extLst>
            <a:ext uri="{FF2B5EF4-FFF2-40B4-BE49-F238E27FC236}">
              <a16:creationId xmlns:a16="http://schemas.microsoft.com/office/drawing/2014/main" id="{00000000-0008-0000-07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1</xdr:col>
      <xdr:colOff>0</xdr:colOff>
      <xdr:row>151</xdr:row>
      <xdr:rowOff>0</xdr:rowOff>
    </xdr:from>
    <xdr:ext cx="476250" cy="476250"/>
    <xdr:pic>
      <xdr:nvPicPr>
        <xdr:cNvPr id="138" name="image377.png">
          <a:extLst>
            <a:ext uri="{FF2B5EF4-FFF2-40B4-BE49-F238E27FC236}">
              <a16:creationId xmlns:a16="http://schemas.microsoft.com/office/drawing/2014/main" id="{00000000-0008-0000-07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1</xdr:col>
      <xdr:colOff>0</xdr:colOff>
      <xdr:row>152</xdr:row>
      <xdr:rowOff>0</xdr:rowOff>
    </xdr:from>
    <xdr:ext cx="476250" cy="476250"/>
    <xdr:pic>
      <xdr:nvPicPr>
        <xdr:cNvPr id="139" name="image374.png">
          <a:extLst>
            <a:ext uri="{FF2B5EF4-FFF2-40B4-BE49-F238E27FC236}">
              <a16:creationId xmlns:a16="http://schemas.microsoft.com/office/drawing/2014/main" id="{00000000-0008-0000-07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153</xdr:row>
      <xdr:rowOff>0</xdr:rowOff>
    </xdr:from>
    <xdr:ext cx="476250" cy="476250"/>
    <xdr:pic>
      <xdr:nvPicPr>
        <xdr:cNvPr id="140" name="image372.png">
          <a:extLst>
            <a:ext uri="{FF2B5EF4-FFF2-40B4-BE49-F238E27FC236}">
              <a16:creationId xmlns:a16="http://schemas.microsoft.com/office/drawing/2014/main" id="{00000000-0008-0000-07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1</xdr:col>
      <xdr:colOff>0</xdr:colOff>
      <xdr:row>154</xdr:row>
      <xdr:rowOff>0</xdr:rowOff>
    </xdr:from>
    <xdr:ext cx="476250" cy="476250"/>
    <xdr:pic>
      <xdr:nvPicPr>
        <xdr:cNvPr id="141" name="image356.png">
          <a:extLst>
            <a:ext uri="{FF2B5EF4-FFF2-40B4-BE49-F238E27FC236}">
              <a16:creationId xmlns:a16="http://schemas.microsoft.com/office/drawing/2014/main" id="{00000000-0008-0000-07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1</xdr:col>
      <xdr:colOff>0</xdr:colOff>
      <xdr:row>155</xdr:row>
      <xdr:rowOff>0</xdr:rowOff>
    </xdr:from>
    <xdr:ext cx="476250" cy="476250"/>
    <xdr:pic>
      <xdr:nvPicPr>
        <xdr:cNvPr id="142" name="image401.png">
          <a:extLst>
            <a:ext uri="{FF2B5EF4-FFF2-40B4-BE49-F238E27FC236}">
              <a16:creationId xmlns:a16="http://schemas.microsoft.com/office/drawing/2014/main" id="{00000000-0008-0000-07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1</xdr:col>
      <xdr:colOff>0</xdr:colOff>
      <xdr:row>156</xdr:row>
      <xdr:rowOff>0</xdr:rowOff>
    </xdr:from>
    <xdr:ext cx="476250" cy="476250"/>
    <xdr:pic>
      <xdr:nvPicPr>
        <xdr:cNvPr id="143" name="image394.png">
          <a:extLst>
            <a:ext uri="{FF2B5EF4-FFF2-40B4-BE49-F238E27FC236}">
              <a16:creationId xmlns:a16="http://schemas.microsoft.com/office/drawing/2014/main" id="{00000000-0008-0000-07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0</xdr:colOff>
      <xdr:row>157</xdr:row>
      <xdr:rowOff>0</xdr:rowOff>
    </xdr:from>
    <xdr:ext cx="476250" cy="476250"/>
    <xdr:pic>
      <xdr:nvPicPr>
        <xdr:cNvPr id="144" name="image380.png">
          <a:extLst>
            <a:ext uri="{FF2B5EF4-FFF2-40B4-BE49-F238E27FC236}">
              <a16:creationId xmlns:a16="http://schemas.microsoft.com/office/drawing/2014/main" id="{00000000-0008-0000-07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1</xdr:col>
      <xdr:colOff>0</xdr:colOff>
      <xdr:row>158</xdr:row>
      <xdr:rowOff>0</xdr:rowOff>
    </xdr:from>
    <xdr:ext cx="476250" cy="476250"/>
    <xdr:pic>
      <xdr:nvPicPr>
        <xdr:cNvPr id="145" name="image375.png">
          <a:extLst>
            <a:ext uri="{FF2B5EF4-FFF2-40B4-BE49-F238E27FC236}">
              <a16:creationId xmlns:a16="http://schemas.microsoft.com/office/drawing/2014/main" id="{00000000-0008-0000-07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1</xdr:col>
      <xdr:colOff>0</xdr:colOff>
      <xdr:row>163</xdr:row>
      <xdr:rowOff>0</xdr:rowOff>
    </xdr:from>
    <xdr:ext cx="476250" cy="476250"/>
    <xdr:pic>
      <xdr:nvPicPr>
        <xdr:cNvPr id="146" name="image371.png">
          <a:extLst>
            <a:ext uri="{FF2B5EF4-FFF2-40B4-BE49-F238E27FC236}">
              <a16:creationId xmlns:a16="http://schemas.microsoft.com/office/drawing/2014/main" id="{00000000-0008-0000-07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1</xdr:col>
      <xdr:colOff>0</xdr:colOff>
      <xdr:row>164</xdr:row>
      <xdr:rowOff>0</xdr:rowOff>
    </xdr:from>
    <xdr:ext cx="476250" cy="476250"/>
    <xdr:pic>
      <xdr:nvPicPr>
        <xdr:cNvPr id="147" name="image385.png">
          <a:extLst>
            <a:ext uri="{FF2B5EF4-FFF2-40B4-BE49-F238E27FC236}">
              <a16:creationId xmlns:a16="http://schemas.microsoft.com/office/drawing/2014/main" id="{00000000-0008-0000-07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1</xdr:col>
      <xdr:colOff>0</xdr:colOff>
      <xdr:row>165</xdr:row>
      <xdr:rowOff>0</xdr:rowOff>
    </xdr:from>
    <xdr:ext cx="476250" cy="476250"/>
    <xdr:pic>
      <xdr:nvPicPr>
        <xdr:cNvPr id="148" name="image381.png">
          <a:extLst>
            <a:ext uri="{FF2B5EF4-FFF2-40B4-BE49-F238E27FC236}">
              <a16:creationId xmlns:a16="http://schemas.microsoft.com/office/drawing/2014/main" id="{00000000-0008-0000-0700-000094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1</xdr:col>
      <xdr:colOff>0</xdr:colOff>
      <xdr:row>169</xdr:row>
      <xdr:rowOff>0</xdr:rowOff>
    </xdr:from>
    <xdr:ext cx="476250" cy="476250"/>
    <xdr:pic>
      <xdr:nvPicPr>
        <xdr:cNvPr id="149" name="image421.png">
          <a:extLst>
            <a:ext uri="{FF2B5EF4-FFF2-40B4-BE49-F238E27FC236}">
              <a16:creationId xmlns:a16="http://schemas.microsoft.com/office/drawing/2014/main" id="{00000000-0008-0000-0700-000095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1</xdr:col>
      <xdr:colOff>0</xdr:colOff>
      <xdr:row>170</xdr:row>
      <xdr:rowOff>0</xdr:rowOff>
    </xdr:from>
    <xdr:ext cx="476250" cy="476250"/>
    <xdr:pic>
      <xdr:nvPicPr>
        <xdr:cNvPr id="150" name="image405.png">
          <a:extLst>
            <a:ext uri="{FF2B5EF4-FFF2-40B4-BE49-F238E27FC236}">
              <a16:creationId xmlns:a16="http://schemas.microsoft.com/office/drawing/2014/main" id="{00000000-0008-0000-0700-000096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1</xdr:col>
      <xdr:colOff>0</xdr:colOff>
      <xdr:row>174</xdr:row>
      <xdr:rowOff>0</xdr:rowOff>
    </xdr:from>
    <xdr:ext cx="476250" cy="476250"/>
    <xdr:pic>
      <xdr:nvPicPr>
        <xdr:cNvPr id="151" name="image403.png">
          <a:extLst>
            <a:ext uri="{FF2B5EF4-FFF2-40B4-BE49-F238E27FC236}">
              <a16:creationId xmlns:a16="http://schemas.microsoft.com/office/drawing/2014/main" id="{00000000-0008-0000-0700-000097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1</xdr:col>
      <xdr:colOff>0</xdr:colOff>
      <xdr:row>175</xdr:row>
      <xdr:rowOff>0</xdr:rowOff>
    </xdr:from>
    <xdr:ext cx="200025" cy="200025"/>
    <xdr:pic>
      <xdr:nvPicPr>
        <xdr:cNvPr id="152" name="image379.png">
          <a:extLst>
            <a:ext uri="{FF2B5EF4-FFF2-40B4-BE49-F238E27FC236}">
              <a16:creationId xmlns:a16="http://schemas.microsoft.com/office/drawing/2014/main" id="{00000000-0008-0000-0700-000098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1</xdr:col>
      <xdr:colOff>0</xdr:colOff>
      <xdr:row>176</xdr:row>
      <xdr:rowOff>0</xdr:rowOff>
    </xdr:from>
    <xdr:ext cx="476250" cy="476250"/>
    <xdr:pic>
      <xdr:nvPicPr>
        <xdr:cNvPr id="153" name="image370.png">
          <a:extLst>
            <a:ext uri="{FF2B5EF4-FFF2-40B4-BE49-F238E27FC236}">
              <a16:creationId xmlns:a16="http://schemas.microsoft.com/office/drawing/2014/main" id="{00000000-0008-0000-0700-000099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1</xdr:col>
      <xdr:colOff>0</xdr:colOff>
      <xdr:row>177</xdr:row>
      <xdr:rowOff>0</xdr:rowOff>
    </xdr:from>
    <xdr:ext cx="476250" cy="476250"/>
    <xdr:pic>
      <xdr:nvPicPr>
        <xdr:cNvPr id="154" name="image363.png">
          <a:extLst>
            <a:ext uri="{FF2B5EF4-FFF2-40B4-BE49-F238E27FC236}">
              <a16:creationId xmlns:a16="http://schemas.microsoft.com/office/drawing/2014/main" id="{00000000-0008-0000-0700-00009A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1</xdr:col>
      <xdr:colOff>0</xdr:colOff>
      <xdr:row>178</xdr:row>
      <xdr:rowOff>0</xdr:rowOff>
    </xdr:from>
    <xdr:ext cx="476250" cy="476250"/>
    <xdr:pic>
      <xdr:nvPicPr>
        <xdr:cNvPr id="155" name="image367.png">
          <a:extLst>
            <a:ext uri="{FF2B5EF4-FFF2-40B4-BE49-F238E27FC236}">
              <a16:creationId xmlns:a16="http://schemas.microsoft.com/office/drawing/2014/main" id="{00000000-0008-0000-0700-00009B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1</xdr:col>
      <xdr:colOff>0</xdr:colOff>
      <xdr:row>179</xdr:row>
      <xdr:rowOff>0</xdr:rowOff>
    </xdr:from>
    <xdr:ext cx="476250" cy="476250"/>
    <xdr:pic>
      <xdr:nvPicPr>
        <xdr:cNvPr id="156" name="image365.png">
          <a:extLst>
            <a:ext uri="{FF2B5EF4-FFF2-40B4-BE49-F238E27FC236}">
              <a16:creationId xmlns:a16="http://schemas.microsoft.com/office/drawing/2014/main" id="{00000000-0008-0000-0700-00009C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1</xdr:col>
      <xdr:colOff>0</xdr:colOff>
      <xdr:row>180</xdr:row>
      <xdr:rowOff>0</xdr:rowOff>
    </xdr:from>
    <xdr:ext cx="476250" cy="476250"/>
    <xdr:pic>
      <xdr:nvPicPr>
        <xdr:cNvPr id="157" name="image368.png">
          <a:extLst>
            <a:ext uri="{FF2B5EF4-FFF2-40B4-BE49-F238E27FC236}">
              <a16:creationId xmlns:a16="http://schemas.microsoft.com/office/drawing/2014/main" id="{00000000-0008-0000-0700-00009D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1</xdr:col>
      <xdr:colOff>0</xdr:colOff>
      <xdr:row>181</xdr:row>
      <xdr:rowOff>0</xdr:rowOff>
    </xdr:from>
    <xdr:ext cx="476250" cy="476250"/>
    <xdr:pic>
      <xdr:nvPicPr>
        <xdr:cNvPr id="158" name="image369.png">
          <a:extLst>
            <a:ext uri="{FF2B5EF4-FFF2-40B4-BE49-F238E27FC236}">
              <a16:creationId xmlns:a16="http://schemas.microsoft.com/office/drawing/2014/main" id="{00000000-0008-0000-0700-00009E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1</xdr:col>
      <xdr:colOff>0</xdr:colOff>
      <xdr:row>182</xdr:row>
      <xdr:rowOff>0</xdr:rowOff>
    </xdr:from>
    <xdr:ext cx="476250" cy="476250"/>
    <xdr:pic>
      <xdr:nvPicPr>
        <xdr:cNvPr id="159" name="image387.png">
          <a:extLst>
            <a:ext uri="{FF2B5EF4-FFF2-40B4-BE49-F238E27FC236}">
              <a16:creationId xmlns:a16="http://schemas.microsoft.com/office/drawing/2014/main" id="{00000000-0008-0000-0700-00009F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1</xdr:col>
      <xdr:colOff>0</xdr:colOff>
      <xdr:row>183</xdr:row>
      <xdr:rowOff>0</xdr:rowOff>
    </xdr:from>
    <xdr:ext cx="476250" cy="476250"/>
    <xdr:pic>
      <xdr:nvPicPr>
        <xdr:cNvPr id="160" name="image384.png">
          <a:extLst>
            <a:ext uri="{FF2B5EF4-FFF2-40B4-BE49-F238E27FC236}">
              <a16:creationId xmlns:a16="http://schemas.microsoft.com/office/drawing/2014/main" id="{00000000-0008-0000-0700-0000A0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1</xdr:col>
      <xdr:colOff>0</xdr:colOff>
      <xdr:row>184</xdr:row>
      <xdr:rowOff>0</xdr:rowOff>
    </xdr:from>
    <xdr:ext cx="476250" cy="476250"/>
    <xdr:pic>
      <xdr:nvPicPr>
        <xdr:cNvPr id="161" name="image383.png">
          <a:extLst>
            <a:ext uri="{FF2B5EF4-FFF2-40B4-BE49-F238E27FC236}">
              <a16:creationId xmlns:a16="http://schemas.microsoft.com/office/drawing/2014/main" id="{00000000-0008-0000-0700-0000A1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1</xdr:col>
      <xdr:colOff>0</xdr:colOff>
      <xdr:row>185</xdr:row>
      <xdr:rowOff>0</xdr:rowOff>
    </xdr:from>
    <xdr:ext cx="476250" cy="476250"/>
    <xdr:pic>
      <xdr:nvPicPr>
        <xdr:cNvPr id="162" name="image395.png">
          <a:extLst>
            <a:ext uri="{FF2B5EF4-FFF2-40B4-BE49-F238E27FC236}">
              <a16:creationId xmlns:a16="http://schemas.microsoft.com/office/drawing/2014/main" id="{00000000-0008-0000-0700-0000A2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1</xdr:col>
      <xdr:colOff>0</xdr:colOff>
      <xdr:row>186</xdr:row>
      <xdr:rowOff>0</xdr:rowOff>
    </xdr:from>
    <xdr:ext cx="476250" cy="476250"/>
    <xdr:pic>
      <xdr:nvPicPr>
        <xdr:cNvPr id="163" name="image392.png">
          <a:extLst>
            <a:ext uri="{FF2B5EF4-FFF2-40B4-BE49-F238E27FC236}">
              <a16:creationId xmlns:a16="http://schemas.microsoft.com/office/drawing/2014/main" id="{00000000-0008-0000-0700-0000A3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1</xdr:col>
      <xdr:colOff>0</xdr:colOff>
      <xdr:row>187</xdr:row>
      <xdr:rowOff>0</xdr:rowOff>
    </xdr:from>
    <xdr:ext cx="476250" cy="476250"/>
    <xdr:pic>
      <xdr:nvPicPr>
        <xdr:cNvPr id="164" name="image397.png">
          <a:extLst>
            <a:ext uri="{FF2B5EF4-FFF2-40B4-BE49-F238E27FC236}">
              <a16:creationId xmlns:a16="http://schemas.microsoft.com/office/drawing/2014/main" id="{00000000-0008-0000-0700-0000A4000000}"/>
            </a:ext>
          </a:extLst>
        </xdr:cNvPr>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1</xdr:col>
      <xdr:colOff>0</xdr:colOff>
      <xdr:row>188</xdr:row>
      <xdr:rowOff>0</xdr:rowOff>
    </xdr:from>
    <xdr:ext cx="476250" cy="476250"/>
    <xdr:pic>
      <xdr:nvPicPr>
        <xdr:cNvPr id="165" name="image390.png">
          <a:extLst>
            <a:ext uri="{FF2B5EF4-FFF2-40B4-BE49-F238E27FC236}">
              <a16:creationId xmlns:a16="http://schemas.microsoft.com/office/drawing/2014/main" id="{00000000-0008-0000-0700-0000A5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1</xdr:col>
      <xdr:colOff>0</xdr:colOff>
      <xdr:row>189</xdr:row>
      <xdr:rowOff>0</xdr:rowOff>
    </xdr:from>
    <xdr:ext cx="200025" cy="200025"/>
    <xdr:pic>
      <xdr:nvPicPr>
        <xdr:cNvPr id="166" name="image446.png">
          <a:extLst>
            <a:ext uri="{FF2B5EF4-FFF2-40B4-BE49-F238E27FC236}">
              <a16:creationId xmlns:a16="http://schemas.microsoft.com/office/drawing/2014/main" id="{00000000-0008-0000-0700-0000A6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1</xdr:col>
      <xdr:colOff>0</xdr:colOff>
      <xdr:row>190</xdr:row>
      <xdr:rowOff>0</xdr:rowOff>
    </xdr:from>
    <xdr:ext cx="476250" cy="476250"/>
    <xdr:pic>
      <xdr:nvPicPr>
        <xdr:cNvPr id="167" name="image420.png">
          <a:extLst>
            <a:ext uri="{FF2B5EF4-FFF2-40B4-BE49-F238E27FC236}">
              <a16:creationId xmlns:a16="http://schemas.microsoft.com/office/drawing/2014/main" id="{00000000-0008-0000-0700-0000A7000000}"/>
            </a:ext>
          </a:extLst>
        </xdr:cNvPr>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1</xdr:col>
      <xdr:colOff>0</xdr:colOff>
      <xdr:row>191</xdr:row>
      <xdr:rowOff>0</xdr:rowOff>
    </xdr:from>
    <xdr:ext cx="476250" cy="476250"/>
    <xdr:pic>
      <xdr:nvPicPr>
        <xdr:cNvPr id="168" name="image400.png">
          <a:extLst>
            <a:ext uri="{FF2B5EF4-FFF2-40B4-BE49-F238E27FC236}">
              <a16:creationId xmlns:a16="http://schemas.microsoft.com/office/drawing/2014/main" id="{00000000-0008-0000-0700-0000A8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1</xdr:col>
      <xdr:colOff>0</xdr:colOff>
      <xdr:row>192</xdr:row>
      <xdr:rowOff>0</xdr:rowOff>
    </xdr:from>
    <xdr:ext cx="476250" cy="476250"/>
    <xdr:pic>
      <xdr:nvPicPr>
        <xdr:cNvPr id="169" name="image452.png">
          <a:extLst>
            <a:ext uri="{FF2B5EF4-FFF2-40B4-BE49-F238E27FC236}">
              <a16:creationId xmlns:a16="http://schemas.microsoft.com/office/drawing/2014/main" id="{00000000-0008-0000-0700-0000A9000000}"/>
            </a:ext>
          </a:extLst>
        </xdr:cNvPr>
        <xdr:cNvPicPr preferRelativeResize="0"/>
      </xdr:nvPicPr>
      <xdr:blipFill>
        <a:blip xmlns:r="http://schemas.openxmlformats.org/officeDocument/2006/relationships" r:embed="rId168" cstate="print"/>
        <a:stretch>
          <a:fillRect/>
        </a:stretch>
      </xdr:blipFill>
      <xdr:spPr>
        <a:prstGeom prst="rect">
          <a:avLst/>
        </a:prstGeom>
        <a:noFill/>
      </xdr:spPr>
    </xdr:pic>
    <xdr:clientData fLocksWithSheet="0"/>
  </xdr:oneCellAnchor>
  <xdr:oneCellAnchor>
    <xdr:from>
      <xdr:col>1</xdr:col>
      <xdr:colOff>0</xdr:colOff>
      <xdr:row>193</xdr:row>
      <xdr:rowOff>0</xdr:rowOff>
    </xdr:from>
    <xdr:ext cx="200025" cy="200025"/>
    <xdr:pic>
      <xdr:nvPicPr>
        <xdr:cNvPr id="170" name="image393.png">
          <a:extLst>
            <a:ext uri="{FF2B5EF4-FFF2-40B4-BE49-F238E27FC236}">
              <a16:creationId xmlns:a16="http://schemas.microsoft.com/office/drawing/2014/main" id="{00000000-0008-0000-0700-0000AA000000}"/>
            </a:ext>
          </a:extLst>
        </xdr:cNvPr>
        <xdr:cNvPicPr preferRelativeResize="0"/>
      </xdr:nvPicPr>
      <xdr:blipFill>
        <a:blip xmlns:r="http://schemas.openxmlformats.org/officeDocument/2006/relationships" r:embed="rId169" cstate="print"/>
        <a:stretch>
          <a:fillRect/>
        </a:stretch>
      </xdr:blipFill>
      <xdr:spPr>
        <a:prstGeom prst="rect">
          <a:avLst/>
        </a:prstGeom>
        <a:noFill/>
      </xdr:spPr>
    </xdr:pic>
    <xdr:clientData fLocksWithSheet="0"/>
  </xdr:oneCellAnchor>
  <xdr:oneCellAnchor>
    <xdr:from>
      <xdr:col>1</xdr:col>
      <xdr:colOff>0</xdr:colOff>
      <xdr:row>194</xdr:row>
      <xdr:rowOff>0</xdr:rowOff>
    </xdr:from>
    <xdr:ext cx="476250" cy="476250"/>
    <xdr:pic>
      <xdr:nvPicPr>
        <xdr:cNvPr id="171" name="image382.png">
          <a:extLst>
            <a:ext uri="{FF2B5EF4-FFF2-40B4-BE49-F238E27FC236}">
              <a16:creationId xmlns:a16="http://schemas.microsoft.com/office/drawing/2014/main" id="{00000000-0008-0000-0700-0000AB000000}"/>
            </a:ext>
          </a:extLst>
        </xdr:cNvPr>
        <xdr:cNvPicPr preferRelativeResize="0"/>
      </xdr:nvPicPr>
      <xdr:blipFill>
        <a:blip xmlns:r="http://schemas.openxmlformats.org/officeDocument/2006/relationships" r:embed="rId170" cstate="print"/>
        <a:stretch>
          <a:fillRect/>
        </a:stretch>
      </xdr:blipFill>
      <xdr:spPr>
        <a:prstGeom prst="rect">
          <a:avLst/>
        </a:prstGeom>
        <a:noFill/>
      </xdr:spPr>
    </xdr:pic>
    <xdr:clientData fLocksWithSheet="0"/>
  </xdr:oneCellAnchor>
  <xdr:oneCellAnchor>
    <xdr:from>
      <xdr:col>1</xdr:col>
      <xdr:colOff>0</xdr:colOff>
      <xdr:row>195</xdr:row>
      <xdr:rowOff>0</xdr:rowOff>
    </xdr:from>
    <xdr:ext cx="476250" cy="476250"/>
    <xdr:pic>
      <xdr:nvPicPr>
        <xdr:cNvPr id="172" name="image388.png">
          <a:extLst>
            <a:ext uri="{FF2B5EF4-FFF2-40B4-BE49-F238E27FC236}">
              <a16:creationId xmlns:a16="http://schemas.microsoft.com/office/drawing/2014/main" id="{00000000-0008-0000-0700-0000AC000000}"/>
            </a:ext>
          </a:extLst>
        </xdr:cNvPr>
        <xdr:cNvPicPr preferRelativeResize="0"/>
      </xdr:nvPicPr>
      <xdr:blipFill>
        <a:blip xmlns:r="http://schemas.openxmlformats.org/officeDocument/2006/relationships" r:embed="rId171" cstate="print"/>
        <a:stretch>
          <a:fillRect/>
        </a:stretch>
      </xdr:blipFill>
      <xdr:spPr>
        <a:prstGeom prst="rect">
          <a:avLst/>
        </a:prstGeom>
        <a:noFill/>
      </xdr:spPr>
    </xdr:pic>
    <xdr:clientData fLocksWithSheet="0"/>
  </xdr:oneCellAnchor>
  <xdr:oneCellAnchor>
    <xdr:from>
      <xdr:col>1</xdr:col>
      <xdr:colOff>0</xdr:colOff>
      <xdr:row>196</xdr:row>
      <xdr:rowOff>0</xdr:rowOff>
    </xdr:from>
    <xdr:ext cx="476250" cy="476250"/>
    <xdr:pic>
      <xdr:nvPicPr>
        <xdr:cNvPr id="173" name="image408.png">
          <a:extLst>
            <a:ext uri="{FF2B5EF4-FFF2-40B4-BE49-F238E27FC236}">
              <a16:creationId xmlns:a16="http://schemas.microsoft.com/office/drawing/2014/main" id="{00000000-0008-0000-0700-0000AD000000}"/>
            </a:ext>
          </a:extLst>
        </xdr:cNvPr>
        <xdr:cNvPicPr preferRelativeResize="0"/>
      </xdr:nvPicPr>
      <xdr:blipFill>
        <a:blip xmlns:r="http://schemas.openxmlformats.org/officeDocument/2006/relationships" r:embed="rId172" cstate="print"/>
        <a:stretch>
          <a:fillRect/>
        </a:stretch>
      </xdr:blipFill>
      <xdr:spPr>
        <a:prstGeom prst="rect">
          <a:avLst/>
        </a:prstGeom>
        <a:noFill/>
      </xdr:spPr>
    </xdr:pic>
    <xdr:clientData fLocksWithSheet="0"/>
  </xdr:oneCellAnchor>
  <xdr:oneCellAnchor>
    <xdr:from>
      <xdr:col>1</xdr:col>
      <xdr:colOff>0</xdr:colOff>
      <xdr:row>197</xdr:row>
      <xdr:rowOff>0</xdr:rowOff>
    </xdr:from>
    <xdr:ext cx="200025" cy="200025"/>
    <xdr:pic>
      <xdr:nvPicPr>
        <xdr:cNvPr id="174" name="image376.png">
          <a:extLst>
            <a:ext uri="{FF2B5EF4-FFF2-40B4-BE49-F238E27FC236}">
              <a16:creationId xmlns:a16="http://schemas.microsoft.com/office/drawing/2014/main" id="{00000000-0008-0000-0700-0000AE000000}"/>
            </a:ext>
          </a:extLst>
        </xdr:cNvPr>
        <xdr:cNvPicPr preferRelativeResize="0"/>
      </xdr:nvPicPr>
      <xdr:blipFill>
        <a:blip xmlns:r="http://schemas.openxmlformats.org/officeDocument/2006/relationships" r:embed="rId173" cstate="print"/>
        <a:stretch>
          <a:fillRect/>
        </a:stretch>
      </xdr:blipFill>
      <xdr:spPr>
        <a:prstGeom prst="rect">
          <a:avLst/>
        </a:prstGeom>
        <a:noFill/>
      </xdr:spPr>
    </xdr:pic>
    <xdr:clientData fLocksWithSheet="0"/>
  </xdr:oneCellAnchor>
  <xdr:oneCellAnchor>
    <xdr:from>
      <xdr:col>1</xdr:col>
      <xdr:colOff>0</xdr:colOff>
      <xdr:row>198</xdr:row>
      <xdr:rowOff>0</xdr:rowOff>
    </xdr:from>
    <xdr:ext cx="476250" cy="476250"/>
    <xdr:pic>
      <xdr:nvPicPr>
        <xdr:cNvPr id="175" name="image378.png">
          <a:extLst>
            <a:ext uri="{FF2B5EF4-FFF2-40B4-BE49-F238E27FC236}">
              <a16:creationId xmlns:a16="http://schemas.microsoft.com/office/drawing/2014/main" id="{00000000-0008-0000-0700-0000AF000000}"/>
            </a:ext>
          </a:extLst>
        </xdr:cNvPr>
        <xdr:cNvPicPr preferRelativeResize="0"/>
      </xdr:nvPicPr>
      <xdr:blipFill>
        <a:blip xmlns:r="http://schemas.openxmlformats.org/officeDocument/2006/relationships" r:embed="rId174" cstate="print"/>
        <a:stretch>
          <a:fillRect/>
        </a:stretch>
      </xdr:blipFill>
      <xdr:spPr>
        <a:prstGeom prst="rect">
          <a:avLst/>
        </a:prstGeom>
        <a:noFill/>
      </xdr:spPr>
    </xdr:pic>
    <xdr:clientData fLocksWithSheet="0"/>
  </xdr:oneCellAnchor>
  <xdr:oneCellAnchor>
    <xdr:from>
      <xdr:col>1</xdr:col>
      <xdr:colOff>0</xdr:colOff>
      <xdr:row>199</xdr:row>
      <xdr:rowOff>0</xdr:rowOff>
    </xdr:from>
    <xdr:ext cx="476250" cy="476250"/>
    <xdr:pic>
      <xdr:nvPicPr>
        <xdr:cNvPr id="176" name="image396.png">
          <a:extLst>
            <a:ext uri="{FF2B5EF4-FFF2-40B4-BE49-F238E27FC236}">
              <a16:creationId xmlns:a16="http://schemas.microsoft.com/office/drawing/2014/main" id="{00000000-0008-0000-0700-0000B0000000}"/>
            </a:ext>
          </a:extLst>
        </xdr:cNvPr>
        <xdr:cNvPicPr preferRelativeResize="0"/>
      </xdr:nvPicPr>
      <xdr:blipFill>
        <a:blip xmlns:r="http://schemas.openxmlformats.org/officeDocument/2006/relationships" r:embed="rId175" cstate="print"/>
        <a:stretch>
          <a:fillRect/>
        </a:stretch>
      </xdr:blipFill>
      <xdr:spPr>
        <a:prstGeom prst="rect">
          <a:avLst/>
        </a:prstGeom>
        <a:noFill/>
      </xdr:spPr>
    </xdr:pic>
    <xdr:clientData fLocksWithSheet="0"/>
  </xdr:oneCellAnchor>
  <xdr:oneCellAnchor>
    <xdr:from>
      <xdr:col>1</xdr:col>
      <xdr:colOff>0</xdr:colOff>
      <xdr:row>200</xdr:row>
      <xdr:rowOff>0</xdr:rowOff>
    </xdr:from>
    <xdr:ext cx="476250" cy="476250"/>
    <xdr:pic>
      <xdr:nvPicPr>
        <xdr:cNvPr id="177" name="image473.png">
          <a:extLst>
            <a:ext uri="{FF2B5EF4-FFF2-40B4-BE49-F238E27FC236}">
              <a16:creationId xmlns:a16="http://schemas.microsoft.com/office/drawing/2014/main" id="{00000000-0008-0000-0700-0000B1000000}"/>
            </a:ext>
          </a:extLst>
        </xdr:cNvPr>
        <xdr:cNvPicPr preferRelativeResize="0"/>
      </xdr:nvPicPr>
      <xdr:blipFill>
        <a:blip xmlns:r="http://schemas.openxmlformats.org/officeDocument/2006/relationships" r:embed="rId176" cstate="print"/>
        <a:stretch>
          <a:fillRect/>
        </a:stretch>
      </xdr:blipFill>
      <xdr:spPr>
        <a:prstGeom prst="rect">
          <a:avLst/>
        </a:prstGeom>
        <a:noFill/>
      </xdr:spPr>
    </xdr:pic>
    <xdr:clientData fLocksWithSheet="0"/>
  </xdr:oneCellAnchor>
  <xdr:oneCellAnchor>
    <xdr:from>
      <xdr:col>1</xdr:col>
      <xdr:colOff>0</xdr:colOff>
      <xdr:row>201</xdr:row>
      <xdr:rowOff>0</xdr:rowOff>
    </xdr:from>
    <xdr:ext cx="476250" cy="476250"/>
    <xdr:pic>
      <xdr:nvPicPr>
        <xdr:cNvPr id="178" name="image427.png">
          <a:extLst>
            <a:ext uri="{FF2B5EF4-FFF2-40B4-BE49-F238E27FC236}">
              <a16:creationId xmlns:a16="http://schemas.microsoft.com/office/drawing/2014/main" id="{00000000-0008-0000-0700-0000B2000000}"/>
            </a:ext>
          </a:extLst>
        </xdr:cNvPr>
        <xdr:cNvPicPr preferRelativeResize="0"/>
      </xdr:nvPicPr>
      <xdr:blipFill>
        <a:blip xmlns:r="http://schemas.openxmlformats.org/officeDocument/2006/relationships" r:embed="rId177" cstate="print"/>
        <a:stretch>
          <a:fillRect/>
        </a:stretch>
      </xdr:blipFill>
      <xdr:spPr>
        <a:prstGeom prst="rect">
          <a:avLst/>
        </a:prstGeom>
        <a:noFill/>
      </xdr:spPr>
    </xdr:pic>
    <xdr:clientData fLocksWithSheet="0"/>
  </xdr:oneCellAnchor>
  <xdr:oneCellAnchor>
    <xdr:from>
      <xdr:col>1</xdr:col>
      <xdr:colOff>0</xdr:colOff>
      <xdr:row>202</xdr:row>
      <xdr:rowOff>0</xdr:rowOff>
    </xdr:from>
    <xdr:ext cx="476250" cy="476250"/>
    <xdr:pic>
      <xdr:nvPicPr>
        <xdr:cNvPr id="179" name="image389.png">
          <a:extLst>
            <a:ext uri="{FF2B5EF4-FFF2-40B4-BE49-F238E27FC236}">
              <a16:creationId xmlns:a16="http://schemas.microsoft.com/office/drawing/2014/main" id="{00000000-0008-0000-0700-0000B3000000}"/>
            </a:ext>
          </a:extLst>
        </xdr:cNvPr>
        <xdr:cNvPicPr preferRelativeResize="0"/>
      </xdr:nvPicPr>
      <xdr:blipFill>
        <a:blip xmlns:r="http://schemas.openxmlformats.org/officeDocument/2006/relationships" r:embed="rId178" cstate="print"/>
        <a:stretch>
          <a:fillRect/>
        </a:stretch>
      </xdr:blipFill>
      <xdr:spPr>
        <a:prstGeom prst="rect">
          <a:avLst/>
        </a:prstGeom>
        <a:noFill/>
      </xdr:spPr>
    </xdr:pic>
    <xdr:clientData fLocksWithSheet="0"/>
  </xdr:oneCellAnchor>
  <xdr:oneCellAnchor>
    <xdr:from>
      <xdr:col>1</xdr:col>
      <xdr:colOff>0</xdr:colOff>
      <xdr:row>203</xdr:row>
      <xdr:rowOff>0</xdr:rowOff>
    </xdr:from>
    <xdr:ext cx="200025" cy="200025"/>
    <xdr:pic>
      <xdr:nvPicPr>
        <xdr:cNvPr id="180" name="image407.png">
          <a:extLst>
            <a:ext uri="{FF2B5EF4-FFF2-40B4-BE49-F238E27FC236}">
              <a16:creationId xmlns:a16="http://schemas.microsoft.com/office/drawing/2014/main" id="{00000000-0008-0000-0700-0000B4000000}"/>
            </a:ext>
          </a:extLst>
        </xdr:cNvPr>
        <xdr:cNvPicPr preferRelativeResize="0"/>
      </xdr:nvPicPr>
      <xdr:blipFill>
        <a:blip xmlns:r="http://schemas.openxmlformats.org/officeDocument/2006/relationships" r:embed="rId179" cstate="print"/>
        <a:stretch>
          <a:fillRect/>
        </a:stretch>
      </xdr:blipFill>
      <xdr:spPr>
        <a:prstGeom prst="rect">
          <a:avLst/>
        </a:prstGeom>
        <a:noFill/>
      </xdr:spPr>
    </xdr:pic>
    <xdr:clientData fLocksWithSheet="0"/>
  </xdr:oneCellAnchor>
  <xdr:oneCellAnchor>
    <xdr:from>
      <xdr:col>1</xdr:col>
      <xdr:colOff>0</xdr:colOff>
      <xdr:row>204</xdr:row>
      <xdr:rowOff>0</xdr:rowOff>
    </xdr:from>
    <xdr:ext cx="476250" cy="476250"/>
    <xdr:pic>
      <xdr:nvPicPr>
        <xdr:cNvPr id="181" name="image404.png">
          <a:extLst>
            <a:ext uri="{FF2B5EF4-FFF2-40B4-BE49-F238E27FC236}">
              <a16:creationId xmlns:a16="http://schemas.microsoft.com/office/drawing/2014/main" id="{00000000-0008-0000-0700-0000B5000000}"/>
            </a:ext>
          </a:extLst>
        </xdr:cNvPr>
        <xdr:cNvPicPr preferRelativeResize="0"/>
      </xdr:nvPicPr>
      <xdr:blipFill>
        <a:blip xmlns:r="http://schemas.openxmlformats.org/officeDocument/2006/relationships" r:embed="rId180" cstate="print"/>
        <a:stretch>
          <a:fillRect/>
        </a:stretch>
      </xdr:blipFill>
      <xdr:spPr>
        <a:prstGeom prst="rect">
          <a:avLst/>
        </a:prstGeom>
        <a:noFill/>
      </xdr:spPr>
    </xdr:pic>
    <xdr:clientData fLocksWithSheet="0"/>
  </xdr:oneCellAnchor>
  <xdr:oneCellAnchor>
    <xdr:from>
      <xdr:col>1</xdr:col>
      <xdr:colOff>0</xdr:colOff>
      <xdr:row>205</xdr:row>
      <xdr:rowOff>0</xdr:rowOff>
    </xdr:from>
    <xdr:ext cx="476250" cy="476250"/>
    <xdr:pic>
      <xdr:nvPicPr>
        <xdr:cNvPr id="182" name="image463.png">
          <a:extLst>
            <a:ext uri="{FF2B5EF4-FFF2-40B4-BE49-F238E27FC236}">
              <a16:creationId xmlns:a16="http://schemas.microsoft.com/office/drawing/2014/main" id="{00000000-0008-0000-0700-0000B6000000}"/>
            </a:ext>
          </a:extLst>
        </xdr:cNvPr>
        <xdr:cNvPicPr preferRelativeResize="0"/>
      </xdr:nvPicPr>
      <xdr:blipFill>
        <a:blip xmlns:r="http://schemas.openxmlformats.org/officeDocument/2006/relationships" r:embed="rId181" cstate="print"/>
        <a:stretch>
          <a:fillRect/>
        </a:stretch>
      </xdr:blipFill>
      <xdr:spPr>
        <a:prstGeom prst="rect">
          <a:avLst/>
        </a:prstGeom>
        <a:noFill/>
      </xdr:spPr>
    </xdr:pic>
    <xdr:clientData fLocksWithSheet="0"/>
  </xdr:oneCellAnchor>
  <xdr:oneCellAnchor>
    <xdr:from>
      <xdr:col>1</xdr:col>
      <xdr:colOff>0</xdr:colOff>
      <xdr:row>206</xdr:row>
      <xdr:rowOff>0</xdr:rowOff>
    </xdr:from>
    <xdr:ext cx="476250" cy="476250"/>
    <xdr:pic>
      <xdr:nvPicPr>
        <xdr:cNvPr id="183" name="image398.png">
          <a:extLst>
            <a:ext uri="{FF2B5EF4-FFF2-40B4-BE49-F238E27FC236}">
              <a16:creationId xmlns:a16="http://schemas.microsoft.com/office/drawing/2014/main" id="{00000000-0008-0000-0700-0000B7000000}"/>
            </a:ext>
          </a:extLst>
        </xdr:cNvPr>
        <xdr:cNvPicPr preferRelativeResize="0"/>
      </xdr:nvPicPr>
      <xdr:blipFill>
        <a:blip xmlns:r="http://schemas.openxmlformats.org/officeDocument/2006/relationships" r:embed="rId182" cstate="print"/>
        <a:stretch>
          <a:fillRect/>
        </a:stretch>
      </xdr:blipFill>
      <xdr:spPr>
        <a:prstGeom prst="rect">
          <a:avLst/>
        </a:prstGeom>
        <a:noFill/>
      </xdr:spPr>
    </xdr:pic>
    <xdr:clientData fLocksWithSheet="0"/>
  </xdr:oneCellAnchor>
  <xdr:oneCellAnchor>
    <xdr:from>
      <xdr:col>1</xdr:col>
      <xdr:colOff>0</xdr:colOff>
      <xdr:row>207</xdr:row>
      <xdr:rowOff>0</xdr:rowOff>
    </xdr:from>
    <xdr:ext cx="476250" cy="476250"/>
    <xdr:pic>
      <xdr:nvPicPr>
        <xdr:cNvPr id="184" name="image479.png">
          <a:extLst>
            <a:ext uri="{FF2B5EF4-FFF2-40B4-BE49-F238E27FC236}">
              <a16:creationId xmlns:a16="http://schemas.microsoft.com/office/drawing/2014/main" id="{00000000-0008-0000-0700-0000B8000000}"/>
            </a:ext>
          </a:extLst>
        </xdr:cNvPr>
        <xdr:cNvPicPr preferRelativeResize="0"/>
      </xdr:nvPicPr>
      <xdr:blipFill>
        <a:blip xmlns:r="http://schemas.openxmlformats.org/officeDocument/2006/relationships" r:embed="rId183" cstate="print"/>
        <a:stretch>
          <a:fillRect/>
        </a:stretch>
      </xdr:blipFill>
      <xdr:spPr>
        <a:prstGeom prst="rect">
          <a:avLst/>
        </a:prstGeom>
        <a:noFill/>
      </xdr:spPr>
    </xdr:pic>
    <xdr:clientData fLocksWithSheet="0"/>
  </xdr:oneCellAnchor>
  <xdr:oneCellAnchor>
    <xdr:from>
      <xdr:col>1</xdr:col>
      <xdr:colOff>0</xdr:colOff>
      <xdr:row>208</xdr:row>
      <xdr:rowOff>0</xdr:rowOff>
    </xdr:from>
    <xdr:ext cx="476250" cy="476250"/>
    <xdr:pic>
      <xdr:nvPicPr>
        <xdr:cNvPr id="185" name="image406.png">
          <a:extLst>
            <a:ext uri="{FF2B5EF4-FFF2-40B4-BE49-F238E27FC236}">
              <a16:creationId xmlns:a16="http://schemas.microsoft.com/office/drawing/2014/main" id="{00000000-0008-0000-0700-0000B9000000}"/>
            </a:ext>
          </a:extLst>
        </xdr:cNvPr>
        <xdr:cNvPicPr preferRelativeResize="0"/>
      </xdr:nvPicPr>
      <xdr:blipFill>
        <a:blip xmlns:r="http://schemas.openxmlformats.org/officeDocument/2006/relationships" r:embed="rId184" cstate="print"/>
        <a:stretch>
          <a:fillRect/>
        </a:stretch>
      </xdr:blipFill>
      <xdr:spPr>
        <a:prstGeom prst="rect">
          <a:avLst/>
        </a:prstGeom>
        <a:noFill/>
      </xdr:spPr>
    </xdr:pic>
    <xdr:clientData fLocksWithSheet="0"/>
  </xdr:oneCellAnchor>
  <xdr:oneCellAnchor>
    <xdr:from>
      <xdr:col>1</xdr:col>
      <xdr:colOff>0</xdr:colOff>
      <xdr:row>209</xdr:row>
      <xdr:rowOff>0</xdr:rowOff>
    </xdr:from>
    <xdr:ext cx="476250" cy="476250"/>
    <xdr:pic>
      <xdr:nvPicPr>
        <xdr:cNvPr id="186" name="image439.png">
          <a:extLst>
            <a:ext uri="{FF2B5EF4-FFF2-40B4-BE49-F238E27FC236}">
              <a16:creationId xmlns:a16="http://schemas.microsoft.com/office/drawing/2014/main" id="{00000000-0008-0000-0700-0000BA000000}"/>
            </a:ext>
          </a:extLst>
        </xdr:cNvPr>
        <xdr:cNvPicPr preferRelativeResize="0"/>
      </xdr:nvPicPr>
      <xdr:blipFill>
        <a:blip xmlns:r="http://schemas.openxmlformats.org/officeDocument/2006/relationships" r:embed="rId185" cstate="print"/>
        <a:stretch>
          <a:fillRect/>
        </a:stretch>
      </xdr:blipFill>
      <xdr:spPr>
        <a:prstGeom prst="rect">
          <a:avLst/>
        </a:prstGeom>
        <a:noFill/>
      </xdr:spPr>
    </xdr:pic>
    <xdr:clientData fLocksWithSheet="0"/>
  </xdr:oneCellAnchor>
  <xdr:oneCellAnchor>
    <xdr:from>
      <xdr:col>1</xdr:col>
      <xdr:colOff>0</xdr:colOff>
      <xdr:row>210</xdr:row>
      <xdr:rowOff>0</xdr:rowOff>
    </xdr:from>
    <xdr:ext cx="476250" cy="476250"/>
    <xdr:pic>
      <xdr:nvPicPr>
        <xdr:cNvPr id="187" name="image386.png">
          <a:extLst>
            <a:ext uri="{FF2B5EF4-FFF2-40B4-BE49-F238E27FC236}">
              <a16:creationId xmlns:a16="http://schemas.microsoft.com/office/drawing/2014/main" id="{00000000-0008-0000-0700-0000BB000000}"/>
            </a:ext>
          </a:extLst>
        </xdr:cNvPr>
        <xdr:cNvPicPr preferRelativeResize="0"/>
      </xdr:nvPicPr>
      <xdr:blipFill>
        <a:blip xmlns:r="http://schemas.openxmlformats.org/officeDocument/2006/relationships" r:embed="rId186" cstate="print"/>
        <a:stretch>
          <a:fillRect/>
        </a:stretch>
      </xdr:blipFill>
      <xdr:spPr>
        <a:prstGeom prst="rect">
          <a:avLst/>
        </a:prstGeom>
        <a:noFill/>
      </xdr:spPr>
    </xdr:pic>
    <xdr:clientData fLocksWithSheet="0"/>
  </xdr:oneCellAnchor>
  <xdr:oneCellAnchor>
    <xdr:from>
      <xdr:col>1</xdr:col>
      <xdr:colOff>0</xdr:colOff>
      <xdr:row>211</xdr:row>
      <xdr:rowOff>0</xdr:rowOff>
    </xdr:from>
    <xdr:ext cx="476250" cy="476250"/>
    <xdr:pic>
      <xdr:nvPicPr>
        <xdr:cNvPr id="188" name="image391.png">
          <a:extLst>
            <a:ext uri="{FF2B5EF4-FFF2-40B4-BE49-F238E27FC236}">
              <a16:creationId xmlns:a16="http://schemas.microsoft.com/office/drawing/2014/main" id="{00000000-0008-0000-0700-0000BC000000}"/>
            </a:ext>
          </a:extLst>
        </xdr:cNvPr>
        <xdr:cNvPicPr preferRelativeResize="0"/>
      </xdr:nvPicPr>
      <xdr:blipFill>
        <a:blip xmlns:r="http://schemas.openxmlformats.org/officeDocument/2006/relationships" r:embed="rId187" cstate="print"/>
        <a:stretch>
          <a:fillRect/>
        </a:stretch>
      </xdr:blipFill>
      <xdr:spPr>
        <a:prstGeom prst="rect">
          <a:avLst/>
        </a:prstGeom>
        <a:noFill/>
      </xdr:spPr>
    </xdr:pic>
    <xdr:clientData fLocksWithSheet="0"/>
  </xdr:oneCellAnchor>
  <xdr:oneCellAnchor>
    <xdr:from>
      <xdr:col>1</xdr:col>
      <xdr:colOff>0</xdr:colOff>
      <xdr:row>212</xdr:row>
      <xdr:rowOff>0</xdr:rowOff>
    </xdr:from>
    <xdr:ext cx="476250" cy="476250"/>
    <xdr:pic>
      <xdr:nvPicPr>
        <xdr:cNvPr id="189" name="image399.png">
          <a:extLst>
            <a:ext uri="{FF2B5EF4-FFF2-40B4-BE49-F238E27FC236}">
              <a16:creationId xmlns:a16="http://schemas.microsoft.com/office/drawing/2014/main" id="{00000000-0008-0000-0700-0000BD000000}"/>
            </a:ext>
          </a:extLst>
        </xdr:cNvPr>
        <xdr:cNvPicPr preferRelativeResize="0"/>
      </xdr:nvPicPr>
      <xdr:blipFill>
        <a:blip xmlns:r="http://schemas.openxmlformats.org/officeDocument/2006/relationships" r:embed="rId188" cstate="print"/>
        <a:stretch>
          <a:fillRect/>
        </a:stretch>
      </xdr:blipFill>
      <xdr:spPr>
        <a:prstGeom prst="rect">
          <a:avLst/>
        </a:prstGeom>
        <a:noFill/>
      </xdr:spPr>
    </xdr:pic>
    <xdr:clientData fLocksWithSheet="0"/>
  </xdr:oneCellAnchor>
  <xdr:oneCellAnchor>
    <xdr:from>
      <xdr:col>1</xdr:col>
      <xdr:colOff>0</xdr:colOff>
      <xdr:row>213</xdr:row>
      <xdr:rowOff>0</xdr:rowOff>
    </xdr:from>
    <xdr:ext cx="476250" cy="476250"/>
    <xdr:pic>
      <xdr:nvPicPr>
        <xdr:cNvPr id="190" name="image402.png">
          <a:extLst>
            <a:ext uri="{FF2B5EF4-FFF2-40B4-BE49-F238E27FC236}">
              <a16:creationId xmlns:a16="http://schemas.microsoft.com/office/drawing/2014/main" id="{00000000-0008-0000-0700-0000BE000000}"/>
            </a:ext>
          </a:extLst>
        </xdr:cNvPr>
        <xdr:cNvPicPr preferRelativeResize="0"/>
      </xdr:nvPicPr>
      <xdr:blipFill>
        <a:blip xmlns:r="http://schemas.openxmlformats.org/officeDocument/2006/relationships" r:embed="rId189" cstate="print"/>
        <a:stretch>
          <a:fillRect/>
        </a:stretch>
      </xdr:blipFill>
      <xdr:spPr>
        <a:prstGeom prst="rect">
          <a:avLst/>
        </a:prstGeom>
        <a:noFill/>
      </xdr:spPr>
    </xdr:pic>
    <xdr:clientData fLocksWithSheet="0"/>
  </xdr:oneCellAnchor>
  <xdr:oneCellAnchor>
    <xdr:from>
      <xdr:col>1</xdr:col>
      <xdr:colOff>0</xdr:colOff>
      <xdr:row>214</xdr:row>
      <xdr:rowOff>0</xdr:rowOff>
    </xdr:from>
    <xdr:ext cx="476250" cy="476250"/>
    <xdr:pic>
      <xdr:nvPicPr>
        <xdr:cNvPr id="191" name="image419.png">
          <a:extLst>
            <a:ext uri="{FF2B5EF4-FFF2-40B4-BE49-F238E27FC236}">
              <a16:creationId xmlns:a16="http://schemas.microsoft.com/office/drawing/2014/main" id="{00000000-0008-0000-0700-0000BF000000}"/>
            </a:ext>
          </a:extLst>
        </xdr:cNvPr>
        <xdr:cNvPicPr preferRelativeResize="0"/>
      </xdr:nvPicPr>
      <xdr:blipFill>
        <a:blip xmlns:r="http://schemas.openxmlformats.org/officeDocument/2006/relationships" r:embed="rId190" cstate="print"/>
        <a:stretch>
          <a:fillRect/>
        </a:stretch>
      </xdr:blipFill>
      <xdr:spPr>
        <a:prstGeom prst="rect">
          <a:avLst/>
        </a:prstGeom>
        <a:noFill/>
      </xdr:spPr>
    </xdr:pic>
    <xdr:clientData fLocksWithSheet="0"/>
  </xdr:oneCellAnchor>
  <xdr:oneCellAnchor>
    <xdr:from>
      <xdr:col>1</xdr:col>
      <xdr:colOff>0</xdr:colOff>
      <xdr:row>215</xdr:row>
      <xdr:rowOff>0</xdr:rowOff>
    </xdr:from>
    <xdr:ext cx="476250" cy="476250"/>
    <xdr:pic>
      <xdr:nvPicPr>
        <xdr:cNvPr id="192" name="image422.png">
          <a:extLst>
            <a:ext uri="{FF2B5EF4-FFF2-40B4-BE49-F238E27FC236}">
              <a16:creationId xmlns:a16="http://schemas.microsoft.com/office/drawing/2014/main" id="{00000000-0008-0000-0700-0000C0000000}"/>
            </a:ext>
          </a:extLst>
        </xdr:cNvPr>
        <xdr:cNvPicPr preferRelativeResize="0"/>
      </xdr:nvPicPr>
      <xdr:blipFill>
        <a:blip xmlns:r="http://schemas.openxmlformats.org/officeDocument/2006/relationships" r:embed="rId191" cstate="print"/>
        <a:stretch>
          <a:fillRect/>
        </a:stretch>
      </xdr:blipFill>
      <xdr:spPr>
        <a:prstGeom prst="rect">
          <a:avLst/>
        </a:prstGeom>
        <a:noFill/>
      </xdr:spPr>
    </xdr:pic>
    <xdr:clientData fLocksWithSheet="0"/>
  </xdr:oneCellAnchor>
  <xdr:oneCellAnchor>
    <xdr:from>
      <xdr:col>1</xdr:col>
      <xdr:colOff>0</xdr:colOff>
      <xdr:row>216</xdr:row>
      <xdr:rowOff>0</xdr:rowOff>
    </xdr:from>
    <xdr:ext cx="476250" cy="476250"/>
    <xdr:pic>
      <xdr:nvPicPr>
        <xdr:cNvPr id="193" name="image415.png">
          <a:extLst>
            <a:ext uri="{FF2B5EF4-FFF2-40B4-BE49-F238E27FC236}">
              <a16:creationId xmlns:a16="http://schemas.microsoft.com/office/drawing/2014/main" id="{00000000-0008-0000-0700-0000C1000000}"/>
            </a:ext>
          </a:extLst>
        </xdr:cNvPr>
        <xdr:cNvPicPr preferRelativeResize="0"/>
      </xdr:nvPicPr>
      <xdr:blipFill>
        <a:blip xmlns:r="http://schemas.openxmlformats.org/officeDocument/2006/relationships" r:embed="rId192" cstate="print"/>
        <a:stretch>
          <a:fillRect/>
        </a:stretch>
      </xdr:blipFill>
      <xdr:spPr>
        <a:prstGeom prst="rect">
          <a:avLst/>
        </a:prstGeom>
        <a:noFill/>
      </xdr:spPr>
    </xdr:pic>
    <xdr:clientData fLocksWithSheet="0"/>
  </xdr:oneCellAnchor>
  <xdr:oneCellAnchor>
    <xdr:from>
      <xdr:col>1</xdr:col>
      <xdr:colOff>0</xdr:colOff>
      <xdr:row>217</xdr:row>
      <xdr:rowOff>0</xdr:rowOff>
    </xdr:from>
    <xdr:ext cx="476250" cy="476250"/>
    <xdr:pic>
      <xdr:nvPicPr>
        <xdr:cNvPr id="194" name="image440.png">
          <a:extLst>
            <a:ext uri="{FF2B5EF4-FFF2-40B4-BE49-F238E27FC236}">
              <a16:creationId xmlns:a16="http://schemas.microsoft.com/office/drawing/2014/main" id="{00000000-0008-0000-0700-0000C2000000}"/>
            </a:ext>
          </a:extLst>
        </xdr:cNvPr>
        <xdr:cNvPicPr preferRelativeResize="0"/>
      </xdr:nvPicPr>
      <xdr:blipFill>
        <a:blip xmlns:r="http://schemas.openxmlformats.org/officeDocument/2006/relationships" r:embed="rId193" cstate="print"/>
        <a:stretch>
          <a:fillRect/>
        </a:stretch>
      </xdr:blipFill>
      <xdr:spPr>
        <a:prstGeom prst="rect">
          <a:avLst/>
        </a:prstGeom>
        <a:noFill/>
      </xdr:spPr>
    </xdr:pic>
    <xdr:clientData fLocksWithSheet="0"/>
  </xdr:oneCellAnchor>
  <xdr:oneCellAnchor>
    <xdr:from>
      <xdr:col>1</xdr:col>
      <xdr:colOff>0</xdr:colOff>
      <xdr:row>218</xdr:row>
      <xdr:rowOff>0</xdr:rowOff>
    </xdr:from>
    <xdr:ext cx="476250" cy="476250"/>
    <xdr:pic>
      <xdr:nvPicPr>
        <xdr:cNvPr id="195" name="image411.png">
          <a:extLst>
            <a:ext uri="{FF2B5EF4-FFF2-40B4-BE49-F238E27FC236}">
              <a16:creationId xmlns:a16="http://schemas.microsoft.com/office/drawing/2014/main" id="{00000000-0008-0000-0700-0000C3000000}"/>
            </a:ext>
          </a:extLst>
        </xdr:cNvPr>
        <xdr:cNvPicPr preferRelativeResize="0"/>
      </xdr:nvPicPr>
      <xdr:blipFill>
        <a:blip xmlns:r="http://schemas.openxmlformats.org/officeDocument/2006/relationships" r:embed="rId194" cstate="print"/>
        <a:stretch>
          <a:fillRect/>
        </a:stretch>
      </xdr:blipFill>
      <xdr:spPr>
        <a:prstGeom prst="rect">
          <a:avLst/>
        </a:prstGeom>
        <a:noFill/>
      </xdr:spPr>
    </xdr:pic>
    <xdr:clientData fLocksWithSheet="0"/>
  </xdr:oneCellAnchor>
  <xdr:oneCellAnchor>
    <xdr:from>
      <xdr:col>1</xdr:col>
      <xdr:colOff>0</xdr:colOff>
      <xdr:row>219</xdr:row>
      <xdr:rowOff>0</xdr:rowOff>
    </xdr:from>
    <xdr:ext cx="476250" cy="476250"/>
    <xdr:pic>
      <xdr:nvPicPr>
        <xdr:cNvPr id="196" name="image445.png">
          <a:extLst>
            <a:ext uri="{FF2B5EF4-FFF2-40B4-BE49-F238E27FC236}">
              <a16:creationId xmlns:a16="http://schemas.microsoft.com/office/drawing/2014/main" id="{00000000-0008-0000-0700-0000C4000000}"/>
            </a:ext>
          </a:extLst>
        </xdr:cNvPr>
        <xdr:cNvPicPr preferRelativeResize="0"/>
      </xdr:nvPicPr>
      <xdr:blipFill>
        <a:blip xmlns:r="http://schemas.openxmlformats.org/officeDocument/2006/relationships" r:embed="rId195" cstate="print"/>
        <a:stretch>
          <a:fillRect/>
        </a:stretch>
      </xdr:blipFill>
      <xdr:spPr>
        <a:prstGeom prst="rect">
          <a:avLst/>
        </a:prstGeom>
        <a:noFill/>
      </xdr:spPr>
    </xdr:pic>
    <xdr:clientData fLocksWithSheet="0"/>
  </xdr:oneCellAnchor>
  <xdr:oneCellAnchor>
    <xdr:from>
      <xdr:col>1</xdr:col>
      <xdr:colOff>0</xdr:colOff>
      <xdr:row>220</xdr:row>
      <xdr:rowOff>0</xdr:rowOff>
    </xdr:from>
    <xdr:ext cx="476250" cy="476250"/>
    <xdr:pic>
      <xdr:nvPicPr>
        <xdr:cNvPr id="197" name="image410.png">
          <a:extLst>
            <a:ext uri="{FF2B5EF4-FFF2-40B4-BE49-F238E27FC236}">
              <a16:creationId xmlns:a16="http://schemas.microsoft.com/office/drawing/2014/main" id="{00000000-0008-0000-0700-0000C5000000}"/>
            </a:ext>
          </a:extLst>
        </xdr:cNvPr>
        <xdr:cNvPicPr preferRelativeResize="0"/>
      </xdr:nvPicPr>
      <xdr:blipFill>
        <a:blip xmlns:r="http://schemas.openxmlformats.org/officeDocument/2006/relationships" r:embed="rId196" cstate="print"/>
        <a:stretch>
          <a:fillRect/>
        </a:stretch>
      </xdr:blipFill>
      <xdr:spPr>
        <a:prstGeom prst="rect">
          <a:avLst/>
        </a:prstGeom>
        <a:noFill/>
      </xdr:spPr>
    </xdr:pic>
    <xdr:clientData fLocksWithSheet="0"/>
  </xdr:oneCellAnchor>
  <xdr:oneCellAnchor>
    <xdr:from>
      <xdr:col>1</xdr:col>
      <xdr:colOff>0</xdr:colOff>
      <xdr:row>221</xdr:row>
      <xdr:rowOff>0</xdr:rowOff>
    </xdr:from>
    <xdr:ext cx="476250" cy="476250"/>
    <xdr:pic>
      <xdr:nvPicPr>
        <xdr:cNvPr id="198" name="image409.png">
          <a:extLst>
            <a:ext uri="{FF2B5EF4-FFF2-40B4-BE49-F238E27FC236}">
              <a16:creationId xmlns:a16="http://schemas.microsoft.com/office/drawing/2014/main" id="{00000000-0008-0000-0700-0000C6000000}"/>
            </a:ext>
          </a:extLst>
        </xdr:cNvPr>
        <xdr:cNvPicPr preferRelativeResize="0"/>
      </xdr:nvPicPr>
      <xdr:blipFill>
        <a:blip xmlns:r="http://schemas.openxmlformats.org/officeDocument/2006/relationships" r:embed="rId197" cstate="print"/>
        <a:stretch>
          <a:fillRect/>
        </a:stretch>
      </xdr:blipFill>
      <xdr:spPr>
        <a:prstGeom prst="rect">
          <a:avLst/>
        </a:prstGeom>
        <a:noFill/>
      </xdr:spPr>
    </xdr:pic>
    <xdr:clientData fLocksWithSheet="0"/>
  </xdr:oneCellAnchor>
  <xdr:oneCellAnchor>
    <xdr:from>
      <xdr:col>1</xdr:col>
      <xdr:colOff>0</xdr:colOff>
      <xdr:row>222</xdr:row>
      <xdr:rowOff>0</xdr:rowOff>
    </xdr:from>
    <xdr:ext cx="476250" cy="476250"/>
    <xdr:pic>
      <xdr:nvPicPr>
        <xdr:cNvPr id="199" name="image448.png">
          <a:extLst>
            <a:ext uri="{FF2B5EF4-FFF2-40B4-BE49-F238E27FC236}">
              <a16:creationId xmlns:a16="http://schemas.microsoft.com/office/drawing/2014/main" id="{00000000-0008-0000-0700-0000C7000000}"/>
            </a:ext>
          </a:extLst>
        </xdr:cNvPr>
        <xdr:cNvPicPr preferRelativeResize="0"/>
      </xdr:nvPicPr>
      <xdr:blipFill>
        <a:blip xmlns:r="http://schemas.openxmlformats.org/officeDocument/2006/relationships" r:embed="rId198" cstate="print"/>
        <a:stretch>
          <a:fillRect/>
        </a:stretch>
      </xdr:blipFill>
      <xdr:spPr>
        <a:prstGeom prst="rect">
          <a:avLst/>
        </a:prstGeom>
        <a:noFill/>
      </xdr:spPr>
    </xdr:pic>
    <xdr:clientData fLocksWithSheet="0"/>
  </xdr:oneCellAnchor>
  <xdr:oneCellAnchor>
    <xdr:from>
      <xdr:col>1</xdr:col>
      <xdr:colOff>0</xdr:colOff>
      <xdr:row>223</xdr:row>
      <xdr:rowOff>0</xdr:rowOff>
    </xdr:from>
    <xdr:ext cx="476250" cy="476250"/>
    <xdr:pic>
      <xdr:nvPicPr>
        <xdr:cNvPr id="200" name="image426.png">
          <a:extLst>
            <a:ext uri="{FF2B5EF4-FFF2-40B4-BE49-F238E27FC236}">
              <a16:creationId xmlns:a16="http://schemas.microsoft.com/office/drawing/2014/main" id="{00000000-0008-0000-0700-0000C8000000}"/>
            </a:ext>
          </a:extLst>
        </xdr:cNvPr>
        <xdr:cNvPicPr preferRelativeResize="0"/>
      </xdr:nvPicPr>
      <xdr:blipFill>
        <a:blip xmlns:r="http://schemas.openxmlformats.org/officeDocument/2006/relationships" r:embed="rId199" cstate="print"/>
        <a:stretch>
          <a:fillRect/>
        </a:stretch>
      </xdr:blipFill>
      <xdr:spPr>
        <a:prstGeom prst="rect">
          <a:avLst/>
        </a:prstGeom>
        <a:noFill/>
      </xdr:spPr>
    </xdr:pic>
    <xdr:clientData fLocksWithSheet="0"/>
  </xdr:oneCellAnchor>
  <xdr:oneCellAnchor>
    <xdr:from>
      <xdr:col>1</xdr:col>
      <xdr:colOff>0</xdr:colOff>
      <xdr:row>224</xdr:row>
      <xdr:rowOff>0</xdr:rowOff>
    </xdr:from>
    <xdr:ext cx="476250" cy="476250"/>
    <xdr:pic>
      <xdr:nvPicPr>
        <xdr:cNvPr id="201" name="image447.png">
          <a:extLst>
            <a:ext uri="{FF2B5EF4-FFF2-40B4-BE49-F238E27FC236}">
              <a16:creationId xmlns:a16="http://schemas.microsoft.com/office/drawing/2014/main" id="{00000000-0008-0000-0700-0000C9000000}"/>
            </a:ext>
          </a:extLst>
        </xdr:cNvPr>
        <xdr:cNvPicPr preferRelativeResize="0"/>
      </xdr:nvPicPr>
      <xdr:blipFill>
        <a:blip xmlns:r="http://schemas.openxmlformats.org/officeDocument/2006/relationships" r:embed="rId200" cstate="print"/>
        <a:stretch>
          <a:fillRect/>
        </a:stretch>
      </xdr:blipFill>
      <xdr:spPr>
        <a:prstGeom prst="rect">
          <a:avLst/>
        </a:prstGeom>
        <a:noFill/>
      </xdr:spPr>
    </xdr:pic>
    <xdr:clientData fLocksWithSheet="0"/>
  </xdr:oneCellAnchor>
  <xdr:oneCellAnchor>
    <xdr:from>
      <xdr:col>1</xdr:col>
      <xdr:colOff>0</xdr:colOff>
      <xdr:row>225</xdr:row>
      <xdr:rowOff>0</xdr:rowOff>
    </xdr:from>
    <xdr:ext cx="476250" cy="476250"/>
    <xdr:pic>
      <xdr:nvPicPr>
        <xdr:cNvPr id="202" name="image449.png">
          <a:extLst>
            <a:ext uri="{FF2B5EF4-FFF2-40B4-BE49-F238E27FC236}">
              <a16:creationId xmlns:a16="http://schemas.microsoft.com/office/drawing/2014/main" id="{00000000-0008-0000-0700-0000CA000000}"/>
            </a:ext>
          </a:extLst>
        </xdr:cNvPr>
        <xdr:cNvPicPr preferRelativeResize="0"/>
      </xdr:nvPicPr>
      <xdr:blipFill>
        <a:blip xmlns:r="http://schemas.openxmlformats.org/officeDocument/2006/relationships" r:embed="rId201" cstate="print"/>
        <a:stretch>
          <a:fillRect/>
        </a:stretch>
      </xdr:blipFill>
      <xdr:spPr>
        <a:prstGeom prst="rect">
          <a:avLst/>
        </a:prstGeom>
        <a:noFill/>
      </xdr:spPr>
    </xdr:pic>
    <xdr:clientData fLocksWithSheet="0"/>
  </xdr:oneCellAnchor>
  <xdr:oneCellAnchor>
    <xdr:from>
      <xdr:col>1</xdr:col>
      <xdr:colOff>0</xdr:colOff>
      <xdr:row>226</xdr:row>
      <xdr:rowOff>0</xdr:rowOff>
    </xdr:from>
    <xdr:ext cx="476250" cy="476250"/>
    <xdr:pic>
      <xdr:nvPicPr>
        <xdr:cNvPr id="203" name="image418.png">
          <a:extLst>
            <a:ext uri="{FF2B5EF4-FFF2-40B4-BE49-F238E27FC236}">
              <a16:creationId xmlns:a16="http://schemas.microsoft.com/office/drawing/2014/main" id="{00000000-0008-0000-0700-0000CB000000}"/>
            </a:ext>
          </a:extLst>
        </xdr:cNvPr>
        <xdr:cNvPicPr preferRelativeResize="0"/>
      </xdr:nvPicPr>
      <xdr:blipFill>
        <a:blip xmlns:r="http://schemas.openxmlformats.org/officeDocument/2006/relationships" r:embed="rId202" cstate="print"/>
        <a:stretch>
          <a:fillRect/>
        </a:stretch>
      </xdr:blipFill>
      <xdr:spPr>
        <a:prstGeom prst="rect">
          <a:avLst/>
        </a:prstGeom>
        <a:noFill/>
      </xdr:spPr>
    </xdr:pic>
    <xdr:clientData fLocksWithSheet="0"/>
  </xdr:oneCellAnchor>
  <xdr:oneCellAnchor>
    <xdr:from>
      <xdr:col>1</xdr:col>
      <xdr:colOff>0</xdr:colOff>
      <xdr:row>227</xdr:row>
      <xdr:rowOff>0</xdr:rowOff>
    </xdr:from>
    <xdr:ext cx="476250" cy="476250"/>
    <xdr:pic>
      <xdr:nvPicPr>
        <xdr:cNvPr id="204" name="image444.png">
          <a:extLst>
            <a:ext uri="{FF2B5EF4-FFF2-40B4-BE49-F238E27FC236}">
              <a16:creationId xmlns:a16="http://schemas.microsoft.com/office/drawing/2014/main" id="{00000000-0008-0000-0700-0000CC000000}"/>
            </a:ext>
          </a:extLst>
        </xdr:cNvPr>
        <xdr:cNvPicPr preferRelativeResize="0"/>
      </xdr:nvPicPr>
      <xdr:blipFill>
        <a:blip xmlns:r="http://schemas.openxmlformats.org/officeDocument/2006/relationships" r:embed="rId203" cstate="print"/>
        <a:stretch>
          <a:fillRect/>
        </a:stretch>
      </xdr:blipFill>
      <xdr:spPr>
        <a:prstGeom prst="rect">
          <a:avLst/>
        </a:prstGeom>
        <a:noFill/>
      </xdr:spPr>
    </xdr:pic>
    <xdr:clientData fLocksWithSheet="0"/>
  </xdr:oneCellAnchor>
  <xdr:oneCellAnchor>
    <xdr:from>
      <xdr:col>1</xdr:col>
      <xdr:colOff>0</xdr:colOff>
      <xdr:row>228</xdr:row>
      <xdr:rowOff>0</xdr:rowOff>
    </xdr:from>
    <xdr:ext cx="476250" cy="476250"/>
    <xdr:pic>
      <xdr:nvPicPr>
        <xdr:cNvPr id="205" name="image441.png">
          <a:extLst>
            <a:ext uri="{FF2B5EF4-FFF2-40B4-BE49-F238E27FC236}">
              <a16:creationId xmlns:a16="http://schemas.microsoft.com/office/drawing/2014/main" id="{00000000-0008-0000-0700-0000CD000000}"/>
            </a:ext>
          </a:extLst>
        </xdr:cNvPr>
        <xdr:cNvPicPr preferRelativeResize="0"/>
      </xdr:nvPicPr>
      <xdr:blipFill>
        <a:blip xmlns:r="http://schemas.openxmlformats.org/officeDocument/2006/relationships" r:embed="rId204" cstate="print"/>
        <a:stretch>
          <a:fillRect/>
        </a:stretch>
      </xdr:blipFill>
      <xdr:spPr>
        <a:prstGeom prst="rect">
          <a:avLst/>
        </a:prstGeom>
        <a:noFill/>
      </xdr:spPr>
    </xdr:pic>
    <xdr:clientData fLocksWithSheet="0"/>
  </xdr:oneCellAnchor>
  <xdr:oneCellAnchor>
    <xdr:from>
      <xdr:col>1</xdr:col>
      <xdr:colOff>0</xdr:colOff>
      <xdr:row>229</xdr:row>
      <xdr:rowOff>0</xdr:rowOff>
    </xdr:from>
    <xdr:ext cx="200025" cy="200025"/>
    <xdr:pic>
      <xdr:nvPicPr>
        <xdr:cNvPr id="206" name="image425.png">
          <a:extLst>
            <a:ext uri="{FF2B5EF4-FFF2-40B4-BE49-F238E27FC236}">
              <a16:creationId xmlns:a16="http://schemas.microsoft.com/office/drawing/2014/main" id="{00000000-0008-0000-0700-0000CE000000}"/>
            </a:ext>
          </a:extLst>
        </xdr:cNvPr>
        <xdr:cNvPicPr preferRelativeResize="0"/>
      </xdr:nvPicPr>
      <xdr:blipFill>
        <a:blip xmlns:r="http://schemas.openxmlformats.org/officeDocument/2006/relationships" r:embed="rId205" cstate="print"/>
        <a:stretch>
          <a:fillRect/>
        </a:stretch>
      </xdr:blipFill>
      <xdr:spPr>
        <a:prstGeom prst="rect">
          <a:avLst/>
        </a:prstGeom>
        <a:noFill/>
      </xdr:spPr>
    </xdr:pic>
    <xdr:clientData fLocksWithSheet="0"/>
  </xdr:oneCellAnchor>
  <xdr:oneCellAnchor>
    <xdr:from>
      <xdr:col>1</xdr:col>
      <xdr:colOff>0</xdr:colOff>
      <xdr:row>230</xdr:row>
      <xdr:rowOff>0</xdr:rowOff>
    </xdr:from>
    <xdr:ext cx="200025" cy="200025"/>
    <xdr:pic>
      <xdr:nvPicPr>
        <xdr:cNvPr id="207" name="image433.png">
          <a:extLst>
            <a:ext uri="{FF2B5EF4-FFF2-40B4-BE49-F238E27FC236}">
              <a16:creationId xmlns:a16="http://schemas.microsoft.com/office/drawing/2014/main" id="{00000000-0008-0000-0700-0000CF000000}"/>
            </a:ext>
          </a:extLst>
        </xdr:cNvPr>
        <xdr:cNvPicPr preferRelativeResize="0"/>
      </xdr:nvPicPr>
      <xdr:blipFill>
        <a:blip xmlns:r="http://schemas.openxmlformats.org/officeDocument/2006/relationships" r:embed="rId206" cstate="print"/>
        <a:stretch>
          <a:fillRect/>
        </a:stretch>
      </xdr:blipFill>
      <xdr:spPr>
        <a:prstGeom prst="rect">
          <a:avLst/>
        </a:prstGeom>
        <a:noFill/>
      </xdr:spPr>
    </xdr:pic>
    <xdr:clientData fLocksWithSheet="0"/>
  </xdr:oneCellAnchor>
  <xdr:oneCellAnchor>
    <xdr:from>
      <xdr:col>1</xdr:col>
      <xdr:colOff>0</xdr:colOff>
      <xdr:row>231</xdr:row>
      <xdr:rowOff>0</xdr:rowOff>
    </xdr:from>
    <xdr:ext cx="200025" cy="200025"/>
    <xdr:pic>
      <xdr:nvPicPr>
        <xdr:cNvPr id="208" name="image438.png">
          <a:extLst>
            <a:ext uri="{FF2B5EF4-FFF2-40B4-BE49-F238E27FC236}">
              <a16:creationId xmlns:a16="http://schemas.microsoft.com/office/drawing/2014/main" id="{00000000-0008-0000-0700-0000D0000000}"/>
            </a:ext>
          </a:extLst>
        </xdr:cNvPr>
        <xdr:cNvPicPr preferRelativeResize="0"/>
      </xdr:nvPicPr>
      <xdr:blipFill>
        <a:blip xmlns:r="http://schemas.openxmlformats.org/officeDocument/2006/relationships" r:embed="rId207" cstate="print"/>
        <a:stretch>
          <a:fillRect/>
        </a:stretch>
      </xdr:blipFill>
      <xdr:spPr>
        <a:prstGeom prst="rect">
          <a:avLst/>
        </a:prstGeom>
        <a:noFill/>
      </xdr:spPr>
    </xdr:pic>
    <xdr:clientData fLocksWithSheet="0"/>
  </xdr:oneCellAnchor>
  <xdr:oneCellAnchor>
    <xdr:from>
      <xdr:col>1</xdr:col>
      <xdr:colOff>0</xdr:colOff>
      <xdr:row>232</xdr:row>
      <xdr:rowOff>0</xdr:rowOff>
    </xdr:from>
    <xdr:ext cx="476250" cy="476250"/>
    <xdr:pic>
      <xdr:nvPicPr>
        <xdr:cNvPr id="209" name="image417.png">
          <a:extLst>
            <a:ext uri="{FF2B5EF4-FFF2-40B4-BE49-F238E27FC236}">
              <a16:creationId xmlns:a16="http://schemas.microsoft.com/office/drawing/2014/main" id="{00000000-0008-0000-0700-0000D1000000}"/>
            </a:ext>
          </a:extLst>
        </xdr:cNvPr>
        <xdr:cNvPicPr preferRelativeResize="0"/>
      </xdr:nvPicPr>
      <xdr:blipFill>
        <a:blip xmlns:r="http://schemas.openxmlformats.org/officeDocument/2006/relationships" r:embed="rId208" cstate="print"/>
        <a:stretch>
          <a:fillRect/>
        </a:stretch>
      </xdr:blipFill>
      <xdr:spPr>
        <a:prstGeom prst="rect">
          <a:avLst/>
        </a:prstGeom>
        <a:noFill/>
      </xdr:spPr>
    </xdr:pic>
    <xdr:clientData fLocksWithSheet="0"/>
  </xdr:oneCellAnchor>
  <xdr:oneCellAnchor>
    <xdr:from>
      <xdr:col>1</xdr:col>
      <xdr:colOff>0</xdr:colOff>
      <xdr:row>233</xdr:row>
      <xdr:rowOff>0</xdr:rowOff>
    </xdr:from>
    <xdr:ext cx="476250" cy="476250"/>
    <xdr:pic>
      <xdr:nvPicPr>
        <xdr:cNvPr id="210" name="image431.png">
          <a:extLst>
            <a:ext uri="{FF2B5EF4-FFF2-40B4-BE49-F238E27FC236}">
              <a16:creationId xmlns:a16="http://schemas.microsoft.com/office/drawing/2014/main" id="{00000000-0008-0000-0700-0000D2000000}"/>
            </a:ext>
          </a:extLst>
        </xdr:cNvPr>
        <xdr:cNvPicPr preferRelativeResize="0"/>
      </xdr:nvPicPr>
      <xdr:blipFill>
        <a:blip xmlns:r="http://schemas.openxmlformats.org/officeDocument/2006/relationships" r:embed="rId209" cstate="print"/>
        <a:stretch>
          <a:fillRect/>
        </a:stretch>
      </xdr:blipFill>
      <xdr:spPr>
        <a:prstGeom prst="rect">
          <a:avLst/>
        </a:prstGeom>
        <a:noFill/>
      </xdr:spPr>
    </xdr:pic>
    <xdr:clientData fLocksWithSheet="0"/>
  </xdr:oneCellAnchor>
  <xdr:oneCellAnchor>
    <xdr:from>
      <xdr:col>1</xdr:col>
      <xdr:colOff>0</xdr:colOff>
      <xdr:row>234</xdr:row>
      <xdr:rowOff>0</xdr:rowOff>
    </xdr:from>
    <xdr:ext cx="476250" cy="476250"/>
    <xdr:pic>
      <xdr:nvPicPr>
        <xdr:cNvPr id="211" name="image434.png">
          <a:extLst>
            <a:ext uri="{FF2B5EF4-FFF2-40B4-BE49-F238E27FC236}">
              <a16:creationId xmlns:a16="http://schemas.microsoft.com/office/drawing/2014/main" id="{00000000-0008-0000-0700-0000D3000000}"/>
            </a:ext>
          </a:extLst>
        </xdr:cNvPr>
        <xdr:cNvPicPr preferRelativeResize="0"/>
      </xdr:nvPicPr>
      <xdr:blipFill>
        <a:blip xmlns:r="http://schemas.openxmlformats.org/officeDocument/2006/relationships" r:embed="rId210" cstate="print"/>
        <a:stretch>
          <a:fillRect/>
        </a:stretch>
      </xdr:blipFill>
      <xdr:spPr>
        <a:prstGeom prst="rect">
          <a:avLst/>
        </a:prstGeom>
        <a:noFill/>
      </xdr:spPr>
    </xdr:pic>
    <xdr:clientData fLocksWithSheet="0"/>
  </xdr:oneCellAnchor>
  <xdr:oneCellAnchor>
    <xdr:from>
      <xdr:col>1</xdr:col>
      <xdr:colOff>0</xdr:colOff>
      <xdr:row>235</xdr:row>
      <xdr:rowOff>0</xdr:rowOff>
    </xdr:from>
    <xdr:ext cx="476250" cy="476250"/>
    <xdr:pic>
      <xdr:nvPicPr>
        <xdr:cNvPr id="212" name="image430.png">
          <a:extLst>
            <a:ext uri="{FF2B5EF4-FFF2-40B4-BE49-F238E27FC236}">
              <a16:creationId xmlns:a16="http://schemas.microsoft.com/office/drawing/2014/main" id="{00000000-0008-0000-0700-0000D4000000}"/>
            </a:ext>
          </a:extLst>
        </xdr:cNvPr>
        <xdr:cNvPicPr preferRelativeResize="0"/>
      </xdr:nvPicPr>
      <xdr:blipFill>
        <a:blip xmlns:r="http://schemas.openxmlformats.org/officeDocument/2006/relationships" r:embed="rId211" cstate="print"/>
        <a:stretch>
          <a:fillRect/>
        </a:stretch>
      </xdr:blipFill>
      <xdr:spPr>
        <a:prstGeom prst="rect">
          <a:avLst/>
        </a:prstGeom>
        <a:noFill/>
      </xdr:spPr>
    </xdr:pic>
    <xdr:clientData fLocksWithSheet="0"/>
  </xdr:oneCellAnchor>
  <xdr:oneCellAnchor>
    <xdr:from>
      <xdr:col>1</xdr:col>
      <xdr:colOff>0</xdr:colOff>
      <xdr:row>236</xdr:row>
      <xdr:rowOff>0</xdr:rowOff>
    </xdr:from>
    <xdr:ext cx="476250" cy="476250"/>
    <xdr:pic>
      <xdr:nvPicPr>
        <xdr:cNvPr id="213" name="image412.png">
          <a:extLst>
            <a:ext uri="{FF2B5EF4-FFF2-40B4-BE49-F238E27FC236}">
              <a16:creationId xmlns:a16="http://schemas.microsoft.com/office/drawing/2014/main" id="{00000000-0008-0000-0700-0000D5000000}"/>
            </a:ext>
          </a:extLst>
        </xdr:cNvPr>
        <xdr:cNvPicPr preferRelativeResize="0"/>
      </xdr:nvPicPr>
      <xdr:blipFill>
        <a:blip xmlns:r="http://schemas.openxmlformats.org/officeDocument/2006/relationships" r:embed="rId21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2</xdr:col>
      <xdr:colOff>0</xdr:colOff>
      <xdr:row>7</xdr:row>
      <xdr:rowOff>0</xdr:rowOff>
    </xdr:from>
    <xdr:ext cx="476250" cy="476250"/>
    <xdr:pic>
      <xdr:nvPicPr>
        <xdr:cNvPr id="2" name="image248.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8</xdr:row>
      <xdr:rowOff>0</xdr:rowOff>
    </xdr:from>
    <xdr:ext cx="476250" cy="476250"/>
    <xdr:pic>
      <xdr:nvPicPr>
        <xdr:cNvPr id="3" name="image251.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9</xdr:row>
      <xdr:rowOff>0</xdr:rowOff>
    </xdr:from>
    <xdr:ext cx="476250" cy="476250"/>
    <xdr:pic>
      <xdr:nvPicPr>
        <xdr:cNvPr id="4" name="image242.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0</xdr:colOff>
      <xdr:row>10</xdr:row>
      <xdr:rowOff>0</xdr:rowOff>
    </xdr:from>
    <xdr:ext cx="476250" cy="476250"/>
    <xdr:pic>
      <xdr:nvPicPr>
        <xdr:cNvPr id="5" name="image257.png">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0</xdr:colOff>
      <xdr:row>11</xdr:row>
      <xdr:rowOff>0</xdr:rowOff>
    </xdr:from>
    <xdr:ext cx="476250" cy="476250"/>
    <xdr:pic>
      <xdr:nvPicPr>
        <xdr:cNvPr id="6" name="image241.png">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xdr:col>
      <xdr:colOff>0</xdr:colOff>
      <xdr:row>12</xdr:row>
      <xdr:rowOff>0</xdr:rowOff>
    </xdr:from>
    <xdr:ext cx="476250" cy="476250"/>
    <xdr:pic>
      <xdr:nvPicPr>
        <xdr:cNvPr id="7" name="image254.png">
          <a:extLst>
            <a:ext uri="{FF2B5EF4-FFF2-40B4-BE49-F238E27FC236}">
              <a16:creationId xmlns:a16="http://schemas.microsoft.com/office/drawing/2014/main" id="{00000000-0008-0000-08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0</xdr:colOff>
      <xdr:row>13</xdr:row>
      <xdr:rowOff>0</xdr:rowOff>
    </xdr:from>
    <xdr:ext cx="476250" cy="476250"/>
    <xdr:pic>
      <xdr:nvPicPr>
        <xdr:cNvPr id="8" name="image253.png">
          <a:extLst>
            <a:ext uri="{FF2B5EF4-FFF2-40B4-BE49-F238E27FC236}">
              <a16:creationId xmlns:a16="http://schemas.microsoft.com/office/drawing/2014/main" id="{00000000-0008-0000-08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xdr:col>
      <xdr:colOff>0</xdr:colOff>
      <xdr:row>14</xdr:row>
      <xdr:rowOff>0</xdr:rowOff>
    </xdr:from>
    <xdr:ext cx="476250" cy="476250"/>
    <xdr:pic>
      <xdr:nvPicPr>
        <xdr:cNvPr id="9" name="image246.png">
          <a:extLst>
            <a:ext uri="{FF2B5EF4-FFF2-40B4-BE49-F238E27FC236}">
              <a16:creationId xmlns:a16="http://schemas.microsoft.com/office/drawing/2014/main" id="{00000000-0008-0000-08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xdr:col>
      <xdr:colOff>0</xdr:colOff>
      <xdr:row>15</xdr:row>
      <xdr:rowOff>0</xdr:rowOff>
    </xdr:from>
    <xdr:ext cx="476250" cy="476250"/>
    <xdr:pic>
      <xdr:nvPicPr>
        <xdr:cNvPr id="10" name="image277.png">
          <a:extLst>
            <a:ext uri="{FF2B5EF4-FFF2-40B4-BE49-F238E27FC236}">
              <a16:creationId xmlns:a16="http://schemas.microsoft.com/office/drawing/2014/main" id="{00000000-0008-0000-08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xdr:col>
      <xdr:colOff>0</xdr:colOff>
      <xdr:row>16</xdr:row>
      <xdr:rowOff>0</xdr:rowOff>
    </xdr:from>
    <xdr:ext cx="476250" cy="476250"/>
    <xdr:pic>
      <xdr:nvPicPr>
        <xdr:cNvPr id="11" name="image255.png">
          <a:extLst>
            <a:ext uri="{FF2B5EF4-FFF2-40B4-BE49-F238E27FC236}">
              <a16:creationId xmlns:a16="http://schemas.microsoft.com/office/drawing/2014/main" id="{00000000-0008-0000-08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xdr:col>
      <xdr:colOff>0</xdr:colOff>
      <xdr:row>17</xdr:row>
      <xdr:rowOff>0</xdr:rowOff>
    </xdr:from>
    <xdr:ext cx="200025" cy="200025"/>
    <xdr:pic>
      <xdr:nvPicPr>
        <xdr:cNvPr id="12" name="image245.png">
          <a:extLst>
            <a:ext uri="{FF2B5EF4-FFF2-40B4-BE49-F238E27FC236}">
              <a16:creationId xmlns:a16="http://schemas.microsoft.com/office/drawing/2014/main" id="{00000000-0008-0000-08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xdr:col>
      <xdr:colOff>0</xdr:colOff>
      <xdr:row>18</xdr:row>
      <xdr:rowOff>0</xdr:rowOff>
    </xdr:from>
    <xdr:ext cx="476250" cy="476250"/>
    <xdr:pic>
      <xdr:nvPicPr>
        <xdr:cNvPr id="13" name="image250.png">
          <a:extLst>
            <a:ext uri="{FF2B5EF4-FFF2-40B4-BE49-F238E27FC236}">
              <a16:creationId xmlns:a16="http://schemas.microsoft.com/office/drawing/2014/main" id="{00000000-0008-0000-08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xdr:col>
      <xdr:colOff>0</xdr:colOff>
      <xdr:row>19</xdr:row>
      <xdr:rowOff>0</xdr:rowOff>
    </xdr:from>
    <xdr:ext cx="476250" cy="476250"/>
    <xdr:pic>
      <xdr:nvPicPr>
        <xdr:cNvPr id="14" name="image263.png">
          <a:extLst>
            <a:ext uri="{FF2B5EF4-FFF2-40B4-BE49-F238E27FC236}">
              <a16:creationId xmlns:a16="http://schemas.microsoft.com/office/drawing/2014/main" id="{00000000-0008-0000-08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xdr:col>
      <xdr:colOff>0</xdr:colOff>
      <xdr:row>20</xdr:row>
      <xdr:rowOff>0</xdr:rowOff>
    </xdr:from>
    <xdr:ext cx="200025" cy="200025"/>
    <xdr:pic>
      <xdr:nvPicPr>
        <xdr:cNvPr id="15" name="image262.png">
          <a:extLst>
            <a:ext uri="{FF2B5EF4-FFF2-40B4-BE49-F238E27FC236}">
              <a16:creationId xmlns:a16="http://schemas.microsoft.com/office/drawing/2014/main" id="{00000000-0008-0000-08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xdr:col>
      <xdr:colOff>0</xdr:colOff>
      <xdr:row>21</xdr:row>
      <xdr:rowOff>0</xdr:rowOff>
    </xdr:from>
    <xdr:ext cx="476250" cy="476250"/>
    <xdr:pic>
      <xdr:nvPicPr>
        <xdr:cNvPr id="16" name="image258.png">
          <a:extLst>
            <a:ext uri="{FF2B5EF4-FFF2-40B4-BE49-F238E27FC236}">
              <a16:creationId xmlns:a16="http://schemas.microsoft.com/office/drawing/2014/main" id="{00000000-0008-0000-08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2</xdr:col>
      <xdr:colOff>0</xdr:colOff>
      <xdr:row>22</xdr:row>
      <xdr:rowOff>0</xdr:rowOff>
    </xdr:from>
    <xdr:ext cx="476250" cy="476250"/>
    <xdr:pic>
      <xdr:nvPicPr>
        <xdr:cNvPr id="17" name="image259.png">
          <a:extLst>
            <a:ext uri="{FF2B5EF4-FFF2-40B4-BE49-F238E27FC236}">
              <a16:creationId xmlns:a16="http://schemas.microsoft.com/office/drawing/2014/main" id="{00000000-0008-0000-08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2</xdr:col>
      <xdr:colOff>0</xdr:colOff>
      <xdr:row>23</xdr:row>
      <xdr:rowOff>0</xdr:rowOff>
    </xdr:from>
    <xdr:ext cx="476250" cy="476250"/>
    <xdr:pic>
      <xdr:nvPicPr>
        <xdr:cNvPr id="18" name="image294.png">
          <a:extLst>
            <a:ext uri="{FF2B5EF4-FFF2-40B4-BE49-F238E27FC236}">
              <a16:creationId xmlns:a16="http://schemas.microsoft.com/office/drawing/2014/main" id="{00000000-0008-0000-08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2</xdr:col>
      <xdr:colOff>0</xdr:colOff>
      <xdr:row>24</xdr:row>
      <xdr:rowOff>0</xdr:rowOff>
    </xdr:from>
    <xdr:ext cx="476250" cy="476250"/>
    <xdr:pic>
      <xdr:nvPicPr>
        <xdr:cNvPr id="19" name="image264.png">
          <a:extLst>
            <a:ext uri="{FF2B5EF4-FFF2-40B4-BE49-F238E27FC236}">
              <a16:creationId xmlns:a16="http://schemas.microsoft.com/office/drawing/2014/main" id="{00000000-0008-0000-08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2</xdr:col>
      <xdr:colOff>0</xdr:colOff>
      <xdr:row>25</xdr:row>
      <xdr:rowOff>0</xdr:rowOff>
    </xdr:from>
    <xdr:ext cx="200025" cy="200025"/>
    <xdr:pic>
      <xdr:nvPicPr>
        <xdr:cNvPr id="20" name="image303.png">
          <a:extLst>
            <a:ext uri="{FF2B5EF4-FFF2-40B4-BE49-F238E27FC236}">
              <a16:creationId xmlns:a16="http://schemas.microsoft.com/office/drawing/2014/main" id="{00000000-0008-0000-08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2</xdr:col>
      <xdr:colOff>0</xdr:colOff>
      <xdr:row>26</xdr:row>
      <xdr:rowOff>0</xdr:rowOff>
    </xdr:from>
    <xdr:ext cx="476250" cy="476250"/>
    <xdr:pic>
      <xdr:nvPicPr>
        <xdr:cNvPr id="21" name="image305.png">
          <a:extLst>
            <a:ext uri="{FF2B5EF4-FFF2-40B4-BE49-F238E27FC236}">
              <a16:creationId xmlns:a16="http://schemas.microsoft.com/office/drawing/2014/main" id="{00000000-0008-0000-08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2</xdr:col>
      <xdr:colOff>0</xdr:colOff>
      <xdr:row>27</xdr:row>
      <xdr:rowOff>0</xdr:rowOff>
    </xdr:from>
    <xdr:ext cx="476250" cy="476250"/>
    <xdr:pic>
      <xdr:nvPicPr>
        <xdr:cNvPr id="22" name="image252.png">
          <a:extLst>
            <a:ext uri="{FF2B5EF4-FFF2-40B4-BE49-F238E27FC236}">
              <a16:creationId xmlns:a16="http://schemas.microsoft.com/office/drawing/2014/main" id="{00000000-0008-0000-08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2</xdr:col>
      <xdr:colOff>0</xdr:colOff>
      <xdr:row>28</xdr:row>
      <xdr:rowOff>0</xdr:rowOff>
    </xdr:from>
    <xdr:ext cx="476250" cy="476250"/>
    <xdr:pic>
      <xdr:nvPicPr>
        <xdr:cNvPr id="23" name="image268.png">
          <a:extLst>
            <a:ext uri="{FF2B5EF4-FFF2-40B4-BE49-F238E27FC236}">
              <a16:creationId xmlns:a16="http://schemas.microsoft.com/office/drawing/2014/main" id="{00000000-0008-0000-08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2</xdr:col>
      <xdr:colOff>0</xdr:colOff>
      <xdr:row>29</xdr:row>
      <xdr:rowOff>0</xdr:rowOff>
    </xdr:from>
    <xdr:ext cx="476250" cy="476250"/>
    <xdr:pic>
      <xdr:nvPicPr>
        <xdr:cNvPr id="24" name="image249.png">
          <a:extLst>
            <a:ext uri="{FF2B5EF4-FFF2-40B4-BE49-F238E27FC236}">
              <a16:creationId xmlns:a16="http://schemas.microsoft.com/office/drawing/2014/main" id="{00000000-0008-0000-08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2</xdr:col>
      <xdr:colOff>0</xdr:colOff>
      <xdr:row>30</xdr:row>
      <xdr:rowOff>0</xdr:rowOff>
    </xdr:from>
    <xdr:ext cx="476250" cy="476250"/>
    <xdr:pic>
      <xdr:nvPicPr>
        <xdr:cNvPr id="25" name="image276.png">
          <a:extLst>
            <a:ext uri="{FF2B5EF4-FFF2-40B4-BE49-F238E27FC236}">
              <a16:creationId xmlns:a16="http://schemas.microsoft.com/office/drawing/2014/main" id="{00000000-0008-0000-08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2</xdr:col>
      <xdr:colOff>0</xdr:colOff>
      <xdr:row>31</xdr:row>
      <xdr:rowOff>0</xdr:rowOff>
    </xdr:from>
    <xdr:ext cx="476250" cy="476250"/>
    <xdr:pic>
      <xdr:nvPicPr>
        <xdr:cNvPr id="26" name="image271.png">
          <a:extLst>
            <a:ext uri="{FF2B5EF4-FFF2-40B4-BE49-F238E27FC236}">
              <a16:creationId xmlns:a16="http://schemas.microsoft.com/office/drawing/2014/main" id="{00000000-0008-0000-08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2</xdr:col>
      <xdr:colOff>0</xdr:colOff>
      <xdr:row>32</xdr:row>
      <xdr:rowOff>0</xdr:rowOff>
    </xdr:from>
    <xdr:ext cx="476250" cy="476250"/>
    <xdr:pic>
      <xdr:nvPicPr>
        <xdr:cNvPr id="27" name="image56.png">
          <a:extLst>
            <a:ext uri="{FF2B5EF4-FFF2-40B4-BE49-F238E27FC236}">
              <a16:creationId xmlns:a16="http://schemas.microsoft.com/office/drawing/2014/main" id="{00000000-0008-0000-08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2</xdr:col>
      <xdr:colOff>0</xdr:colOff>
      <xdr:row>33</xdr:row>
      <xdr:rowOff>0</xdr:rowOff>
    </xdr:from>
    <xdr:ext cx="476250" cy="476250"/>
    <xdr:pic>
      <xdr:nvPicPr>
        <xdr:cNvPr id="28" name="image31.png">
          <a:extLst>
            <a:ext uri="{FF2B5EF4-FFF2-40B4-BE49-F238E27FC236}">
              <a16:creationId xmlns:a16="http://schemas.microsoft.com/office/drawing/2014/main" id="{00000000-0008-0000-08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xdr:col>
      <xdr:colOff>0</xdr:colOff>
      <xdr:row>34</xdr:row>
      <xdr:rowOff>0</xdr:rowOff>
    </xdr:from>
    <xdr:ext cx="476250" cy="476250"/>
    <xdr:pic>
      <xdr:nvPicPr>
        <xdr:cNvPr id="29" name="image232.png">
          <a:extLst>
            <a:ext uri="{FF2B5EF4-FFF2-40B4-BE49-F238E27FC236}">
              <a16:creationId xmlns:a16="http://schemas.microsoft.com/office/drawing/2014/main" id="{00000000-0008-0000-08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2</xdr:col>
      <xdr:colOff>0</xdr:colOff>
      <xdr:row>35</xdr:row>
      <xdr:rowOff>0</xdr:rowOff>
    </xdr:from>
    <xdr:ext cx="476250" cy="476250"/>
    <xdr:pic>
      <xdr:nvPicPr>
        <xdr:cNvPr id="30" name="image57.png">
          <a:extLst>
            <a:ext uri="{FF2B5EF4-FFF2-40B4-BE49-F238E27FC236}">
              <a16:creationId xmlns:a16="http://schemas.microsoft.com/office/drawing/2014/main" id="{00000000-0008-0000-08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2</xdr:col>
      <xdr:colOff>0</xdr:colOff>
      <xdr:row>36</xdr:row>
      <xdr:rowOff>0</xdr:rowOff>
    </xdr:from>
    <xdr:ext cx="476250" cy="476250"/>
    <xdr:pic>
      <xdr:nvPicPr>
        <xdr:cNvPr id="31" name="image76.png">
          <a:extLst>
            <a:ext uri="{FF2B5EF4-FFF2-40B4-BE49-F238E27FC236}">
              <a16:creationId xmlns:a16="http://schemas.microsoft.com/office/drawing/2014/main" id="{00000000-0008-0000-08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2</xdr:col>
      <xdr:colOff>0</xdr:colOff>
      <xdr:row>37</xdr:row>
      <xdr:rowOff>0</xdr:rowOff>
    </xdr:from>
    <xdr:ext cx="476250" cy="476250"/>
    <xdr:pic>
      <xdr:nvPicPr>
        <xdr:cNvPr id="32" name="image6.png">
          <a:extLst>
            <a:ext uri="{FF2B5EF4-FFF2-40B4-BE49-F238E27FC236}">
              <a16:creationId xmlns:a16="http://schemas.microsoft.com/office/drawing/2014/main" id="{00000000-0008-0000-08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2</xdr:col>
      <xdr:colOff>0</xdr:colOff>
      <xdr:row>38</xdr:row>
      <xdr:rowOff>0</xdr:rowOff>
    </xdr:from>
    <xdr:ext cx="476250" cy="476250"/>
    <xdr:pic>
      <xdr:nvPicPr>
        <xdr:cNvPr id="33" name="image62.png">
          <a:extLst>
            <a:ext uri="{FF2B5EF4-FFF2-40B4-BE49-F238E27FC236}">
              <a16:creationId xmlns:a16="http://schemas.microsoft.com/office/drawing/2014/main" id="{00000000-0008-0000-08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2</xdr:col>
      <xdr:colOff>0</xdr:colOff>
      <xdr:row>39</xdr:row>
      <xdr:rowOff>0</xdr:rowOff>
    </xdr:from>
    <xdr:ext cx="476250" cy="476250"/>
    <xdr:pic>
      <xdr:nvPicPr>
        <xdr:cNvPr id="34" name="image8.png">
          <a:extLst>
            <a:ext uri="{FF2B5EF4-FFF2-40B4-BE49-F238E27FC236}">
              <a16:creationId xmlns:a16="http://schemas.microsoft.com/office/drawing/2014/main" id="{00000000-0008-0000-08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2</xdr:col>
      <xdr:colOff>0</xdr:colOff>
      <xdr:row>40</xdr:row>
      <xdr:rowOff>0</xdr:rowOff>
    </xdr:from>
    <xdr:ext cx="476250" cy="476250"/>
    <xdr:pic>
      <xdr:nvPicPr>
        <xdr:cNvPr id="35" name="image14.png">
          <a:extLst>
            <a:ext uri="{FF2B5EF4-FFF2-40B4-BE49-F238E27FC236}">
              <a16:creationId xmlns:a16="http://schemas.microsoft.com/office/drawing/2014/main" id="{00000000-0008-0000-08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2</xdr:col>
      <xdr:colOff>0</xdr:colOff>
      <xdr:row>41</xdr:row>
      <xdr:rowOff>0</xdr:rowOff>
    </xdr:from>
    <xdr:ext cx="476250" cy="476250"/>
    <xdr:pic>
      <xdr:nvPicPr>
        <xdr:cNvPr id="36" name="image18.png">
          <a:extLst>
            <a:ext uri="{FF2B5EF4-FFF2-40B4-BE49-F238E27FC236}">
              <a16:creationId xmlns:a16="http://schemas.microsoft.com/office/drawing/2014/main" id="{00000000-0008-0000-08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2</xdr:col>
      <xdr:colOff>0</xdr:colOff>
      <xdr:row>42</xdr:row>
      <xdr:rowOff>0</xdr:rowOff>
    </xdr:from>
    <xdr:ext cx="476250" cy="476250"/>
    <xdr:pic>
      <xdr:nvPicPr>
        <xdr:cNvPr id="37" name="image12.png">
          <a:extLst>
            <a:ext uri="{FF2B5EF4-FFF2-40B4-BE49-F238E27FC236}">
              <a16:creationId xmlns:a16="http://schemas.microsoft.com/office/drawing/2014/main" id="{00000000-0008-0000-08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2</xdr:col>
      <xdr:colOff>0</xdr:colOff>
      <xdr:row>43</xdr:row>
      <xdr:rowOff>0</xdr:rowOff>
    </xdr:from>
    <xdr:ext cx="476250" cy="476250"/>
    <xdr:pic>
      <xdr:nvPicPr>
        <xdr:cNvPr id="38" name="image2.png">
          <a:extLst>
            <a:ext uri="{FF2B5EF4-FFF2-40B4-BE49-F238E27FC236}">
              <a16:creationId xmlns:a16="http://schemas.microsoft.com/office/drawing/2014/main" id="{00000000-0008-0000-08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2</xdr:col>
      <xdr:colOff>0</xdr:colOff>
      <xdr:row>44</xdr:row>
      <xdr:rowOff>0</xdr:rowOff>
    </xdr:from>
    <xdr:ext cx="476250" cy="476250"/>
    <xdr:pic>
      <xdr:nvPicPr>
        <xdr:cNvPr id="39" name="image16.png">
          <a:extLst>
            <a:ext uri="{FF2B5EF4-FFF2-40B4-BE49-F238E27FC236}">
              <a16:creationId xmlns:a16="http://schemas.microsoft.com/office/drawing/2014/main" id="{00000000-0008-0000-08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2</xdr:col>
      <xdr:colOff>0</xdr:colOff>
      <xdr:row>45</xdr:row>
      <xdr:rowOff>0</xdr:rowOff>
    </xdr:from>
    <xdr:ext cx="476250" cy="476250"/>
    <xdr:pic>
      <xdr:nvPicPr>
        <xdr:cNvPr id="40" name="image4.png">
          <a:extLst>
            <a:ext uri="{FF2B5EF4-FFF2-40B4-BE49-F238E27FC236}">
              <a16:creationId xmlns:a16="http://schemas.microsoft.com/office/drawing/2014/main" id="{00000000-0008-0000-08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2</xdr:col>
      <xdr:colOff>0</xdr:colOff>
      <xdr:row>46</xdr:row>
      <xdr:rowOff>0</xdr:rowOff>
    </xdr:from>
    <xdr:ext cx="200025" cy="200025"/>
    <xdr:pic>
      <xdr:nvPicPr>
        <xdr:cNvPr id="41" name="image26.png">
          <a:extLst>
            <a:ext uri="{FF2B5EF4-FFF2-40B4-BE49-F238E27FC236}">
              <a16:creationId xmlns:a16="http://schemas.microsoft.com/office/drawing/2014/main" id="{00000000-0008-0000-08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2</xdr:col>
      <xdr:colOff>0</xdr:colOff>
      <xdr:row>47</xdr:row>
      <xdr:rowOff>0</xdr:rowOff>
    </xdr:from>
    <xdr:ext cx="476250" cy="476250"/>
    <xdr:pic>
      <xdr:nvPicPr>
        <xdr:cNvPr id="42" name="image33.png">
          <a:extLst>
            <a:ext uri="{FF2B5EF4-FFF2-40B4-BE49-F238E27FC236}">
              <a16:creationId xmlns:a16="http://schemas.microsoft.com/office/drawing/2014/main" id="{00000000-0008-0000-08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2</xdr:col>
      <xdr:colOff>0</xdr:colOff>
      <xdr:row>48</xdr:row>
      <xdr:rowOff>0</xdr:rowOff>
    </xdr:from>
    <xdr:ext cx="200025" cy="200025"/>
    <xdr:pic>
      <xdr:nvPicPr>
        <xdr:cNvPr id="43" name="image1.png">
          <a:extLst>
            <a:ext uri="{FF2B5EF4-FFF2-40B4-BE49-F238E27FC236}">
              <a16:creationId xmlns:a16="http://schemas.microsoft.com/office/drawing/2014/main" id="{00000000-0008-0000-08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2</xdr:col>
      <xdr:colOff>0</xdr:colOff>
      <xdr:row>49</xdr:row>
      <xdr:rowOff>0</xdr:rowOff>
    </xdr:from>
    <xdr:ext cx="476250" cy="476250"/>
    <xdr:pic>
      <xdr:nvPicPr>
        <xdr:cNvPr id="44" name="image11.png">
          <a:extLst>
            <a:ext uri="{FF2B5EF4-FFF2-40B4-BE49-F238E27FC236}">
              <a16:creationId xmlns:a16="http://schemas.microsoft.com/office/drawing/2014/main" id="{00000000-0008-0000-08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2</xdr:col>
      <xdr:colOff>0</xdr:colOff>
      <xdr:row>50</xdr:row>
      <xdr:rowOff>0</xdr:rowOff>
    </xdr:from>
    <xdr:ext cx="200025" cy="200025"/>
    <xdr:pic>
      <xdr:nvPicPr>
        <xdr:cNvPr id="45" name="image15.png">
          <a:extLst>
            <a:ext uri="{FF2B5EF4-FFF2-40B4-BE49-F238E27FC236}">
              <a16:creationId xmlns:a16="http://schemas.microsoft.com/office/drawing/2014/main" id="{00000000-0008-0000-08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2</xdr:col>
      <xdr:colOff>0</xdr:colOff>
      <xdr:row>51</xdr:row>
      <xdr:rowOff>0</xdr:rowOff>
    </xdr:from>
    <xdr:ext cx="476250" cy="476250"/>
    <xdr:pic>
      <xdr:nvPicPr>
        <xdr:cNvPr id="46" name="image10.png">
          <a:extLst>
            <a:ext uri="{FF2B5EF4-FFF2-40B4-BE49-F238E27FC236}">
              <a16:creationId xmlns:a16="http://schemas.microsoft.com/office/drawing/2014/main" id="{00000000-0008-0000-08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2</xdr:col>
      <xdr:colOff>0</xdr:colOff>
      <xdr:row>52</xdr:row>
      <xdr:rowOff>0</xdr:rowOff>
    </xdr:from>
    <xdr:ext cx="476250" cy="476250"/>
    <xdr:pic>
      <xdr:nvPicPr>
        <xdr:cNvPr id="47" name="image17.png">
          <a:extLst>
            <a:ext uri="{FF2B5EF4-FFF2-40B4-BE49-F238E27FC236}">
              <a16:creationId xmlns:a16="http://schemas.microsoft.com/office/drawing/2014/main" id="{00000000-0008-0000-08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2</xdr:col>
      <xdr:colOff>0</xdr:colOff>
      <xdr:row>53</xdr:row>
      <xdr:rowOff>0</xdr:rowOff>
    </xdr:from>
    <xdr:ext cx="476250" cy="476250"/>
    <xdr:pic>
      <xdr:nvPicPr>
        <xdr:cNvPr id="48" name="image19.png">
          <a:extLst>
            <a:ext uri="{FF2B5EF4-FFF2-40B4-BE49-F238E27FC236}">
              <a16:creationId xmlns:a16="http://schemas.microsoft.com/office/drawing/2014/main" id="{00000000-0008-0000-08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2</xdr:col>
      <xdr:colOff>0</xdr:colOff>
      <xdr:row>54</xdr:row>
      <xdr:rowOff>0</xdr:rowOff>
    </xdr:from>
    <xdr:ext cx="476250" cy="476250"/>
    <xdr:pic>
      <xdr:nvPicPr>
        <xdr:cNvPr id="49" name="image25.png">
          <a:extLst>
            <a:ext uri="{FF2B5EF4-FFF2-40B4-BE49-F238E27FC236}">
              <a16:creationId xmlns:a16="http://schemas.microsoft.com/office/drawing/2014/main" id="{00000000-0008-0000-08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2</xdr:col>
      <xdr:colOff>0</xdr:colOff>
      <xdr:row>55</xdr:row>
      <xdr:rowOff>0</xdr:rowOff>
    </xdr:from>
    <xdr:ext cx="476250" cy="476250"/>
    <xdr:pic>
      <xdr:nvPicPr>
        <xdr:cNvPr id="50" name="image179.png">
          <a:extLst>
            <a:ext uri="{FF2B5EF4-FFF2-40B4-BE49-F238E27FC236}">
              <a16:creationId xmlns:a16="http://schemas.microsoft.com/office/drawing/2014/main" id="{00000000-0008-0000-08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2</xdr:col>
      <xdr:colOff>0</xdr:colOff>
      <xdr:row>56</xdr:row>
      <xdr:rowOff>0</xdr:rowOff>
    </xdr:from>
    <xdr:ext cx="476250" cy="476250"/>
    <xdr:pic>
      <xdr:nvPicPr>
        <xdr:cNvPr id="51" name="image175.png">
          <a:extLst>
            <a:ext uri="{FF2B5EF4-FFF2-40B4-BE49-F238E27FC236}">
              <a16:creationId xmlns:a16="http://schemas.microsoft.com/office/drawing/2014/main" id="{00000000-0008-0000-08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2</xdr:col>
      <xdr:colOff>0</xdr:colOff>
      <xdr:row>57</xdr:row>
      <xdr:rowOff>0</xdr:rowOff>
    </xdr:from>
    <xdr:ext cx="476250" cy="476250"/>
    <xdr:pic>
      <xdr:nvPicPr>
        <xdr:cNvPr id="52" name="image28.png">
          <a:extLst>
            <a:ext uri="{FF2B5EF4-FFF2-40B4-BE49-F238E27FC236}">
              <a16:creationId xmlns:a16="http://schemas.microsoft.com/office/drawing/2014/main" id="{00000000-0008-0000-08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2</xdr:col>
      <xdr:colOff>0</xdr:colOff>
      <xdr:row>58</xdr:row>
      <xdr:rowOff>0</xdr:rowOff>
    </xdr:from>
    <xdr:ext cx="476250" cy="476250"/>
    <xdr:pic>
      <xdr:nvPicPr>
        <xdr:cNvPr id="53" name="image5.png">
          <a:extLst>
            <a:ext uri="{FF2B5EF4-FFF2-40B4-BE49-F238E27FC236}">
              <a16:creationId xmlns:a16="http://schemas.microsoft.com/office/drawing/2014/main" id="{00000000-0008-0000-08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2</xdr:col>
      <xdr:colOff>0</xdr:colOff>
      <xdr:row>59</xdr:row>
      <xdr:rowOff>0</xdr:rowOff>
    </xdr:from>
    <xdr:ext cx="200025" cy="200025"/>
    <xdr:pic>
      <xdr:nvPicPr>
        <xdr:cNvPr id="54" name="image24.png">
          <a:extLst>
            <a:ext uri="{FF2B5EF4-FFF2-40B4-BE49-F238E27FC236}">
              <a16:creationId xmlns:a16="http://schemas.microsoft.com/office/drawing/2014/main" id="{00000000-0008-0000-08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2</xdr:col>
      <xdr:colOff>0</xdr:colOff>
      <xdr:row>60</xdr:row>
      <xdr:rowOff>0</xdr:rowOff>
    </xdr:from>
    <xdr:ext cx="476250" cy="476250"/>
    <xdr:pic>
      <xdr:nvPicPr>
        <xdr:cNvPr id="55" name="image7.png">
          <a:extLst>
            <a:ext uri="{FF2B5EF4-FFF2-40B4-BE49-F238E27FC236}">
              <a16:creationId xmlns:a16="http://schemas.microsoft.com/office/drawing/2014/main" id="{00000000-0008-0000-08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2</xdr:col>
      <xdr:colOff>0</xdr:colOff>
      <xdr:row>61</xdr:row>
      <xdr:rowOff>0</xdr:rowOff>
    </xdr:from>
    <xdr:ext cx="476250" cy="476250"/>
    <xdr:pic>
      <xdr:nvPicPr>
        <xdr:cNvPr id="56" name="image3.png">
          <a:extLst>
            <a:ext uri="{FF2B5EF4-FFF2-40B4-BE49-F238E27FC236}">
              <a16:creationId xmlns:a16="http://schemas.microsoft.com/office/drawing/2014/main" id="{00000000-0008-0000-08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2</xdr:col>
      <xdr:colOff>0</xdr:colOff>
      <xdr:row>62</xdr:row>
      <xdr:rowOff>0</xdr:rowOff>
    </xdr:from>
    <xdr:ext cx="476250" cy="476250"/>
    <xdr:pic>
      <xdr:nvPicPr>
        <xdr:cNvPr id="57" name="image20.png">
          <a:extLst>
            <a:ext uri="{FF2B5EF4-FFF2-40B4-BE49-F238E27FC236}">
              <a16:creationId xmlns:a16="http://schemas.microsoft.com/office/drawing/2014/main" id="{00000000-0008-0000-08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2</xdr:col>
      <xdr:colOff>0</xdr:colOff>
      <xdr:row>63</xdr:row>
      <xdr:rowOff>0</xdr:rowOff>
    </xdr:from>
    <xdr:ext cx="476250" cy="476250"/>
    <xdr:pic>
      <xdr:nvPicPr>
        <xdr:cNvPr id="58" name="image13.png">
          <a:extLst>
            <a:ext uri="{FF2B5EF4-FFF2-40B4-BE49-F238E27FC236}">
              <a16:creationId xmlns:a16="http://schemas.microsoft.com/office/drawing/2014/main" id="{00000000-0008-0000-08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2</xdr:col>
      <xdr:colOff>0</xdr:colOff>
      <xdr:row>64</xdr:row>
      <xdr:rowOff>0</xdr:rowOff>
    </xdr:from>
    <xdr:ext cx="476250" cy="476250"/>
    <xdr:pic>
      <xdr:nvPicPr>
        <xdr:cNvPr id="59" name="image21.png">
          <a:extLst>
            <a:ext uri="{FF2B5EF4-FFF2-40B4-BE49-F238E27FC236}">
              <a16:creationId xmlns:a16="http://schemas.microsoft.com/office/drawing/2014/main" id="{00000000-0008-0000-08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2</xdr:col>
      <xdr:colOff>0</xdr:colOff>
      <xdr:row>65</xdr:row>
      <xdr:rowOff>0</xdr:rowOff>
    </xdr:from>
    <xdr:ext cx="476250" cy="476250"/>
    <xdr:pic>
      <xdr:nvPicPr>
        <xdr:cNvPr id="60" name="image9.png">
          <a:extLst>
            <a:ext uri="{FF2B5EF4-FFF2-40B4-BE49-F238E27FC236}">
              <a16:creationId xmlns:a16="http://schemas.microsoft.com/office/drawing/2014/main" id="{00000000-0008-0000-08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2</xdr:col>
      <xdr:colOff>0</xdr:colOff>
      <xdr:row>66</xdr:row>
      <xdr:rowOff>0</xdr:rowOff>
    </xdr:from>
    <xdr:ext cx="476250" cy="476250"/>
    <xdr:pic>
      <xdr:nvPicPr>
        <xdr:cNvPr id="61" name="image32.png">
          <a:extLst>
            <a:ext uri="{FF2B5EF4-FFF2-40B4-BE49-F238E27FC236}">
              <a16:creationId xmlns:a16="http://schemas.microsoft.com/office/drawing/2014/main" id="{00000000-0008-0000-08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2</xdr:col>
      <xdr:colOff>0</xdr:colOff>
      <xdr:row>67</xdr:row>
      <xdr:rowOff>0</xdr:rowOff>
    </xdr:from>
    <xdr:ext cx="476250" cy="476250"/>
    <xdr:pic>
      <xdr:nvPicPr>
        <xdr:cNvPr id="62" name="image23.png">
          <a:extLst>
            <a:ext uri="{FF2B5EF4-FFF2-40B4-BE49-F238E27FC236}">
              <a16:creationId xmlns:a16="http://schemas.microsoft.com/office/drawing/2014/main" id="{00000000-0008-0000-08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2</xdr:col>
      <xdr:colOff>0</xdr:colOff>
      <xdr:row>68</xdr:row>
      <xdr:rowOff>0</xdr:rowOff>
    </xdr:from>
    <xdr:ext cx="476250" cy="476250"/>
    <xdr:pic>
      <xdr:nvPicPr>
        <xdr:cNvPr id="63" name="image34.png">
          <a:extLst>
            <a:ext uri="{FF2B5EF4-FFF2-40B4-BE49-F238E27FC236}">
              <a16:creationId xmlns:a16="http://schemas.microsoft.com/office/drawing/2014/main" id="{00000000-0008-0000-08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2</xdr:col>
      <xdr:colOff>0</xdr:colOff>
      <xdr:row>69</xdr:row>
      <xdr:rowOff>0</xdr:rowOff>
    </xdr:from>
    <xdr:ext cx="476250" cy="476250"/>
    <xdr:pic>
      <xdr:nvPicPr>
        <xdr:cNvPr id="64" name="image42.png">
          <a:extLst>
            <a:ext uri="{FF2B5EF4-FFF2-40B4-BE49-F238E27FC236}">
              <a16:creationId xmlns:a16="http://schemas.microsoft.com/office/drawing/2014/main" id="{00000000-0008-0000-08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2</xdr:col>
      <xdr:colOff>0</xdr:colOff>
      <xdr:row>70</xdr:row>
      <xdr:rowOff>0</xdr:rowOff>
    </xdr:from>
    <xdr:ext cx="476250" cy="476250"/>
    <xdr:pic>
      <xdr:nvPicPr>
        <xdr:cNvPr id="65" name="image27.png">
          <a:extLst>
            <a:ext uri="{FF2B5EF4-FFF2-40B4-BE49-F238E27FC236}">
              <a16:creationId xmlns:a16="http://schemas.microsoft.com/office/drawing/2014/main" id="{00000000-0008-0000-08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2</xdr:col>
      <xdr:colOff>0</xdr:colOff>
      <xdr:row>71</xdr:row>
      <xdr:rowOff>0</xdr:rowOff>
    </xdr:from>
    <xdr:ext cx="476250" cy="476250"/>
    <xdr:pic>
      <xdr:nvPicPr>
        <xdr:cNvPr id="66" name="image35.png">
          <a:extLst>
            <a:ext uri="{FF2B5EF4-FFF2-40B4-BE49-F238E27FC236}">
              <a16:creationId xmlns:a16="http://schemas.microsoft.com/office/drawing/2014/main" id="{00000000-0008-0000-08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2</xdr:col>
      <xdr:colOff>0</xdr:colOff>
      <xdr:row>72</xdr:row>
      <xdr:rowOff>0</xdr:rowOff>
    </xdr:from>
    <xdr:ext cx="476250" cy="476250"/>
    <xdr:pic>
      <xdr:nvPicPr>
        <xdr:cNvPr id="67" name="image54.png">
          <a:extLst>
            <a:ext uri="{FF2B5EF4-FFF2-40B4-BE49-F238E27FC236}">
              <a16:creationId xmlns:a16="http://schemas.microsoft.com/office/drawing/2014/main" id="{00000000-0008-0000-08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2</xdr:col>
      <xdr:colOff>0</xdr:colOff>
      <xdr:row>73</xdr:row>
      <xdr:rowOff>0</xdr:rowOff>
    </xdr:from>
    <xdr:ext cx="476250" cy="476250"/>
    <xdr:pic>
      <xdr:nvPicPr>
        <xdr:cNvPr id="68" name="image39.png">
          <a:extLst>
            <a:ext uri="{FF2B5EF4-FFF2-40B4-BE49-F238E27FC236}">
              <a16:creationId xmlns:a16="http://schemas.microsoft.com/office/drawing/2014/main" id="{00000000-0008-0000-08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2</xdr:col>
      <xdr:colOff>0</xdr:colOff>
      <xdr:row>74</xdr:row>
      <xdr:rowOff>0</xdr:rowOff>
    </xdr:from>
    <xdr:ext cx="476250" cy="476250"/>
    <xdr:pic>
      <xdr:nvPicPr>
        <xdr:cNvPr id="69" name="image58.png">
          <a:extLst>
            <a:ext uri="{FF2B5EF4-FFF2-40B4-BE49-F238E27FC236}">
              <a16:creationId xmlns:a16="http://schemas.microsoft.com/office/drawing/2014/main" id="{00000000-0008-0000-08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2</xdr:col>
      <xdr:colOff>0</xdr:colOff>
      <xdr:row>75</xdr:row>
      <xdr:rowOff>0</xdr:rowOff>
    </xdr:from>
    <xdr:ext cx="476250" cy="476250"/>
    <xdr:pic>
      <xdr:nvPicPr>
        <xdr:cNvPr id="70" name="image22.png">
          <a:extLst>
            <a:ext uri="{FF2B5EF4-FFF2-40B4-BE49-F238E27FC236}">
              <a16:creationId xmlns:a16="http://schemas.microsoft.com/office/drawing/2014/main" id="{00000000-0008-0000-08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2</xdr:col>
      <xdr:colOff>0</xdr:colOff>
      <xdr:row>76</xdr:row>
      <xdr:rowOff>0</xdr:rowOff>
    </xdr:from>
    <xdr:ext cx="200025" cy="200025"/>
    <xdr:pic>
      <xdr:nvPicPr>
        <xdr:cNvPr id="71" name="image36.png">
          <a:extLst>
            <a:ext uri="{FF2B5EF4-FFF2-40B4-BE49-F238E27FC236}">
              <a16:creationId xmlns:a16="http://schemas.microsoft.com/office/drawing/2014/main" id="{00000000-0008-0000-08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2</xdr:col>
      <xdr:colOff>0</xdr:colOff>
      <xdr:row>77</xdr:row>
      <xdr:rowOff>0</xdr:rowOff>
    </xdr:from>
    <xdr:ext cx="476250" cy="476250"/>
    <xdr:pic>
      <xdr:nvPicPr>
        <xdr:cNvPr id="72" name="image45.png">
          <a:extLst>
            <a:ext uri="{FF2B5EF4-FFF2-40B4-BE49-F238E27FC236}">
              <a16:creationId xmlns:a16="http://schemas.microsoft.com/office/drawing/2014/main" id="{00000000-0008-0000-08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2</xdr:col>
      <xdr:colOff>0</xdr:colOff>
      <xdr:row>78</xdr:row>
      <xdr:rowOff>0</xdr:rowOff>
    </xdr:from>
    <xdr:ext cx="476250" cy="476250"/>
    <xdr:pic>
      <xdr:nvPicPr>
        <xdr:cNvPr id="73" name="image30.png">
          <a:extLst>
            <a:ext uri="{FF2B5EF4-FFF2-40B4-BE49-F238E27FC236}">
              <a16:creationId xmlns:a16="http://schemas.microsoft.com/office/drawing/2014/main" id="{00000000-0008-0000-08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2</xdr:col>
      <xdr:colOff>0</xdr:colOff>
      <xdr:row>79</xdr:row>
      <xdr:rowOff>0</xdr:rowOff>
    </xdr:from>
    <xdr:ext cx="476250" cy="476250"/>
    <xdr:pic>
      <xdr:nvPicPr>
        <xdr:cNvPr id="74" name="image37.png">
          <a:extLst>
            <a:ext uri="{FF2B5EF4-FFF2-40B4-BE49-F238E27FC236}">
              <a16:creationId xmlns:a16="http://schemas.microsoft.com/office/drawing/2014/main" id="{00000000-0008-0000-08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2</xdr:col>
      <xdr:colOff>0</xdr:colOff>
      <xdr:row>80</xdr:row>
      <xdr:rowOff>0</xdr:rowOff>
    </xdr:from>
    <xdr:ext cx="476250" cy="476250"/>
    <xdr:pic>
      <xdr:nvPicPr>
        <xdr:cNvPr id="75" name="image40.png">
          <a:extLst>
            <a:ext uri="{FF2B5EF4-FFF2-40B4-BE49-F238E27FC236}">
              <a16:creationId xmlns:a16="http://schemas.microsoft.com/office/drawing/2014/main" id="{00000000-0008-0000-08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2</xdr:col>
      <xdr:colOff>0</xdr:colOff>
      <xdr:row>81</xdr:row>
      <xdr:rowOff>0</xdr:rowOff>
    </xdr:from>
    <xdr:ext cx="476250" cy="476250"/>
    <xdr:pic>
      <xdr:nvPicPr>
        <xdr:cNvPr id="76" name="image29.png">
          <a:extLst>
            <a:ext uri="{FF2B5EF4-FFF2-40B4-BE49-F238E27FC236}">
              <a16:creationId xmlns:a16="http://schemas.microsoft.com/office/drawing/2014/main" id="{00000000-0008-0000-08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2</xdr:col>
      <xdr:colOff>0</xdr:colOff>
      <xdr:row>86</xdr:row>
      <xdr:rowOff>0</xdr:rowOff>
    </xdr:from>
    <xdr:ext cx="476250" cy="476250"/>
    <xdr:pic>
      <xdr:nvPicPr>
        <xdr:cNvPr id="77" name="image256.png">
          <a:extLst>
            <a:ext uri="{FF2B5EF4-FFF2-40B4-BE49-F238E27FC236}">
              <a16:creationId xmlns:a16="http://schemas.microsoft.com/office/drawing/2014/main" id="{00000000-0008-0000-08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2</xdr:col>
      <xdr:colOff>0</xdr:colOff>
      <xdr:row>87</xdr:row>
      <xdr:rowOff>0</xdr:rowOff>
    </xdr:from>
    <xdr:ext cx="476250" cy="476250"/>
    <xdr:pic>
      <xdr:nvPicPr>
        <xdr:cNvPr id="78" name="image302.png">
          <a:extLst>
            <a:ext uri="{FF2B5EF4-FFF2-40B4-BE49-F238E27FC236}">
              <a16:creationId xmlns:a16="http://schemas.microsoft.com/office/drawing/2014/main" id="{00000000-0008-0000-08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2</xdr:col>
      <xdr:colOff>0</xdr:colOff>
      <xdr:row>88</xdr:row>
      <xdr:rowOff>0</xdr:rowOff>
    </xdr:from>
    <xdr:ext cx="476250" cy="476250"/>
    <xdr:pic>
      <xdr:nvPicPr>
        <xdr:cNvPr id="79" name="image428.png">
          <a:extLst>
            <a:ext uri="{FF2B5EF4-FFF2-40B4-BE49-F238E27FC236}">
              <a16:creationId xmlns:a16="http://schemas.microsoft.com/office/drawing/2014/main" id="{00000000-0008-0000-08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2</xdr:col>
      <xdr:colOff>0</xdr:colOff>
      <xdr:row>89</xdr:row>
      <xdr:rowOff>0</xdr:rowOff>
    </xdr:from>
    <xdr:ext cx="476250" cy="476250"/>
    <xdr:pic>
      <xdr:nvPicPr>
        <xdr:cNvPr id="80" name="image423.png">
          <a:extLst>
            <a:ext uri="{FF2B5EF4-FFF2-40B4-BE49-F238E27FC236}">
              <a16:creationId xmlns:a16="http://schemas.microsoft.com/office/drawing/2014/main" id="{00000000-0008-0000-08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2</xdr:col>
      <xdr:colOff>0</xdr:colOff>
      <xdr:row>90</xdr:row>
      <xdr:rowOff>0</xdr:rowOff>
    </xdr:from>
    <xdr:ext cx="200025" cy="200025"/>
    <xdr:pic>
      <xdr:nvPicPr>
        <xdr:cNvPr id="81" name="image275.png">
          <a:extLst>
            <a:ext uri="{FF2B5EF4-FFF2-40B4-BE49-F238E27FC236}">
              <a16:creationId xmlns:a16="http://schemas.microsoft.com/office/drawing/2014/main" id="{00000000-0008-0000-08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2</xdr:col>
      <xdr:colOff>0</xdr:colOff>
      <xdr:row>91</xdr:row>
      <xdr:rowOff>0</xdr:rowOff>
    </xdr:from>
    <xdr:ext cx="476250" cy="476250"/>
    <xdr:pic>
      <xdr:nvPicPr>
        <xdr:cNvPr id="82" name="image307.png">
          <a:extLst>
            <a:ext uri="{FF2B5EF4-FFF2-40B4-BE49-F238E27FC236}">
              <a16:creationId xmlns:a16="http://schemas.microsoft.com/office/drawing/2014/main" id="{00000000-0008-0000-08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2</xdr:col>
      <xdr:colOff>0</xdr:colOff>
      <xdr:row>92</xdr:row>
      <xdr:rowOff>0</xdr:rowOff>
    </xdr:from>
    <xdr:ext cx="200025" cy="200025"/>
    <xdr:pic>
      <xdr:nvPicPr>
        <xdr:cNvPr id="83" name="image272.png">
          <a:extLst>
            <a:ext uri="{FF2B5EF4-FFF2-40B4-BE49-F238E27FC236}">
              <a16:creationId xmlns:a16="http://schemas.microsoft.com/office/drawing/2014/main" id="{00000000-0008-0000-08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2</xdr:col>
      <xdr:colOff>0</xdr:colOff>
      <xdr:row>93</xdr:row>
      <xdr:rowOff>0</xdr:rowOff>
    </xdr:from>
    <xdr:ext cx="200025" cy="200025"/>
    <xdr:pic>
      <xdr:nvPicPr>
        <xdr:cNvPr id="84" name="image260.png">
          <a:extLst>
            <a:ext uri="{FF2B5EF4-FFF2-40B4-BE49-F238E27FC236}">
              <a16:creationId xmlns:a16="http://schemas.microsoft.com/office/drawing/2014/main" id="{00000000-0008-0000-08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2</xdr:col>
      <xdr:colOff>0</xdr:colOff>
      <xdr:row>94</xdr:row>
      <xdr:rowOff>0</xdr:rowOff>
    </xdr:from>
    <xdr:ext cx="476250" cy="476250"/>
    <xdr:pic>
      <xdr:nvPicPr>
        <xdr:cNvPr id="85" name="image284.png">
          <a:extLst>
            <a:ext uri="{FF2B5EF4-FFF2-40B4-BE49-F238E27FC236}">
              <a16:creationId xmlns:a16="http://schemas.microsoft.com/office/drawing/2014/main" id="{00000000-0008-0000-08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2</xdr:col>
      <xdr:colOff>0</xdr:colOff>
      <xdr:row>95</xdr:row>
      <xdr:rowOff>0</xdr:rowOff>
    </xdr:from>
    <xdr:ext cx="200025" cy="200025"/>
    <xdr:pic>
      <xdr:nvPicPr>
        <xdr:cNvPr id="86" name="image285.png">
          <a:extLst>
            <a:ext uri="{FF2B5EF4-FFF2-40B4-BE49-F238E27FC236}">
              <a16:creationId xmlns:a16="http://schemas.microsoft.com/office/drawing/2014/main" id="{00000000-0008-0000-08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2</xdr:col>
      <xdr:colOff>0</xdr:colOff>
      <xdr:row>96</xdr:row>
      <xdr:rowOff>0</xdr:rowOff>
    </xdr:from>
    <xdr:ext cx="476250" cy="476250"/>
    <xdr:pic>
      <xdr:nvPicPr>
        <xdr:cNvPr id="87" name="image289.png">
          <a:extLst>
            <a:ext uri="{FF2B5EF4-FFF2-40B4-BE49-F238E27FC236}">
              <a16:creationId xmlns:a16="http://schemas.microsoft.com/office/drawing/2014/main" id="{00000000-0008-0000-08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2</xdr:col>
      <xdr:colOff>0</xdr:colOff>
      <xdr:row>97</xdr:row>
      <xdr:rowOff>0</xdr:rowOff>
    </xdr:from>
    <xdr:ext cx="200025" cy="200025"/>
    <xdr:pic>
      <xdr:nvPicPr>
        <xdr:cNvPr id="88" name="image308.png">
          <a:extLst>
            <a:ext uri="{FF2B5EF4-FFF2-40B4-BE49-F238E27FC236}">
              <a16:creationId xmlns:a16="http://schemas.microsoft.com/office/drawing/2014/main" id="{00000000-0008-0000-08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2</xdr:col>
      <xdr:colOff>0</xdr:colOff>
      <xdr:row>98</xdr:row>
      <xdr:rowOff>0</xdr:rowOff>
    </xdr:from>
    <xdr:ext cx="476250" cy="476250"/>
    <xdr:pic>
      <xdr:nvPicPr>
        <xdr:cNvPr id="89" name="image266.png">
          <a:extLst>
            <a:ext uri="{FF2B5EF4-FFF2-40B4-BE49-F238E27FC236}">
              <a16:creationId xmlns:a16="http://schemas.microsoft.com/office/drawing/2014/main" id="{00000000-0008-0000-08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2</xdr:col>
      <xdr:colOff>0</xdr:colOff>
      <xdr:row>99</xdr:row>
      <xdr:rowOff>0</xdr:rowOff>
    </xdr:from>
    <xdr:ext cx="200025" cy="200025"/>
    <xdr:pic>
      <xdr:nvPicPr>
        <xdr:cNvPr id="90" name="image283.png">
          <a:extLst>
            <a:ext uri="{FF2B5EF4-FFF2-40B4-BE49-F238E27FC236}">
              <a16:creationId xmlns:a16="http://schemas.microsoft.com/office/drawing/2014/main" id="{00000000-0008-0000-08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2</xdr:col>
      <xdr:colOff>0</xdr:colOff>
      <xdr:row>100</xdr:row>
      <xdr:rowOff>0</xdr:rowOff>
    </xdr:from>
    <xdr:ext cx="200025" cy="200025"/>
    <xdr:pic>
      <xdr:nvPicPr>
        <xdr:cNvPr id="91" name="image265.png">
          <a:extLst>
            <a:ext uri="{FF2B5EF4-FFF2-40B4-BE49-F238E27FC236}">
              <a16:creationId xmlns:a16="http://schemas.microsoft.com/office/drawing/2014/main" id="{00000000-0008-0000-08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2</xdr:col>
      <xdr:colOff>0</xdr:colOff>
      <xdr:row>101</xdr:row>
      <xdr:rowOff>0</xdr:rowOff>
    </xdr:from>
    <xdr:ext cx="476250" cy="476250"/>
    <xdr:pic>
      <xdr:nvPicPr>
        <xdr:cNvPr id="92" name="image267.png">
          <a:extLst>
            <a:ext uri="{FF2B5EF4-FFF2-40B4-BE49-F238E27FC236}">
              <a16:creationId xmlns:a16="http://schemas.microsoft.com/office/drawing/2014/main" id="{00000000-0008-0000-08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2</xdr:col>
      <xdr:colOff>0</xdr:colOff>
      <xdr:row>102</xdr:row>
      <xdr:rowOff>0</xdr:rowOff>
    </xdr:from>
    <xdr:ext cx="200025" cy="200025"/>
    <xdr:pic>
      <xdr:nvPicPr>
        <xdr:cNvPr id="93" name="image269.png">
          <a:extLst>
            <a:ext uri="{FF2B5EF4-FFF2-40B4-BE49-F238E27FC236}">
              <a16:creationId xmlns:a16="http://schemas.microsoft.com/office/drawing/2014/main" id="{00000000-0008-0000-08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2</xdr:col>
      <xdr:colOff>0</xdr:colOff>
      <xdr:row>103</xdr:row>
      <xdr:rowOff>0</xdr:rowOff>
    </xdr:from>
    <xdr:ext cx="476250" cy="476250"/>
    <xdr:pic>
      <xdr:nvPicPr>
        <xdr:cNvPr id="94" name="image270.png">
          <a:extLst>
            <a:ext uri="{FF2B5EF4-FFF2-40B4-BE49-F238E27FC236}">
              <a16:creationId xmlns:a16="http://schemas.microsoft.com/office/drawing/2014/main" id="{00000000-0008-0000-08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2</xdr:col>
      <xdr:colOff>0</xdr:colOff>
      <xdr:row>104</xdr:row>
      <xdr:rowOff>0</xdr:rowOff>
    </xdr:from>
    <xdr:ext cx="200025" cy="200025"/>
    <xdr:pic>
      <xdr:nvPicPr>
        <xdr:cNvPr id="95" name="image282.png">
          <a:extLst>
            <a:ext uri="{FF2B5EF4-FFF2-40B4-BE49-F238E27FC236}">
              <a16:creationId xmlns:a16="http://schemas.microsoft.com/office/drawing/2014/main" id="{00000000-0008-0000-08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2</xdr:col>
      <xdr:colOff>0</xdr:colOff>
      <xdr:row>105</xdr:row>
      <xdr:rowOff>0</xdr:rowOff>
    </xdr:from>
    <xdr:ext cx="476250" cy="476250"/>
    <xdr:pic>
      <xdr:nvPicPr>
        <xdr:cNvPr id="96" name="image286.png">
          <a:extLst>
            <a:ext uri="{FF2B5EF4-FFF2-40B4-BE49-F238E27FC236}">
              <a16:creationId xmlns:a16="http://schemas.microsoft.com/office/drawing/2014/main" id="{00000000-0008-0000-08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2</xdr:col>
      <xdr:colOff>0</xdr:colOff>
      <xdr:row>106</xdr:row>
      <xdr:rowOff>0</xdr:rowOff>
    </xdr:from>
    <xdr:ext cx="476250" cy="476250"/>
    <xdr:pic>
      <xdr:nvPicPr>
        <xdr:cNvPr id="97" name="image312.png">
          <a:extLst>
            <a:ext uri="{FF2B5EF4-FFF2-40B4-BE49-F238E27FC236}">
              <a16:creationId xmlns:a16="http://schemas.microsoft.com/office/drawing/2014/main" id="{00000000-0008-0000-08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2</xdr:col>
      <xdr:colOff>0</xdr:colOff>
      <xdr:row>107</xdr:row>
      <xdr:rowOff>0</xdr:rowOff>
    </xdr:from>
    <xdr:ext cx="476250" cy="476250"/>
    <xdr:pic>
      <xdr:nvPicPr>
        <xdr:cNvPr id="98" name="image328.png">
          <a:extLst>
            <a:ext uri="{FF2B5EF4-FFF2-40B4-BE49-F238E27FC236}">
              <a16:creationId xmlns:a16="http://schemas.microsoft.com/office/drawing/2014/main" id="{00000000-0008-0000-08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2</xdr:col>
      <xdr:colOff>0</xdr:colOff>
      <xdr:row>108</xdr:row>
      <xdr:rowOff>0</xdr:rowOff>
    </xdr:from>
    <xdr:ext cx="476250" cy="476250"/>
    <xdr:pic>
      <xdr:nvPicPr>
        <xdr:cNvPr id="99" name="image273.png">
          <a:extLst>
            <a:ext uri="{FF2B5EF4-FFF2-40B4-BE49-F238E27FC236}">
              <a16:creationId xmlns:a16="http://schemas.microsoft.com/office/drawing/2014/main" id="{00000000-0008-0000-08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2</xdr:col>
      <xdr:colOff>0</xdr:colOff>
      <xdr:row>109</xdr:row>
      <xdr:rowOff>0</xdr:rowOff>
    </xdr:from>
    <xdr:ext cx="476250" cy="476250"/>
    <xdr:pic>
      <xdr:nvPicPr>
        <xdr:cNvPr id="100" name="image274.png">
          <a:extLst>
            <a:ext uri="{FF2B5EF4-FFF2-40B4-BE49-F238E27FC236}">
              <a16:creationId xmlns:a16="http://schemas.microsoft.com/office/drawing/2014/main" id="{00000000-0008-0000-08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2</xdr:col>
      <xdr:colOff>0</xdr:colOff>
      <xdr:row>110</xdr:row>
      <xdr:rowOff>0</xdr:rowOff>
    </xdr:from>
    <xdr:ext cx="476250" cy="476250"/>
    <xdr:pic>
      <xdr:nvPicPr>
        <xdr:cNvPr id="101" name="image442.png">
          <a:extLst>
            <a:ext uri="{FF2B5EF4-FFF2-40B4-BE49-F238E27FC236}">
              <a16:creationId xmlns:a16="http://schemas.microsoft.com/office/drawing/2014/main" id="{00000000-0008-0000-08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2</xdr:col>
      <xdr:colOff>0</xdr:colOff>
      <xdr:row>111</xdr:row>
      <xdr:rowOff>0</xdr:rowOff>
    </xdr:from>
    <xdr:ext cx="476250" cy="476250"/>
    <xdr:pic>
      <xdr:nvPicPr>
        <xdr:cNvPr id="102" name="image424.png">
          <a:extLst>
            <a:ext uri="{FF2B5EF4-FFF2-40B4-BE49-F238E27FC236}">
              <a16:creationId xmlns:a16="http://schemas.microsoft.com/office/drawing/2014/main" id="{00000000-0008-0000-08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2</xdr:col>
      <xdr:colOff>0</xdr:colOff>
      <xdr:row>112</xdr:row>
      <xdr:rowOff>0</xdr:rowOff>
    </xdr:from>
    <xdr:ext cx="476250" cy="476250"/>
    <xdr:pic>
      <xdr:nvPicPr>
        <xdr:cNvPr id="103" name="image53.png">
          <a:extLst>
            <a:ext uri="{FF2B5EF4-FFF2-40B4-BE49-F238E27FC236}">
              <a16:creationId xmlns:a16="http://schemas.microsoft.com/office/drawing/2014/main" id="{00000000-0008-0000-08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2</xdr:col>
      <xdr:colOff>0</xdr:colOff>
      <xdr:row>113</xdr:row>
      <xdr:rowOff>0</xdr:rowOff>
    </xdr:from>
    <xdr:ext cx="476250" cy="476250"/>
    <xdr:pic>
      <xdr:nvPicPr>
        <xdr:cNvPr id="104" name="image67.png">
          <a:extLst>
            <a:ext uri="{FF2B5EF4-FFF2-40B4-BE49-F238E27FC236}">
              <a16:creationId xmlns:a16="http://schemas.microsoft.com/office/drawing/2014/main" id="{00000000-0008-0000-08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2</xdr:col>
      <xdr:colOff>0</xdr:colOff>
      <xdr:row>114</xdr:row>
      <xdr:rowOff>0</xdr:rowOff>
    </xdr:from>
    <xdr:ext cx="200025" cy="200025"/>
    <xdr:pic>
      <xdr:nvPicPr>
        <xdr:cNvPr id="105" name="image281.png">
          <a:extLst>
            <a:ext uri="{FF2B5EF4-FFF2-40B4-BE49-F238E27FC236}">
              <a16:creationId xmlns:a16="http://schemas.microsoft.com/office/drawing/2014/main" id="{00000000-0008-0000-08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2</xdr:col>
      <xdr:colOff>0</xdr:colOff>
      <xdr:row>115</xdr:row>
      <xdr:rowOff>0</xdr:rowOff>
    </xdr:from>
    <xdr:ext cx="476250" cy="476250"/>
    <xdr:pic>
      <xdr:nvPicPr>
        <xdr:cNvPr id="106" name="image280.png">
          <a:extLst>
            <a:ext uri="{FF2B5EF4-FFF2-40B4-BE49-F238E27FC236}">
              <a16:creationId xmlns:a16="http://schemas.microsoft.com/office/drawing/2014/main" id="{00000000-0008-0000-08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2</xdr:col>
      <xdr:colOff>0</xdr:colOff>
      <xdr:row>116</xdr:row>
      <xdr:rowOff>0</xdr:rowOff>
    </xdr:from>
    <xdr:ext cx="476250" cy="476250"/>
    <xdr:pic>
      <xdr:nvPicPr>
        <xdr:cNvPr id="107" name="image227.png">
          <a:extLst>
            <a:ext uri="{FF2B5EF4-FFF2-40B4-BE49-F238E27FC236}">
              <a16:creationId xmlns:a16="http://schemas.microsoft.com/office/drawing/2014/main" id="{00000000-0008-0000-08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2</xdr:col>
      <xdr:colOff>0</xdr:colOff>
      <xdr:row>117</xdr:row>
      <xdr:rowOff>0</xdr:rowOff>
    </xdr:from>
    <xdr:ext cx="476250" cy="476250"/>
    <xdr:pic>
      <xdr:nvPicPr>
        <xdr:cNvPr id="108" name="image311.png">
          <a:extLst>
            <a:ext uri="{FF2B5EF4-FFF2-40B4-BE49-F238E27FC236}">
              <a16:creationId xmlns:a16="http://schemas.microsoft.com/office/drawing/2014/main" id="{00000000-0008-0000-08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2</xdr:col>
      <xdr:colOff>0</xdr:colOff>
      <xdr:row>118</xdr:row>
      <xdr:rowOff>0</xdr:rowOff>
    </xdr:from>
    <xdr:ext cx="476250" cy="476250"/>
    <xdr:pic>
      <xdr:nvPicPr>
        <xdr:cNvPr id="109" name="image331.png">
          <a:extLst>
            <a:ext uri="{FF2B5EF4-FFF2-40B4-BE49-F238E27FC236}">
              <a16:creationId xmlns:a16="http://schemas.microsoft.com/office/drawing/2014/main" id="{00000000-0008-0000-08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2</xdr:col>
      <xdr:colOff>0</xdr:colOff>
      <xdr:row>119</xdr:row>
      <xdr:rowOff>0</xdr:rowOff>
    </xdr:from>
    <xdr:ext cx="476250" cy="476250"/>
    <xdr:pic>
      <xdr:nvPicPr>
        <xdr:cNvPr id="110" name="image297.png">
          <a:extLst>
            <a:ext uri="{FF2B5EF4-FFF2-40B4-BE49-F238E27FC236}">
              <a16:creationId xmlns:a16="http://schemas.microsoft.com/office/drawing/2014/main" id="{00000000-0008-0000-08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2</xdr:col>
      <xdr:colOff>0</xdr:colOff>
      <xdr:row>120</xdr:row>
      <xdr:rowOff>0</xdr:rowOff>
    </xdr:from>
    <xdr:ext cx="476250" cy="476250"/>
    <xdr:pic>
      <xdr:nvPicPr>
        <xdr:cNvPr id="111" name="image43.png">
          <a:extLst>
            <a:ext uri="{FF2B5EF4-FFF2-40B4-BE49-F238E27FC236}">
              <a16:creationId xmlns:a16="http://schemas.microsoft.com/office/drawing/2014/main" id="{00000000-0008-0000-08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2</xdr:col>
      <xdr:colOff>0</xdr:colOff>
      <xdr:row>121</xdr:row>
      <xdr:rowOff>0</xdr:rowOff>
    </xdr:from>
    <xdr:ext cx="476250" cy="476250"/>
    <xdr:pic>
      <xdr:nvPicPr>
        <xdr:cNvPr id="112" name="image47.png">
          <a:extLst>
            <a:ext uri="{FF2B5EF4-FFF2-40B4-BE49-F238E27FC236}">
              <a16:creationId xmlns:a16="http://schemas.microsoft.com/office/drawing/2014/main" id="{00000000-0008-0000-08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2</xdr:col>
      <xdr:colOff>0</xdr:colOff>
      <xdr:row>122</xdr:row>
      <xdr:rowOff>0</xdr:rowOff>
    </xdr:from>
    <xdr:ext cx="476250" cy="476250"/>
    <xdr:pic>
      <xdr:nvPicPr>
        <xdr:cNvPr id="113" name="image315.png">
          <a:extLst>
            <a:ext uri="{FF2B5EF4-FFF2-40B4-BE49-F238E27FC236}">
              <a16:creationId xmlns:a16="http://schemas.microsoft.com/office/drawing/2014/main" id="{00000000-0008-0000-08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2</xdr:col>
      <xdr:colOff>0</xdr:colOff>
      <xdr:row>123</xdr:row>
      <xdr:rowOff>0</xdr:rowOff>
    </xdr:from>
    <xdr:ext cx="200025" cy="200025"/>
    <xdr:pic>
      <xdr:nvPicPr>
        <xdr:cNvPr id="114" name="image287.png">
          <a:extLst>
            <a:ext uri="{FF2B5EF4-FFF2-40B4-BE49-F238E27FC236}">
              <a16:creationId xmlns:a16="http://schemas.microsoft.com/office/drawing/2014/main" id="{00000000-0008-0000-08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2</xdr:col>
      <xdr:colOff>0</xdr:colOff>
      <xdr:row>124</xdr:row>
      <xdr:rowOff>0</xdr:rowOff>
    </xdr:from>
    <xdr:ext cx="476250" cy="476250"/>
    <xdr:pic>
      <xdr:nvPicPr>
        <xdr:cNvPr id="115" name="image290.png">
          <a:extLst>
            <a:ext uri="{FF2B5EF4-FFF2-40B4-BE49-F238E27FC236}">
              <a16:creationId xmlns:a16="http://schemas.microsoft.com/office/drawing/2014/main" id="{00000000-0008-0000-08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2</xdr:col>
      <xdr:colOff>0</xdr:colOff>
      <xdr:row>125</xdr:row>
      <xdr:rowOff>0</xdr:rowOff>
    </xdr:from>
    <xdr:ext cx="476250" cy="476250"/>
    <xdr:pic>
      <xdr:nvPicPr>
        <xdr:cNvPr id="116" name="image46.png">
          <a:extLst>
            <a:ext uri="{FF2B5EF4-FFF2-40B4-BE49-F238E27FC236}">
              <a16:creationId xmlns:a16="http://schemas.microsoft.com/office/drawing/2014/main" id="{00000000-0008-0000-08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2</xdr:col>
      <xdr:colOff>0</xdr:colOff>
      <xdr:row>126</xdr:row>
      <xdr:rowOff>0</xdr:rowOff>
    </xdr:from>
    <xdr:ext cx="476250" cy="476250"/>
    <xdr:pic>
      <xdr:nvPicPr>
        <xdr:cNvPr id="117" name="image387.png">
          <a:extLst>
            <a:ext uri="{FF2B5EF4-FFF2-40B4-BE49-F238E27FC236}">
              <a16:creationId xmlns:a16="http://schemas.microsoft.com/office/drawing/2014/main" id="{00000000-0008-0000-08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2</xdr:col>
      <xdr:colOff>0</xdr:colOff>
      <xdr:row>127</xdr:row>
      <xdr:rowOff>0</xdr:rowOff>
    </xdr:from>
    <xdr:ext cx="476250" cy="476250"/>
    <xdr:pic>
      <xdr:nvPicPr>
        <xdr:cNvPr id="118" name="image384.png">
          <a:extLst>
            <a:ext uri="{FF2B5EF4-FFF2-40B4-BE49-F238E27FC236}">
              <a16:creationId xmlns:a16="http://schemas.microsoft.com/office/drawing/2014/main" id="{00000000-0008-0000-08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2</xdr:col>
      <xdr:colOff>0</xdr:colOff>
      <xdr:row>128</xdr:row>
      <xdr:rowOff>0</xdr:rowOff>
    </xdr:from>
    <xdr:ext cx="476250" cy="476250"/>
    <xdr:pic>
      <xdr:nvPicPr>
        <xdr:cNvPr id="119" name="image383.png">
          <a:extLst>
            <a:ext uri="{FF2B5EF4-FFF2-40B4-BE49-F238E27FC236}">
              <a16:creationId xmlns:a16="http://schemas.microsoft.com/office/drawing/2014/main" id="{00000000-0008-0000-08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2</xdr:col>
      <xdr:colOff>0</xdr:colOff>
      <xdr:row>129</xdr:row>
      <xdr:rowOff>0</xdr:rowOff>
    </xdr:from>
    <xdr:ext cx="476250" cy="476250"/>
    <xdr:pic>
      <xdr:nvPicPr>
        <xdr:cNvPr id="120" name="image91.png">
          <a:extLst>
            <a:ext uri="{FF2B5EF4-FFF2-40B4-BE49-F238E27FC236}">
              <a16:creationId xmlns:a16="http://schemas.microsoft.com/office/drawing/2014/main" id="{00000000-0008-0000-08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2</xdr:col>
      <xdr:colOff>0</xdr:colOff>
      <xdr:row>130</xdr:row>
      <xdr:rowOff>0</xdr:rowOff>
    </xdr:from>
    <xdr:ext cx="476250" cy="476250"/>
    <xdr:pic>
      <xdr:nvPicPr>
        <xdr:cNvPr id="121" name="image177.png">
          <a:extLst>
            <a:ext uri="{FF2B5EF4-FFF2-40B4-BE49-F238E27FC236}">
              <a16:creationId xmlns:a16="http://schemas.microsoft.com/office/drawing/2014/main" id="{00000000-0008-0000-08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2</xdr:col>
      <xdr:colOff>0</xdr:colOff>
      <xdr:row>131</xdr:row>
      <xdr:rowOff>0</xdr:rowOff>
    </xdr:from>
    <xdr:ext cx="476250" cy="476250"/>
    <xdr:pic>
      <xdr:nvPicPr>
        <xdr:cNvPr id="122" name="image74.png">
          <a:extLst>
            <a:ext uri="{FF2B5EF4-FFF2-40B4-BE49-F238E27FC236}">
              <a16:creationId xmlns:a16="http://schemas.microsoft.com/office/drawing/2014/main" id="{00000000-0008-0000-08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2</xdr:col>
      <xdr:colOff>0</xdr:colOff>
      <xdr:row>132</xdr:row>
      <xdr:rowOff>0</xdr:rowOff>
    </xdr:from>
    <xdr:ext cx="200025" cy="200025"/>
    <xdr:pic>
      <xdr:nvPicPr>
        <xdr:cNvPr id="123" name="image61.png">
          <a:extLst>
            <a:ext uri="{FF2B5EF4-FFF2-40B4-BE49-F238E27FC236}">
              <a16:creationId xmlns:a16="http://schemas.microsoft.com/office/drawing/2014/main" id="{00000000-0008-0000-08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2</xdr:col>
      <xdr:colOff>0</xdr:colOff>
      <xdr:row>133</xdr:row>
      <xdr:rowOff>0</xdr:rowOff>
    </xdr:from>
    <xdr:ext cx="476250" cy="476250"/>
    <xdr:pic>
      <xdr:nvPicPr>
        <xdr:cNvPr id="124" name="image70.png">
          <a:extLst>
            <a:ext uri="{FF2B5EF4-FFF2-40B4-BE49-F238E27FC236}">
              <a16:creationId xmlns:a16="http://schemas.microsoft.com/office/drawing/2014/main" id="{00000000-0008-0000-08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2</xdr:col>
      <xdr:colOff>0</xdr:colOff>
      <xdr:row>134</xdr:row>
      <xdr:rowOff>0</xdr:rowOff>
    </xdr:from>
    <xdr:ext cx="476250" cy="476250"/>
    <xdr:pic>
      <xdr:nvPicPr>
        <xdr:cNvPr id="125" name="image86.png">
          <a:extLst>
            <a:ext uri="{FF2B5EF4-FFF2-40B4-BE49-F238E27FC236}">
              <a16:creationId xmlns:a16="http://schemas.microsoft.com/office/drawing/2014/main" id="{00000000-0008-0000-08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2</xdr:col>
      <xdr:colOff>0</xdr:colOff>
      <xdr:row>135</xdr:row>
      <xdr:rowOff>0</xdr:rowOff>
    </xdr:from>
    <xdr:ext cx="476250" cy="476250"/>
    <xdr:pic>
      <xdr:nvPicPr>
        <xdr:cNvPr id="126" name="image60.png">
          <a:extLst>
            <a:ext uri="{FF2B5EF4-FFF2-40B4-BE49-F238E27FC236}">
              <a16:creationId xmlns:a16="http://schemas.microsoft.com/office/drawing/2014/main" id="{00000000-0008-0000-08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2</xdr:col>
      <xdr:colOff>0</xdr:colOff>
      <xdr:row>136</xdr:row>
      <xdr:rowOff>0</xdr:rowOff>
    </xdr:from>
    <xdr:ext cx="476250" cy="476250"/>
    <xdr:pic>
      <xdr:nvPicPr>
        <xdr:cNvPr id="127" name="image48.png">
          <a:extLst>
            <a:ext uri="{FF2B5EF4-FFF2-40B4-BE49-F238E27FC236}">
              <a16:creationId xmlns:a16="http://schemas.microsoft.com/office/drawing/2014/main" id="{00000000-0008-0000-08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2</xdr:col>
      <xdr:colOff>0</xdr:colOff>
      <xdr:row>137</xdr:row>
      <xdr:rowOff>0</xdr:rowOff>
    </xdr:from>
    <xdr:ext cx="476250" cy="476250"/>
    <xdr:pic>
      <xdr:nvPicPr>
        <xdr:cNvPr id="128" name="image50.png">
          <a:extLst>
            <a:ext uri="{FF2B5EF4-FFF2-40B4-BE49-F238E27FC236}">
              <a16:creationId xmlns:a16="http://schemas.microsoft.com/office/drawing/2014/main" id="{00000000-0008-0000-08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2</xdr:col>
      <xdr:colOff>0</xdr:colOff>
      <xdr:row>138</xdr:row>
      <xdr:rowOff>0</xdr:rowOff>
    </xdr:from>
    <xdr:ext cx="476250" cy="476250"/>
    <xdr:pic>
      <xdr:nvPicPr>
        <xdr:cNvPr id="129" name="image75.png">
          <a:extLst>
            <a:ext uri="{FF2B5EF4-FFF2-40B4-BE49-F238E27FC236}">
              <a16:creationId xmlns:a16="http://schemas.microsoft.com/office/drawing/2014/main" id="{00000000-0008-0000-08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2</xdr:col>
      <xdr:colOff>0</xdr:colOff>
      <xdr:row>139</xdr:row>
      <xdr:rowOff>0</xdr:rowOff>
    </xdr:from>
    <xdr:ext cx="476250" cy="476250"/>
    <xdr:pic>
      <xdr:nvPicPr>
        <xdr:cNvPr id="130" name="image66.png">
          <a:extLst>
            <a:ext uri="{FF2B5EF4-FFF2-40B4-BE49-F238E27FC236}">
              <a16:creationId xmlns:a16="http://schemas.microsoft.com/office/drawing/2014/main" id="{00000000-0008-0000-08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2</xdr:col>
      <xdr:colOff>0</xdr:colOff>
      <xdr:row>140</xdr:row>
      <xdr:rowOff>0</xdr:rowOff>
    </xdr:from>
    <xdr:ext cx="476250" cy="476250"/>
    <xdr:pic>
      <xdr:nvPicPr>
        <xdr:cNvPr id="131" name="image59.png">
          <a:extLst>
            <a:ext uri="{FF2B5EF4-FFF2-40B4-BE49-F238E27FC236}">
              <a16:creationId xmlns:a16="http://schemas.microsoft.com/office/drawing/2014/main" id="{00000000-0008-0000-08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2</xdr:col>
      <xdr:colOff>0</xdr:colOff>
      <xdr:row>141</xdr:row>
      <xdr:rowOff>0</xdr:rowOff>
    </xdr:from>
    <xdr:ext cx="476250" cy="476250"/>
    <xdr:pic>
      <xdr:nvPicPr>
        <xdr:cNvPr id="132" name="image72.png">
          <a:extLst>
            <a:ext uri="{FF2B5EF4-FFF2-40B4-BE49-F238E27FC236}">
              <a16:creationId xmlns:a16="http://schemas.microsoft.com/office/drawing/2014/main" id="{00000000-0008-0000-08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2</xdr:col>
      <xdr:colOff>0</xdr:colOff>
      <xdr:row>142</xdr:row>
      <xdr:rowOff>0</xdr:rowOff>
    </xdr:from>
    <xdr:ext cx="476250" cy="476250"/>
    <xdr:pic>
      <xdr:nvPicPr>
        <xdr:cNvPr id="133" name="image64.png">
          <a:extLst>
            <a:ext uri="{FF2B5EF4-FFF2-40B4-BE49-F238E27FC236}">
              <a16:creationId xmlns:a16="http://schemas.microsoft.com/office/drawing/2014/main" id="{00000000-0008-0000-08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2</xdr:col>
      <xdr:colOff>0</xdr:colOff>
      <xdr:row>143</xdr:row>
      <xdr:rowOff>0</xdr:rowOff>
    </xdr:from>
    <xdr:ext cx="476250" cy="476250"/>
    <xdr:pic>
      <xdr:nvPicPr>
        <xdr:cNvPr id="134" name="image68.png">
          <a:extLst>
            <a:ext uri="{FF2B5EF4-FFF2-40B4-BE49-F238E27FC236}">
              <a16:creationId xmlns:a16="http://schemas.microsoft.com/office/drawing/2014/main" id="{00000000-0008-0000-08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2</xdr:col>
      <xdr:colOff>0</xdr:colOff>
      <xdr:row>147</xdr:row>
      <xdr:rowOff>0</xdr:rowOff>
    </xdr:from>
    <xdr:ext cx="476250" cy="476250"/>
    <xdr:pic>
      <xdr:nvPicPr>
        <xdr:cNvPr id="135" name="image288.png">
          <a:extLst>
            <a:ext uri="{FF2B5EF4-FFF2-40B4-BE49-F238E27FC236}">
              <a16:creationId xmlns:a16="http://schemas.microsoft.com/office/drawing/2014/main" id="{00000000-0008-0000-08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2</xdr:col>
      <xdr:colOff>0</xdr:colOff>
      <xdr:row>148</xdr:row>
      <xdr:rowOff>0</xdr:rowOff>
    </xdr:from>
    <xdr:ext cx="476250" cy="476250"/>
    <xdr:pic>
      <xdr:nvPicPr>
        <xdr:cNvPr id="136" name="image413.png">
          <a:extLst>
            <a:ext uri="{FF2B5EF4-FFF2-40B4-BE49-F238E27FC236}">
              <a16:creationId xmlns:a16="http://schemas.microsoft.com/office/drawing/2014/main" id="{00000000-0008-0000-08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2</xdr:col>
      <xdr:colOff>0</xdr:colOff>
      <xdr:row>149</xdr:row>
      <xdr:rowOff>0</xdr:rowOff>
    </xdr:from>
    <xdr:ext cx="476250" cy="476250"/>
    <xdr:pic>
      <xdr:nvPicPr>
        <xdr:cNvPr id="137" name="image414.png">
          <a:extLst>
            <a:ext uri="{FF2B5EF4-FFF2-40B4-BE49-F238E27FC236}">
              <a16:creationId xmlns:a16="http://schemas.microsoft.com/office/drawing/2014/main" id="{00000000-0008-0000-08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2</xdr:col>
      <xdr:colOff>0</xdr:colOff>
      <xdr:row>150</xdr:row>
      <xdr:rowOff>0</xdr:rowOff>
    </xdr:from>
    <xdr:ext cx="476250" cy="476250"/>
    <xdr:pic>
      <xdr:nvPicPr>
        <xdr:cNvPr id="138" name="image291.png">
          <a:extLst>
            <a:ext uri="{FF2B5EF4-FFF2-40B4-BE49-F238E27FC236}">
              <a16:creationId xmlns:a16="http://schemas.microsoft.com/office/drawing/2014/main" id="{00000000-0008-0000-08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2</xdr:col>
      <xdr:colOff>0</xdr:colOff>
      <xdr:row>151</xdr:row>
      <xdr:rowOff>0</xdr:rowOff>
    </xdr:from>
    <xdr:ext cx="200025" cy="200025"/>
    <xdr:pic>
      <xdr:nvPicPr>
        <xdr:cNvPr id="139" name="image301.png">
          <a:extLst>
            <a:ext uri="{FF2B5EF4-FFF2-40B4-BE49-F238E27FC236}">
              <a16:creationId xmlns:a16="http://schemas.microsoft.com/office/drawing/2014/main" id="{00000000-0008-0000-08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2</xdr:col>
      <xdr:colOff>0</xdr:colOff>
      <xdr:row>152</xdr:row>
      <xdr:rowOff>0</xdr:rowOff>
    </xdr:from>
    <xdr:ext cx="476250" cy="476250"/>
    <xdr:pic>
      <xdr:nvPicPr>
        <xdr:cNvPr id="140" name="image318.png">
          <a:extLst>
            <a:ext uri="{FF2B5EF4-FFF2-40B4-BE49-F238E27FC236}">
              <a16:creationId xmlns:a16="http://schemas.microsoft.com/office/drawing/2014/main" id="{00000000-0008-0000-08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2</xdr:col>
      <xdr:colOff>0</xdr:colOff>
      <xdr:row>153</xdr:row>
      <xdr:rowOff>0</xdr:rowOff>
    </xdr:from>
    <xdr:ext cx="200025" cy="200025"/>
    <xdr:pic>
      <xdr:nvPicPr>
        <xdr:cNvPr id="141" name="image292.png">
          <a:extLst>
            <a:ext uri="{FF2B5EF4-FFF2-40B4-BE49-F238E27FC236}">
              <a16:creationId xmlns:a16="http://schemas.microsoft.com/office/drawing/2014/main" id="{00000000-0008-0000-08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2</xdr:col>
      <xdr:colOff>0</xdr:colOff>
      <xdr:row>154</xdr:row>
      <xdr:rowOff>0</xdr:rowOff>
    </xdr:from>
    <xdr:ext cx="476250" cy="476250"/>
    <xdr:pic>
      <xdr:nvPicPr>
        <xdr:cNvPr id="142" name="image293.png">
          <a:extLst>
            <a:ext uri="{FF2B5EF4-FFF2-40B4-BE49-F238E27FC236}">
              <a16:creationId xmlns:a16="http://schemas.microsoft.com/office/drawing/2014/main" id="{00000000-0008-0000-08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2</xdr:col>
      <xdr:colOff>0</xdr:colOff>
      <xdr:row>155</xdr:row>
      <xdr:rowOff>0</xdr:rowOff>
    </xdr:from>
    <xdr:ext cx="476250" cy="476250"/>
    <xdr:pic>
      <xdr:nvPicPr>
        <xdr:cNvPr id="143" name="image329.png">
          <a:extLst>
            <a:ext uri="{FF2B5EF4-FFF2-40B4-BE49-F238E27FC236}">
              <a16:creationId xmlns:a16="http://schemas.microsoft.com/office/drawing/2014/main" id="{00000000-0008-0000-08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2</xdr:col>
      <xdr:colOff>0</xdr:colOff>
      <xdr:row>156</xdr:row>
      <xdr:rowOff>0</xdr:rowOff>
    </xdr:from>
    <xdr:ext cx="476250" cy="476250"/>
    <xdr:pic>
      <xdr:nvPicPr>
        <xdr:cNvPr id="144" name="image339.png">
          <a:extLst>
            <a:ext uri="{FF2B5EF4-FFF2-40B4-BE49-F238E27FC236}">
              <a16:creationId xmlns:a16="http://schemas.microsoft.com/office/drawing/2014/main" id="{00000000-0008-0000-08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2</xdr:col>
      <xdr:colOff>0</xdr:colOff>
      <xdr:row>157</xdr:row>
      <xdr:rowOff>0</xdr:rowOff>
    </xdr:from>
    <xdr:ext cx="200025" cy="200025"/>
    <xdr:pic>
      <xdr:nvPicPr>
        <xdr:cNvPr id="145" name="image306.png">
          <a:extLst>
            <a:ext uri="{FF2B5EF4-FFF2-40B4-BE49-F238E27FC236}">
              <a16:creationId xmlns:a16="http://schemas.microsoft.com/office/drawing/2014/main" id="{00000000-0008-0000-08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2</xdr:col>
      <xdr:colOff>0</xdr:colOff>
      <xdr:row>158</xdr:row>
      <xdr:rowOff>0</xdr:rowOff>
    </xdr:from>
    <xdr:ext cx="200025" cy="200025"/>
    <xdr:pic>
      <xdr:nvPicPr>
        <xdr:cNvPr id="146" name="image327.png">
          <a:extLst>
            <a:ext uri="{FF2B5EF4-FFF2-40B4-BE49-F238E27FC236}">
              <a16:creationId xmlns:a16="http://schemas.microsoft.com/office/drawing/2014/main" id="{00000000-0008-0000-08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2</xdr:col>
      <xdr:colOff>0</xdr:colOff>
      <xdr:row>159</xdr:row>
      <xdr:rowOff>0</xdr:rowOff>
    </xdr:from>
    <xdr:ext cx="476250" cy="476250"/>
    <xdr:pic>
      <xdr:nvPicPr>
        <xdr:cNvPr id="147" name="image337.png">
          <a:extLst>
            <a:ext uri="{FF2B5EF4-FFF2-40B4-BE49-F238E27FC236}">
              <a16:creationId xmlns:a16="http://schemas.microsoft.com/office/drawing/2014/main" id="{00000000-0008-0000-08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2</xdr:col>
      <xdr:colOff>0</xdr:colOff>
      <xdr:row>160</xdr:row>
      <xdr:rowOff>0</xdr:rowOff>
    </xdr:from>
    <xdr:ext cx="200025" cy="200025"/>
    <xdr:pic>
      <xdr:nvPicPr>
        <xdr:cNvPr id="148" name="image296.png">
          <a:extLst>
            <a:ext uri="{FF2B5EF4-FFF2-40B4-BE49-F238E27FC236}">
              <a16:creationId xmlns:a16="http://schemas.microsoft.com/office/drawing/2014/main" id="{00000000-0008-0000-0800-000094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2</xdr:col>
      <xdr:colOff>0</xdr:colOff>
      <xdr:row>161</xdr:row>
      <xdr:rowOff>0</xdr:rowOff>
    </xdr:from>
    <xdr:ext cx="476250" cy="476250"/>
    <xdr:pic>
      <xdr:nvPicPr>
        <xdr:cNvPr id="149" name="image295.png">
          <a:extLst>
            <a:ext uri="{FF2B5EF4-FFF2-40B4-BE49-F238E27FC236}">
              <a16:creationId xmlns:a16="http://schemas.microsoft.com/office/drawing/2014/main" id="{00000000-0008-0000-0800-000095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2</xdr:col>
      <xdr:colOff>0</xdr:colOff>
      <xdr:row>162</xdr:row>
      <xdr:rowOff>0</xdr:rowOff>
    </xdr:from>
    <xdr:ext cx="476250" cy="476250"/>
    <xdr:pic>
      <xdr:nvPicPr>
        <xdr:cNvPr id="150" name="image437.png">
          <a:extLst>
            <a:ext uri="{FF2B5EF4-FFF2-40B4-BE49-F238E27FC236}">
              <a16:creationId xmlns:a16="http://schemas.microsoft.com/office/drawing/2014/main" id="{00000000-0008-0000-0800-000096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2</xdr:col>
      <xdr:colOff>0</xdr:colOff>
      <xdr:row>163</xdr:row>
      <xdr:rowOff>0</xdr:rowOff>
    </xdr:from>
    <xdr:ext cx="476250" cy="476250"/>
    <xdr:pic>
      <xdr:nvPicPr>
        <xdr:cNvPr id="151" name="image432.png">
          <a:extLst>
            <a:ext uri="{FF2B5EF4-FFF2-40B4-BE49-F238E27FC236}">
              <a16:creationId xmlns:a16="http://schemas.microsoft.com/office/drawing/2014/main" id="{00000000-0008-0000-0800-000097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2</xdr:col>
      <xdr:colOff>0</xdr:colOff>
      <xdr:row>164</xdr:row>
      <xdr:rowOff>0</xdr:rowOff>
    </xdr:from>
    <xdr:ext cx="200025" cy="200025"/>
    <xdr:pic>
      <xdr:nvPicPr>
        <xdr:cNvPr id="152" name="image429.png">
          <a:extLst>
            <a:ext uri="{FF2B5EF4-FFF2-40B4-BE49-F238E27FC236}">
              <a16:creationId xmlns:a16="http://schemas.microsoft.com/office/drawing/2014/main" id="{00000000-0008-0000-0800-000098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2</xdr:col>
      <xdr:colOff>0</xdr:colOff>
      <xdr:row>165</xdr:row>
      <xdr:rowOff>0</xdr:rowOff>
    </xdr:from>
    <xdr:ext cx="476250" cy="476250"/>
    <xdr:pic>
      <xdr:nvPicPr>
        <xdr:cNvPr id="153" name="image435.png">
          <a:extLst>
            <a:ext uri="{FF2B5EF4-FFF2-40B4-BE49-F238E27FC236}">
              <a16:creationId xmlns:a16="http://schemas.microsoft.com/office/drawing/2014/main" id="{00000000-0008-0000-0800-000099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2</xdr:col>
      <xdr:colOff>0</xdr:colOff>
      <xdr:row>166</xdr:row>
      <xdr:rowOff>0</xdr:rowOff>
    </xdr:from>
    <xdr:ext cx="200025" cy="200025"/>
    <xdr:pic>
      <xdr:nvPicPr>
        <xdr:cNvPr id="154" name="image298.png">
          <a:extLst>
            <a:ext uri="{FF2B5EF4-FFF2-40B4-BE49-F238E27FC236}">
              <a16:creationId xmlns:a16="http://schemas.microsoft.com/office/drawing/2014/main" id="{00000000-0008-0000-0800-00009A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2</xdr:col>
      <xdr:colOff>0</xdr:colOff>
      <xdr:row>167</xdr:row>
      <xdr:rowOff>0</xdr:rowOff>
    </xdr:from>
    <xdr:ext cx="476250" cy="476250"/>
    <xdr:pic>
      <xdr:nvPicPr>
        <xdr:cNvPr id="155" name="image299.png">
          <a:extLst>
            <a:ext uri="{FF2B5EF4-FFF2-40B4-BE49-F238E27FC236}">
              <a16:creationId xmlns:a16="http://schemas.microsoft.com/office/drawing/2014/main" id="{00000000-0008-0000-0800-00009B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2</xdr:col>
      <xdr:colOff>0</xdr:colOff>
      <xdr:row>168</xdr:row>
      <xdr:rowOff>0</xdr:rowOff>
    </xdr:from>
    <xdr:ext cx="476250" cy="476250"/>
    <xdr:pic>
      <xdr:nvPicPr>
        <xdr:cNvPr id="156" name="image300.png">
          <a:extLst>
            <a:ext uri="{FF2B5EF4-FFF2-40B4-BE49-F238E27FC236}">
              <a16:creationId xmlns:a16="http://schemas.microsoft.com/office/drawing/2014/main" id="{00000000-0008-0000-0800-00009C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2</xdr:col>
      <xdr:colOff>0</xdr:colOff>
      <xdr:row>169</xdr:row>
      <xdr:rowOff>0</xdr:rowOff>
    </xdr:from>
    <xdr:ext cx="476250" cy="476250"/>
    <xdr:pic>
      <xdr:nvPicPr>
        <xdr:cNvPr id="157" name="image304.png">
          <a:extLst>
            <a:ext uri="{FF2B5EF4-FFF2-40B4-BE49-F238E27FC236}">
              <a16:creationId xmlns:a16="http://schemas.microsoft.com/office/drawing/2014/main" id="{00000000-0008-0000-0800-00009D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2</xdr:col>
      <xdr:colOff>0</xdr:colOff>
      <xdr:row>170</xdr:row>
      <xdr:rowOff>0</xdr:rowOff>
    </xdr:from>
    <xdr:ext cx="476250" cy="476250"/>
    <xdr:pic>
      <xdr:nvPicPr>
        <xdr:cNvPr id="158" name="image333.png">
          <a:extLst>
            <a:ext uri="{FF2B5EF4-FFF2-40B4-BE49-F238E27FC236}">
              <a16:creationId xmlns:a16="http://schemas.microsoft.com/office/drawing/2014/main" id="{00000000-0008-0000-0800-00009E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2</xdr:col>
      <xdr:colOff>0</xdr:colOff>
      <xdr:row>171</xdr:row>
      <xdr:rowOff>0</xdr:rowOff>
    </xdr:from>
    <xdr:ext cx="476250" cy="476250"/>
    <xdr:pic>
      <xdr:nvPicPr>
        <xdr:cNvPr id="159" name="image316.png">
          <a:extLst>
            <a:ext uri="{FF2B5EF4-FFF2-40B4-BE49-F238E27FC236}">
              <a16:creationId xmlns:a16="http://schemas.microsoft.com/office/drawing/2014/main" id="{00000000-0008-0000-0800-00009F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2</xdr:col>
      <xdr:colOff>0</xdr:colOff>
      <xdr:row>172</xdr:row>
      <xdr:rowOff>0</xdr:rowOff>
    </xdr:from>
    <xdr:ext cx="200025" cy="200025"/>
    <xdr:pic>
      <xdr:nvPicPr>
        <xdr:cNvPr id="160" name="image317.png">
          <a:extLst>
            <a:ext uri="{FF2B5EF4-FFF2-40B4-BE49-F238E27FC236}">
              <a16:creationId xmlns:a16="http://schemas.microsoft.com/office/drawing/2014/main" id="{00000000-0008-0000-0800-0000A0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2</xdr:col>
      <xdr:colOff>0</xdr:colOff>
      <xdr:row>173</xdr:row>
      <xdr:rowOff>0</xdr:rowOff>
    </xdr:from>
    <xdr:ext cx="200025" cy="200025"/>
    <xdr:pic>
      <xdr:nvPicPr>
        <xdr:cNvPr id="161" name="image342.png">
          <a:extLst>
            <a:ext uri="{FF2B5EF4-FFF2-40B4-BE49-F238E27FC236}">
              <a16:creationId xmlns:a16="http://schemas.microsoft.com/office/drawing/2014/main" id="{00000000-0008-0000-0800-0000A1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2</xdr:col>
      <xdr:colOff>0</xdr:colOff>
      <xdr:row>174</xdr:row>
      <xdr:rowOff>0</xdr:rowOff>
    </xdr:from>
    <xdr:ext cx="476250" cy="476250"/>
    <xdr:pic>
      <xdr:nvPicPr>
        <xdr:cNvPr id="162" name="image475.png">
          <a:extLst>
            <a:ext uri="{FF2B5EF4-FFF2-40B4-BE49-F238E27FC236}">
              <a16:creationId xmlns:a16="http://schemas.microsoft.com/office/drawing/2014/main" id="{00000000-0008-0000-0800-0000A2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2</xdr:col>
      <xdr:colOff>0</xdr:colOff>
      <xdr:row>175</xdr:row>
      <xdr:rowOff>0</xdr:rowOff>
    </xdr:from>
    <xdr:ext cx="476250" cy="476250"/>
    <xdr:pic>
      <xdr:nvPicPr>
        <xdr:cNvPr id="163" name="image314.png">
          <a:extLst>
            <a:ext uri="{FF2B5EF4-FFF2-40B4-BE49-F238E27FC236}">
              <a16:creationId xmlns:a16="http://schemas.microsoft.com/office/drawing/2014/main" id="{00000000-0008-0000-0800-0000A3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2</xdr:col>
      <xdr:colOff>0</xdr:colOff>
      <xdr:row>176</xdr:row>
      <xdr:rowOff>0</xdr:rowOff>
    </xdr:from>
    <xdr:ext cx="200025" cy="200025"/>
    <xdr:pic>
      <xdr:nvPicPr>
        <xdr:cNvPr id="164" name="image323.png">
          <a:extLst>
            <a:ext uri="{FF2B5EF4-FFF2-40B4-BE49-F238E27FC236}">
              <a16:creationId xmlns:a16="http://schemas.microsoft.com/office/drawing/2014/main" id="{00000000-0008-0000-0800-0000A4000000}"/>
            </a:ext>
          </a:extLst>
        </xdr:cNvPr>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2</xdr:col>
      <xdr:colOff>0</xdr:colOff>
      <xdr:row>177</xdr:row>
      <xdr:rowOff>0</xdr:rowOff>
    </xdr:from>
    <xdr:ext cx="476250" cy="476250"/>
    <xdr:pic>
      <xdr:nvPicPr>
        <xdr:cNvPr id="165" name="image350.png">
          <a:extLst>
            <a:ext uri="{FF2B5EF4-FFF2-40B4-BE49-F238E27FC236}">
              <a16:creationId xmlns:a16="http://schemas.microsoft.com/office/drawing/2014/main" id="{00000000-0008-0000-0800-0000A5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2</xdr:col>
      <xdr:colOff>0</xdr:colOff>
      <xdr:row>178</xdr:row>
      <xdr:rowOff>0</xdr:rowOff>
    </xdr:from>
    <xdr:ext cx="476250" cy="476250"/>
    <xdr:pic>
      <xdr:nvPicPr>
        <xdr:cNvPr id="166" name="image309.png">
          <a:extLst>
            <a:ext uri="{FF2B5EF4-FFF2-40B4-BE49-F238E27FC236}">
              <a16:creationId xmlns:a16="http://schemas.microsoft.com/office/drawing/2014/main" id="{00000000-0008-0000-0800-0000A6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2</xdr:col>
      <xdr:colOff>0</xdr:colOff>
      <xdr:row>179</xdr:row>
      <xdr:rowOff>0</xdr:rowOff>
    </xdr:from>
    <xdr:ext cx="476250" cy="476250"/>
    <xdr:pic>
      <xdr:nvPicPr>
        <xdr:cNvPr id="167" name="image310.png">
          <a:extLst>
            <a:ext uri="{FF2B5EF4-FFF2-40B4-BE49-F238E27FC236}">
              <a16:creationId xmlns:a16="http://schemas.microsoft.com/office/drawing/2014/main" id="{00000000-0008-0000-0800-0000A7000000}"/>
            </a:ext>
          </a:extLst>
        </xdr:cNvPr>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2</xdr:col>
      <xdr:colOff>0</xdr:colOff>
      <xdr:row>180</xdr:row>
      <xdr:rowOff>0</xdr:rowOff>
    </xdr:from>
    <xdr:ext cx="200025" cy="200025"/>
    <xdr:pic>
      <xdr:nvPicPr>
        <xdr:cNvPr id="168" name="image332.png">
          <a:extLst>
            <a:ext uri="{FF2B5EF4-FFF2-40B4-BE49-F238E27FC236}">
              <a16:creationId xmlns:a16="http://schemas.microsoft.com/office/drawing/2014/main" id="{00000000-0008-0000-0800-0000A8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2</xdr:col>
      <xdr:colOff>0</xdr:colOff>
      <xdr:row>181</xdr:row>
      <xdr:rowOff>0</xdr:rowOff>
    </xdr:from>
    <xdr:ext cx="476250" cy="476250"/>
    <xdr:pic>
      <xdr:nvPicPr>
        <xdr:cNvPr id="169" name="image366.png">
          <a:extLst>
            <a:ext uri="{FF2B5EF4-FFF2-40B4-BE49-F238E27FC236}">
              <a16:creationId xmlns:a16="http://schemas.microsoft.com/office/drawing/2014/main" id="{00000000-0008-0000-0800-0000A9000000}"/>
            </a:ext>
          </a:extLst>
        </xdr:cNvPr>
        <xdr:cNvPicPr preferRelativeResize="0"/>
      </xdr:nvPicPr>
      <xdr:blipFill>
        <a:blip xmlns:r="http://schemas.openxmlformats.org/officeDocument/2006/relationships" r:embed="rId168" cstate="print"/>
        <a:stretch>
          <a:fillRect/>
        </a:stretch>
      </xdr:blipFill>
      <xdr:spPr>
        <a:prstGeom prst="rect">
          <a:avLst/>
        </a:prstGeom>
        <a:noFill/>
      </xdr:spPr>
    </xdr:pic>
    <xdr:clientData fLocksWithSheet="0"/>
  </xdr:oneCellAnchor>
  <xdr:oneCellAnchor>
    <xdr:from>
      <xdr:col>2</xdr:col>
      <xdr:colOff>0</xdr:colOff>
      <xdr:row>182</xdr:row>
      <xdr:rowOff>0</xdr:rowOff>
    </xdr:from>
    <xdr:ext cx="200025" cy="200025"/>
    <xdr:pic>
      <xdr:nvPicPr>
        <xdr:cNvPr id="170" name="image320.png">
          <a:extLst>
            <a:ext uri="{FF2B5EF4-FFF2-40B4-BE49-F238E27FC236}">
              <a16:creationId xmlns:a16="http://schemas.microsoft.com/office/drawing/2014/main" id="{00000000-0008-0000-0800-0000AA000000}"/>
            </a:ext>
          </a:extLst>
        </xdr:cNvPr>
        <xdr:cNvPicPr preferRelativeResize="0"/>
      </xdr:nvPicPr>
      <xdr:blipFill>
        <a:blip xmlns:r="http://schemas.openxmlformats.org/officeDocument/2006/relationships" r:embed="rId169" cstate="print"/>
        <a:stretch>
          <a:fillRect/>
        </a:stretch>
      </xdr:blipFill>
      <xdr:spPr>
        <a:prstGeom prst="rect">
          <a:avLst/>
        </a:prstGeom>
        <a:noFill/>
      </xdr:spPr>
    </xdr:pic>
    <xdr:clientData fLocksWithSheet="0"/>
  </xdr:oneCellAnchor>
  <xdr:oneCellAnchor>
    <xdr:from>
      <xdr:col>2</xdr:col>
      <xdr:colOff>0</xdr:colOff>
      <xdr:row>183</xdr:row>
      <xdr:rowOff>0</xdr:rowOff>
    </xdr:from>
    <xdr:ext cx="476250" cy="476250"/>
    <xdr:pic>
      <xdr:nvPicPr>
        <xdr:cNvPr id="171" name="image321.png">
          <a:extLst>
            <a:ext uri="{FF2B5EF4-FFF2-40B4-BE49-F238E27FC236}">
              <a16:creationId xmlns:a16="http://schemas.microsoft.com/office/drawing/2014/main" id="{00000000-0008-0000-0800-0000AB000000}"/>
            </a:ext>
          </a:extLst>
        </xdr:cNvPr>
        <xdr:cNvPicPr preferRelativeResize="0"/>
      </xdr:nvPicPr>
      <xdr:blipFill>
        <a:blip xmlns:r="http://schemas.openxmlformats.org/officeDocument/2006/relationships" r:embed="rId170" cstate="print"/>
        <a:stretch>
          <a:fillRect/>
        </a:stretch>
      </xdr:blipFill>
      <xdr:spPr>
        <a:prstGeom prst="rect">
          <a:avLst/>
        </a:prstGeom>
        <a:noFill/>
      </xdr:spPr>
    </xdr:pic>
    <xdr:clientData fLocksWithSheet="0"/>
  </xdr:oneCellAnchor>
  <xdr:oneCellAnchor>
    <xdr:from>
      <xdr:col>2</xdr:col>
      <xdr:colOff>0</xdr:colOff>
      <xdr:row>184</xdr:row>
      <xdr:rowOff>0</xdr:rowOff>
    </xdr:from>
    <xdr:ext cx="476250" cy="476250"/>
    <xdr:pic>
      <xdr:nvPicPr>
        <xdr:cNvPr id="172" name="image338.png">
          <a:extLst>
            <a:ext uri="{FF2B5EF4-FFF2-40B4-BE49-F238E27FC236}">
              <a16:creationId xmlns:a16="http://schemas.microsoft.com/office/drawing/2014/main" id="{00000000-0008-0000-0800-0000AC000000}"/>
            </a:ext>
          </a:extLst>
        </xdr:cNvPr>
        <xdr:cNvPicPr preferRelativeResize="0"/>
      </xdr:nvPicPr>
      <xdr:blipFill>
        <a:blip xmlns:r="http://schemas.openxmlformats.org/officeDocument/2006/relationships" r:embed="rId171" cstate="print"/>
        <a:stretch>
          <a:fillRect/>
        </a:stretch>
      </xdr:blipFill>
      <xdr:spPr>
        <a:prstGeom prst="rect">
          <a:avLst/>
        </a:prstGeom>
        <a:noFill/>
      </xdr:spPr>
    </xdr:pic>
    <xdr:clientData fLocksWithSheet="0"/>
  </xdr:oneCellAnchor>
  <xdr:oneCellAnchor>
    <xdr:from>
      <xdr:col>2</xdr:col>
      <xdr:colOff>0</xdr:colOff>
      <xdr:row>185</xdr:row>
      <xdr:rowOff>0</xdr:rowOff>
    </xdr:from>
    <xdr:ext cx="476250" cy="476250"/>
    <xdr:pic>
      <xdr:nvPicPr>
        <xdr:cNvPr id="173" name="image357.png">
          <a:extLst>
            <a:ext uri="{FF2B5EF4-FFF2-40B4-BE49-F238E27FC236}">
              <a16:creationId xmlns:a16="http://schemas.microsoft.com/office/drawing/2014/main" id="{00000000-0008-0000-0800-0000AD000000}"/>
            </a:ext>
          </a:extLst>
        </xdr:cNvPr>
        <xdr:cNvPicPr preferRelativeResize="0"/>
      </xdr:nvPicPr>
      <xdr:blipFill>
        <a:blip xmlns:r="http://schemas.openxmlformats.org/officeDocument/2006/relationships" r:embed="rId172" cstate="print"/>
        <a:stretch>
          <a:fillRect/>
        </a:stretch>
      </xdr:blipFill>
      <xdr:spPr>
        <a:prstGeom prst="rect">
          <a:avLst/>
        </a:prstGeom>
        <a:noFill/>
      </xdr:spPr>
    </xdr:pic>
    <xdr:clientData fLocksWithSheet="0"/>
  </xdr:oneCellAnchor>
  <xdr:oneCellAnchor>
    <xdr:from>
      <xdr:col>2</xdr:col>
      <xdr:colOff>0</xdr:colOff>
      <xdr:row>186</xdr:row>
      <xdr:rowOff>0</xdr:rowOff>
    </xdr:from>
    <xdr:ext cx="476250" cy="476250"/>
    <xdr:pic>
      <xdr:nvPicPr>
        <xdr:cNvPr id="174" name="image341.png">
          <a:extLst>
            <a:ext uri="{FF2B5EF4-FFF2-40B4-BE49-F238E27FC236}">
              <a16:creationId xmlns:a16="http://schemas.microsoft.com/office/drawing/2014/main" id="{00000000-0008-0000-0800-0000AE000000}"/>
            </a:ext>
          </a:extLst>
        </xdr:cNvPr>
        <xdr:cNvPicPr preferRelativeResize="0"/>
      </xdr:nvPicPr>
      <xdr:blipFill>
        <a:blip xmlns:r="http://schemas.openxmlformats.org/officeDocument/2006/relationships" r:embed="rId173" cstate="print"/>
        <a:stretch>
          <a:fillRect/>
        </a:stretch>
      </xdr:blipFill>
      <xdr:spPr>
        <a:prstGeom prst="rect">
          <a:avLst/>
        </a:prstGeom>
        <a:noFill/>
      </xdr:spPr>
    </xdr:pic>
    <xdr:clientData fLocksWithSheet="0"/>
  </xdr:oneCellAnchor>
  <xdr:oneCellAnchor>
    <xdr:from>
      <xdr:col>2</xdr:col>
      <xdr:colOff>0</xdr:colOff>
      <xdr:row>187</xdr:row>
      <xdr:rowOff>0</xdr:rowOff>
    </xdr:from>
    <xdr:ext cx="476250" cy="476250"/>
    <xdr:pic>
      <xdr:nvPicPr>
        <xdr:cNvPr id="175" name="image94.png">
          <a:extLst>
            <a:ext uri="{FF2B5EF4-FFF2-40B4-BE49-F238E27FC236}">
              <a16:creationId xmlns:a16="http://schemas.microsoft.com/office/drawing/2014/main" id="{00000000-0008-0000-0800-0000AF000000}"/>
            </a:ext>
          </a:extLst>
        </xdr:cNvPr>
        <xdr:cNvPicPr preferRelativeResize="0"/>
      </xdr:nvPicPr>
      <xdr:blipFill>
        <a:blip xmlns:r="http://schemas.openxmlformats.org/officeDocument/2006/relationships" r:embed="rId174" cstate="print"/>
        <a:stretch>
          <a:fillRect/>
        </a:stretch>
      </xdr:blipFill>
      <xdr:spPr>
        <a:prstGeom prst="rect">
          <a:avLst/>
        </a:prstGeom>
        <a:noFill/>
      </xdr:spPr>
    </xdr:pic>
    <xdr:clientData fLocksWithSheet="0"/>
  </xdr:oneCellAnchor>
  <xdr:oneCellAnchor>
    <xdr:from>
      <xdr:col>2</xdr:col>
      <xdr:colOff>0</xdr:colOff>
      <xdr:row>188</xdr:row>
      <xdr:rowOff>0</xdr:rowOff>
    </xdr:from>
    <xdr:ext cx="476250" cy="476250"/>
    <xdr:pic>
      <xdr:nvPicPr>
        <xdr:cNvPr id="176" name="image95.png">
          <a:extLst>
            <a:ext uri="{FF2B5EF4-FFF2-40B4-BE49-F238E27FC236}">
              <a16:creationId xmlns:a16="http://schemas.microsoft.com/office/drawing/2014/main" id="{00000000-0008-0000-0800-0000B0000000}"/>
            </a:ext>
          </a:extLst>
        </xdr:cNvPr>
        <xdr:cNvPicPr preferRelativeResize="0"/>
      </xdr:nvPicPr>
      <xdr:blipFill>
        <a:blip xmlns:r="http://schemas.openxmlformats.org/officeDocument/2006/relationships" r:embed="rId175" cstate="print"/>
        <a:stretch>
          <a:fillRect/>
        </a:stretch>
      </xdr:blipFill>
      <xdr:spPr>
        <a:prstGeom prst="rect">
          <a:avLst/>
        </a:prstGeom>
        <a:noFill/>
      </xdr:spPr>
    </xdr:pic>
    <xdr:clientData fLocksWithSheet="0"/>
  </xdr:oneCellAnchor>
  <xdr:oneCellAnchor>
    <xdr:from>
      <xdr:col>2</xdr:col>
      <xdr:colOff>0</xdr:colOff>
      <xdr:row>189</xdr:row>
      <xdr:rowOff>0</xdr:rowOff>
    </xdr:from>
    <xdr:ext cx="476250" cy="476250"/>
    <xdr:pic>
      <xdr:nvPicPr>
        <xdr:cNvPr id="177" name="image313.png">
          <a:extLst>
            <a:ext uri="{FF2B5EF4-FFF2-40B4-BE49-F238E27FC236}">
              <a16:creationId xmlns:a16="http://schemas.microsoft.com/office/drawing/2014/main" id="{00000000-0008-0000-0800-0000B1000000}"/>
            </a:ext>
          </a:extLst>
        </xdr:cNvPr>
        <xdr:cNvPicPr preferRelativeResize="0"/>
      </xdr:nvPicPr>
      <xdr:blipFill>
        <a:blip xmlns:r="http://schemas.openxmlformats.org/officeDocument/2006/relationships" r:embed="rId176" cstate="print"/>
        <a:stretch>
          <a:fillRect/>
        </a:stretch>
      </xdr:blipFill>
      <xdr:spPr>
        <a:prstGeom prst="rect">
          <a:avLst/>
        </a:prstGeom>
        <a:noFill/>
      </xdr:spPr>
    </xdr:pic>
    <xdr:clientData fLocksWithSheet="0"/>
  </xdr:oneCellAnchor>
  <xdr:oneCellAnchor>
    <xdr:from>
      <xdr:col>2</xdr:col>
      <xdr:colOff>0</xdr:colOff>
      <xdr:row>190</xdr:row>
      <xdr:rowOff>0</xdr:rowOff>
    </xdr:from>
    <xdr:ext cx="476250" cy="476250"/>
    <xdr:pic>
      <xdr:nvPicPr>
        <xdr:cNvPr id="178" name="image319.png">
          <a:extLst>
            <a:ext uri="{FF2B5EF4-FFF2-40B4-BE49-F238E27FC236}">
              <a16:creationId xmlns:a16="http://schemas.microsoft.com/office/drawing/2014/main" id="{00000000-0008-0000-0800-0000B2000000}"/>
            </a:ext>
          </a:extLst>
        </xdr:cNvPr>
        <xdr:cNvPicPr preferRelativeResize="0"/>
      </xdr:nvPicPr>
      <xdr:blipFill>
        <a:blip xmlns:r="http://schemas.openxmlformats.org/officeDocument/2006/relationships" r:embed="rId177" cstate="print"/>
        <a:stretch>
          <a:fillRect/>
        </a:stretch>
      </xdr:blipFill>
      <xdr:spPr>
        <a:prstGeom prst="rect">
          <a:avLst/>
        </a:prstGeom>
        <a:noFill/>
      </xdr:spPr>
    </xdr:pic>
    <xdr:clientData fLocksWithSheet="0"/>
  </xdr:oneCellAnchor>
  <xdr:oneCellAnchor>
    <xdr:from>
      <xdr:col>2</xdr:col>
      <xdr:colOff>0</xdr:colOff>
      <xdr:row>191</xdr:row>
      <xdr:rowOff>0</xdr:rowOff>
    </xdr:from>
    <xdr:ext cx="476250" cy="476250"/>
    <xdr:pic>
      <xdr:nvPicPr>
        <xdr:cNvPr id="179" name="image358.png">
          <a:extLst>
            <a:ext uri="{FF2B5EF4-FFF2-40B4-BE49-F238E27FC236}">
              <a16:creationId xmlns:a16="http://schemas.microsoft.com/office/drawing/2014/main" id="{00000000-0008-0000-0800-0000B3000000}"/>
            </a:ext>
          </a:extLst>
        </xdr:cNvPr>
        <xdr:cNvPicPr preferRelativeResize="0"/>
      </xdr:nvPicPr>
      <xdr:blipFill>
        <a:blip xmlns:r="http://schemas.openxmlformats.org/officeDocument/2006/relationships" r:embed="rId178" cstate="print"/>
        <a:stretch>
          <a:fillRect/>
        </a:stretch>
      </xdr:blipFill>
      <xdr:spPr>
        <a:prstGeom prst="rect">
          <a:avLst/>
        </a:prstGeom>
        <a:noFill/>
      </xdr:spPr>
    </xdr:pic>
    <xdr:clientData fLocksWithSheet="0"/>
  </xdr:oneCellAnchor>
  <xdr:oneCellAnchor>
    <xdr:from>
      <xdr:col>2</xdr:col>
      <xdr:colOff>0</xdr:colOff>
      <xdr:row>192</xdr:row>
      <xdr:rowOff>0</xdr:rowOff>
    </xdr:from>
    <xdr:ext cx="476250" cy="476250"/>
    <xdr:pic>
      <xdr:nvPicPr>
        <xdr:cNvPr id="180" name="image359.png">
          <a:extLst>
            <a:ext uri="{FF2B5EF4-FFF2-40B4-BE49-F238E27FC236}">
              <a16:creationId xmlns:a16="http://schemas.microsoft.com/office/drawing/2014/main" id="{00000000-0008-0000-0800-0000B4000000}"/>
            </a:ext>
          </a:extLst>
        </xdr:cNvPr>
        <xdr:cNvPicPr preferRelativeResize="0"/>
      </xdr:nvPicPr>
      <xdr:blipFill>
        <a:blip xmlns:r="http://schemas.openxmlformats.org/officeDocument/2006/relationships" r:embed="rId179" cstate="print"/>
        <a:stretch>
          <a:fillRect/>
        </a:stretch>
      </xdr:blipFill>
      <xdr:spPr>
        <a:prstGeom prst="rect">
          <a:avLst/>
        </a:prstGeom>
        <a:noFill/>
      </xdr:spPr>
    </xdr:pic>
    <xdr:clientData fLocksWithSheet="0"/>
  </xdr:oneCellAnchor>
  <xdr:oneCellAnchor>
    <xdr:from>
      <xdr:col>2</xdr:col>
      <xdr:colOff>0</xdr:colOff>
      <xdr:row>193</xdr:row>
      <xdr:rowOff>0</xdr:rowOff>
    </xdr:from>
    <xdr:ext cx="200025" cy="200025"/>
    <xdr:pic>
      <xdr:nvPicPr>
        <xdr:cNvPr id="181" name="image322.png">
          <a:extLst>
            <a:ext uri="{FF2B5EF4-FFF2-40B4-BE49-F238E27FC236}">
              <a16:creationId xmlns:a16="http://schemas.microsoft.com/office/drawing/2014/main" id="{00000000-0008-0000-0800-0000B5000000}"/>
            </a:ext>
          </a:extLst>
        </xdr:cNvPr>
        <xdr:cNvPicPr preferRelativeResize="0"/>
      </xdr:nvPicPr>
      <xdr:blipFill>
        <a:blip xmlns:r="http://schemas.openxmlformats.org/officeDocument/2006/relationships" r:embed="rId180" cstate="print"/>
        <a:stretch>
          <a:fillRect/>
        </a:stretch>
      </xdr:blipFill>
      <xdr:spPr>
        <a:prstGeom prst="rect">
          <a:avLst/>
        </a:prstGeom>
        <a:noFill/>
      </xdr:spPr>
    </xdr:pic>
    <xdr:clientData fLocksWithSheet="0"/>
  </xdr:oneCellAnchor>
  <xdr:oneCellAnchor>
    <xdr:from>
      <xdr:col>2</xdr:col>
      <xdr:colOff>0</xdr:colOff>
      <xdr:row>194</xdr:row>
      <xdr:rowOff>0</xdr:rowOff>
    </xdr:from>
    <xdr:ext cx="476250" cy="476250"/>
    <xdr:pic>
      <xdr:nvPicPr>
        <xdr:cNvPr id="182" name="image324.png">
          <a:extLst>
            <a:ext uri="{FF2B5EF4-FFF2-40B4-BE49-F238E27FC236}">
              <a16:creationId xmlns:a16="http://schemas.microsoft.com/office/drawing/2014/main" id="{00000000-0008-0000-0800-0000B6000000}"/>
            </a:ext>
          </a:extLst>
        </xdr:cNvPr>
        <xdr:cNvPicPr preferRelativeResize="0"/>
      </xdr:nvPicPr>
      <xdr:blipFill>
        <a:blip xmlns:r="http://schemas.openxmlformats.org/officeDocument/2006/relationships" r:embed="rId181" cstate="print"/>
        <a:stretch>
          <a:fillRect/>
        </a:stretch>
      </xdr:blipFill>
      <xdr:spPr>
        <a:prstGeom prst="rect">
          <a:avLst/>
        </a:prstGeom>
        <a:noFill/>
      </xdr:spPr>
    </xdr:pic>
    <xdr:clientData fLocksWithSheet="0"/>
  </xdr:oneCellAnchor>
  <xdr:oneCellAnchor>
    <xdr:from>
      <xdr:col>2</xdr:col>
      <xdr:colOff>0</xdr:colOff>
      <xdr:row>195</xdr:row>
      <xdr:rowOff>0</xdr:rowOff>
    </xdr:from>
    <xdr:ext cx="476250" cy="476250"/>
    <xdr:pic>
      <xdr:nvPicPr>
        <xdr:cNvPr id="183" name="image443.png">
          <a:extLst>
            <a:ext uri="{FF2B5EF4-FFF2-40B4-BE49-F238E27FC236}">
              <a16:creationId xmlns:a16="http://schemas.microsoft.com/office/drawing/2014/main" id="{00000000-0008-0000-0800-0000B7000000}"/>
            </a:ext>
          </a:extLst>
        </xdr:cNvPr>
        <xdr:cNvPicPr preferRelativeResize="0"/>
      </xdr:nvPicPr>
      <xdr:blipFill>
        <a:blip xmlns:r="http://schemas.openxmlformats.org/officeDocument/2006/relationships" r:embed="rId182" cstate="print"/>
        <a:stretch>
          <a:fillRect/>
        </a:stretch>
      </xdr:blipFill>
      <xdr:spPr>
        <a:prstGeom prst="rect">
          <a:avLst/>
        </a:prstGeom>
        <a:noFill/>
      </xdr:spPr>
    </xdr:pic>
    <xdr:clientData fLocksWithSheet="0"/>
  </xdr:oneCellAnchor>
  <xdr:oneCellAnchor>
    <xdr:from>
      <xdr:col>2</xdr:col>
      <xdr:colOff>0</xdr:colOff>
      <xdr:row>196</xdr:row>
      <xdr:rowOff>0</xdr:rowOff>
    </xdr:from>
    <xdr:ext cx="476250" cy="476250"/>
    <xdr:pic>
      <xdr:nvPicPr>
        <xdr:cNvPr id="184" name="image416.png">
          <a:extLst>
            <a:ext uri="{FF2B5EF4-FFF2-40B4-BE49-F238E27FC236}">
              <a16:creationId xmlns:a16="http://schemas.microsoft.com/office/drawing/2014/main" id="{00000000-0008-0000-0800-0000B8000000}"/>
            </a:ext>
          </a:extLst>
        </xdr:cNvPr>
        <xdr:cNvPicPr preferRelativeResize="0"/>
      </xdr:nvPicPr>
      <xdr:blipFill>
        <a:blip xmlns:r="http://schemas.openxmlformats.org/officeDocument/2006/relationships" r:embed="rId183" cstate="print"/>
        <a:stretch>
          <a:fillRect/>
        </a:stretch>
      </xdr:blipFill>
      <xdr:spPr>
        <a:prstGeom prst="rect">
          <a:avLst/>
        </a:prstGeom>
        <a:noFill/>
      </xdr:spPr>
    </xdr:pic>
    <xdr:clientData fLocksWithSheet="0"/>
  </xdr:oneCellAnchor>
  <xdr:oneCellAnchor>
    <xdr:from>
      <xdr:col>2</xdr:col>
      <xdr:colOff>0</xdr:colOff>
      <xdr:row>197</xdr:row>
      <xdr:rowOff>0</xdr:rowOff>
    </xdr:from>
    <xdr:ext cx="200025" cy="200025"/>
    <xdr:pic>
      <xdr:nvPicPr>
        <xdr:cNvPr id="185" name="image330.png">
          <a:extLst>
            <a:ext uri="{FF2B5EF4-FFF2-40B4-BE49-F238E27FC236}">
              <a16:creationId xmlns:a16="http://schemas.microsoft.com/office/drawing/2014/main" id="{00000000-0008-0000-0800-0000B9000000}"/>
            </a:ext>
          </a:extLst>
        </xdr:cNvPr>
        <xdr:cNvPicPr preferRelativeResize="0"/>
      </xdr:nvPicPr>
      <xdr:blipFill>
        <a:blip xmlns:r="http://schemas.openxmlformats.org/officeDocument/2006/relationships" r:embed="rId184" cstate="print"/>
        <a:stretch>
          <a:fillRect/>
        </a:stretch>
      </xdr:blipFill>
      <xdr:spPr>
        <a:prstGeom prst="rect">
          <a:avLst/>
        </a:prstGeom>
        <a:noFill/>
      </xdr:spPr>
    </xdr:pic>
    <xdr:clientData fLocksWithSheet="0"/>
  </xdr:oneCellAnchor>
  <xdr:oneCellAnchor>
    <xdr:from>
      <xdr:col>2</xdr:col>
      <xdr:colOff>0</xdr:colOff>
      <xdr:row>198</xdr:row>
      <xdr:rowOff>0</xdr:rowOff>
    </xdr:from>
    <xdr:ext cx="476250" cy="476250"/>
    <xdr:pic>
      <xdr:nvPicPr>
        <xdr:cNvPr id="186" name="image343.png">
          <a:extLst>
            <a:ext uri="{FF2B5EF4-FFF2-40B4-BE49-F238E27FC236}">
              <a16:creationId xmlns:a16="http://schemas.microsoft.com/office/drawing/2014/main" id="{00000000-0008-0000-0800-0000BA000000}"/>
            </a:ext>
          </a:extLst>
        </xdr:cNvPr>
        <xdr:cNvPicPr preferRelativeResize="0"/>
      </xdr:nvPicPr>
      <xdr:blipFill>
        <a:blip xmlns:r="http://schemas.openxmlformats.org/officeDocument/2006/relationships" r:embed="rId185" cstate="print"/>
        <a:stretch>
          <a:fillRect/>
        </a:stretch>
      </xdr:blipFill>
      <xdr:spPr>
        <a:prstGeom prst="rect">
          <a:avLst/>
        </a:prstGeom>
        <a:noFill/>
      </xdr:spPr>
    </xdr:pic>
    <xdr:clientData fLocksWithSheet="0"/>
  </xdr:oneCellAnchor>
  <xdr:oneCellAnchor>
    <xdr:from>
      <xdr:col>2</xdr:col>
      <xdr:colOff>0</xdr:colOff>
      <xdr:row>199</xdr:row>
      <xdr:rowOff>0</xdr:rowOff>
    </xdr:from>
    <xdr:ext cx="200025" cy="200025"/>
    <xdr:pic>
      <xdr:nvPicPr>
        <xdr:cNvPr id="187" name="image436.png">
          <a:extLst>
            <a:ext uri="{FF2B5EF4-FFF2-40B4-BE49-F238E27FC236}">
              <a16:creationId xmlns:a16="http://schemas.microsoft.com/office/drawing/2014/main" id="{00000000-0008-0000-0800-0000BB000000}"/>
            </a:ext>
          </a:extLst>
        </xdr:cNvPr>
        <xdr:cNvPicPr preferRelativeResize="0"/>
      </xdr:nvPicPr>
      <xdr:blipFill>
        <a:blip xmlns:r="http://schemas.openxmlformats.org/officeDocument/2006/relationships" r:embed="rId186" cstate="print"/>
        <a:stretch>
          <a:fillRect/>
        </a:stretch>
      </xdr:blipFill>
      <xdr:spPr>
        <a:prstGeom prst="rect">
          <a:avLst/>
        </a:prstGeom>
        <a:noFill/>
      </xdr:spPr>
    </xdr:pic>
    <xdr:clientData fLocksWithSheet="0"/>
  </xdr:oneCellAnchor>
  <xdr:oneCellAnchor>
    <xdr:from>
      <xdr:col>2</xdr:col>
      <xdr:colOff>0</xdr:colOff>
      <xdr:row>200</xdr:row>
      <xdr:rowOff>0</xdr:rowOff>
    </xdr:from>
    <xdr:ext cx="476250" cy="476250"/>
    <xdr:pic>
      <xdr:nvPicPr>
        <xdr:cNvPr id="188" name="image344.png">
          <a:extLst>
            <a:ext uri="{FF2B5EF4-FFF2-40B4-BE49-F238E27FC236}">
              <a16:creationId xmlns:a16="http://schemas.microsoft.com/office/drawing/2014/main" id="{00000000-0008-0000-0800-0000BC000000}"/>
            </a:ext>
          </a:extLst>
        </xdr:cNvPr>
        <xdr:cNvPicPr preferRelativeResize="0"/>
      </xdr:nvPicPr>
      <xdr:blipFill>
        <a:blip xmlns:r="http://schemas.openxmlformats.org/officeDocument/2006/relationships" r:embed="rId187" cstate="print"/>
        <a:stretch>
          <a:fillRect/>
        </a:stretch>
      </xdr:blipFill>
      <xdr:spPr>
        <a:prstGeom prst="rect">
          <a:avLst/>
        </a:prstGeom>
        <a:noFill/>
      </xdr:spPr>
    </xdr:pic>
    <xdr:clientData fLocksWithSheet="0"/>
  </xdr:oneCellAnchor>
  <xdr:oneCellAnchor>
    <xdr:from>
      <xdr:col>2</xdr:col>
      <xdr:colOff>0</xdr:colOff>
      <xdr:row>201</xdr:row>
      <xdr:rowOff>0</xdr:rowOff>
    </xdr:from>
    <xdr:ext cx="476250" cy="476250"/>
    <xdr:pic>
      <xdr:nvPicPr>
        <xdr:cNvPr id="189" name="image346.png">
          <a:extLst>
            <a:ext uri="{FF2B5EF4-FFF2-40B4-BE49-F238E27FC236}">
              <a16:creationId xmlns:a16="http://schemas.microsoft.com/office/drawing/2014/main" id="{00000000-0008-0000-0800-0000BD000000}"/>
            </a:ext>
          </a:extLst>
        </xdr:cNvPr>
        <xdr:cNvPicPr preferRelativeResize="0"/>
      </xdr:nvPicPr>
      <xdr:blipFill>
        <a:blip xmlns:r="http://schemas.openxmlformats.org/officeDocument/2006/relationships" r:embed="rId188" cstate="print"/>
        <a:stretch>
          <a:fillRect/>
        </a:stretch>
      </xdr:blipFill>
      <xdr:spPr>
        <a:prstGeom prst="rect">
          <a:avLst/>
        </a:prstGeom>
        <a:noFill/>
      </xdr:spPr>
    </xdr:pic>
    <xdr:clientData fLocksWithSheet="0"/>
  </xdr:oneCellAnchor>
  <xdr:oneCellAnchor>
    <xdr:from>
      <xdr:col>2</xdr:col>
      <xdr:colOff>0</xdr:colOff>
      <xdr:row>202</xdr:row>
      <xdr:rowOff>0</xdr:rowOff>
    </xdr:from>
    <xdr:ext cx="476250" cy="476250"/>
    <xdr:pic>
      <xdr:nvPicPr>
        <xdr:cNvPr id="190" name="image348.png">
          <a:extLst>
            <a:ext uri="{FF2B5EF4-FFF2-40B4-BE49-F238E27FC236}">
              <a16:creationId xmlns:a16="http://schemas.microsoft.com/office/drawing/2014/main" id="{00000000-0008-0000-0800-0000BE000000}"/>
            </a:ext>
          </a:extLst>
        </xdr:cNvPr>
        <xdr:cNvPicPr preferRelativeResize="0"/>
      </xdr:nvPicPr>
      <xdr:blipFill>
        <a:blip xmlns:r="http://schemas.openxmlformats.org/officeDocument/2006/relationships" r:embed="rId189" cstate="print"/>
        <a:stretch>
          <a:fillRect/>
        </a:stretch>
      </xdr:blipFill>
      <xdr:spPr>
        <a:prstGeom prst="rect">
          <a:avLst/>
        </a:prstGeom>
        <a:noFill/>
      </xdr:spPr>
    </xdr:pic>
    <xdr:clientData fLocksWithSheet="0"/>
  </xdr:oneCellAnchor>
  <xdr:oneCellAnchor>
    <xdr:from>
      <xdr:col>2</xdr:col>
      <xdr:colOff>0</xdr:colOff>
      <xdr:row>203</xdr:row>
      <xdr:rowOff>0</xdr:rowOff>
    </xdr:from>
    <xdr:ext cx="476250" cy="476250"/>
    <xdr:pic>
      <xdr:nvPicPr>
        <xdr:cNvPr id="191" name="image351.png">
          <a:extLst>
            <a:ext uri="{FF2B5EF4-FFF2-40B4-BE49-F238E27FC236}">
              <a16:creationId xmlns:a16="http://schemas.microsoft.com/office/drawing/2014/main" id="{00000000-0008-0000-0800-0000BF000000}"/>
            </a:ext>
          </a:extLst>
        </xdr:cNvPr>
        <xdr:cNvPicPr preferRelativeResize="0"/>
      </xdr:nvPicPr>
      <xdr:blipFill>
        <a:blip xmlns:r="http://schemas.openxmlformats.org/officeDocument/2006/relationships" r:embed="rId190" cstate="print"/>
        <a:stretch>
          <a:fillRect/>
        </a:stretch>
      </xdr:blipFill>
      <xdr:spPr>
        <a:prstGeom prst="rect">
          <a:avLst/>
        </a:prstGeom>
        <a:noFill/>
      </xdr:spPr>
    </xdr:pic>
    <xdr:clientData fLocksWithSheet="0"/>
  </xdr:oneCellAnchor>
  <xdr:oneCellAnchor>
    <xdr:from>
      <xdr:col>2</xdr:col>
      <xdr:colOff>0</xdr:colOff>
      <xdr:row>204</xdr:row>
      <xdr:rowOff>0</xdr:rowOff>
    </xdr:from>
    <xdr:ext cx="476250" cy="476250"/>
    <xdr:pic>
      <xdr:nvPicPr>
        <xdr:cNvPr id="192" name="image364.png">
          <a:extLst>
            <a:ext uri="{FF2B5EF4-FFF2-40B4-BE49-F238E27FC236}">
              <a16:creationId xmlns:a16="http://schemas.microsoft.com/office/drawing/2014/main" id="{00000000-0008-0000-0800-0000C0000000}"/>
            </a:ext>
          </a:extLst>
        </xdr:cNvPr>
        <xdr:cNvPicPr preferRelativeResize="0"/>
      </xdr:nvPicPr>
      <xdr:blipFill>
        <a:blip xmlns:r="http://schemas.openxmlformats.org/officeDocument/2006/relationships" r:embed="rId191" cstate="print"/>
        <a:stretch>
          <a:fillRect/>
        </a:stretch>
      </xdr:blipFill>
      <xdr:spPr>
        <a:prstGeom prst="rect">
          <a:avLst/>
        </a:prstGeom>
        <a:noFill/>
      </xdr:spPr>
    </xdr:pic>
    <xdr:clientData fLocksWithSheet="0"/>
  </xdr:oneCellAnchor>
  <xdr:oneCellAnchor>
    <xdr:from>
      <xdr:col>2</xdr:col>
      <xdr:colOff>0</xdr:colOff>
      <xdr:row>205</xdr:row>
      <xdr:rowOff>0</xdr:rowOff>
    </xdr:from>
    <xdr:ext cx="476250" cy="476250"/>
    <xdr:pic>
      <xdr:nvPicPr>
        <xdr:cNvPr id="193" name="image360.png">
          <a:extLst>
            <a:ext uri="{FF2B5EF4-FFF2-40B4-BE49-F238E27FC236}">
              <a16:creationId xmlns:a16="http://schemas.microsoft.com/office/drawing/2014/main" id="{00000000-0008-0000-0800-0000C1000000}"/>
            </a:ext>
          </a:extLst>
        </xdr:cNvPr>
        <xdr:cNvPicPr preferRelativeResize="0"/>
      </xdr:nvPicPr>
      <xdr:blipFill>
        <a:blip xmlns:r="http://schemas.openxmlformats.org/officeDocument/2006/relationships" r:embed="rId192" cstate="print"/>
        <a:stretch>
          <a:fillRect/>
        </a:stretch>
      </xdr:blipFill>
      <xdr:spPr>
        <a:prstGeom prst="rect">
          <a:avLst/>
        </a:prstGeom>
        <a:noFill/>
      </xdr:spPr>
    </xdr:pic>
    <xdr:clientData fLocksWithSheet="0"/>
  </xdr:oneCellAnchor>
  <xdr:oneCellAnchor>
    <xdr:from>
      <xdr:col>2</xdr:col>
      <xdr:colOff>0</xdr:colOff>
      <xdr:row>206</xdr:row>
      <xdr:rowOff>0</xdr:rowOff>
    </xdr:from>
    <xdr:ext cx="476250" cy="476250"/>
    <xdr:pic>
      <xdr:nvPicPr>
        <xdr:cNvPr id="194" name="image373.png">
          <a:extLst>
            <a:ext uri="{FF2B5EF4-FFF2-40B4-BE49-F238E27FC236}">
              <a16:creationId xmlns:a16="http://schemas.microsoft.com/office/drawing/2014/main" id="{00000000-0008-0000-0800-0000C2000000}"/>
            </a:ext>
          </a:extLst>
        </xdr:cNvPr>
        <xdr:cNvPicPr preferRelativeResize="0"/>
      </xdr:nvPicPr>
      <xdr:blipFill>
        <a:blip xmlns:r="http://schemas.openxmlformats.org/officeDocument/2006/relationships" r:embed="rId193" cstate="print"/>
        <a:stretch>
          <a:fillRect/>
        </a:stretch>
      </xdr:blipFill>
      <xdr:spPr>
        <a:prstGeom prst="rect">
          <a:avLst/>
        </a:prstGeom>
        <a:noFill/>
      </xdr:spPr>
    </xdr:pic>
    <xdr:clientData fLocksWithSheet="0"/>
  </xdr:oneCellAnchor>
  <xdr:oneCellAnchor>
    <xdr:from>
      <xdr:col>2</xdr:col>
      <xdr:colOff>0</xdr:colOff>
      <xdr:row>207</xdr:row>
      <xdr:rowOff>0</xdr:rowOff>
    </xdr:from>
    <xdr:ext cx="476250" cy="476250"/>
    <xdr:pic>
      <xdr:nvPicPr>
        <xdr:cNvPr id="195" name="image361.png">
          <a:extLst>
            <a:ext uri="{FF2B5EF4-FFF2-40B4-BE49-F238E27FC236}">
              <a16:creationId xmlns:a16="http://schemas.microsoft.com/office/drawing/2014/main" id="{00000000-0008-0000-0800-0000C3000000}"/>
            </a:ext>
          </a:extLst>
        </xdr:cNvPr>
        <xdr:cNvPicPr preferRelativeResize="0"/>
      </xdr:nvPicPr>
      <xdr:blipFill>
        <a:blip xmlns:r="http://schemas.openxmlformats.org/officeDocument/2006/relationships" r:embed="rId194" cstate="print"/>
        <a:stretch>
          <a:fillRect/>
        </a:stretch>
      </xdr:blipFill>
      <xdr:spPr>
        <a:prstGeom prst="rect">
          <a:avLst/>
        </a:prstGeom>
        <a:noFill/>
      </xdr:spPr>
    </xdr:pic>
    <xdr:clientData fLocksWithSheet="0"/>
  </xdr:oneCellAnchor>
  <xdr:oneCellAnchor>
    <xdr:from>
      <xdr:col>2</xdr:col>
      <xdr:colOff>0</xdr:colOff>
      <xdr:row>208</xdr:row>
      <xdr:rowOff>0</xdr:rowOff>
    </xdr:from>
    <xdr:ext cx="476250" cy="476250"/>
    <xdr:pic>
      <xdr:nvPicPr>
        <xdr:cNvPr id="196" name="image334.png">
          <a:extLst>
            <a:ext uri="{FF2B5EF4-FFF2-40B4-BE49-F238E27FC236}">
              <a16:creationId xmlns:a16="http://schemas.microsoft.com/office/drawing/2014/main" id="{00000000-0008-0000-0800-0000C4000000}"/>
            </a:ext>
          </a:extLst>
        </xdr:cNvPr>
        <xdr:cNvPicPr preferRelativeResize="0"/>
      </xdr:nvPicPr>
      <xdr:blipFill>
        <a:blip xmlns:r="http://schemas.openxmlformats.org/officeDocument/2006/relationships" r:embed="rId195" cstate="print"/>
        <a:stretch>
          <a:fillRect/>
        </a:stretch>
      </xdr:blipFill>
      <xdr:spPr>
        <a:prstGeom prst="rect">
          <a:avLst/>
        </a:prstGeom>
        <a:noFill/>
      </xdr:spPr>
    </xdr:pic>
    <xdr:clientData fLocksWithSheet="0"/>
  </xdr:oneCellAnchor>
  <xdr:oneCellAnchor>
    <xdr:from>
      <xdr:col>2</xdr:col>
      <xdr:colOff>0</xdr:colOff>
      <xdr:row>209</xdr:row>
      <xdr:rowOff>0</xdr:rowOff>
    </xdr:from>
    <xdr:ext cx="200025" cy="200025"/>
    <xdr:pic>
      <xdr:nvPicPr>
        <xdr:cNvPr id="197" name="image355.png">
          <a:extLst>
            <a:ext uri="{FF2B5EF4-FFF2-40B4-BE49-F238E27FC236}">
              <a16:creationId xmlns:a16="http://schemas.microsoft.com/office/drawing/2014/main" id="{00000000-0008-0000-0800-0000C5000000}"/>
            </a:ext>
          </a:extLst>
        </xdr:cNvPr>
        <xdr:cNvPicPr preferRelativeResize="0"/>
      </xdr:nvPicPr>
      <xdr:blipFill>
        <a:blip xmlns:r="http://schemas.openxmlformats.org/officeDocument/2006/relationships" r:embed="rId196" cstate="print"/>
        <a:stretch>
          <a:fillRect/>
        </a:stretch>
      </xdr:blipFill>
      <xdr:spPr>
        <a:prstGeom prst="rect">
          <a:avLst/>
        </a:prstGeom>
        <a:noFill/>
      </xdr:spPr>
    </xdr:pic>
    <xdr:clientData fLocksWithSheet="0"/>
  </xdr:oneCellAnchor>
  <xdr:oneCellAnchor>
    <xdr:from>
      <xdr:col>2</xdr:col>
      <xdr:colOff>0</xdr:colOff>
      <xdr:row>210</xdr:row>
      <xdr:rowOff>0</xdr:rowOff>
    </xdr:from>
    <xdr:ext cx="476250" cy="476250"/>
    <xdr:pic>
      <xdr:nvPicPr>
        <xdr:cNvPr id="198" name="image353.png">
          <a:extLst>
            <a:ext uri="{FF2B5EF4-FFF2-40B4-BE49-F238E27FC236}">
              <a16:creationId xmlns:a16="http://schemas.microsoft.com/office/drawing/2014/main" id="{00000000-0008-0000-0800-0000C6000000}"/>
            </a:ext>
          </a:extLst>
        </xdr:cNvPr>
        <xdr:cNvPicPr preferRelativeResize="0"/>
      </xdr:nvPicPr>
      <xdr:blipFill>
        <a:blip xmlns:r="http://schemas.openxmlformats.org/officeDocument/2006/relationships" r:embed="rId197" cstate="print"/>
        <a:stretch>
          <a:fillRect/>
        </a:stretch>
      </xdr:blipFill>
      <xdr:spPr>
        <a:prstGeom prst="rect">
          <a:avLst/>
        </a:prstGeom>
        <a:noFill/>
      </xdr:spPr>
    </xdr:pic>
    <xdr:clientData fLocksWithSheet="0"/>
  </xdr:oneCellAnchor>
  <xdr:oneCellAnchor>
    <xdr:from>
      <xdr:col>2</xdr:col>
      <xdr:colOff>0</xdr:colOff>
      <xdr:row>211</xdr:row>
      <xdr:rowOff>0</xdr:rowOff>
    </xdr:from>
    <xdr:ext cx="476250" cy="476250"/>
    <xdr:pic>
      <xdr:nvPicPr>
        <xdr:cNvPr id="199" name="image362.png">
          <a:extLst>
            <a:ext uri="{FF2B5EF4-FFF2-40B4-BE49-F238E27FC236}">
              <a16:creationId xmlns:a16="http://schemas.microsoft.com/office/drawing/2014/main" id="{00000000-0008-0000-0800-0000C7000000}"/>
            </a:ext>
          </a:extLst>
        </xdr:cNvPr>
        <xdr:cNvPicPr preferRelativeResize="0"/>
      </xdr:nvPicPr>
      <xdr:blipFill>
        <a:blip xmlns:r="http://schemas.openxmlformats.org/officeDocument/2006/relationships" r:embed="rId198" cstate="print"/>
        <a:stretch>
          <a:fillRect/>
        </a:stretch>
      </xdr:blipFill>
      <xdr:spPr>
        <a:prstGeom prst="rect">
          <a:avLst/>
        </a:prstGeom>
        <a:noFill/>
      </xdr:spPr>
    </xdr:pic>
    <xdr:clientData fLocksWithSheet="0"/>
  </xdr:oneCellAnchor>
  <xdr:oneCellAnchor>
    <xdr:from>
      <xdr:col>2</xdr:col>
      <xdr:colOff>0</xdr:colOff>
      <xdr:row>212</xdr:row>
      <xdr:rowOff>0</xdr:rowOff>
    </xdr:from>
    <xdr:ext cx="476250" cy="476250"/>
    <xdr:pic>
      <xdr:nvPicPr>
        <xdr:cNvPr id="200" name="image90.png">
          <a:extLst>
            <a:ext uri="{FF2B5EF4-FFF2-40B4-BE49-F238E27FC236}">
              <a16:creationId xmlns:a16="http://schemas.microsoft.com/office/drawing/2014/main" id="{00000000-0008-0000-0800-0000C8000000}"/>
            </a:ext>
          </a:extLst>
        </xdr:cNvPr>
        <xdr:cNvPicPr preferRelativeResize="0"/>
      </xdr:nvPicPr>
      <xdr:blipFill>
        <a:blip xmlns:r="http://schemas.openxmlformats.org/officeDocument/2006/relationships" r:embed="rId199" cstate="print"/>
        <a:stretch>
          <a:fillRect/>
        </a:stretch>
      </xdr:blipFill>
      <xdr:spPr>
        <a:prstGeom prst="rect">
          <a:avLst/>
        </a:prstGeom>
        <a:noFill/>
      </xdr:spPr>
    </xdr:pic>
    <xdr:clientData fLocksWithSheet="0"/>
  </xdr:oneCellAnchor>
  <xdr:oneCellAnchor>
    <xdr:from>
      <xdr:col>2</xdr:col>
      <xdr:colOff>0</xdr:colOff>
      <xdr:row>213</xdr:row>
      <xdr:rowOff>0</xdr:rowOff>
    </xdr:from>
    <xdr:ext cx="476250" cy="476250"/>
    <xdr:pic>
      <xdr:nvPicPr>
        <xdr:cNvPr id="201" name="image452.png">
          <a:extLst>
            <a:ext uri="{FF2B5EF4-FFF2-40B4-BE49-F238E27FC236}">
              <a16:creationId xmlns:a16="http://schemas.microsoft.com/office/drawing/2014/main" id="{00000000-0008-0000-0800-0000C9000000}"/>
            </a:ext>
          </a:extLst>
        </xdr:cNvPr>
        <xdr:cNvPicPr preferRelativeResize="0"/>
      </xdr:nvPicPr>
      <xdr:blipFill>
        <a:blip xmlns:r="http://schemas.openxmlformats.org/officeDocument/2006/relationships" r:embed="rId200" cstate="print"/>
        <a:stretch>
          <a:fillRect/>
        </a:stretch>
      </xdr:blipFill>
      <xdr:spPr>
        <a:prstGeom prst="rect">
          <a:avLst/>
        </a:prstGeom>
        <a:noFill/>
      </xdr:spPr>
    </xdr:pic>
    <xdr:clientData fLocksWithSheet="0"/>
  </xdr:oneCellAnchor>
  <xdr:oneCellAnchor>
    <xdr:from>
      <xdr:col>2</xdr:col>
      <xdr:colOff>0</xdr:colOff>
      <xdr:row>214</xdr:row>
      <xdr:rowOff>0</xdr:rowOff>
    </xdr:from>
    <xdr:ext cx="476250" cy="476250"/>
    <xdr:pic>
      <xdr:nvPicPr>
        <xdr:cNvPr id="202" name="image486.png">
          <a:extLst>
            <a:ext uri="{FF2B5EF4-FFF2-40B4-BE49-F238E27FC236}">
              <a16:creationId xmlns:a16="http://schemas.microsoft.com/office/drawing/2014/main" id="{00000000-0008-0000-0800-0000CA000000}"/>
            </a:ext>
          </a:extLst>
        </xdr:cNvPr>
        <xdr:cNvPicPr preferRelativeResize="0"/>
      </xdr:nvPicPr>
      <xdr:blipFill>
        <a:blip xmlns:r="http://schemas.openxmlformats.org/officeDocument/2006/relationships" r:embed="rId201" cstate="print"/>
        <a:stretch>
          <a:fillRect/>
        </a:stretch>
      </xdr:blipFill>
      <xdr:spPr>
        <a:prstGeom prst="rect">
          <a:avLst/>
        </a:prstGeom>
        <a:noFill/>
      </xdr:spPr>
    </xdr:pic>
    <xdr:clientData fLocksWithSheet="0"/>
  </xdr:oneCellAnchor>
  <xdr:oneCellAnchor>
    <xdr:from>
      <xdr:col>2</xdr:col>
      <xdr:colOff>0</xdr:colOff>
      <xdr:row>215</xdr:row>
      <xdr:rowOff>0</xdr:rowOff>
    </xdr:from>
    <xdr:ext cx="476250" cy="476250"/>
    <xdr:pic>
      <xdr:nvPicPr>
        <xdr:cNvPr id="203" name="image451.png">
          <a:extLst>
            <a:ext uri="{FF2B5EF4-FFF2-40B4-BE49-F238E27FC236}">
              <a16:creationId xmlns:a16="http://schemas.microsoft.com/office/drawing/2014/main" id="{00000000-0008-0000-0800-0000CB000000}"/>
            </a:ext>
          </a:extLst>
        </xdr:cNvPr>
        <xdr:cNvPicPr preferRelativeResize="0"/>
      </xdr:nvPicPr>
      <xdr:blipFill>
        <a:blip xmlns:r="http://schemas.openxmlformats.org/officeDocument/2006/relationships" r:embed="rId202" cstate="print"/>
        <a:stretch>
          <a:fillRect/>
        </a:stretch>
      </xdr:blipFill>
      <xdr:spPr>
        <a:prstGeom prst="rect">
          <a:avLst/>
        </a:prstGeom>
        <a:noFill/>
      </xdr:spPr>
    </xdr:pic>
    <xdr:clientData fLocksWithSheet="0"/>
  </xdr:oneCellAnchor>
  <xdr:oneCellAnchor>
    <xdr:from>
      <xdr:col>2</xdr:col>
      <xdr:colOff>0</xdr:colOff>
      <xdr:row>216</xdr:row>
      <xdr:rowOff>0</xdr:rowOff>
    </xdr:from>
    <xdr:ext cx="476250" cy="476250"/>
    <xdr:pic>
      <xdr:nvPicPr>
        <xdr:cNvPr id="204" name="image473.png">
          <a:extLst>
            <a:ext uri="{FF2B5EF4-FFF2-40B4-BE49-F238E27FC236}">
              <a16:creationId xmlns:a16="http://schemas.microsoft.com/office/drawing/2014/main" id="{00000000-0008-0000-0800-0000CC000000}"/>
            </a:ext>
          </a:extLst>
        </xdr:cNvPr>
        <xdr:cNvPicPr preferRelativeResize="0"/>
      </xdr:nvPicPr>
      <xdr:blipFill>
        <a:blip xmlns:r="http://schemas.openxmlformats.org/officeDocument/2006/relationships" r:embed="rId203" cstate="print"/>
        <a:stretch>
          <a:fillRect/>
        </a:stretch>
      </xdr:blipFill>
      <xdr:spPr>
        <a:prstGeom prst="rect">
          <a:avLst/>
        </a:prstGeom>
        <a:noFill/>
      </xdr:spPr>
    </xdr:pic>
    <xdr:clientData fLocksWithSheet="0"/>
  </xdr:oneCellAnchor>
  <xdr:oneCellAnchor>
    <xdr:from>
      <xdr:col>2</xdr:col>
      <xdr:colOff>0</xdr:colOff>
      <xdr:row>217</xdr:row>
      <xdr:rowOff>0</xdr:rowOff>
    </xdr:from>
    <xdr:ext cx="476250" cy="476250"/>
    <xdr:pic>
      <xdr:nvPicPr>
        <xdr:cNvPr id="205" name="image106.png">
          <a:extLst>
            <a:ext uri="{FF2B5EF4-FFF2-40B4-BE49-F238E27FC236}">
              <a16:creationId xmlns:a16="http://schemas.microsoft.com/office/drawing/2014/main" id="{00000000-0008-0000-0800-0000CD000000}"/>
            </a:ext>
          </a:extLst>
        </xdr:cNvPr>
        <xdr:cNvPicPr preferRelativeResize="0"/>
      </xdr:nvPicPr>
      <xdr:blipFill>
        <a:blip xmlns:r="http://schemas.openxmlformats.org/officeDocument/2006/relationships" r:embed="rId204" cstate="print"/>
        <a:stretch>
          <a:fillRect/>
        </a:stretch>
      </xdr:blipFill>
      <xdr:spPr>
        <a:prstGeom prst="rect">
          <a:avLst/>
        </a:prstGeom>
        <a:noFill/>
      </xdr:spPr>
    </xdr:pic>
    <xdr:clientData fLocksWithSheet="0"/>
  </xdr:oneCellAnchor>
  <xdr:oneCellAnchor>
    <xdr:from>
      <xdr:col>2</xdr:col>
      <xdr:colOff>0</xdr:colOff>
      <xdr:row>218</xdr:row>
      <xdr:rowOff>0</xdr:rowOff>
    </xdr:from>
    <xdr:ext cx="476250" cy="476250"/>
    <xdr:pic>
      <xdr:nvPicPr>
        <xdr:cNvPr id="206" name="image92.png">
          <a:extLst>
            <a:ext uri="{FF2B5EF4-FFF2-40B4-BE49-F238E27FC236}">
              <a16:creationId xmlns:a16="http://schemas.microsoft.com/office/drawing/2014/main" id="{00000000-0008-0000-0800-0000CE000000}"/>
            </a:ext>
          </a:extLst>
        </xdr:cNvPr>
        <xdr:cNvPicPr preferRelativeResize="0"/>
      </xdr:nvPicPr>
      <xdr:blipFill>
        <a:blip xmlns:r="http://schemas.openxmlformats.org/officeDocument/2006/relationships" r:embed="rId205" cstate="print"/>
        <a:stretch>
          <a:fillRect/>
        </a:stretch>
      </xdr:blipFill>
      <xdr:spPr>
        <a:prstGeom prst="rect">
          <a:avLst/>
        </a:prstGeom>
        <a:noFill/>
      </xdr:spPr>
    </xdr:pic>
    <xdr:clientData fLocksWithSheet="0"/>
  </xdr:oneCellAnchor>
  <xdr:oneCellAnchor>
    <xdr:from>
      <xdr:col>2</xdr:col>
      <xdr:colOff>0</xdr:colOff>
      <xdr:row>219</xdr:row>
      <xdr:rowOff>0</xdr:rowOff>
    </xdr:from>
    <xdr:ext cx="476250" cy="476250"/>
    <xdr:pic>
      <xdr:nvPicPr>
        <xdr:cNvPr id="207" name="image69.png">
          <a:extLst>
            <a:ext uri="{FF2B5EF4-FFF2-40B4-BE49-F238E27FC236}">
              <a16:creationId xmlns:a16="http://schemas.microsoft.com/office/drawing/2014/main" id="{00000000-0008-0000-0800-0000CF000000}"/>
            </a:ext>
          </a:extLst>
        </xdr:cNvPr>
        <xdr:cNvPicPr preferRelativeResize="0"/>
      </xdr:nvPicPr>
      <xdr:blipFill>
        <a:blip xmlns:r="http://schemas.openxmlformats.org/officeDocument/2006/relationships" r:embed="rId206" cstate="print"/>
        <a:stretch>
          <a:fillRect/>
        </a:stretch>
      </xdr:blipFill>
      <xdr:spPr>
        <a:prstGeom prst="rect">
          <a:avLst/>
        </a:prstGeom>
        <a:noFill/>
      </xdr:spPr>
    </xdr:pic>
    <xdr:clientData fLocksWithSheet="0"/>
  </xdr:oneCellAnchor>
  <xdr:oneCellAnchor>
    <xdr:from>
      <xdr:col>2</xdr:col>
      <xdr:colOff>0</xdr:colOff>
      <xdr:row>220</xdr:row>
      <xdr:rowOff>0</xdr:rowOff>
    </xdr:from>
    <xdr:ext cx="476250" cy="476250"/>
    <xdr:pic>
      <xdr:nvPicPr>
        <xdr:cNvPr id="208" name="image83.png">
          <a:extLst>
            <a:ext uri="{FF2B5EF4-FFF2-40B4-BE49-F238E27FC236}">
              <a16:creationId xmlns:a16="http://schemas.microsoft.com/office/drawing/2014/main" id="{00000000-0008-0000-0800-0000D0000000}"/>
            </a:ext>
          </a:extLst>
        </xdr:cNvPr>
        <xdr:cNvPicPr preferRelativeResize="0"/>
      </xdr:nvPicPr>
      <xdr:blipFill>
        <a:blip xmlns:r="http://schemas.openxmlformats.org/officeDocument/2006/relationships" r:embed="rId207" cstate="print"/>
        <a:stretch>
          <a:fillRect/>
        </a:stretch>
      </xdr:blipFill>
      <xdr:spPr>
        <a:prstGeom prst="rect">
          <a:avLst/>
        </a:prstGeom>
        <a:noFill/>
      </xdr:spPr>
    </xdr:pic>
    <xdr:clientData fLocksWithSheet="0"/>
  </xdr:oneCellAnchor>
  <xdr:oneCellAnchor>
    <xdr:from>
      <xdr:col>2</xdr:col>
      <xdr:colOff>0</xdr:colOff>
      <xdr:row>221</xdr:row>
      <xdr:rowOff>0</xdr:rowOff>
    </xdr:from>
    <xdr:ext cx="476250" cy="476250"/>
    <xdr:pic>
      <xdr:nvPicPr>
        <xdr:cNvPr id="209" name="image426.png">
          <a:extLst>
            <a:ext uri="{FF2B5EF4-FFF2-40B4-BE49-F238E27FC236}">
              <a16:creationId xmlns:a16="http://schemas.microsoft.com/office/drawing/2014/main" id="{00000000-0008-0000-0800-0000D1000000}"/>
            </a:ext>
          </a:extLst>
        </xdr:cNvPr>
        <xdr:cNvPicPr preferRelativeResize="0"/>
      </xdr:nvPicPr>
      <xdr:blipFill>
        <a:blip xmlns:r="http://schemas.openxmlformats.org/officeDocument/2006/relationships" r:embed="rId208" cstate="print"/>
        <a:stretch>
          <a:fillRect/>
        </a:stretch>
      </xdr:blipFill>
      <xdr:spPr>
        <a:prstGeom prst="rect">
          <a:avLst/>
        </a:prstGeom>
        <a:noFill/>
      </xdr:spPr>
    </xdr:pic>
    <xdr:clientData fLocksWithSheet="0"/>
  </xdr:oneCellAnchor>
  <xdr:oneCellAnchor>
    <xdr:from>
      <xdr:col>2</xdr:col>
      <xdr:colOff>0</xdr:colOff>
      <xdr:row>222</xdr:row>
      <xdr:rowOff>0</xdr:rowOff>
    </xdr:from>
    <xdr:ext cx="476250" cy="476250"/>
    <xdr:pic>
      <xdr:nvPicPr>
        <xdr:cNvPr id="210" name="image447.png">
          <a:extLst>
            <a:ext uri="{FF2B5EF4-FFF2-40B4-BE49-F238E27FC236}">
              <a16:creationId xmlns:a16="http://schemas.microsoft.com/office/drawing/2014/main" id="{00000000-0008-0000-0800-0000D2000000}"/>
            </a:ext>
          </a:extLst>
        </xdr:cNvPr>
        <xdr:cNvPicPr preferRelativeResize="0"/>
      </xdr:nvPicPr>
      <xdr:blipFill>
        <a:blip xmlns:r="http://schemas.openxmlformats.org/officeDocument/2006/relationships" r:embed="rId209" cstate="print"/>
        <a:stretch>
          <a:fillRect/>
        </a:stretch>
      </xdr:blipFill>
      <xdr:spPr>
        <a:prstGeom prst="rect">
          <a:avLst/>
        </a:prstGeom>
        <a:noFill/>
      </xdr:spPr>
    </xdr:pic>
    <xdr:clientData fLocksWithSheet="0"/>
  </xdr:oneCellAnchor>
  <xdr:oneCellAnchor>
    <xdr:from>
      <xdr:col>2</xdr:col>
      <xdr:colOff>0</xdr:colOff>
      <xdr:row>223</xdr:row>
      <xdr:rowOff>0</xdr:rowOff>
    </xdr:from>
    <xdr:ext cx="476250" cy="476250"/>
    <xdr:pic>
      <xdr:nvPicPr>
        <xdr:cNvPr id="211" name="image449.png">
          <a:extLst>
            <a:ext uri="{FF2B5EF4-FFF2-40B4-BE49-F238E27FC236}">
              <a16:creationId xmlns:a16="http://schemas.microsoft.com/office/drawing/2014/main" id="{00000000-0008-0000-0800-0000D3000000}"/>
            </a:ext>
          </a:extLst>
        </xdr:cNvPr>
        <xdr:cNvPicPr preferRelativeResize="0"/>
      </xdr:nvPicPr>
      <xdr:blipFill>
        <a:blip xmlns:r="http://schemas.openxmlformats.org/officeDocument/2006/relationships" r:embed="rId210" cstate="print"/>
        <a:stretch>
          <a:fillRect/>
        </a:stretch>
      </xdr:blipFill>
      <xdr:spPr>
        <a:prstGeom prst="rect">
          <a:avLst/>
        </a:prstGeom>
        <a:noFill/>
      </xdr:spPr>
    </xdr:pic>
    <xdr:clientData fLocksWithSheet="0"/>
  </xdr:oneCellAnchor>
  <xdr:oneCellAnchor>
    <xdr:from>
      <xdr:col>2</xdr:col>
      <xdr:colOff>0</xdr:colOff>
      <xdr:row>224</xdr:row>
      <xdr:rowOff>0</xdr:rowOff>
    </xdr:from>
    <xdr:ext cx="476250" cy="476250"/>
    <xdr:pic>
      <xdr:nvPicPr>
        <xdr:cNvPr id="212" name="image441.png">
          <a:extLst>
            <a:ext uri="{FF2B5EF4-FFF2-40B4-BE49-F238E27FC236}">
              <a16:creationId xmlns:a16="http://schemas.microsoft.com/office/drawing/2014/main" id="{00000000-0008-0000-0800-0000D4000000}"/>
            </a:ext>
          </a:extLst>
        </xdr:cNvPr>
        <xdr:cNvPicPr preferRelativeResize="0"/>
      </xdr:nvPicPr>
      <xdr:blipFill>
        <a:blip xmlns:r="http://schemas.openxmlformats.org/officeDocument/2006/relationships" r:embed="rId211" cstate="print"/>
        <a:stretch>
          <a:fillRect/>
        </a:stretch>
      </xdr:blipFill>
      <xdr:spPr>
        <a:prstGeom prst="rect">
          <a:avLst/>
        </a:prstGeom>
        <a:noFill/>
      </xdr:spPr>
    </xdr:pic>
    <xdr:clientData fLocksWithSheet="0"/>
  </xdr:oneCellAnchor>
  <xdr:oneCellAnchor>
    <xdr:from>
      <xdr:col>2</xdr:col>
      <xdr:colOff>0</xdr:colOff>
      <xdr:row>225</xdr:row>
      <xdr:rowOff>0</xdr:rowOff>
    </xdr:from>
    <xdr:ext cx="476250" cy="476250"/>
    <xdr:pic>
      <xdr:nvPicPr>
        <xdr:cNvPr id="213" name="image186.png">
          <a:extLst>
            <a:ext uri="{FF2B5EF4-FFF2-40B4-BE49-F238E27FC236}">
              <a16:creationId xmlns:a16="http://schemas.microsoft.com/office/drawing/2014/main" id="{00000000-0008-0000-0800-0000D5000000}"/>
            </a:ext>
          </a:extLst>
        </xdr:cNvPr>
        <xdr:cNvPicPr preferRelativeResize="0"/>
      </xdr:nvPicPr>
      <xdr:blipFill>
        <a:blip xmlns:r="http://schemas.openxmlformats.org/officeDocument/2006/relationships" r:embed="rId212" cstate="print"/>
        <a:stretch>
          <a:fillRect/>
        </a:stretch>
      </xdr:blipFill>
      <xdr:spPr>
        <a:prstGeom prst="rect">
          <a:avLst/>
        </a:prstGeom>
        <a:noFill/>
      </xdr:spPr>
    </xdr:pic>
    <xdr:clientData fLocksWithSheet="0"/>
  </xdr:oneCellAnchor>
  <xdr:oneCellAnchor>
    <xdr:from>
      <xdr:col>2</xdr:col>
      <xdr:colOff>0</xdr:colOff>
      <xdr:row>226</xdr:row>
      <xdr:rowOff>0</xdr:rowOff>
    </xdr:from>
    <xdr:ext cx="476250" cy="476250"/>
    <xdr:pic>
      <xdr:nvPicPr>
        <xdr:cNvPr id="214" name="image157.png">
          <a:extLst>
            <a:ext uri="{FF2B5EF4-FFF2-40B4-BE49-F238E27FC236}">
              <a16:creationId xmlns:a16="http://schemas.microsoft.com/office/drawing/2014/main" id="{00000000-0008-0000-0800-0000D6000000}"/>
            </a:ext>
          </a:extLst>
        </xdr:cNvPr>
        <xdr:cNvPicPr preferRelativeResize="0"/>
      </xdr:nvPicPr>
      <xdr:blipFill>
        <a:blip xmlns:r="http://schemas.openxmlformats.org/officeDocument/2006/relationships" r:embed="rId213" cstate="print"/>
        <a:stretch>
          <a:fillRect/>
        </a:stretch>
      </xdr:blipFill>
      <xdr:spPr>
        <a:prstGeom prst="rect">
          <a:avLst/>
        </a:prstGeom>
        <a:noFill/>
      </xdr:spPr>
    </xdr:pic>
    <xdr:clientData fLocksWithSheet="0"/>
  </xdr:oneCellAnchor>
  <xdr:oneCellAnchor>
    <xdr:from>
      <xdr:col>2</xdr:col>
      <xdr:colOff>0</xdr:colOff>
      <xdr:row>227</xdr:row>
      <xdr:rowOff>0</xdr:rowOff>
    </xdr:from>
    <xdr:ext cx="476250" cy="476250"/>
    <xdr:pic>
      <xdr:nvPicPr>
        <xdr:cNvPr id="215" name="image88.png">
          <a:extLst>
            <a:ext uri="{FF2B5EF4-FFF2-40B4-BE49-F238E27FC236}">
              <a16:creationId xmlns:a16="http://schemas.microsoft.com/office/drawing/2014/main" id="{00000000-0008-0000-0800-0000D7000000}"/>
            </a:ext>
          </a:extLst>
        </xdr:cNvPr>
        <xdr:cNvPicPr preferRelativeResize="0"/>
      </xdr:nvPicPr>
      <xdr:blipFill>
        <a:blip xmlns:r="http://schemas.openxmlformats.org/officeDocument/2006/relationships" r:embed="rId214" cstate="print"/>
        <a:stretch>
          <a:fillRect/>
        </a:stretch>
      </xdr:blipFill>
      <xdr:spPr>
        <a:prstGeom prst="rect">
          <a:avLst/>
        </a:prstGeom>
        <a:noFill/>
      </xdr:spPr>
    </xdr:pic>
    <xdr:clientData fLocksWithSheet="0"/>
  </xdr:oneCellAnchor>
  <xdr:oneCellAnchor>
    <xdr:from>
      <xdr:col>2</xdr:col>
      <xdr:colOff>0</xdr:colOff>
      <xdr:row>228</xdr:row>
      <xdr:rowOff>0</xdr:rowOff>
    </xdr:from>
    <xdr:ext cx="200025" cy="200025"/>
    <xdr:pic>
      <xdr:nvPicPr>
        <xdr:cNvPr id="216" name="image85.png">
          <a:extLst>
            <a:ext uri="{FF2B5EF4-FFF2-40B4-BE49-F238E27FC236}">
              <a16:creationId xmlns:a16="http://schemas.microsoft.com/office/drawing/2014/main" id="{00000000-0008-0000-0800-0000D8000000}"/>
            </a:ext>
          </a:extLst>
        </xdr:cNvPr>
        <xdr:cNvPicPr preferRelativeResize="0"/>
      </xdr:nvPicPr>
      <xdr:blipFill>
        <a:blip xmlns:r="http://schemas.openxmlformats.org/officeDocument/2006/relationships" r:embed="rId215" cstate="print"/>
        <a:stretch>
          <a:fillRect/>
        </a:stretch>
      </xdr:blipFill>
      <xdr:spPr>
        <a:prstGeom prst="rect">
          <a:avLst/>
        </a:prstGeom>
        <a:noFill/>
      </xdr:spPr>
    </xdr:pic>
    <xdr:clientData fLocksWithSheet="0"/>
  </xdr:oneCellAnchor>
  <xdr:oneCellAnchor>
    <xdr:from>
      <xdr:col>2</xdr:col>
      <xdr:colOff>0</xdr:colOff>
      <xdr:row>229</xdr:row>
      <xdr:rowOff>0</xdr:rowOff>
    </xdr:from>
    <xdr:ext cx="476250" cy="476250"/>
    <xdr:pic>
      <xdr:nvPicPr>
        <xdr:cNvPr id="217" name="image73.png">
          <a:extLst>
            <a:ext uri="{FF2B5EF4-FFF2-40B4-BE49-F238E27FC236}">
              <a16:creationId xmlns:a16="http://schemas.microsoft.com/office/drawing/2014/main" id="{00000000-0008-0000-0800-0000D9000000}"/>
            </a:ext>
          </a:extLst>
        </xdr:cNvPr>
        <xdr:cNvPicPr preferRelativeResize="0"/>
      </xdr:nvPicPr>
      <xdr:blipFill>
        <a:blip xmlns:r="http://schemas.openxmlformats.org/officeDocument/2006/relationships" r:embed="rId216" cstate="print"/>
        <a:stretch>
          <a:fillRect/>
        </a:stretch>
      </xdr:blipFill>
      <xdr:spPr>
        <a:prstGeom prst="rect">
          <a:avLst/>
        </a:prstGeom>
        <a:noFill/>
      </xdr:spPr>
    </xdr:pic>
    <xdr:clientData fLocksWithSheet="0"/>
  </xdr:oneCellAnchor>
  <xdr:oneCellAnchor>
    <xdr:from>
      <xdr:col>2</xdr:col>
      <xdr:colOff>0</xdr:colOff>
      <xdr:row>230</xdr:row>
      <xdr:rowOff>0</xdr:rowOff>
    </xdr:from>
    <xdr:ext cx="476250" cy="476250"/>
    <xdr:pic>
      <xdr:nvPicPr>
        <xdr:cNvPr id="218" name="image71.png">
          <a:extLst>
            <a:ext uri="{FF2B5EF4-FFF2-40B4-BE49-F238E27FC236}">
              <a16:creationId xmlns:a16="http://schemas.microsoft.com/office/drawing/2014/main" id="{00000000-0008-0000-0800-0000DA000000}"/>
            </a:ext>
          </a:extLst>
        </xdr:cNvPr>
        <xdr:cNvPicPr preferRelativeResize="0"/>
      </xdr:nvPicPr>
      <xdr:blipFill>
        <a:blip xmlns:r="http://schemas.openxmlformats.org/officeDocument/2006/relationships" r:embed="rId217" cstate="print"/>
        <a:stretch>
          <a:fillRect/>
        </a:stretch>
      </xdr:blipFill>
      <xdr:spPr>
        <a:prstGeom prst="rect">
          <a:avLst/>
        </a:prstGeom>
        <a:noFill/>
      </xdr:spPr>
    </xdr:pic>
    <xdr:clientData fLocksWithSheet="0"/>
  </xdr:oneCellAnchor>
  <xdr:oneCellAnchor>
    <xdr:from>
      <xdr:col>2</xdr:col>
      <xdr:colOff>0</xdr:colOff>
      <xdr:row>231</xdr:row>
      <xdr:rowOff>0</xdr:rowOff>
    </xdr:from>
    <xdr:ext cx="476250" cy="476250"/>
    <xdr:pic>
      <xdr:nvPicPr>
        <xdr:cNvPr id="219" name="image78.png">
          <a:extLst>
            <a:ext uri="{FF2B5EF4-FFF2-40B4-BE49-F238E27FC236}">
              <a16:creationId xmlns:a16="http://schemas.microsoft.com/office/drawing/2014/main" id="{00000000-0008-0000-0800-0000DB000000}"/>
            </a:ext>
          </a:extLst>
        </xdr:cNvPr>
        <xdr:cNvPicPr preferRelativeResize="0"/>
      </xdr:nvPicPr>
      <xdr:blipFill>
        <a:blip xmlns:r="http://schemas.openxmlformats.org/officeDocument/2006/relationships" r:embed="rId218" cstate="print"/>
        <a:stretch>
          <a:fillRect/>
        </a:stretch>
      </xdr:blipFill>
      <xdr:spPr>
        <a:prstGeom prst="rect">
          <a:avLst/>
        </a:prstGeom>
        <a:noFill/>
      </xdr:spPr>
    </xdr:pic>
    <xdr:clientData fLocksWithSheet="0"/>
  </xdr:oneCellAnchor>
  <xdr:oneCellAnchor>
    <xdr:from>
      <xdr:col>2</xdr:col>
      <xdr:colOff>0</xdr:colOff>
      <xdr:row>232</xdr:row>
      <xdr:rowOff>0</xdr:rowOff>
    </xdr:from>
    <xdr:ext cx="476250" cy="476250"/>
    <xdr:pic>
      <xdr:nvPicPr>
        <xdr:cNvPr id="220" name="image77.png">
          <a:extLst>
            <a:ext uri="{FF2B5EF4-FFF2-40B4-BE49-F238E27FC236}">
              <a16:creationId xmlns:a16="http://schemas.microsoft.com/office/drawing/2014/main" id="{00000000-0008-0000-0800-0000DC000000}"/>
            </a:ext>
          </a:extLst>
        </xdr:cNvPr>
        <xdr:cNvPicPr preferRelativeResize="0"/>
      </xdr:nvPicPr>
      <xdr:blipFill>
        <a:blip xmlns:r="http://schemas.openxmlformats.org/officeDocument/2006/relationships" r:embed="rId219" cstate="print"/>
        <a:stretch>
          <a:fillRect/>
        </a:stretch>
      </xdr:blipFill>
      <xdr:spPr>
        <a:prstGeom prst="rect">
          <a:avLst/>
        </a:prstGeom>
        <a:noFill/>
      </xdr:spPr>
    </xdr:pic>
    <xdr:clientData fLocksWithSheet="0"/>
  </xdr:oneCellAnchor>
  <xdr:oneCellAnchor>
    <xdr:from>
      <xdr:col>2</xdr:col>
      <xdr:colOff>0</xdr:colOff>
      <xdr:row>233</xdr:row>
      <xdr:rowOff>0</xdr:rowOff>
    </xdr:from>
    <xdr:ext cx="476250" cy="476250"/>
    <xdr:pic>
      <xdr:nvPicPr>
        <xdr:cNvPr id="221" name="image100.png">
          <a:extLst>
            <a:ext uri="{FF2B5EF4-FFF2-40B4-BE49-F238E27FC236}">
              <a16:creationId xmlns:a16="http://schemas.microsoft.com/office/drawing/2014/main" id="{00000000-0008-0000-0800-0000DD000000}"/>
            </a:ext>
          </a:extLst>
        </xdr:cNvPr>
        <xdr:cNvPicPr preferRelativeResize="0"/>
      </xdr:nvPicPr>
      <xdr:blipFill>
        <a:blip xmlns:r="http://schemas.openxmlformats.org/officeDocument/2006/relationships" r:embed="rId220" cstate="print"/>
        <a:stretch>
          <a:fillRect/>
        </a:stretch>
      </xdr:blipFill>
      <xdr:spPr>
        <a:prstGeom prst="rect">
          <a:avLst/>
        </a:prstGeom>
        <a:noFill/>
      </xdr:spPr>
    </xdr:pic>
    <xdr:clientData fLocksWithSheet="0"/>
  </xdr:oneCellAnchor>
  <xdr:oneCellAnchor>
    <xdr:from>
      <xdr:col>2</xdr:col>
      <xdr:colOff>0</xdr:colOff>
      <xdr:row>234</xdr:row>
      <xdr:rowOff>0</xdr:rowOff>
    </xdr:from>
    <xdr:ext cx="476250" cy="476250"/>
    <xdr:pic>
      <xdr:nvPicPr>
        <xdr:cNvPr id="222" name="image87.png">
          <a:extLst>
            <a:ext uri="{FF2B5EF4-FFF2-40B4-BE49-F238E27FC236}">
              <a16:creationId xmlns:a16="http://schemas.microsoft.com/office/drawing/2014/main" id="{00000000-0008-0000-0800-0000DE000000}"/>
            </a:ext>
          </a:extLst>
        </xdr:cNvPr>
        <xdr:cNvPicPr preferRelativeResize="0"/>
      </xdr:nvPicPr>
      <xdr:blipFill>
        <a:blip xmlns:r="http://schemas.openxmlformats.org/officeDocument/2006/relationships" r:embed="rId221" cstate="print"/>
        <a:stretch>
          <a:fillRect/>
        </a:stretch>
      </xdr:blipFill>
      <xdr:spPr>
        <a:prstGeom prst="rect">
          <a:avLst/>
        </a:prstGeom>
        <a:noFill/>
      </xdr:spPr>
    </xdr:pic>
    <xdr:clientData fLocksWithSheet="0"/>
  </xdr:oneCellAnchor>
  <xdr:oneCellAnchor>
    <xdr:from>
      <xdr:col>2</xdr:col>
      <xdr:colOff>0</xdr:colOff>
      <xdr:row>235</xdr:row>
      <xdr:rowOff>0</xdr:rowOff>
    </xdr:from>
    <xdr:ext cx="476250" cy="476250"/>
    <xdr:pic>
      <xdr:nvPicPr>
        <xdr:cNvPr id="223" name="image82.png">
          <a:extLst>
            <a:ext uri="{FF2B5EF4-FFF2-40B4-BE49-F238E27FC236}">
              <a16:creationId xmlns:a16="http://schemas.microsoft.com/office/drawing/2014/main" id="{00000000-0008-0000-0800-0000DF000000}"/>
            </a:ext>
          </a:extLst>
        </xdr:cNvPr>
        <xdr:cNvPicPr preferRelativeResize="0"/>
      </xdr:nvPicPr>
      <xdr:blipFill>
        <a:blip xmlns:r="http://schemas.openxmlformats.org/officeDocument/2006/relationships" r:embed="rId222" cstate="print"/>
        <a:stretch>
          <a:fillRect/>
        </a:stretch>
      </xdr:blipFill>
      <xdr:spPr>
        <a:prstGeom prst="rect">
          <a:avLst/>
        </a:prstGeom>
        <a:noFill/>
      </xdr:spPr>
    </xdr:pic>
    <xdr:clientData fLocksWithSheet="0"/>
  </xdr:oneCellAnchor>
  <xdr:oneCellAnchor>
    <xdr:from>
      <xdr:col>2</xdr:col>
      <xdr:colOff>0</xdr:colOff>
      <xdr:row>236</xdr:row>
      <xdr:rowOff>0</xdr:rowOff>
    </xdr:from>
    <xdr:ext cx="476250" cy="476250"/>
    <xdr:pic>
      <xdr:nvPicPr>
        <xdr:cNvPr id="224" name="image81.png">
          <a:extLst>
            <a:ext uri="{FF2B5EF4-FFF2-40B4-BE49-F238E27FC236}">
              <a16:creationId xmlns:a16="http://schemas.microsoft.com/office/drawing/2014/main" id="{00000000-0008-0000-0800-0000E0000000}"/>
            </a:ext>
          </a:extLst>
        </xdr:cNvPr>
        <xdr:cNvPicPr preferRelativeResize="0"/>
      </xdr:nvPicPr>
      <xdr:blipFill>
        <a:blip xmlns:r="http://schemas.openxmlformats.org/officeDocument/2006/relationships" r:embed="rId223" cstate="print"/>
        <a:stretch>
          <a:fillRect/>
        </a:stretch>
      </xdr:blipFill>
      <xdr:spPr>
        <a:prstGeom prst="rect">
          <a:avLst/>
        </a:prstGeom>
        <a:noFill/>
      </xdr:spPr>
    </xdr:pic>
    <xdr:clientData fLocksWithSheet="0"/>
  </xdr:oneCellAnchor>
  <xdr:oneCellAnchor>
    <xdr:from>
      <xdr:col>2</xdr:col>
      <xdr:colOff>0</xdr:colOff>
      <xdr:row>237</xdr:row>
      <xdr:rowOff>0</xdr:rowOff>
    </xdr:from>
    <xdr:ext cx="476250" cy="476250"/>
    <xdr:pic>
      <xdr:nvPicPr>
        <xdr:cNvPr id="225" name="image195.png">
          <a:extLst>
            <a:ext uri="{FF2B5EF4-FFF2-40B4-BE49-F238E27FC236}">
              <a16:creationId xmlns:a16="http://schemas.microsoft.com/office/drawing/2014/main" id="{00000000-0008-0000-0800-0000E1000000}"/>
            </a:ext>
          </a:extLst>
        </xdr:cNvPr>
        <xdr:cNvPicPr preferRelativeResize="0"/>
      </xdr:nvPicPr>
      <xdr:blipFill>
        <a:blip xmlns:r="http://schemas.openxmlformats.org/officeDocument/2006/relationships" r:embed="rId224" cstate="print"/>
        <a:stretch>
          <a:fillRect/>
        </a:stretch>
      </xdr:blipFill>
      <xdr:spPr>
        <a:prstGeom prst="rect">
          <a:avLst/>
        </a:prstGeom>
        <a:noFill/>
      </xdr:spPr>
    </xdr:pic>
    <xdr:clientData fLocksWithSheet="0"/>
  </xdr:oneCellAnchor>
  <xdr:oneCellAnchor>
    <xdr:from>
      <xdr:col>2</xdr:col>
      <xdr:colOff>0</xdr:colOff>
      <xdr:row>238</xdr:row>
      <xdr:rowOff>0</xdr:rowOff>
    </xdr:from>
    <xdr:ext cx="476250" cy="476250"/>
    <xdr:pic>
      <xdr:nvPicPr>
        <xdr:cNvPr id="226" name="image185.png">
          <a:extLst>
            <a:ext uri="{FF2B5EF4-FFF2-40B4-BE49-F238E27FC236}">
              <a16:creationId xmlns:a16="http://schemas.microsoft.com/office/drawing/2014/main" id="{00000000-0008-0000-0800-0000E2000000}"/>
            </a:ext>
          </a:extLst>
        </xdr:cNvPr>
        <xdr:cNvPicPr preferRelativeResize="0"/>
      </xdr:nvPicPr>
      <xdr:blipFill>
        <a:blip xmlns:r="http://schemas.openxmlformats.org/officeDocument/2006/relationships" r:embed="rId225" cstate="print"/>
        <a:stretch>
          <a:fillRect/>
        </a:stretch>
      </xdr:blipFill>
      <xdr:spPr>
        <a:prstGeom prst="rect">
          <a:avLst/>
        </a:prstGeom>
        <a:noFill/>
      </xdr:spPr>
    </xdr:pic>
    <xdr:clientData fLocksWithSheet="0"/>
  </xdr:oneCellAnchor>
  <xdr:oneCellAnchor>
    <xdr:from>
      <xdr:col>2</xdr:col>
      <xdr:colOff>0</xdr:colOff>
      <xdr:row>239</xdr:row>
      <xdr:rowOff>0</xdr:rowOff>
    </xdr:from>
    <xdr:ext cx="476250" cy="476250"/>
    <xdr:pic>
      <xdr:nvPicPr>
        <xdr:cNvPr id="227" name="image97.png">
          <a:extLst>
            <a:ext uri="{FF2B5EF4-FFF2-40B4-BE49-F238E27FC236}">
              <a16:creationId xmlns:a16="http://schemas.microsoft.com/office/drawing/2014/main" id="{00000000-0008-0000-0800-0000E3000000}"/>
            </a:ext>
          </a:extLst>
        </xdr:cNvPr>
        <xdr:cNvPicPr preferRelativeResize="0"/>
      </xdr:nvPicPr>
      <xdr:blipFill>
        <a:blip xmlns:r="http://schemas.openxmlformats.org/officeDocument/2006/relationships" r:embed="rId226" cstate="print"/>
        <a:stretch>
          <a:fillRect/>
        </a:stretch>
      </xdr:blipFill>
      <xdr:spPr>
        <a:prstGeom prst="rect">
          <a:avLst/>
        </a:prstGeom>
        <a:noFill/>
      </xdr:spPr>
    </xdr:pic>
    <xdr:clientData fLocksWithSheet="0"/>
  </xdr:oneCellAnchor>
  <xdr:oneCellAnchor>
    <xdr:from>
      <xdr:col>2</xdr:col>
      <xdr:colOff>0</xdr:colOff>
      <xdr:row>240</xdr:row>
      <xdr:rowOff>0</xdr:rowOff>
    </xdr:from>
    <xdr:ext cx="476250" cy="476250"/>
    <xdr:pic>
      <xdr:nvPicPr>
        <xdr:cNvPr id="228" name="image93.png">
          <a:extLst>
            <a:ext uri="{FF2B5EF4-FFF2-40B4-BE49-F238E27FC236}">
              <a16:creationId xmlns:a16="http://schemas.microsoft.com/office/drawing/2014/main" id="{00000000-0008-0000-0800-0000E4000000}"/>
            </a:ext>
          </a:extLst>
        </xdr:cNvPr>
        <xdr:cNvPicPr preferRelativeResize="0"/>
      </xdr:nvPicPr>
      <xdr:blipFill>
        <a:blip xmlns:r="http://schemas.openxmlformats.org/officeDocument/2006/relationships" r:embed="rId227" cstate="print"/>
        <a:stretch>
          <a:fillRect/>
        </a:stretch>
      </xdr:blipFill>
      <xdr:spPr>
        <a:prstGeom prst="rect">
          <a:avLst/>
        </a:prstGeom>
        <a:noFill/>
      </xdr:spPr>
    </xdr:pic>
    <xdr:clientData fLocksWithSheet="0"/>
  </xdr:oneCellAnchor>
  <xdr:oneCellAnchor>
    <xdr:from>
      <xdr:col>2</xdr:col>
      <xdr:colOff>0</xdr:colOff>
      <xdr:row>244</xdr:row>
      <xdr:rowOff>0</xdr:rowOff>
    </xdr:from>
    <xdr:ext cx="476250" cy="476250"/>
    <xdr:pic>
      <xdr:nvPicPr>
        <xdr:cNvPr id="229" name="image336.png">
          <a:extLst>
            <a:ext uri="{FF2B5EF4-FFF2-40B4-BE49-F238E27FC236}">
              <a16:creationId xmlns:a16="http://schemas.microsoft.com/office/drawing/2014/main" id="{00000000-0008-0000-0800-0000E5000000}"/>
            </a:ext>
          </a:extLst>
        </xdr:cNvPr>
        <xdr:cNvPicPr preferRelativeResize="0"/>
      </xdr:nvPicPr>
      <xdr:blipFill>
        <a:blip xmlns:r="http://schemas.openxmlformats.org/officeDocument/2006/relationships" r:embed="rId228" cstate="print"/>
        <a:stretch>
          <a:fillRect/>
        </a:stretch>
      </xdr:blipFill>
      <xdr:spPr>
        <a:prstGeom prst="rect">
          <a:avLst/>
        </a:prstGeom>
        <a:noFill/>
      </xdr:spPr>
    </xdr:pic>
    <xdr:clientData fLocksWithSheet="0"/>
  </xdr:oneCellAnchor>
  <xdr:oneCellAnchor>
    <xdr:from>
      <xdr:col>2</xdr:col>
      <xdr:colOff>0</xdr:colOff>
      <xdr:row>245</xdr:row>
      <xdr:rowOff>0</xdr:rowOff>
    </xdr:from>
    <xdr:ext cx="200025" cy="200025"/>
    <xdr:pic>
      <xdr:nvPicPr>
        <xdr:cNvPr id="230" name="image345.png">
          <a:extLst>
            <a:ext uri="{FF2B5EF4-FFF2-40B4-BE49-F238E27FC236}">
              <a16:creationId xmlns:a16="http://schemas.microsoft.com/office/drawing/2014/main" id="{00000000-0008-0000-0800-0000E6000000}"/>
            </a:ext>
          </a:extLst>
        </xdr:cNvPr>
        <xdr:cNvPicPr preferRelativeResize="0"/>
      </xdr:nvPicPr>
      <xdr:blipFill>
        <a:blip xmlns:r="http://schemas.openxmlformats.org/officeDocument/2006/relationships" r:embed="rId229" cstate="print"/>
        <a:stretch>
          <a:fillRect/>
        </a:stretch>
      </xdr:blipFill>
      <xdr:spPr>
        <a:prstGeom prst="rect">
          <a:avLst/>
        </a:prstGeom>
        <a:noFill/>
      </xdr:spPr>
    </xdr:pic>
    <xdr:clientData fLocksWithSheet="0"/>
  </xdr:oneCellAnchor>
  <xdr:oneCellAnchor>
    <xdr:from>
      <xdr:col>2</xdr:col>
      <xdr:colOff>0</xdr:colOff>
      <xdr:row>246</xdr:row>
      <xdr:rowOff>0</xdr:rowOff>
    </xdr:from>
    <xdr:ext cx="200025" cy="200025"/>
    <xdr:pic>
      <xdr:nvPicPr>
        <xdr:cNvPr id="231" name="image352.png">
          <a:extLst>
            <a:ext uri="{FF2B5EF4-FFF2-40B4-BE49-F238E27FC236}">
              <a16:creationId xmlns:a16="http://schemas.microsoft.com/office/drawing/2014/main" id="{00000000-0008-0000-0800-0000E7000000}"/>
            </a:ext>
          </a:extLst>
        </xdr:cNvPr>
        <xdr:cNvPicPr preferRelativeResize="0"/>
      </xdr:nvPicPr>
      <xdr:blipFill>
        <a:blip xmlns:r="http://schemas.openxmlformats.org/officeDocument/2006/relationships" r:embed="rId230" cstate="print"/>
        <a:stretch>
          <a:fillRect/>
        </a:stretch>
      </xdr:blipFill>
      <xdr:spPr>
        <a:prstGeom prst="rect">
          <a:avLst/>
        </a:prstGeom>
        <a:noFill/>
      </xdr:spPr>
    </xdr:pic>
    <xdr:clientData fLocksWithSheet="0"/>
  </xdr:oneCellAnchor>
  <xdr:oneCellAnchor>
    <xdr:from>
      <xdr:col>2</xdr:col>
      <xdr:colOff>0</xdr:colOff>
      <xdr:row>247</xdr:row>
      <xdr:rowOff>0</xdr:rowOff>
    </xdr:from>
    <xdr:ext cx="200025" cy="200025"/>
    <xdr:pic>
      <xdr:nvPicPr>
        <xdr:cNvPr id="232" name="image354.png">
          <a:extLst>
            <a:ext uri="{FF2B5EF4-FFF2-40B4-BE49-F238E27FC236}">
              <a16:creationId xmlns:a16="http://schemas.microsoft.com/office/drawing/2014/main" id="{00000000-0008-0000-0800-0000E8000000}"/>
            </a:ext>
          </a:extLst>
        </xdr:cNvPr>
        <xdr:cNvPicPr preferRelativeResize="0"/>
      </xdr:nvPicPr>
      <xdr:blipFill>
        <a:blip xmlns:r="http://schemas.openxmlformats.org/officeDocument/2006/relationships" r:embed="rId231" cstate="print"/>
        <a:stretch>
          <a:fillRect/>
        </a:stretch>
      </xdr:blipFill>
      <xdr:spPr>
        <a:prstGeom prst="rect">
          <a:avLst/>
        </a:prstGeom>
        <a:noFill/>
      </xdr:spPr>
    </xdr:pic>
    <xdr:clientData fLocksWithSheet="0"/>
  </xdr:oneCellAnchor>
  <xdr:oneCellAnchor>
    <xdr:from>
      <xdr:col>2</xdr:col>
      <xdr:colOff>0</xdr:colOff>
      <xdr:row>248</xdr:row>
      <xdr:rowOff>0</xdr:rowOff>
    </xdr:from>
    <xdr:ext cx="476250" cy="476250"/>
    <xdr:pic>
      <xdr:nvPicPr>
        <xdr:cNvPr id="233" name="image377.png">
          <a:extLst>
            <a:ext uri="{FF2B5EF4-FFF2-40B4-BE49-F238E27FC236}">
              <a16:creationId xmlns:a16="http://schemas.microsoft.com/office/drawing/2014/main" id="{00000000-0008-0000-0800-0000E9000000}"/>
            </a:ext>
          </a:extLst>
        </xdr:cNvPr>
        <xdr:cNvPicPr preferRelativeResize="0"/>
      </xdr:nvPicPr>
      <xdr:blipFill>
        <a:blip xmlns:r="http://schemas.openxmlformats.org/officeDocument/2006/relationships" r:embed="rId232" cstate="print"/>
        <a:stretch>
          <a:fillRect/>
        </a:stretch>
      </xdr:blipFill>
      <xdr:spPr>
        <a:prstGeom prst="rect">
          <a:avLst/>
        </a:prstGeom>
        <a:noFill/>
      </xdr:spPr>
    </xdr:pic>
    <xdr:clientData fLocksWithSheet="0"/>
  </xdr:oneCellAnchor>
  <xdr:oneCellAnchor>
    <xdr:from>
      <xdr:col>2</xdr:col>
      <xdr:colOff>0</xdr:colOff>
      <xdr:row>249</xdr:row>
      <xdr:rowOff>0</xdr:rowOff>
    </xdr:from>
    <xdr:ext cx="476250" cy="476250"/>
    <xdr:pic>
      <xdr:nvPicPr>
        <xdr:cNvPr id="234" name="image374.png">
          <a:extLst>
            <a:ext uri="{FF2B5EF4-FFF2-40B4-BE49-F238E27FC236}">
              <a16:creationId xmlns:a16="http://schemas.microsoft.com/office/drawing/2014/main" id="{00000000-0008-0000-0800-0000EA000000}"/>
            </a:ext>
          </a:extLst>
        </xdr:cNvPr>
        <xdr:cNvPicPr preferRelativeResize="0"/>
      </xdr:nvPicPr>
      <xdr:blipFill>
        <a:blip xmlns:r="http://schemas.openxmlformats.org/officeDocument/2006/relationships" r:embed="rId233" cstate="print"/>
        <a:stretch>
          <a:fillRect/>
        </a:stretch>
      </xdr:blipFill>
      <xdr:spPr>
        <a:prstGeom prst="rect">
          <a:avLst/>
        </a:prstGeom>
        <a:noFill/>
      </xdr:spPr>
    </xdr:pic>
    <xdr:clientData fLocksWithSheet="0"/>
  </xdr:oneCellAnchor>
  <xdr:oneCellAnchor>
    <xdr:from>
      <xdr:col>2</xdr:col>
      <xdr:colOff>0</xdr:colOff>
      <xdr:row>250</xdr:row>
      <xdr:rowOff>0</xdr:rowOff>
    </xdr:from>
    <xdr:ext cx="476250" cy="476250"/>
    <xdr:pic>
      <xdr:nvPicPr>
        <xdr:cNvPr id="235" name="image372.png">
          <a:extLst>
            <a:ext uri="{FF2B5EF4-FFF2-40B4-BE49-F238E27FC236}">
              <a16:creationId xmlns:a16="http://schemas.microsoft.com/office/drawing/2014/main" id="{00000000-0008-0000-0800-0000EB000000}"/>
            </a:ext>
          </a:extLst>
        </xdr:cNvPr>
        <xdr:cNvPicPr preferRelativeResize="0"/>
      </xdr:nvPicPr>
      <xdr:blipFill>
        <a:blip xmlns:r="http://schemas.openxmlformats.org/officeDocument/2006/relationships" r:embed="rId234" cstate="print"/>
        <a:stretch>
          <a:fillRect/>
        </a:stretch>
      </xdr:blipFill>
      <xdr:spPr>
        <a:prstGeom prst="rect">
          <a:avLst/>
        </a:prstGeom>
        <a:noFill/>
      </xdr:spPr>
    </xdr:pic>
    <xdr:clientData fLocksWithSheet="0"/>
  </xdr:oneCellAnchor>
  <xdr:oneCellAnchor>
    <xdr:from>
      <xdr:col>2</xdr:col>
      <xdr:colOff>0</xdr:colOff>
      <xdr:row>251</xdr:row>
      <xdr:rowOff>0</xdr:rowOff>
    </xdr:from>
    <xdr:ext cx="476250" cy="476250"/>
    <xdr:pic>
      <xdr:nvPicPr>
        <xdr:cNvPr id="236" name="image356.png">
          <a:extLst>
            <a:ext uri="{FF2B5EF4-FFF2-40B4-BE49-F238E27FC236}">
              <a16:creationId xmlns:a16="http://schemas.microsoft.com/office/drawing/2014/main" id="{00000000-0008-0000-0800-0000EC000000}"/>
            </a:ext>
          </a:extLst>
        </xdr:cNvPr>
        <xdr:cNvPicPr preferRelativeResize="0"/>
      </xdr:nvPicPr>
      <xdr:blipFill>
        <a:blip xmlns:r="http://schemas.openxmlformats.org/officeDocument/2006/relationships" r:embed="rId235" cstate="print"/>
        <a:stretch>
          <a:fillRect/>
        </a:stretch>
      </xdr:blipFill>
      <xdr:spPr>
        <a:prstGeom prst="rect">
          <a:avLst/>
        </a:prstGeom>
        <a:noFill/>
      </xdr:spPr>
    </xdr:pic>
    <xdr:clientData fLocksWithSheet="0"/>
  </xdr:oneCellAnchor>
  <xdr:oneCellAnchor>
    <xdr:from>
      <xdr:col>2</xdr:col>
      <xdr:colOff>0</xdr:colOff>
      <xdr:row>252</xdr:row>
      <xdr:rowOff>0</xdr:rowOff>
    </xdr:from>
    <xdr:ext cx="476250" cy="476250"/>
    <xdr:pic>
      <xdr:nvPicPr>
        <xdr:cNvPr id="237" name="image401.png">
          <a:extLst>
            <a:ext uri="{FF2B5EF4-FFF2-40B4-BE49-F238E27FC236}">
              <a16:creationId xmlns:a16="http://schemas.microsoft.com/office/drawing/2014/main" id="{00000000-0008-0000-0800-0000ED000000}"/>
            </a:ext>
          </a:extLst>
        </xdr:cNvPr>
        <xdr:cNvPicPr preferRelativeResize="0"/>
      </xdr:nvPicPr>
      <xdr:blipFill>
        <a:blip xmlns:r="http://schemas.openxmlformats.org/officeDocument/2006/relationships" r:embed="rId236" cstate="print"/>
        <a:stretch>
          <a:fillRect/>
        </a:stretch>
      </xdr:blipFill>
      <xdr:spPr>
        <a:prstGeom prst="rect">
          <a:avLst/>
        </a:prstGeom>
        <a:noFill/>
      </xdr:spPr>
    </xdr:pic>
    <xdr:clientData fLocksWithSheet="0"/>
  </xdr:oneCellAnchor>
  <xdr:oneCellAnchor>
    <xdr:from>
      <xdr:col>2</xdr:col>
      <xdr:colOff>0</xdr:colOff>
      <xdr:row>253</xdr:row>
      <xdr:rowOff>0</xdr:rowOff>
    </xdr:from>
    <xdr:ext cx="476250" cy="476250"/>
    <xdr:pic>
      <xdr:nvPicPr>
        <xdr:cNvPr id="238" name="image394.png">
          <a:extLst>
            <a:ext uri="{FF2B5EF4-FFF2-40B4-BE49-F238E27FC236}">
              <a16:creationId xmlns:a16="http://schemas.microsoft.com/office/drawing/2014/main" id="{00000000-0008-0000-0800-0000EE000000}"/>
            </a:ext>
          </a:extLst>
        </xdr:cNvPr>
        <xdr:cNvPicPr preferRelativeResize="0"/>
      </xdr:nvPicPr>
      <xdr:blipFill>
        <a:blip xmlns:r="http://schemas.openxmlformats.org/officeDocument/2006/relationships" r:embed="rId237" cstate="print"/>
        <a:stretch>
          <a:fillRect/>
        </a:stretch>
      </xdr:blipFill>
      <xdr:spPr>
        <a:prstGeom prst="rect">
          <a:avLst/>
        </a:prstGeom>
        <a:noFill/>
      </xdr:spPr>
    </xdr:pic>
    <xdr:clientData fLocksWithSheet="0"/>
  </xdr:oneCellAnchor>
  <xdr:oneCellAnchor>
    <xdr:from>
      <xdr:col>2</xdr:col>
      <xdr:colOff>0</xdr:colOff>
      <xdr:row>254</xdr:row>
      <xdr:rowOff>0</xdr:rowOff>
    </xdr:from>
    <xdr:ext cx="476250" cy="476250"/>
    <xdr:pic>
      <xdr:nvPicPr>
        <xdr:cNvPr id="239" name="image380.png">
          <a:extLst>
            <a:ext uri="{FF2B5EF4-FFF2-40B4-BE49-F238E27FC236}">
              <a16:creationId xmlns:a16="http://schemas.microsoft.com/office/drawing/2014/main" id="{00000000-0008-0000-0800-0000EF000000}"/>
            </a:ext>
          </a:extLst>
        </xdr:cNvPr>
        <xdr:cNvPicPr preferRelativeResize="0"/>
      </xdr:nvPicPr>
      <xdr:blipFill>
        <a:blip xmlns:r="http://schemas.openxmlformats.org/officeDocument/2006/relationships" r:embed="rId238" cstate="print"/>
        <a:stretch>
          <a:fillRect/>
        </a:stretch>
      </xdr:blipFill>
      <xdr:spPr>
        <a:prstGeom prst="rect">
          <a:avLst/>
        </a:prstGeom>
        <a:noFill/>
      </xdr:spPr>
    </xdr:pic>
    <xdr:clientData fLocksWithSheet="0"/>
  </xdr:oneCellAnchor>
  <xdr:oneCellAnchor>
    <xdr:from>
      <xdr:col>2</xdr:col>
      <xdr:colOff>0</xdr:colOff>
      <xdr:row>255</xdr:row>
      <xdr:rowOff>0</xdr:rowOff>
    </xdr:from>
    <xdr:ext cx="476250" cy="476250"/>
    <xdr:pic>
      <xdr:nvPicPr>
        <xdr:cNvPr id="240" name="image375.png">
          <a:extLst>
            <a:ext uri="{FF2B5EF4-FFF2-40B4-BE49-F238E27FC236}">
              <a16:creationId xmlns:a16="http://schemas.microsoft.com/office/drawing/2014/main" id="{00000000-0008-0000-0800-0000F0000000}"/>
            </a:ext>
          </a:extLst>
        </xdr:cNvPr>
        <xdr:cNvPicPr preferRelativeResize="0"/>
      </xdr:nvPicPr>
      <xdr:blipFill>
        <a:blip xmlns:r="http://schemas.openxmlformats.org/officeDocument/2006/relationships" r:embed="rId239" cstate="print"/>
        <a:stretch>
          <a:fillRect/>
        </a:stretch>
      </xdr:blipFill>
      <xdr:spPr>
        <a:prstGeom prst="rect">
          <a:avLst/>
        </a:prstGeom>
        <a:noFill/>
      </xdr:spPr>
    </xdr:pic>
    <xdr:clientData fLocksWithSheet="0"/>
  </xdr:oneCellAnchor>
  <xdr:oneCellAnchor>
    <xdr:from>
      <xdr:col>2</xdr:col>
      <xdr:colOff>0</xdr:colOff>
      <xdr:row>256</xdr:row>
      <xdr:rowOff>0</xdr:rowOff>
    </xdr:from>
    <xdr:ext cx="476250" cy="476250"/>
    <xdr:pic>
      <xdr:nvPicPr>
        <xdr:cNvPr id="241" name="image418.png">
          <a:extLst>
            <a:ext uri="{FF2B5EF4-FFF2-40B4-BE49-F238E27FC236}">
              <a16:creationId xmlns:a16="http://schemas.microsoft.com/office/drawing/2014/main" id="{00000000-0008-0000-0800-0000F1000000}"/>
            </a:ext>
          </a:extLst>
        </xdr:cNvPr>
        <xdr:cNvPicPr preferRelativeResize="0"/>
      </xdr:nvPicPr>
      <xdr:blipFill>
        <a:blip xmlns:r="http://schemas.openxmlformats.org/officeDocument/2006/relationships" r:embed="rId240" cstate="print"/>
        <a:stretch>
          <a:fillRect/>
        </a:stretch>
      </xdr:blipFill>
      <xdr:spPr>
        <a:prstGeom prst="rect">
          <a:avLst/>
        </a:prstGeom>
        <a:noFill/>
      </xdr:spPr>
    </xdr:pic>
    <xdr:clientData fLocksWithSheet="0"/>
  </xdr:oneCellAnchor>
  <xdr:oneCellAnchor>
    <xdr:from>
      <xdr:col>2</xdr:col>
      <xdr:colOff>0</xdr:colOff>
      <xdr:row>257</xdr:row>
      <xdr:rowOff>0</xdr:rowOff>
    </xdr:from>
    <xdr:ext cx="476250" cy="476250"/>
    <xdr:pic>
      <xdr:nvPicPr>
        <xdr:cNvPr id="242" name="image103.png">
          <a:extLst>
            <a:ext uri="{FF2B5EF4-FFF2-40B4-BE49-F238E27FC236}">
              <a16:creationId xmlns:a16="http://schemas.microsoft.com/office/drawing/2014/main" id="{00000000-0008-0000-0800-0000F2000000}"/>
            </a:ext>
          </a:extLst>
        </xdr:cNvPr>
        <xdr:cNvPicPr preferRelativeResize="0"/>
      </xdr:nvPicPr>
      <xdr:blipFill>
        <a:blip xmlns:r="http://schemas.openxmlformats.org/officeDocument/2006/relationships" r:embed="rId241" cstate="print"/>
        <a:stretch>
          <a:fillRect/>
        </a:stretch>
      </xdr:blipFill>
      <xdr:spPr>
        <a:prstGeom prst="rect">
          <a:avLst/>
        </a:prstGeom>
        <a:noFill/>
      </xdr:spPr>
    </xdr:pic>
    <xdr:clientData fLocksWithSheet="0"/>
  </xdr:oneCellAnchor>
  <xdr:oneCellAnchor>
    <xdr:from>
      <xdr:col>2</xdr:col>
      <xdr:colOff>0</xdr:colOff>
      <xdr:row>258</xdr:row>
      <xdr:rowOff>0</xdr:rowOff>
    </xdr:from>
    <xdr:ext cx="476250" cy="476250"/>
    <xdr:pic>
      <xdr:nvPicPr>
        <xdr:cNvPr id="243" name="image89.png">
          <a:extLst>
            <a:ext uri="{FF2B5EF4-FFF2-40B4-BE49-F238E27FC236}">
              <a16:creationId xmlns:a16="http://schemas.microsoft.com/office/drawing/2014/main" id="{00000000-0008-0000-0800-0000F3000000}"/>
            </a:ext>
          </a:extLst>
        </xdr:cNvPr>
        <xdr:cNvPicPr preferRelativeResize="0"/>
      </xdr:nvPicPr>
      <xdr:blipFill>
        <a:blip xmlns:r="http://schemas.openxmlformats.org/officeDocument/2006/relationships" r:embed="rId242" cstate="print"/>
        <a:stretch>
          <a:fillRect/>
        </a:stretch>
      </xdr:blipFill>
      <xdr:spPr>
        <a:prstGeom prst="rect">
          <a:avLst/>
        </a:prstGeom>
        <a:noFill/>
      </xdr:spPr>
    </xdr:pic>
    <xdr:clientData fLocksWithSheet="0"/>
  </xdr:oneCellAnchor>
  <xdr:oneCellAnchor>
    <xdr:from>
      <xdr:col>2</xdr:col>
      <xdr:colOff>0</xdr:colOff>
      <xdr:row>259</xdr:row>
      <xdr:rowOff>0</xdr:rowOff>
    </xdr:from>
    <xdr:ext cx="476250" cy="476250"/>
    <xdr:pic>
      <xdr:nvPicPr>
        <xdr:cNvPr id="244" name="image120.png">
          <a:extLst>
            <a:ext uri="{FF2B5EF4-FFF2-40B4-BE49-F238E27FC236}">
              <a16:creationId xmlns:a16="http://schemas.microsoft.com/office/drawing/2014/main" id="{00000000-0008-0000-0800-0000F4000000}"/>
            </a:ext>
          </a:extLst>
        </xdr:cNvPr>
        <xdr:cNvPicPr preferRelativeResize="0"/>
      </xdr:nvPicPr>
      <xdr:blipFill>
        <a:blip xmlns:r="http://schemas.openxmlformats.org/officeDocument/2006/relationships" r:embed="rId243" cstate="print"/>
        <a:stretch>
          <a:fillRect/>
        </a:stretch>
      </xdr:blipFill>
      <xdr:spPr>
        <a:prstGeom prst="rect">
          <a:avLst/>
        </a:prstGeom>
        <a:noFill/>
      </xdr:spPr>
    </xdr:pic>
    <xdr:clientData fLocksWithSheet="0"/>
  </xdr:oneCellAnchor>
  <xdr:oneCellAnchor>
    <xdr:from>
      <xdr:col>2</xdr:col>
      <xdr:colOff>0</xdr:colOff>
      <xdr:row>260</xdr:row>
      <xdr:rowOff>0</xdr:rowOff>
    </xdr:from>
    <xdr:ext cx="476250" cy="476250"/>
    <xdr:pic>
      <xdr:nvPicPr>
        <xdr:cNvPr id="245" name="image98.png">
          <a:extLst>
            <a:ext uri="{FF2B5EF4-FFF2-40B4-BE49-F238E27FC236}">
              <a16:creationId xmlns:a16="http://schemas.microsoft.com/office/drawing/2014/main" id="{00000000-0008-0000-0800-0000F5000000}"/>
            </a:ext>
          </a:extLst>
        </xdr:cNvPr>
        <xdr:cNvPicPr preferRelativeResize="0"/>
      </xdr:nvPicPr>
      <xdr:blipFill>
        <a:blip xmlns:r="http://schemas.openxmlformats.org/officeDocument/2006/relationships" r:embed="rId244" cstate="print"/>
        <a:stretch>
          <a:fillRect/>
        </a:stretch>
      </xdr:blipFill>
      <xdr:spPr>
        <a:prstGeom prst="rect">
          <a:avLst/>
        </a:prstGeom>
        <a:noFill/>
      </xdr:spPr>
    </xdr:pic>
    <xdr:clientData fLocksWithSheet="0"/>
  </xdr:oneCellAnchor>
  <xdr:oneCellAnchor>
    <xdr:from>
      <xdr:col>2</xdr:col>
      <xdr:colOff>0</xdr:colOff>
      <xdr:row>261</xdr:row>
      <xdr:rowOff>0</xdr:rowOff>
    </xdr:from>
    <xdr:ext cx="476250" cy="476250"/>
    <xdr:pic>
      <xdr:nvPicPr>
        <xdr:cNvPr id="246" name="image132.png">
          <a:extLst>
            <a:ext uri="{FF2B5EF4-FFF2-40B4-BE49-F238E27FC236}">
              <a16:creationId xmlns:a16="http://schemas.microsoft.com/office/drawing/2014/main" id="{00000000-0008-0000-0800-0000F6000000}"/>
            </a:ext>
          </a:extLst>
        </xdr:cNvPr>
        <xdr:cNvPicPr preferRelativeResize="0"/>
      </xdr:nvPicPr>
      <xdr:blipFill>
        <a:blip xmlns:r="http://schemas.openxmlformats.org/officeDocument/2006/relationships" r:embed="rId245" cstate="print"/>
        <a:stretch>
          <a:fillRect/>
        </a:stretch>
      </xdr:blipFill>
      <xdr:spPr>
        <a:prstGeom prst="rect">
          <a:avLst/>
        </a:prstGeom>
        <a:noFill/>
      </xdr:spPr>
    </xdr:pic>
    <xdr:clientData fLocksWithSheet="0"/>
  </xdr:oneCellAnchor>
  <xdr:oneCellAnchor>
    <xdr:from>
      <xdr:col>2</xdr:col>
      <xdr:colOff>0</xdr:colOff>
      <xdr:row>262</xdr:row>
      <xdr:rowOff>0</xdr:rowOff>
    </xdr:from>
    <xdr:ext cx="476250" cy="476250"/>
    <xdr:pic>
      <xdr:nvPicPr>
        <xdr:cNvPr id="247" name="image102.png">
          <a:extLst>
            <a:ext uri="{FF2B5EF4-FFF2-40B4-BE49-F238E27FC236}">
              <a16:creationId xmlns:a16="http://schemas.microsoft.com/office/drawing/2014/main" id="{00000000-0008-0000-0800-0000F7000000}"/>
            </a:ext>
          </a:extLst>
        </xdr:cNvPr>
        <xdr:cNvPicPr preferRelativeResize="0"/>
      </xdr:nvPicPr>
      <xdr:blipFill>
        <a:blip xmlns:r="http://schemas.openxmlformats.org/officeDocument/2006/relationships" r:embed="rId246" cstate="print"/>
        <a:stretch>
          <a:fillRect/>
        </a:stretch>
      </xdr:blipFill>
      <xdr:spPr>
        <a:prstGeom prst="rect">
          <a:avLst/>
        </a:prstGeom>
        <a:noFill/>
      </xdr:spPr>
    </xdr:pic>
    <xdr:clientData fLocksWithSheet="0"/>
  </xdr:oneCellAnchor>
  <xdr:oneCellAnchor>
    <xdr:from>
      <xdr:col>2</xdr:col>
      <xdr:colOff>0</xdr:colOff>
      <xdr:row>263</xdr:row>
      <xdr:rowOff>0</xdr:rowOff>
    </xdr:from>
    <xdr:ext cx="476250" cy="476250"/>
    <xdr:pic>
      <xdr:nvPicPr>
        <xdr:cNvPr id="248" name="image107.png">
          <a:extLst>
            <a:ext uri="{FF2B5EF4-FFF2-40B4-BE49-F238E27FC236}">
              <a16:creationId xmlns:a16="http://schemas.microsoft.com/office/drawing/2014/main" id="{00000000-0008-0000-0800-0000F8000000}"/>
            </a:ext>
          </a:extLst>
        </xdr:cNvPr>
        <xdr:cNvPicPr preferRelativeResize="0"/>
      </xdr:nvPicPr>
      <xdr:blipFill>
        <a:blip xmlns:r="http://schemas.openxmlformats.org/officeDocument/2006/relationships" r:embed="rId247" cstate="print"/>
        <a:stretch>
          <a:fillRect/>
        </a:stretch>
      </xdr:blipFill>
      <xdr:spPr>
        <a:prstGeom prst="rect">
          <a:avLst/>
        </a:prstGeom>
        <a:noFill/>
      </xdr:spPr>
    </xdr:pic>
    <xdr:clientData fLocksWithSheet="0"/>
  </xdr:oneCellAnchor>
  <xdr:oneCellAnchor>
    <xdr:from>
      <xdr:col>2</xdr:col>
      <xdr:colOff>0</xdr:colOff>
      <xdr:row>264</xdr:row>
      <xdr:rowOff>0</xdr:rowOff>
    </xdr:from>
    <xdr:ext cx="476250" cy="476250"/>
    <xdr:pic>
      <xdr:nvPicPr>
        <xdr:cNvPr id="249" name="image117.png">
          <a:extLst>
            <a:ext uri="{FF2B5EF4-FFF2-40B4-BE49-F238E27FC236}">
              <a16:creationId xmlns:a16="http://schemas.microsoft.com/office/drawing/2014/main" id="{00000000-0008-0000-0800-0000F9000000}"/>
            </a:ext>
          </a:extLst>
        </xdr:cNvPr>
        <xdr:cNvPicPr preferRelativeResize="0"/>
      </xdr:nvPicPr>
      <xdr:blipFill>
        <a:blip xmlns:r="http://schemas.openxmlformats.org/officeDocument/2006/relationships" r:embed="rId248" cstate="print"/>
        <a:stretch>
          <a:fillRect/>
        </a:stretch>
      </xdr:blipFill>
      <xdr:spPr>
        <a:prstGeom prst="rect">
          <a:avLst/>
        </a:prstGeom>
        <a:noFill/>
      </xdr:spPr>
    </xdr:pic>
    <xdr:clientData fLocksWithSheet="0"/>
  </xdr:oneCellAnchor>
  <xdr:oneCellAnchor>
    <xdr:from>
      <xdr:col>2</xdr:col>
      <xdr:colOff>0</xdr:colOff>
      <xdr:row>265</xdr:row>
      <xdr:rowOff>0</xdr:rowOff>
    </xdr:from>
    <xdr:ext cx="476250" cy="476250"/>
    <xdr:pic>
      <xdr:nvPicPr>
        <xdr:cNvPr id="250" name="image101.png">
          <a:extLst>
            <a:ext uri="{FF2B5EF4-FFF2-40B4-BE49-F238E27FC236}">
              <a16:creationId xmlns:a16="http://schemas.microsoft.com/office/drawing/2014/main" id="{00000000-0008-0000-0800-0000FA000000}"/>
            </a:ext>
          </a:extLst>
        </xdr:cNvPr>
        <xdr:cNvPicPr preferRelativeResize="0"/>
      </xdr:nvPicPr>
      <xdr:blipFill>
        <a:blip xmlns:r="http://schemas.openxmlformats.org/officeDocument/2006/relationships" r:embed="rId249" cstate="print"/>
        <a:stretch>
          <a:fillRect/>
        </a:stretch>
      </xdr:blipFill>
      <xdr:spPr>
        <a:prstGeom prst="rect">
          <a:avLst/>
        </a:prstGeom>
        <a:noFill/>
      </xdr:spPr>
    </xdr:pic>
    <xdr:clientData fLocksWithSheet="0"/>
  </xdr:oneCellAnchor>
  <xdr:oneCellAnchor>
    <xdr:from>
      <xdr:col>2</xdr:col>
      <xdr:colOff>0</xdr:colOff>
      <xdr:row>266</xdr:row>
      <xdr:rowOff>0</xdr:rowOff>
    </xdr:from>
    <xdr:ext cx="476250" cy="476250"/>
    <xdr:pic>
      <xdr:nvPicPr>
        <xdr:cNvPr id="251" name="image109.png">
          <a:extLst>
            <a:ext uri="{FF2B5EF4-FFF2-40B4-BE49-F238E27FC236}">
              <a16:creationId xmlns:a16="http://schemas.microsoft.com/office/drawing/2014/main" id="{00000000-0008-0000-0800-0000FB000000}"/>
            </a:ext>
          </a:extLst>
        </xdr:cNvPr>
        <xdr:cNvPicPr preferRelativeResize="0"/>
      </xdr:nvPicPr>
      <xdr:blipFill>
        <a:blip xmlns:r="http://schemas.openxmlformats.org/officeDocument/2006/relationships" r:embed="rId250" cstate="print"/>
        <a:stretch>
          <a:fillRect/>
        </a:stretch>
      </xdr:blipFill>
      <xdr:spPr>
        <a:prstGeom prst="rect">
          <a:avLst/>
        </a:prstGeom>
        <a:noFill/>
      </xdr:spPr>
    </xdr:pic>
    <xdr:clientData fLocksWithSheet="0"/>
  </xdr:oneCellAnchor>
  <xdr:oneCellAnchor>
    <xdr:from>
      <xdr:col>2</xdr:col>
      <xdr:colOff>0</xdr:colOff>
      <xdr:row>267</xdr:row>
      <xdr:rowOff>0</xdr:rowOff>
    </xdr:from>
    <xdr:ext cx="476250" cy="476250"/>
    <xdr:pic>
      <xdr:nvPicPr>
        <xdr:cNvPr id="252" name="image110.png">
          <a:extLst>
            <a:ext uri="{FF2B5EF4-FFF2-40B4-BE49-F238E27FC236}">
              <a16:creationId xmlns:a16="http://schemas.microsoft.com/office/drawing/2014/main" id="{00000000-0008-0000-0800-0000FC000000}"/>
            </a:ext>
          </a:extLst>
        </xdr:cNvPr>
        <xdr:cNvPicPr preferRelativeResize="0"/>
      </xdr:nvPicPr>
      <xdr:blipFill>
        <a:blip xmlns:r="http://schemas.openxmlformats.org/officeDocument/2006/relationships" r:embed="rId251" cstate="print"/>
        <a:stretch>
          <a:fillRect/>
        </a:stretch>
      </xdr:blipFill>
      <xdr:spPr>
        <a:prstGeom prst="rect">
          <a:avLst/>
        </a:prstGeom>
        <a:noFill/>
      </xdr:spPr>
    </xdr:pic>
    <xdr:clientData fLocksWithSheet="0"/>
  </xdr:oneCellAnchor>
  <xdr:oneCellAnchor>
    <xdr:from>
      <xdr:col>2</xdr:col>
      <xdr:colOff>0</xdr:colOff>
      <xdr:row>272</xdr:row>
      <xdr:rowOff>0</xdr:rowOff>
    </xdr:from>
    <xdr:ext cx="476250" cy="476250"/>
    <xdr:pic>
      <xdr:nvPicPr>
        <xdr:cNvPr id="253" name="image371.png">
          <a:extLst>
            <a:ext uri="{FF2B5EF4-FFF2-40B4-BE49-F238E27FC236}">
              <a16:creationId xmlns:a16="http://schemas.microsoft.com/office/drawing/2014/main" id="{00000000-0008-0000-0800-0000FD000000}"/>
            </a:ext>
          </a:extLst>
        </xdr:cNvPr>
        <xdr:cNvPicPr preferRelativeResize="0"/>
      </xdr:nvPicPr>
      <xdr:blipFill>
        <a:blip xmlns:r="http://schemas.openxmlformats.org/officeDocument/2006/relationships" r:embed="rId252" cstate="print"/>
        <a:stretch>
          <a:fillRect/>
        </a:stretch>
      </xdr:blipFill>
      <xdr:spPr>
        <a:prstGeom prst="rect">
          <a:avLst/>
        </a:prstGeom>
        <a:noFill/>
      </xdr:spPr>
    </xdr:pic>
    <xdr:clientData fLocksWithSheet="0"/>
  </xdr:oneCellAnchor>
  <xdr:oneCellAnchor>
    <xdr:from>
      <xdr:col>2</xdr:col>
      <xdr:colOff>0</xdr:colOff>
      <xdr:row>273</xdr:row>
      <xdr:rowOff>0</xdr:rowOff>
    </xdr:from>
    <xdr:ext cx="476250" cy="476250"/>
    <xdr:pic>
      <xdr:nvPicPr>
        <xdr:cNvPr id="254" name="image385.png">
          <a:extLst>
            <a:ext uri="{FF2B5EF4-FFF2-40B4-BE49-F238E27FC236}">
              <a16:creationId xmlns:a16="http://schemas.microsoft.com/office/drawing/2014/main" id="{00000000-0008-0000-0800-0000FE000000}"/>
            </a:ext>
          </a:extLst>
        </xdr:cNvPr>
        <xdr:cNvPicPr preferRelativeResize="0"/>
      </xdr:nvPicPr>
      <xdr:blipFill>
        <a:blip xmlns:r="http://schemas.openxmlformats.org/officeDocument/2006/relationships" r:embed="rId253" cstate="print"/>
        <a:stretch>
          <a:fillRect/>
        </a:stretch>
      </xdr:blipFill>
      <xdr:spPr>
        <a:prstGeom prst="rect">
          <a:avLst/>
        </a:prstGeom>
        <a:noFill/>
      </xdr:spPr>
    </xdr:pic>
    <xdr:clientData fLocksWithSheet="0"/>
  </xdr:oneCellAnchor>
  <xdr:oneCellAnchor>
    <xdr:from>
      <xdr:col>2</xdr:col>
      <xdr:colOff>0</xdr:colOff>
      <xdr:row>274</xdr:row>
      <xdr:rowOff>0</xdr:rowOff>
    </xdr:from>
    <xdr:ext cx="476250" cy="476250"/>
    <xdr:pic>
      <xdr:nvPicPr>
        <xdr:cNvPr id="255" name="image381.png">
          <a:extLst>
            <a:ext uri="{FF2B5EF4-FFF2-40B4-BE49-F238E27FC236}">
              <a16:creationId xmlns:a16="http://schemas.microsoft.com/office/drawing/2014/main" id="{00000000-0008-0000-0800-0000FF000000}"/>
            </a:ext>
          </a:extLst>
        </xdr:cNvPr>
        <xdr:cNvPicPr preferRelativeResize="0"/>
      </xdr:nvPicPr>
      <xdr:blipFill>
        <a:blip xmlns:r="http://schemas.openxmlformats.org/officeDocument/2006/relationships" r:embed="rId254" cstate="print"/>
        <a:stretch>
          <a:fillRect/>
        </a:stretch>
      </xdr:blipFill>
      <xdr:spPr>
        <a:prstGeom prst="rect">
          <a:avLst/>
        </a:prstGeom>
        <a:noFill/>
      </xdr:spPr>
    </xdr:pic>
    <xdr:clientData fLocksWithSheet="0"/>
  </xdr:oneCellAnchor>
  <xdr:oneCellAnchor>
    <xdr:from>
      <xdr:col>2</xdr:col>
      <xdr:colOff>0</xdr:colOff>
      <xdr:row>278</xdr:row>
      <xdr:rowOff>0</xdr:rowOff>
    </xdr:from>
    <xdr:ext cx="476250" cy="476250"/>
    <xdr:pic>
      <xdr:nvPicPr>
        <xdr:cNvPr id="256" name="image421.png">
          <a:extLst>
            <a:ext uri="{FF2B5EF4-FFF2-40B4-BE49-F238E27FC236}">
              <a16:creationId xmlns:a16="http://schemas.microsoft.com/office/drawing/2014/main" id="{00000000-0008-0000-0800-000000010000}"/>
            </a:ext>
          </a:extLst>
        </xdr:cNvPr>
        <xdr:cNvPicPr preferRelativeResize="0"/>
      </xdr:nvPicPr>
      <xdr:blipFill>
        <a:blip xmlns:r="http://schemas.openxmlformats.org/officeDocument/2006/relationships" r:embed="rId255" cstate="print"/>
        <a:stretch>
          <a:fillRect/>
        </a:stretch>
      </xdr:blipFill>
      <xdr:spPr>
        <a:prstGeom prst="rect">
          <a:avLst/>
        </a:prstGeom>
        <a:noFill/>
      </xdr:spPr>
    </xdr:pic>
    <xdr:clientData fLocksWithSheet="0"/>
  </xdr:oneCellAnchor>
  <xdr:oneCellAnchor>
    <xdr:from>
      <xdr:col>2</xdr:col>
      <xdr:colOff>0</xdr:colOff>
      <xdr:row>279</xdr:row>
      <xdr:rowOff>0</xdr:rowOff>
    </xdr:from>
    <xdr:ext cx="476250" cy="476250"/>
    <xdr:pic>
      <xdr:nvPicPr>
        <xdr:cNvPr id="257" name="image405.png">
          <a:extLst>
            <a:ext uri="{FF2B5EF4-FFF2-40B4-BE49-F238E27FC236}">
              <a16:creationId xmlns:a16="http://schemas.microsoft.com/office/drawing/2014/main" id="{00000000-0008-0000-0800-000001010000}"/>
            </a:ext>
          </a:extLst>
        </xdr:cNvPr>
        <xdr:cNvPicPr preferRelativeResize="0"/>
      </xdr:nvPicPr>
      <xdr:blipFill>
        <a:blip xmlns:r="http://schemas.openxmlformats.org/officeDocument/2006/relationships" r:embed="rId256" cstate="print"/>
        <a:stretch>
          <a:fillRect/>
        </a:stretch>
      </xdr:blipFill>
      <xdr:spPr>
        <a:prstGeom prst="rect">
          <a:avLst/>
        </a:prstGeom>
        <a:noFill/>
      </xdr:spPr>
    </xdr:pic>
    <xdr:clientData fLocksWithSheet="0"/>
  </xdr:oneCellAnchor>
  <xdr:oneCellAnchor>
    <xdr:from>
      <xdr:col>2</xdr:col>
      <xdr:colOff>0</xdr:colOff>
      <xdr:row>280</xdr:row>
      <xdr:rowOff>0</xdr:rowOff>
    </xdr:from>
    <xdr:ext cx="200025" cy="200025"/>
    <xdr:pic>
      <xdr:nvPicPr>
        <xdr:cNvPr id="258" name="image163.png">
          <a:extLst>
            <a:ext uri="{FF2B5EF4-FFF2-40B4-BE49-F238E27FC236}">
              <a16:creationId xmlns:a16="http://schemas.microsoft.com/office/drawing/2014/main" id="{00000000-0008-0000-0800-000002010000}"/>
            </a:ext>
          </a:extLst>
        </xdr:cNvPr>
        <xdr:cNvPicPr preferRelativeResize="0"/>
      </xdr:nvPicPr>
      <xdr:blipFill>
        <a:blip xmlns:r="http://schemas.openxmlformats.org/officeDocument/2006/relationships" r:embed="rId257" cstate="print"/>
        <a:stretch>
          <a:fillRect/>
        </a:stretch>
      </xdr:blipFill>
      <xdr:spPr>
        <a:prstGeom prst="rect">
          <a:avLst/>
        </a:prstGeom>
        <a:noFill/>
      </xdr:spPr>
    </xdr:pic>
    <xdr:clientData fLocksWithSheet="0"/>
  </xdr:oneCellAnchor>
  <xdr:oneCellAnchor>
    <xdr:from>
      <xdr:col>2</xdr:col>
      <xdr:colOff>0</xdr:colOff>
      <xdr:row>281</xdr:row>
      <xdr:rowOff>0</xdr:rowOff>
    </xdr:from>
    <xdr:ext cx="476250" cy="476250"/>
    <xdr:pic>
      <xdr:nvPicPr>
        <xdr:cNvPr id="259" name="image136.png">
          <a:extLst>
            <a:ext uri="{FF2B5EF4-FFF2-40B4-BE49-F238E27FC236}">
              <a16:creationId xmlns:a16="http://schemas.microsoft.com/office/drawing/2014/main" id="{00000000-0008-0000-0800-000003010000}"/>
            </a:ext>
          </a:extLst>
        </xdr:cNvPr>
        <xdr:cNvPicPr preferRelativeResize="0"/>
      </xdr:nvPicPr>
      <xdr:blipFill>
        <a:blip xmlns:r="http://schemas.openxmlformats.org/officeDocument/2006/relationships" r:embed="rId258" cstate="print"/>
        <a:stretch>
          <a:fillRect/>
        </a:stretch>
      </xdr:blipFill>
      <xdr:spPr>
        <a:prstGeom prst="rect">
          <a:avLst/>
        </a:prstGeom>
        <a:noFill/>
      </xdr:spPr>
    </xdr:pic>
    <xdr:clientData fLocksWithSheet="0"/>
  </xdr:oneCellAnchor>
  <xdr:oneCellAnchor>
    <xdr:from>
      <xdr:col>2</xdr:col>
      <xdr:colOff>0</xdr:colOff>
      <xdr:row>282</xdr:row>
      <xdr:rowOff>0</xdr:rowOff>
    </xdr:from>
    <xdr:ext cx="476250" cy="476250"/>
    <xdr:pic>
      <xdr:nvPicPr>
        <xdr:cNvPr id="260" name="image151.png">
          <a:extLst>
            <a:ext uri="{FF2B5EF4-FFF2-40B4-BE49-F238E27FC236}">
              <a16:creationId xmlns:a16="http://schemas.microsoft.com/office/drawing/2014/main" id="{00000000-0008-0000-0800-000004010000}"/>
            </a:ext>
          </a:extLst>
        </xdr:cNvPr>
        <xdr:cNvPicPr preferRelativeResize="0"/>
      </xdr:nvPicPr>
      <xdr:blipFill>
        <a:blip xmlns:r="http://schemas.openxmlformats.org/officeDocument/2006/relationships" r:embed="rId259" cstate="print"/>
        <a:stretch>
          <a:fillRect/>
        </a:stretch>
      </xdr:blipFill>
      <xdr:spPr>
        <a:prstGeom prst="rect">
          <a:avLst/>
        </a:prstGeom>
        <a:noFill/>
      </xdr:spPr>
    </xdr:pic>
    <xdr:clientData fLocksWithSheet="0"/>
  </xdr:oneCellAnchor>
  <xdr:oneCellAnchor>
    <xdr:from>
      <xdr:col>2</xdr:col>
      <xdr:colOff>0</xdr:colOff>
      <xdr:row>283</xdr:row>
      <xdr:rowOff>0</xdr:rowOff>
    </xdr:from>
    <xdr:ext cx="476250" cy="476250"/>
    <xdr:pic>
      <xdr:nvPicPr>
        <xdr:cNvPr id="261" name="image463.png">
          <a:extLst>
            <a:ext uri="{FF2B5EF4-FFF2-40B4-BE49-F238E27FC236}">
              <a16:creationId xmlns:a16="http://schemas.microsoft.com/office/drawing/2014/main" id="{00000000-0008-0000-0800-000005010000}"/>
            </a:ext>
          </a:extLst>
        </xdr:cNvPr>
        <xdr:cNvPicPr preferRelativeResize="0"/>
      </xdr:nvPicPr>
      <xdr:blipFill>
        <a:blip xmlns:r="http://schemas.openxmlformats.org/officeDocument/2006/relationships" r:embed="rId260" cstate="print"/>
        <a:stretch>
          <a:fillRect/>
        </a:stretch>
      </xdr:blipFill>
      <xdr:spPr>
        <a:prstGeom prst="rect">
          <a:avLst/>
        </a:prstGeom>
        <a:noFill/>
      </xdr:spPr>
    </xdr:pic>
    <xdr:clientData fLocksWithSheet="0"/>
  </xdr:oneCellAnchor>
  <xdr:oneCellAnchor>
    <xdr:from>
      <xdr:col>2</xdr:col>
      <xdr:colOff>0</xdr:colOff>
      <xdr:row>284</xdr:row>
      <xdr:rowOff>0</xdr:rowOff>
    </xdr:from>
    <xdr:ext cx="476250" cy="476250"/>
    <xdr:pic>
      <xdr:nvPicPr>
        <xdr:cNvPr id="262" name="image479.png">
          <a:extLst>
            <a:ext uri="{FF2B5EF4-FFF2-40B4-BE49-F238E27FC236}">
              <a16:creationId xmlns:a16="http://schemas.microsoft.com/office/drawing/2014/main" id="{00000000-0008-0000-0800-000006010000}"/>
            </a:ext>
          </a:extLst>
        </xdr:cNvPr>
        <xdr:cNvPicPr preferRelativeResize="0"/>
      </xdr:nvPicPr>
      <xdr:blipFill>
        <a:blip xmlns:r="http://schemas.openxmlformats.org/officeDocument/2006/relationships" r:embed="rId261" cstate="print"/>
        <a:stretch>
          <a:fillRect/>
        </a:stretch>
      </xdr:blipFill>
      <xdr:spPr>
        <a:prstGeom prst="rect">
          <a:avLst/>
        </a:prstGeom>
        <a:noFill/>
      </xdr:spPr>
    </xdr:pic>
    <xdr:clientData fLocksWithSheet="0"/>
  </xdr:oneCellAnchor>
  <xdr:oneCellAnchor>
    <xdr:from>
      <xdr:col>2</xdr:col>
      <xdr:colOff>0</xdr:colOff>
      <xdr:row>285</xdr:row>
      <xdr:rowOff>0</xdr:rowOff>
    </xdr:from>
    <xdr:ext cx="476250" cy="476250"/>
    <xdr:pic>
      <xdr:nvPicPr>
        <xdr:cNvPr id="263" name="image147.png">
          <a:extLst>
            <a:ext uri="{FF2B5EF4-FFF2-40B4-BE49-F238E27FC236}">
              <a16:creationId xmlns:a16="http://schemas.microsoft.com/office/drawing/2014/main" id="{00000000-0008-0000-0800-000007010000}"/>
            </a:ext>
          </a:extLst>
        </xdr:cNvPr>
        <xdr:cNvPicPr preferRelativeResize="0"/>
      </xdr:nvPicPr>
      <xdr:blipFill>
        <a:blip xmlns:r="http://schemas.openxmlformats.org/officeDocument/2006/relationships" r:embed="rId262" cstate="print"/>
        <a:stretch>
          <a:fillRect/>
        </a:stretch>
      </xdr:blipFill>
      <xdr:spPr>
        <a:prstGeom prst="rect">
          <a:avLst/>
        </a:prstGeom>
        <a:noFill/>
      </xdr:spPr>
    </xdr:pic>
    <xdr:clientData fLocksWithSheet="0"/>
  </xdr:oneCellAnchor>
  <xdr:oneCellAnchor>
    <xdr:from>
      <xdr:col>2</xdr:col>
      <xdr:colOff>0</xdr:colOff>
      <xdr:row>286</xdr:row>
      <xdr:rowOff>0</xdr:rowOff>
    </xdr:from>
    <xdr:ext cx="476250" cy="476250"/>
    <xdr:pic>
      <xdr:nvPicPr>
        <xdr:cNvPr id="264" name="image164.png">
          <a:extLst>
            <a:ext uri="{FF2B5EF4-FFF2-40B4-BE49-F238E27FC236}">
              <a16:creationId xmlns:a16="http://schemas.microsoft.com/office/drawing/2014/main" id="{00000000-0008-0000-0800-000008010000}"/>
            </a:ext>
          </a:extLst>
        </xdr:cNvPr>
        <xdr:cNvPicPr preferRelativeResize="0"/>
      </xdr:nvPicPr>
      <xdr:blipFill>
        <a:blip xmlns:r="http://schemas.openxmlformats.org/officeDocument/2006/relationships" r:embed="rId263" cstate="print"/>
        <a:stretch>
          <a:fillRect/>
        </a:stretch>
      </xdr:blipFill>
      <xdr:spPr>
        <a:prstGeom prst="rect">
          <a:avLst/>
        </a:prstGeom>
        <a:noFill/>
      </xdr:spPr>
    </xdr:pic>
    <xdr:clientData fLocksWithSheet="0"/>
  </xdr:oneCellAnchor>
  <xdr:oneCellAnchor>
    <xdr:from>
      <xdr:col>2</xdr:col>
      <xdr:colOff>0</xdr:colOff>
      <xdr:row>287</xdr:row>
      <xdr:rowOff>0</xdr:rowOff>
    </xdr:from>
    <xdr:ext cx="476250" cy="476250"/>
    <xdr:pic>
      <xdr:nvPicPr>
        <xdr:cNvPr id="265" name="image247.png">
          <a:extLst>
            <a:ext uri="{FF2B5EF4-FFF2-40B4-BE49-F238E27FC236}">
              <a16:creationId xmlns:a16="http://schemas.microsoft.com/office/drawing/2014/main" id="{00000000-0008-0000-0800-000009010000}"/>
            </a:ext>
          </a:extLst>
        </xdr:cNvPr>
        <xdr:cNvPicPr preferRelativeResize="0"/>
      </xdr:nvPicPr>
      <xdr:blipFill>
        <a:blip xmlns:r="http://schemas.openxmlformats.org/officeDocument/2006/relationships" r:embed="rId264" cstate="print"/>
        <a:stretch>
          <a:fillRect/>
        </a:stretch>
      </xdr:blipFill>
      <xdr:spPr>
        <a:prstGeom prst="rect">
          <a:avLst/>
        </a:prstGeom>
        <a:noFill/>
      </xdr:spPr>
    </xdr:pic>
    <xdr:clientData fLocksWithSheet="0"/>
  </xdr:oneCellAnchor>
  <xdr:oneCellAnchor>
    <xdr:from>
      <xdr:col>2</xdr:col>
      <xdr:colOff>0</xdr:colOff>
      <xdr:row>288</xdr:row>
      <xdr:rowOff>0</xdr:rowOff>
    </xdr:from>
    <xdr:ext cx="476250" cy="476250"/>
    <xdr:pic>
      <xdr:nvPicPr>
        <xdr:cNvPr id="266" name="image141.png">
          <a:extLst>
            <a:ext uri="{FF2B5EF4-FFF2-40B4-BE49-F238E27FC236}">
              <a16:creationId xmlns:a16="http://schemas.microsoft.com/office/drawing/2014/main" id="{00000000-0008-0000-0800-00000A010000}"/>
            </a:ext>
          </a:extLst>
        </xdr:cNvPr>
        <xdr:cNvPicPr preferRelativeResize="0"/>
      </xdr:nvPicPr>
      <xdr:blipFill>
        <a:blip xmlns:r="http://schemas.openxmlformats.org/officeDocument/2006/relationships" r:embed="rId265" cstate="print"/>
        <a:stretch>
          <a:fillRect/>
        </a:stretch>
      </xdr:blipFill>
      <xdr:spPr>
        <a:prstGeom prst="rect">
          <a:avLst/>
        </a:prstGeom>
        <a:noFill/>
      </xdr:spPr>
    </xdr:pic>
    <xdr:clientData fLocksWithSheet="0"/>
  </xdr:oneCellAnchor>
  <xdr:oneCellAnchor>
    <xdr:from>
      <xdr:col>2</xdr:col>
      <xdr:colOff>0</xdr:colOff>
      <xdr:row>289</xdr:row>
      <xdr:rowOff>0</xdr:rowOff>
    </xdr:from>
    <xdr:ext cx="476250" cy="476250"/>
    <xdr:pic>
      <xdr:nvPicPr>
        <xdr:cNvPr id="267" name="image156.png">
          <a:extLst>
            <a:ext uri="{FF2B5EF4-FFF2-40B4-BE49-F238E27FC236}">
              <a16:creationId xmlns:a16="http://schemas.microsoft.com/office/drawing/2014/main" id="{00000000-0008-0000-0800-00000B010000}"/>
            </a:ext>
          </a:extLst>
        </xdr:cNvPr>
        <xdr:cNvPicPr preferRelativeResize="0"/>
      </xdr:nvPicPr>
      <xdr:blipFill>
        <a:blip xmlns:r="http://schemas.openxmlformats.org/officeDocument/2006/relationships" r:embed="rId266" cstate="print"/>
        <a:stretch>
          <a:fillRect/>
        </a:stretch>
      </xdr:blipFill>
      <xdr:spPr>
        <a:prstGeom prst="rect">
          <a:avLst/>
        </a:prstGeom>
        <a:noFill/>
      </xdr:spPr>
    </xdr:pic>
    <xdr:clientData fLocksWithSheet="0"/>
  </xdr:oneCellAnchor>
  <xdr:oneCellAnchor>
    <xdr:from>
      <xdr:col>2</xdr:col>
      <xdr:colOff>0</xdr:colOff>
      <xdr:row>290</xdr:row>
      <xdr:rowOff>0</xdr:rowOff>
    </xdr:from>
    <xdr:ext cx="476250" cy="476250"/>
    <xdr:pic>
      <xdr:nvPicPr>
        <xdr:cNvPr id="268" name="image444.png">
          <a:extLst>
            <a:ext uri="{FF2B5EF4-FFF2-40B4-BE49-F238E27FC236}">
              <a16:creationId xmlns:a16="http://schemas.microsoft.com/office/drawing/2014/main" id="{00000000-0008-0000-0800-00000C010000}"/>
            </a:ext>
          </a:extLst>
        </xdr:cNvPr>
        <xdr:cNvPicPr preferRelativeResize="0"/>
      </xdr:nvPicPr>
      <xdr:blipFill>
        <a:blip xmlns:r="http://schemas.openxmlformats.org/officeDocument/2006/relationships" r:embed="rId267" cstate="print"/>
        <a:stretch>
          <a:fillRect/>
        </a:stretch>
      </xdr:blipFill>
      <xdr:spPr>
        <a:prstGeom prst="rect">
          <a:avLst/>
        </a:prstGeom>
        <a:noFill/>
      </xdr:spPr>
    </xdr:pic>
    <xdr:clientData fLocksWithSheet="0"/>
  </xdr:oneCellAnchor>
  <xdr:oneCellAnchor>
    <xdr:from>
      <xdr:col>2</xdr:col>
      <xdr:colOff>0</xdr:colOff>
      <xdr:row>291</xdr:row>
      <xdr:rowOff>0</xdr:rowOff>
    </xdr:from>
    <xdr:ext cx="476250" cy="476250"/>
    <xdr:pic>
      <xdr:nvPicPr>
        <xdr:cNvPr id="269" name="image104.png">
          <a:extLst>
            <a:ext uri="{FF2B5EF4-FFF2-40B4-BE49-F238E27FC236}">
              <a16:creationId xmlns:a16="http://schemas.microsoft.com/office/drawing/2014/main" id="{00000000-0008-0000-0800-00000D010000}"/>
            </a:ext>
          </a:extLst>
        </xdr:cNvPr>
        <xdr:cNvPicPr preferRelativeResize="0"/>
      </xdr:nvPicPr>
      <xdr:blipFill>
        <a:blip xmlns:r="http://schemas.openxmlformats.org/officeDocument/2006/relationships" r:embed="rId268" cstate="print"/>
        <a:stretch>
          <a:fillRect/>
        </a:stretch>
      </xdr:blipFill>
      <xdr:spPr>
        <a:prstGeom prst="rect">
          <a:avLst/>
        </a:prstGeom>
        <a:noFill/>
      </xdr:spPr>
    </xdr:pic>
    <xdr:clientData fLocksWithSheet="0"/>
  </xdr:oneCellAnchor>
  <xdr:oneCellAnchor>
    <xdr:from>
      <xdr:col>2</xdr:col>
      <xdr:colOff>0</xdr:colOff>
      <xdr:row>292</xdr:row>
      <xdr:rowOff>0</xdr:rowOff>
    </xdr:from>
    <xdr:ext cx="476250" cy="476250"/>
    <xdr:pic>
      <xdr:nvPicPr>
        <xdr:cNvPr id="270" name="image116.png">
          <a:extLst>
            <a:ext uri="{FF2B5EF4-FFF2-40B4-BE49-F238E27FC236}">
              <a16:creationId xmlns:a16="http://schemas.microsoft.com/office/drawing/2014/main" id="{00000000-0008-0000-0800-00000E010000}"/>
            </a:ext>
          </a:extLst>
        </xdr:cNvPr>
        <xdr:cNvPicPr preferRelativeResize="0"/>
      </xdr:nvPicPr>
      <xdr:blipFill>
        <a:blip xmlns:r="http://schemas.openxmlformats.org/officeDocument/2006/relationships" r:embed="rId269" cstate="print"/>
        <a:stretch>
          <a:fillRect/>
        </a:stretch>
      </xdr:blipFill>
      <xdr:spPr>
        <a:prstGeom prst="rect">
          <a:avLst/>
        </a:prstGeom>
        <a:noFill/>
      </xdr:spPr>
    </xdr:pic>
    <xdr:clientData fLocksWithSheet="0"/>
  </xdr:oneCellAnchor>
  <xdr:oneCellAnchor>
    <xdr:from>
      <xdr:col>2</xdr:col>
      <xdr:colOff>0</xdr:colOff>
      <xdr:row>293</xdr:row>
      <xdr:rowOff>0</xdr:rowOff>
    </xdr:from>
    <xdr:ext cx="476250" cy="476250"/>
    <xdr:pic>
      <xdr:nvPicPr>
        <xdr:cNvPr id="271" name="image126.png">
          <a:extLst>
            <a:ext uri="{FF2B5EF4-FFF2-40B4-BE49-F238E27FC236}">
              <a16:creationId xmlns:a16="http://schemas.microsoft.com/office/drawing/2014/main" id="{00000000-0008-0000-0800-00000F010000}"/>
            </a:ext>
          </a:extLst>
        </xdr:cNvPr>
        <xdr:cNvPicPr preferRelativeResize="0"/>
      </xdr:nvPicPr>
      <xdr:blipFill>
        <a:blip xmlns:r="http://schemas.openxmlformats.org/officeDocument/2006/relationships" r:embed="rId270" cstate="print"/>
        <a:stretch>
          <a:fillRect/>
        </a:stretch>
      </xdr:blipFill>
      <xdr:spPr>
        <a:prstGeom prst="rect">
          <a:avLst/>
        </a:prstGeom>
        <a:noFill/>
      </xdr:spPr>
    </xdr:pic>
    <xdr:clientData fLocksWithSheet="0"/>
  </xdr:oneCellAnchor>
  <xdr:oneCellAnchor>
    <xdr:from>
      <xdr:col>2</xdr:col>
      <xdr:colOff>0</xdr:colOff>
      <xdr:row>294</xdr:row>
      <xdr:rowOff>0</xdr:rowOff>
    </xdr:from>
    <xdr:ext cx="200025" cy="200025"/>
    <xdr:pic>
      <xdr:nvPicPr>
        <xdr:cNvPr id="272" name="image121.png">
          <a:extLst>
            <a:ext uri="{FF2B5EF4-FFF2-40B4-BE49-F238E27FC236}">
              <a16:creationId xmlns:a16="http://schemas.microsoft.com/office/drawing/2014/main" id="{00000000-0008-0000-0800-000010010000}"/>
            </a:ext>
          </a:extLst>
        </xdr:cNvPr>
        <xdr:cNvPicPr preferRelativeResize="0"/>
      </xdr:nvPicPr>
      <xdr:blipFill>
        <a:blip xmlns:r="http://schemas.openxmlformats.org/officeDocument/2006/relationships" r:embed="rId271" cstate="print"/>
        <a:stretch>
          <a:fillRect/>
        </a:stretch>
      </xdr:blipFill>
      <xdr:spPr>
        <a:prstGeom prst="rect">
          <a:avLst/>
        </a:prstGeom>
        <a:noFill/>
      </xdr:spPr>
    </xdr:pic>
    <xdr:clientData fLocksWithSheet="0"/>
  </xdr:oneCellAnchor>
  <xdr:oneCellAnchor>
    <xdr:from>
      <xdr:col>2</xdr:col>
      <xdr:colOff>0</xdr:colOff>
      <xdr:row>295</xdr:row>
      <xdr:rowOff>0</xdr:rowOff>
    </xdr:from>
    <xdr:ext cx="476250" cy="476250"/>
    <xdr:pic>
      <xdr:nvPicPr>
        <xdr:cNvPr id="273" name="image115.png">
          <a:extLst>
            <a:ext uri="{FF2B5EF4-FFF2-40B4-BE49-F238E27FC236}">
              <a16:creationId xmlns:a16="http://schemas.microsoft.com/office/drawing/2014/main" id="{00000000-0008-0000-0800-000011010000}"/>
            </a:ext>
          </a:extLst>
        </xdr:cNvPr>
        <xdr:cNvPicPr preferRelativeResize="0"/>
      </xdr:nvPicPr>
      <xdr:blipFill>
        <a:blip xmlns:r="http://schemas.openxmlformats.org/officeDocument/2006/relationships" r:embed="rId272" cstate="print"/>
        <a:stretch>
          <a:fillRect/>
        </a:stretch>
      </xdr:blipFill>
      <xdr:spPr>
        <a:prstGeom prst="rect">
          <a:avLst/>
        </a:prstGeom>
        <a:noFill/>
      </xdr:spPr>
    </xdr:pic>
    <xdr:clientData fLocksWithSheet="0"/>
  </xdr:oneCellAnchor>
  <xdr:oneCellAnchor>
    <xdr:from>
      <xdr:col>2</xdr:col>
      <xdr:colOff>0</xdr:colOff>
      <xdr:row>296</xdr:row>
      <xdr:rowOff>0</xdr:rowOff>
    </xdr:from>
    <xdr:ext cx="200025" cy="200025"/>
    <xdr:pic>
      <xdr:nvPicPr>
        <xdr:cNvPr id="274" name="image122.png">
          <a:extLst>
            <a:ext uri="{FF2B5EF4-FFF2-40B4-BE49-F238E27FC236}">
              <a16:creationId xmlns:a16="http://schemas.microsoft.com/office/drawing/2014/main" id="{00000000-0008-0000-0800-000012010000}"/>
            </a:ext>
          </a:extLst>
        </xdr:cNvPr>
        <xdr:cNvPicPr preferRelativeResize="0"/>
      </xdr:nvPicPr>
      <xdr:blipFill>
        <a:blip xmlns:r="http://schemas.openxmlformats.org/officeDocument/2006/relationships" r:embed="rId273" cstate="print"/>
        <a:stretch>
          <a:fillRect/>
        </a:stretch>
      </xdr:blipFill>
      <xdr:spPr>
        <a:prstGeom prst="rect">
          <a:avLst/>
        </a:prstGeom>
        <a:noFill/>
      </xdr:spPr>
    </xdr:pic>
    <xdr:clientData fLocksWithSheet="0"/>
  </xdr:oneCellAnchor>
  <xdr:oneCellAnchor>
    <xdr:from>
      <xdr:col>2</xdr:col>
      <xdr:colOff>0</xdr:colOff>
      <xdr:row>297</xdr:row>
      <xdr:rowOff>0</xdr:rowOff>
    </xdr:from>
    <xdr:ext cx="476250" cy="476250"/>
    <xdr:pic>
      <xdr:nvPicPr>
        <xdr:cNvPr id="275" name="image125.png">
          <a:extLst>
            <a:ext uri="{FF2B5EF4-FFF2-40B4-BE49-F238E27FC236}">
              <a16:creationId xmlns:a16="http://schemas.microsoft.com/office/drawing/2014/main" id="{00000000-0008-0000-0800-000013010000}"/>
            </a:ext>
          </a:extLst>
        </xdr:cNvPr>
        <xdr:cNvPicPr preferRelativeResize="0"/>
      </xdr:nvPicPr>
      <xdr:blipFill>
        <a:blip xmlns:r="http://schemas.openxmlformats.org/officeDocument/2006/relationships" r:embed="rId274" cstate="print"/>
        <a:stretch>
          <a:fillRect/>
        </a:stretch>
      </xdr:blipFill>
      <xdr:spPr>
        <a:prstGeom prst="rect">
          <a:avLst/>
        </a:prstGeom>
        <a:noFill/>
      </xdr:spPr>
    </xdr:pic>
    <xdr:clientData fLocksWithSheet="0"/>
  </xdr:oneCellAnchor>
  <xdr:oneCellAnchor>
    <xdr:from>
      <xdr:col>2</xdr:col>
      <xdr:colOff>0</xdr:colOff>
      <xdr:row>298</xdr:row>
      <xdr:rowOff>0</xdr:rowOff>
    </xdr:from>
    <xdr:ext cx="476250" cy="476250"/>
    <xdr:pic>
      <xdr:nvPicPr>
        <xdr:cNvPr id="276" name="image123.png">
          <a:extLst>
            <a:ext uri="{FF2B5EF4-FFF2-40B4-BE49-F238E27FC236}">
              <a16:creationId xmlns:a16="http://schemas.microsoft.com/office/drawing/2014/main" id="{00000000-0008-0000-0800-000014010000}"/>
            </a:ext>
          </a:extLst>
        </xdr:cNvPr>
        <xdr:cNvPicPr preferRelativeResize="0"/>
      </xdr:nvPicPr>
      <xdr:blipFill>
        <a:blip xmlns:r="http://schemas.openxmlformats.org/officeDocument/2006/relationships" r:embed="rId275" cstate="print"/>
        <a:stretch>
          <a:fillRect/>
        </a:stretch>
      </xdr:blipFill>
      <xdr:spPr>
        <a:prstGeom prst="rect">
          <a:avLst/>
        </a:prstGeom>
        <a:noFill/>
      </xdr:spPr>
    </xdr:pic>
    <xdr:clientData fLocksWithSheet="0"/>
  </xdr:oneCellAnchor>
  <xdr:oneCellAnchor>
    <xdr:from>
      <xdr:col>2</xdr:col>
      <xdr:colOff>0</xdr:colOff>
      <xdr:row>299</xdr:row>
      <xdr:rowOff>0</xdr:rowOff>
    </xdr:from>
    <xdr:ext cx="476250" cy="476250"/>
    <xdr:pic>
      <xdr:nvPicPr>
        <xdr:cNvPr id="277" name="image137.png">
          <a:extLst>
            <a:ext uri="{FF2B5EF4-FFF2-40B4-BE49-F238E27FC236}">
              <a16:creationId xmlns:a16="http://schemas.microsoft.com/office/drawing/2014/main" id="{00000000-0008-0000-0800-000015010000}"/>
            </a:ext>
          </a:extLst>
        </xdr:cNvPr>
        <xdr:cNvPicPr preferRelativeResize="0"/>
      </xdr:nvPicPr>
      <xdr:blipFill>
        <a:blip xmlns:r="http://schemas.openxmlformats.org/officeDocument/2006/relationships" r:embed="rId276" cstate="print"/>
        <a:stretch>
          <a:fillRect/>
        </a:stretch>
      </xdr:blipFill>
      <xdr:spPr>
        <a:prstGeom prst="rect">
          <a:avLst/>
        </a:prstGeom>
        <a:noFill/>
      </xdr:spPr>
    </xdr:pic>
    <xdr:clientData fLocksWithSheet="0"/>
  </xdr:oneCellAnchor>
  <xdr:oneCellAnchor>
    <xdr:from>
      <xdr:col>2</xdr:col>
      <xdr:colOff>0</xdr:colOff>
      <xdr:row>300</xdr:row>
      <xdr:rowOff>0</xdr:rowOff>
    </xdr:from>
    <xdr:ext cx="200025" cy="200025"/>
    <xdr:pic>
      <xdr:nvPicPr>
        <xdr:cNvPr id="278" name="image114.png">
          <a:extLst>
            <a:ext uri="{FF2B5EF4-FFF2-40B4-BE49-F238E27FC236}">
              <a16:creationId xmlns:a16="http://schemas.microsoft.com/office/drawing/2014/main" id="{00000000-0008-0000-0800-000016010000}"/>
            </a:ext>
          </a:extLst>
        </xdr:cNvPr>
        <xdr:cNvPicPr preferRelativeResize="0"/>
      </xdr:nvPicPr>
      <xdr:blipFill>
        <a:blip xmlns:r="http://schemas.openxmlformats.org/officeDocument/2006/relationships" r:embed="rId277" cstate="print"/>
        <a:stretch>
          <a:fillRect/>
        </a:stretch>
      </xdr:blipFill>
      <xdr:spPr>
        <a:prstGeom prst="rect">
          <a:avLst/>
        </a:prstGeom>
        <a:noFill/>
      </xdr:spPr>
    </xdr:pic>
    <xdr:clientData fLocksWithSheet="0"/>
  </xdr:oneCellAnchor>
  <xdr:oneCellAnchor>
    <xdr:from>
      <xdr:col>2</xdr:col>
      <xdr:colOff>0</xdr:colOff>
      <xdr:row>301</xdr:row>
      <xdr:rowOff>0</xdr:rowOff>
    </xdr:from>
    <xdr:ext cx="476250" cy="476250"/>
    <xdr:pic>
      <xdr:nvPicPr>
        <xdr:cNvPr id="279" name="image113.png">
          <a:extLst>
            <a:ext uri="{FF2B5EF4-FFF2-40B4-BE49-F238E27FC236}">
              <a16:creationId xmlns:a16="http://schemas.microsoft.com/office/drawing/2014/main" id="{00000000-0008-0000-0800-000017010000}"/>
            </a:ext>
          </a:extLst>
        </xdr:cNvPr>
        <xdr:cNvPicPr preferRelativeResize="0"/>
      </xdr:nvPicPr>
      <xdr:blipFill>
        <a:blip xmlns:r="http://schemas.openxmlformats.org/officeDocument/2006/relationships" r:embed="rId278" cstate="print"/>
        <a:stretch>
          <a:fillRect/>
        </a:stretch>
      </xdr:blipFill>
      <xdr:spPr>
        <a:prstGeom prst="rect">
          <a:avLst/>
        </a:prstGeom>
        <a:noFill/>
      </xdr:spPr>
    </xdr:pic>
    <xdr:clientData fLocksWithSheet="0"/>
  </xdr:oneCellAnchor>
  <xdr:oneCellAnchor>
    <xdr:from>
      <xdr:col>2</xdr:col>
      <xdr:colOff>0</xdr:colOff>
      <xdr:row>302</xdr:row>
      <xdr:rowOff>0</xdr:rowOff>
    </xdr:from>
    <xdr:ext cx="476250" cy="476250"/>
    <xdr:pic>
      <xdr:nvPicPr>
        <xdr:cNvPr id="280" name="image133.png">
          <a:extLst>
            <a:ext uri="{FF2B5EF4-FFF2-40B4-BE49-F238E27FC236}">
              <a16:creationId xmlns:a16="http://schemas.microsoft.com/office/drawing/2014/main" id="{00000000-0008-0000-0800-000018010000}"/>
            </a:ext>
          </a:extLst>
        </xdr:cNvPr>
        <xdr:cNvPicPr preferRelativeResize="0"/>
      </xdr:nvPicPr>
      <xdr:blipFill>
        <a:blip xmlns:r="http://schemas.openxmlformats.org/officeDocument/2006/relationships" r:embed="rId279" cstate="print"/>
        <a:stretch>
          <a:fillRect/>
        </a:stretch>
      </xdr:blipFill>
      <xdr:spPr>
        <a:prstGeom prst="rect">
          <a:avLst/>
        </a:prstGeom>
        <a:noFill/>
      </xdr:spPr>
    </xdr:pic>
    <xdr:clientData fLocksWithSheet="0"/>
  </xdr:oneCellAnchor>
  <xdr:oneCellAnchor>
    <xdr:from>
      <xdr:col>2</xdr:col>
      <xdr:colOff>0</xdr:colOff>
      <xdr:row>303</xdr:row>
      <xdr:rowOff>0</xdr:rowOff>
    </xdr:from>
    <xdr:ext cx="476250" cy="476250"/>
    <xdr:pic>
      <xdr:nvPicPr>
        <xdr:cNvPr id="281" name="image134.png">
          <a:extLst>
            <a:ext uri="{FF2B5EF4-FFF2-40B4-BE49-F238E27FC236}">
              <a16:creationId xmlns:a16="http://schemas.microsoft.com/office/drawing/2014/main" id="{00000000-0008-0000-0800-000019010000}"/>
            </a:ext>
          </a:extLst>
        </xdr:cNvPr>
        <xdr:cNvPicPr preferRelativeResize="0"/>
      </xdr:nvPicPr>
      <xdr:blipFill>
        <a:blip xmlns:r="http://schemas.openxmlformats.org/officeDocument/2006/relationships" r:embed="rId280" cstate="print"/>
        <a:stretch>
          <a:fillRect/>
        </a:stretch>
      </xdr:blipFill>
      <xdr:spPr>
        <a:prstGeom prst="rect">
          <a:avLst/>
        </a:prstGeom>
        <a:noFill/>
      </xdr:spPr>
    </xdr:pic>
    <xdr:clientData fLocksWithSheet="0"/>
  </xdr:oneCellAnchor>
  <xdr:oneCellAnchor>
    <xdr:from>
      <xdr:col>2</xdr:col>
      <xdr:colOff>0</xdr:colOff>
      <xdr:row>304</xdr:row>
      <xdr:rowOff>0</xdr:rowOff>
    </xdr:from>
    <xdr:ext cx="476250" cy="476250"/>
    <xdr:pic>
      <xdr:nvPicPr>
        <xdr:cNvPr id="282" name="image135.png">
          <a:extLst>
            <a:ext uri="{FF2B5EF4-FFF2-40B4-BE49-F238E27FC236}">
              <a16:creationId xmlns:a16="http://schemas.microsoft.com/office/drawing/2014/main" id="{00000000-0008-0000-0800-00001A010000}"/>
            </a:ext>
          </a:extLst>
        </xdr:cNvPr>
        <xdr:cNvPicPr preferRelativeResize="0"/>
      </xdr:nvPicPr>
      <xdr:blipFill>
        <a:blip xmlns:r="http://schemas.openxmlformats.org/officeDocument/2006/relationships" r:embed="rId281" cstate="print"/>
        <a:stretch>
          <a:fillRect/>
        </a:stretch>
      </xdr:blipFill>
      <xdr:spPr>
        <a:prstGeom prst="rect">
          <a:avLst/>
        </a:prstGeom>
        <a:noFill/>
      </xdr:spPr>
    </xdr:pic>
    <xdr:clientData fLocksWithSheet="0"/>
  </xdr:oneCellAnchor>
  <xdr:oneCellAnchor>
    <xdr:from>
      <xdr:col>2</xdr:col>
      <xdr:colOff>0</xdr:colOff>
      <xdr:row>305</xdr:row>
      <xdr:rowOff>0</xdr:rowOff>
    </xdr:from>
    <xdr:ext cx="476250" cy="476250"/>
    <xdr:pic>
      <xdr:nvPicPr>
        <xdr:cNvPr id="283" name="image124.png">
          <a:extLst>
            <a:ext uri="{FF2B5EF4-FFF2-40B4-BE49-F238E27FC236}">
              <a16:creationId xmlns:a16="http://schemas.microsoft.com/office/drawing/2014/main" id="{00000000-0008-0000-0800-00001B010000}"/>
            </a:ext>
          </a:extLst>
        </xdr:cNvPr>
        <xdr:cNvPicPr preferRelativeResize="0"/>
      </xdr:nvPicPr>
      <xdr:blipFill>
        <a:blip xmlns:r="http://schemas.openxmlformats.org/officeDocument/2006/relationships" r:embed="rId282" cstate="print"/>
        <a:stretch>
          <a:fillRect/>
        </a:stretch>
      </xdr:blipFill>
      <xdr:spPr>
        <a:prstGeom prst="rect">
          <a:avLst/>
        </a:prstGeom>
        <a:noFill/>
      </xdr:spPr>
    </xdr:pic>
    <xdr:clientData fLocksWithSheet="0"/>
  </xdr:oneCellAnchor>
  <xdr:oneCellAnchor>
    <xdr:from>
      <xdr:col>2</xdr:col>
      <xdr:colOff>0</xdr:colOff>
      <xdr:row>306</xdr:row>
      <xdr:rowOff>0</xdr:rowOff>
    </xdr:from>
    <xdr:ext cx="200025" cy="200025"/>
    <xdr:pic>
      <xdr:nvPicPr>
        <xdr:cNvPr id="284" name="image127.png">
          <a:extLst>
            <a:ext uri="{FF2B5EF4-FFF2-40B4-BE49-F238E27FC236}">
              <a16:creationId xmlns:a16="http://schemas.microsoft.com/office/drawing/2014/main" id="{00000000-0008-0000-0800-00001C010000}"/>
            </a:ext>
          </a:extLst>
        </xdr:cNvPr>
        <xdr:cNvPicPr preferRelativeResize="0"/>
      </xdr:nvPicPr>
      <xdr:blipFill>
        <a:blip xmlns:r="http://schemas.openxmlformats.org/officeDocument/2006/relationships" r:embed="rId283" cstate="print"/>
        <a:stretch>
          <a:fillRect/>
        </a:stretch>
      </xdr:blipFill>
      <xdr:spPr>
        <a:prstGeom prst="rect">
          <a:avLst/>
        </a:prstGeom>
        <a:noFill/>
      </xdr:spPr>
    </xdr:pic>
    <xdr:clientData fLocksWithSheet="0"/>
  </xdr:oneCellAnchor>
  <xdr:oneCellAnchor>
    <xdr:from>
      <xdr:col>2</xdr:col>
      <xdr:colOff>0</xdr:colOff>
      <xdr:row>307</xdr:row>
      <xdr:rowOff>0</xdr:rowOff>
    </xdr:from>
    <xdr:ext cx="476250" cy="476250"/>
    <xdr:pic>
      <xdr:nvPicPr>
        <xdr:cNvPr id="285" name="image158.png">
          <a:extLst>
            <a:ext uri="{FF2B5EF4-FFF2-40B4-BE49-F238E27FC236}">
              <a16:creationId xmlns:a16="http://schemas.microsoft.com/office/drawing/2014/main" id="{00000000-0008-0000-0800-00001D010000}"/>
            </a:ext>
          </a:extLst>
        </xdr:cNvPr>
        <xdr:cNvPicPr preferRelativeResize="0"/>
      </xdr:nvPicPr>
      <xdr:blipFill>
        <a:blip xmlns:r="http://schemas.openxmlformats.org/officeDocument/2006/relationships" r:embed="rId284" cstate="print"/>
        <a:stretch>
          <a:fillRect/>
        </a:stretch>
      </xdr:blipFill>
      <xdr:spPr>
        <a:prstGeom prst="rect">
          <a:avLst/>
        </a:prstGeom>
        <a:noFill/>
      </xdr:spPr>
    </xdr:pic>
    <xdr:clientData fLocksWithSheet="0"/>
  </xdr:oneCellAnchor>
  <xdr:oneCellAnchor>
    <xdr:from>
      <xdr:col>2</xdr:col>
      <xdr:colOff>0</xdr:colOff>
      <xdr:row>308</xdr:row>
      <xdr:rowOff>0</xdr:rowOff>
    </xdr:from>
    <xdr:ext cx="200025" cy="200025"/>
    <xdr:pic>
      <xdr:nvPicPr>
        <xdr:cNvPr id="286" name="image142.png">
          <a:extLst>
            <a:ext uri="{FF2B5EF4-FFF2-40B4-BE49-F238E27FC236}">
              <a16:creationId xmlns:a16="http://schemas.microsoft.com/office/drawing/2014/main" id="{00000000-0008-0000-0800-00001E010000}"/>
            </a:ext>
          </a:extLst>
        </xdr:cNvPr>
        <xdr:cNvPicPr preferRelativeResize="0"/>
      </xdr:nvPicPr>
      <xdr:blipFill>
        <a:blip xmlns:r="http://schemas.openxmlformats.org/officeDocument/2006/relationships" r:embed="rId285" cstate="print"/>
        <a:stretch>
          <a:fillRect/>
        </a:stretch>
      </xdr:blipFill>
      <xdr:spPr>
        <a:prstGeom prst="rect">
          <a:avLst/>
        </a:prstGeom>
        <a:noFill/>
      </xdr:spPr>
    </xdr:pic>
    <xdr:clientData fLocksWithSheet="0"/>
  </xdr:oneCellAnchor>
  <xdr:oneCellAnchor>
    <xdr:from>
      <xdr:col>2</xdr:col>
      <xdr:colOff>0</xdr:colOff>
      <xdr:row>309</xdr:row>
      <xdr:rowOff>0</xdr:rowOff>
    </xdr:from>
    <xdr:ext cx="476250" cy="476250"/>
    <xdr:pic>
      <xdr:nvPicPr>
        <xdr:cNvPr id="287" name="image128.png">
          <a:extLst>
            <a:ext uri="{FF2B5EF4-FFF2-40B4-BE49-F238E27FC236}">
              <a16:creationId xmlns:a16="http://schemas.microsoft.com/office/drawing/2014/main" id="{00000000-0008-0000-0800-00001F010000}"/>
            </a:ext>
          </a:extLst>
        </xdr:cNvPr>
        <xdr:cNvPicPr preferRelativeResize="0"/>
      </xdr:nvPicPr>
      <xdr:blipFill>
        <a:blip xmlns:r="http://schemas.openxmlformats.org/officeDocument/2006/relationships" r:embed="rId286" cstate="print"/>
        <a:stretch>
          <a:fillRect/>
        </a:stretch>
      </xdr:blipFill>
      <xdr:spPr>
        <a:prstGeom prst="rect">
          <a:avLst/>
        </a:prstGeom>
        <a:noFill/>
      </xdr:spPr>
    </xdr:pic>
    <xdr:clientData fLocksWithSheet="0"/>
  </xdr:oneCellAnchor>
  <xdr:oneCellAnchor>
    <xdr:from>
      <xdr:col>2</xdr:col>
      <xdr:colOff>0</xdr:colOff>
      <xdr:row>310</xdr:row>
      <xdr:rowOff>0</xdr:rowOff>
    </xdr:from>
    <xdr:ext cx="476250" cy="476250"/>
    <xdr:pic>
      <xdr:nvPicPr>
        <xdr:cNvPr id="288" name="image146.png">
          <a:extLst>
            <a:ext uri="{FF2B5EF4-FFF2-40B4-BE49-F238E27FC236}">
              <a16:creationId xmlns:a16="http://schemas.microsoft.com/office/drawing/2014/main" id="{00000000-0008-0000-0800-000020010000}"/>
            </a:ext>
          </a:extLst>
        </xdr:cNvPr>
        <xdr:cNvPicPr preferRelativeResize="0"/>
      </xdr:nvPicPr>
      <xdr:blipFill>
        <a:blip xmlns:r="http://schemas.openxmlformats.org/officeDocument/2006/relationships" r:embed="rId287" cstate="print"/>
        <a:stretch>
          <a:fillRect/>
        </a:stretch>
      </xdr:blipFill>
      <xdr:spPr>
        <a:prstGeom prst="rect">
          <a:avLst/>
        </a:prstGeom>
        <a:noFill/>
      </xdr:spPr>
    </xdr:pic>
    <xdr:clientData fLocksWithSheet="0"/>
  </xdr:oneCellAnchor>
  <xdr:oneCellAnchor>
    <xdr:from>
      <xdr:col>2</xdr:col>
      <xdr:colOff>0</xdr:colOff>
      <xdr:row>311</xdr:row>
      <xdr:rowOff>0</xdr:rowOff>
    </xdr:from>
    <xdr:ext cx="476250" cy="476250"/>
    <xdr:pic>
      <xdr:nvPicPr>
        <xdr:cNvPr id="289" name="image152.png">
          <a:extLst>
            <a:ext uri="{FF2B5EF4-FFF2-40B4-BE49-F238E27FC236}">
              <a16:creationId xmlns:a16="http://schemas.microsoft.com/office/drawing/2014/main" id="{00000000-0008-0000-0800-000021010000}"/>
            </a:ext>
          </a:extLst>
        </xdr:cNvPr>
        <xdr:cNvPicPr preferRelativeResize="0"/>
      </xdr:nvPicPr>
      <xdr:blipFill>
        <a:blip xmlns:r="http://schemas.openxmlformats.org/officeDocument/2006/relationships" r:embed="rId288" cstate="print"/>
        <a:stretch>
          <a:fillRect/>
        </a:stretch>
      </xdr:blipFill>
      <xdr:spPr>
        <a:prstGeom prst="rect">
          <a:avLst/>
        </a:prstGeom>
        <a:noFill/>
      </xdr:spPr>
    </xdr:pic>
    <xdr:clientData fLocksWithSheet="0"/>
  </xdr:oneCellAnchor>
  <xdr:oneCellAnchor>
    <xdr:from>
      <xdr:col>2</xdr:col>
      <xdr:colOff>0</xdr:colOff>
      <xdr:row>312</xdr:row>
      <xdr:rowOff>0</xdr:rowOff>
    </xdr:from>
    <xdr:ext cx="476250" cy="476250"/>
    <xdr:pic>
      <xdr:nvPicPr>
        <xdr:cNvPr id="290" name="image139.png">
          <a:extLst>
            <a:ext uri="{FF2B5EF4-FFF2-40B4-BE49-F238E27FC236}">
              <a16:creationId xmlns:a16="http://schemas.microsoft.com/office/drawing/2014/main" id="{00000000-0008-0000-0800-000022010000}"/>
            </a:ext>
          </a:extLst>
        </xdr:cNvPr>
        <xdr:cNvPicPr preferRelativeResize="0"/>
      </xdr:nvPicPr>
      <xdr:blipFill>
        <a:blip xmlns:r="http://schemas.openxmlformats.org/officeDocument/2006/relationships" r:embed="rId289" cstate="print"/>
        <a:stretch>
          <a:fillRect/>
        </a:stretch>
      </xdr:blipFill>
      <xdr:spPr>
        <a:prstGeom prst="rect">
          <a:avLst/>
        </a:prstGeom>
        <a:noFill/>
      </xdr:spPr>
    </xdr:pic>
    <xdr:clientData fLocksWithSheet="0"/>
  </xdr:oneCellAnchor>
  <xdr:oneCellAnchor>
    <xdr:from>
      <xdr:col>2</xdr:col>
      <xdr:colOff>0</xdr:colOff>
      <xdr:row>313</xdr:row>
      <xdr:rowOff>0</xdr:rowOff>
    </xdr:from>
    <xdr:ext cx="476250" cy="476250"/>
    <xdr:pic>
      <xdr:nvPicPr>
        <xdr:cNvPr id="291" name="image155.png">
          <a:extLst>
            <a:ext uri="{FF2B5EF4-FFF2-40B4-BE49-F238E27FC236}">
              <a16:creationId xmlns:a16="http://schemas.microsoft.com/office/drawing/2014/main" id="{00000000-0008-0000-0800-000023010000}"/>
            </a:ext>
          </a:extLst>
        </xdr:cNvPr>
        <xdr:cNvPicPr preferRelativeResize="0"/>
      </xdr:nvPicPr>
      <xdr:blipFill>
        <a:blip xmlns:r="http://schemas.openxmlformats.org/officeDocument/2006/relationships" r:embed="rId290" cstate="print"/>
        <a:stretch>
          <a:fillRect/>
        </a:stretch>
      </xdr:blipFill>
      <xdr:spPr>
        <a:prstGeom prst="rect">
          <a:avLst/>
        </a:prstGeom>
        <a:noFill/>
      </xdr:spPr>
    </xdr:pic>
    <xdr:clientData fLocksWithSheet="0"/>
  </xdr:oneCellAnchor>
  <xdr:oneCellAnchor>
    <xdr:from>
      <xdr:col>2</xdr:col>
      <xdr:colOff>0</xdr:colOff>
      <xdr:row>314</xdr:row>
      <xdr:rowOff>0</xdr:rowOff>
    </xdr:from>
    <xdr:ext cx="476250" cy="476250"/>
    <xdr:pic>
      <xdr:nvPicPr>
        <xdr:cNvPr id="292" name="image170.png">
          <a:extLst>
            <a:ext uri="{FF2B5EF4-FFF2-40B4-BE49-F238E27FC236}">
              <a16:creationId xmlns:a16="http://schemas.microsoft.com/office/drawing/2014/main" id="{00000000-0008-0000-0800-000024010000}"/>
            </a:ext>
          </a:extLst>
        </xdr:cNvPr>
        <xdr:cNvPicPr preferRelativeResize="0"/>
      </xdr:nvPicPr>
      <xdr:blipFill>
        <a:blip xmlns:r="http://schemas.openxmlformats.org/officeDocument/2006/relationships" r:embed="rId291" cstate="print"/>
        <a:stretch>
          <a:fillRect/>
        </a:stretch>
      </xdr:blipFill>
      <xdr:spPr>
        <a:prstGeom prst="rect">
          <a:avLst/>
        </a:prstGeom>
        <a:noFill/>
      </xdr:spPr>
    </xdr:pic>
    <xdr:clientData fLocksWithSheet="0"/>
  </xdr:oneCellAnchor>
  <xdr:oneCellAnchor>
    <xdr:from>
      <xdr:col>2</xdr:col>
      <xdr:colOff>0</xdr:colOff>
      <xdr:row>315</xdr:row>
      <xdr:rowOff>0</xdr:rowOff>
    </xdr:from>
    <xdr:ext cx="200025" cy="200025"/>
    <xdr:pic>
      <xdr:nvPicPr>
        <xdr:cNvPr id="293" name="image165.png">
          <a:extLst>
            <a:ext uri="{FF2B5EF4-FFF2-40B4-BE49-F238E27FC236}">
              <a16:creationId xmlns:a16="http://schemas.microsoft.com/office/drawing/2014/main" id="{00000000-0008-0000-0800-000025010000}"/>
            </a:ext>
          </a:extLst>
        </xdr:cNvPr>
        <xdr:cNvPicPr preferRelativeResize="0"/>
      </xdr:nvPicPr>
      <xdr:blipFill>
        <a:blip xmlns:r="http://schemas.openxmlformats.org/officeDocument/2006/relationships" r:embed="rId292" cstate="print"/>
        <a:stretch>
          <a:fillRect/>
        </a:stretch>
      </xdr:blipFill>
      <xdr:spPr>
        <a:prstGeom prst="rect">
          <a:avLst/>
        </a:prstGeom>
        <a:noFill/>
      </xdr:spPr>
    </xdr:pic>
    <xdr:clientData fLocksWithSheet="0"/>
  </xdr:oneCellAnchor>
  <xdr:oneCellAnchor>
    <xdr:from>
      <xdr:col>2</xdr:col>
      <xdr:colOff>0</xdr:colOff>
      <xdr:row>316</xdr:row>
      <xdr:rowOff>0</xdr:rowOff>
    </xdr:from>
    <xdr:ext cx="476250" cy="476250"/>
    <xdr:pic>
      <xdr:nvPicPr>
        <xdr:cNvPr id="294" name="image159.png">
          <a:extLst>
            <a:ext uri="{FF2B5EF4-FFF2-40B4-BE49-F238E27FC236}">
              <a16:creationId xmlns:a16="http://schemas.microsoft.com/office/drawing/2014/main" id="{00000000-0008-0000-0800-000026010000}"/>
            </a:ext>
          </a:extLst>
        </xdr:cNvPr>
        <xdr:cNvPicPr preferRelativeResize="0"/>
      </xdr:nvPicPr>
      <xdr:blipFill>
        <a:blip xmlns:r="http://schemas.openxmlformats.org/officeDocument/2006/relationships" r:embed="rId293" cstate="print"/>
        <a:stretch>
          <a:fillRect/>
        </a:stretch>
      </xdr:blipFill>
      <xdr:spPr>
        <a:prstGeom prst="rect">
          <a:avLst/>
        </a:prstGeom>
        <a:noFill/>
      </xdr:spPr>
    </xdr:pic>
    <xdr:clientData fLocksWithSheet="0"/>
  </xdr:oneCellAnchor>
  <xdr:oneCellAnchor>
    <xdr:from>
      <xdr:col>2</xdr:col>
      <xdr:colOff>0</xdr:colOff>
      <xdr:row>317</xdr:row>
      <xdr:rowOff>0</xdr:rowOff>
    </xdr:from>
    <xdr:ext cx="476250" cy="476250"/>
    <xdr:pic>
      <xdr:nvPicPr>
        <xdr:cNvPr id="295" name="image180.png">
          <a:extLst>
            <a:ext uri="{FF2B5EF4-FFF2-40B4-BE49-F238E27FC236}">
              <a16:creationId xmlns:a16="http://schemas.microsoft.com/office/drawing/2014/main" id="{00000000-0008-0000-0800-000027010000}"/>
            </a:ext>
          </a:extLst>
        </xdr:cNvPr>
        <xdr:cNvPicPr preferRelativeResize="0"/>
      </xdr:nvPicPr>
      <xdr:blipFill>
        <a:blip xmlns:r="http://schemas.openxmlformats.org/officeDocument/2006/relationships" r:embed="rId294" cstate="print"/>
        <a:stretch>
          <a:fillRect/>
        </a:stretch>
      </xdr:blipFill>
      <xdr:spPr>
        <a:prstGeom prst="rect">
          <a:avLst/>
        </a:prstGeom>
        <a:noFill/>
      </xdr:spPr>
    </xdr:pic>
    <xdr:clientData fLocksWithSheet="0"/>
  </xdr:oneCellAnchor>
  <xdr:oneCellAnchor>
    <xdr:from>
      <xdr:col>2</xdr:col>
      <xdr:colOff>0</xdr:colOff>
      <xdr:row>318</xdr:row>
      <xdr:rowOff>0</xdr:rowOff>
    </xdr:from>
    <xdr:ext cx="476250" cy="476250"/>
    <xdr:pic>
      <xdr:nvPicPr>
        <xdr:cNvPr id="296" name="image166.png">
          <a:extLst>
            <a:ext uri="{FF2B5EF4-FFF2-40B4-BE49-F238E27FC236}">
              <a16:creationId xmlns:a16="http://schemas.microsoft.com/office/drawing/2014/main" id="{00000000-0008-0000-0800-000028010000}"/>
            </a:ext>
          </a:extLst>
        </xdr:cNvPr>
        <xdr:cNvPicPr preferRelativeResize="0"/>
      </xdr:nvPicPr>
      <xdr:blipFill>
        <a:blip xmlns:r="http://schemas.openxmlformats.org/officeDocument/2006/relationships" r:embed="rId295" cstate="print"/>
        <a:stretch>
          <a:fillRect/>
        </a:stretch>
      </xdr:blipFill>
      <xdr:spPr>
        <a:prstGeom prst="rect">
          <a:avLst/>
        </a:prstGeom>
        <a:noFill/>
      </xdr:spPr>
    </xdr:pic>
    <xdr:clientData fLocksWithSheet="0"/>
  </xdr:oneCellAnchor>
  <xdr:oneCellAnchor>
    <xdr:from>
      <xdr:col>2</xdr:col>
      <xdr:colOff>0</xdr:colOff>
      <xdr:row>322</xdr:row>
      <xdr:rowOff>0</xdr:rowOff>
    </xdr:from>
    <xdr:ext cx="476250" cy="476250"/>
    <xdr:pic>
      <xdr:nvPicPr>
        <xdr:cNvPr id="297" name="image167.png">
          <a:extLst>
            <a:ext uri="{FF2B5EF4-FFF2-40B4-BE49-F238E27FC236}">
              <a16:creationId xmlns:a16="http://schemas.microsoft.com/office/drawing/2014/main" id="{00000000-0008-0000-0800-000029010000}"/>
            </a:ext>
          </a:extLst>
        </xdr:cNvPr>
        <xdr:cNvPicPr preferRelativeResize="0"/>
      </xdr:nvPicPr>
      <xdr:blipFill>
        <a:blip xmlns:r="http://schemas.openxmlformats.org/officeDocument/2006/relationships" r:embed="rId296" cstate="print"/>
        <a:stretch>
          <a:fillRect/>
        </a:stretch>
      </xdr:blipFill>
      <xdr:spPr>
        <a:prstGeom prst="rect">
          <a:avLst/>
        </a:prstGeom>
        <a:noFill/>
      </xdr:spPr>
    </xdr:pic>
    <xdr:clientData fLocksWithSheet="0"/>
  </xdr:oneCellAnchor>
  <xdr:oneCellAnchor>
    <xdr:from>
      <xdr:col>2</xdr:col>
      <xdr:colOff>0</xdr:colOff>
      <xdr:row>323</xdr:row>
      <xdr:rowOff>0</xdr:rowOff>
    </xdr:from>
    <xdr:ext cx="476250" cy="476250"/>
    <xdr:pic>
      <xdr:nvPicPr>
        <xdr:cNvPr id="298" name="image160.png">
          <a:extLst>
            <a:ext uri="{FF2B5EF4-FFF2-40B4-BE49-F238E27FC236}">
              <a16:creationId xmlns:a16="http://schemas.microsoft.com/office/drawing/2014/main" id="{00000000-0008-0000-0800-00002A010000}"/>
            </a:ext>
          </a:extLst>
        </xdr:cNvPr>
        <xdr:cNvPicPr preferRelativeResize="0"/>
      </xdr:nvPicPr>
      <xdr:blipFill>
        <a:blip xmlns:r="http://schemas.openxmlformats.org/officeDocument/2006/relationships" r:embed="rId297" cstate="print"/>
        <a:stretch>
          <a:fillRect/>
        </a:stretch>
      </xdr:blipFill>
      <xdr:spPr>
        <a:prstGeom prst="rect">
          <a:avLst/>
        </a:prstGeom>
        <a:noFill/>
      </xdr:spPr>
    </xdr:pic>
    <xdr:clientData fLocksWithSheet="0"/>
  </xdr:oneCellAnchor>
  <xdr:oneCellAnchor>
    <xdr:from>
      <xdr:col>2</xdr:col>
      <xdr:colOff>0</xdr:colOff>
      <xdr:row>324</xdr:row>
      <xdr:rowOff>0</xdr:rowOff>
    </xdr:from>
    <xdr:ext cx="476250" cy="476250"/>
    <xdr:pic>
      <xdr:nvPicPr>
        <xdr:cNvPr id="299" name="image168.png">
          <a:extLst>
            <a:ext uri="{FF2B5EF4-FFF2-40B4-BE49-F238E27FC236}">
              <a16:creationId xmlns:a16="http://schemas.microsoft.com/office/drawing/2014/main" id="{00000000-0008-0000-0800-00002B010000}"/>
            </a:ext>
          </a:extLst>
        </xdr:cNvPr>
        <xdr:cNvPicPr preferRelativeResize="0"/>
      </xdr:nvPicPr>
      <xdr:blipFill>
        <a:blip xmlns:r="http://schemas.openxmlformats.org/officeDocument/2006/relationships" r:embed="rId298" cstate="print"/>
        <a:stretch>
          <a:fillRect/>
        </a:stretch>
      </xdr:blipFill>
      <xdr:spPr>
        <a:prstGeom prst="rect">
          <a:avLst/>
        </a:prstGeom>
        <a:noFill/>
      </xdr:spPr>
    </xdr:pic>
    <xdr:clientData fLocksWithSheet="0"/>
  </xdr:oneCellAnchor>
  <xdr:oneCellAnchor>
    <xdr:from>
      <xdr:col>2</xdr:col>
      <xdr:colOff>0</xdr:colOff>
      <xdr:row>325</xdr:row>
      <xdr:rowOff>0</xdr:rowOff>
    </xdr:from>
    <xdr:ext cx="200025" cy="200025"/>
    <xdr:pic>
      <xdr:nvPicPr>
        <xdr:cNvPr id="300" name="image235.png">
          <a:extLst>
            <a:ext uri="{FF2B5EF4-FFF2-40B4-BE49-F238E27FC236}">
              <a16:creationId xmlns:a16="http://schemas.microsoft.com/office/drawing/2014/main" id="{00000000-0008-0000-0800-00002C010000}"/>
            </a:ext>
          </a:extLst>
        </xdr:cNvPr>
        <xdr:cNvPicPr preferRelativeResize="0"/>
      </xdr:nvPicPr>
      <xdr:blipFill>
        <a:blip xmlns:r="http://schemas.openxmlformats.org/officeDocument/2006/relationships" r:embed="rId299" cstate="print"/>
        <a:stretch>
          <a:fillRect/>
        </a:stretch>
      </xdr:blipFill>
      <xdr:spPr>
        <a:prstGeom prst="rect">
          <a:avLst/>
        </a:prstGeom>
        <a:noFill/>
      </xdr:spPr>
    </xdr:pic>
    <xdr:clientData fLocksWithSheet="0"/>
  </xdr:oneCellAnchor>
  <xdr:oneCellAnchor>
    <xdr:from>
      <xdr:col>2</xdr:col>
      <xdr:colOff>0</xdr:colOff>
      <xdr:row>326</xdr:row>
      <xdr:rowOff>0</xdr:rowOff>
    </xdr:from>
    <xdr:ext cx="200025" cy="200025"/>
    <xdr:pic>
      <xdr:nvPicPr>
        <xdr:cNvPr id="301" name="image234.png">
          <a:extLst>
            <a:ext uri="{FF2B5EF4-FFF2-40B4-BE49-F238E27FC236}">
              <a16:creationId xmlns:a16="http://schemas.microsoft.com/office/drawing/2014/main" id="{00000000-0008-0000-0800-00002D010000}"/>
            </a:ext>
          </a:extLst>
        </xdr:cNvPr>
        <xdr:cNvPicPr preferRelativeResize="0"/>
      </xdr:nvPicPr>
      <xdr:blipFill>
        <a:blip xmlns:r="http://schemas.openxmlformats.org/officeDocument/2006/relationships" r:embed="rId300" cstate="print"/>
        <a:stretch>
          <a:fillRect/>
        </a:stretch>
      </xdr:blipFill>
      <xdr:spPr>
        <a:prstGeom prst="rect">
          <a:avLst/>
        </a:prstGeom>
        <a:noFill/>
      </xdr:spPr>
    </xdr:pic>
    <xdr:clientData fLocksWithSheet="0"/>
  </xdr:oneCellAnchor>
  <xdr:oneCellAnchor>
    <xdr:from>
      <xdr:col>2</xdr:col>
      <xdr:colOff>0</xdr:colOff>
      <xdr:row>327</xdr:row>
      <xdr:rowOff>0</xdr:rowOff>
    </xdr:from>
    <xdr:ext cx="476250" cy="476250"/>
    <xdr:pic>
      <xdr:nvPicPr>
        <xdr:cNvPr id="302" name="image173.png">
          <a:extLst>
            <a:ext uri="{FF2B5EF4-FFF2-40B4-BE49-F238E27FC236}">
              <a16:creationId xmlns:a16="http://schemas.microsoft.com/office/drawing/2014/main" id="{00000000-0008-0000-0800-00002E010000}"/>
            </a:ext>
          </a:extLst>
        </xdr:cNvPr>
        <xdr:cNvPicPr preferRelativeResize="0"/>
      </xdr:nvPicPr>
      <xdr:blipFill>
        <a:blip xmlns:r="http://schemas.openxmlformats.org/officeDocument/2006/relationships" r:embed="rId301" cstate="print"/>
        <a:stretch>
          <a:fillRect/>
        </a:stretch>
      </xdr:blipFill>
      <xdr:spPr>
        <a:prstGeom prst="rect">
          <a:avLst/>
        </a:prstGeom>
        <a:noFill/>
      </xdr:spPr>
    </xdr:pic>
    <xdr:clientData fLocksWithSheet="0"/>
  </xdr:oneCellAnchor>
  <xdr:oneCellAnchor>
    <xdr:from>
      <xdr:col>2</xdr:col>
      <xdr:colOff>0</xdr:colOff>
      <xdr:row>328</xdr:row>
      <xdr:rowOff>0</xdr:rowOff>
    </xdr:from>
    <xdr:ext cx="200025" cy="200025"/>
    <xdr:pic>
      <xdr:nvPicPr>
        <xdr:cNvPr id="303" name="image172.png">
          <a:extLst>
            <a:ext uri="{FF2B5EF4-FFF2-40B4-BE49-F238E27FC236}">
              <a16:creationId xmlns:a16="http://schemas.microsoft.com/office/drawing/2014/main" id="{00000000-0008-0000-0800-00002F010000}"/>
            </a:ext>
          </a:extLst>
        </xdr:cNvPr>
        <xdr:cNvPicPr preferRelativeResize="0"/>
      </xdr:nvPicPr>
      <xdr:blipFill>
        <a:blip xmlns:r="http://schemas.openxmlformats.org/officeDocument/2006/relationships" r:embed="rId302" cstate="print"/>
        <a:stretch>
          <a:fillRect/>
        </a:stretch>
      </xdr:blipFill>
      <xdr:spPr>
        <a:prstGeom prst="rect">
          <a:avLst/>
        </a:prstGeom>
        <a:noFill/>
      </xdr:spPr>
    </xdr:pic>
    <xdr:clientData fLocksWithSheet="0"/>
  </xdr:oneCellAnchor>
  <xdr:oneCellAnchor>
    <xdr:from>
      <xdr:col>2</xdr:col>
      <xdr:colOff>0</xdr:colOff>
      <xdr:row>329</xdr:row>
      <xdr:rowOff>0</xdr:rowOff>
    </xdr:from>
    <xdr:ext cx="200025" cy="200025"/>
    <xdr:pic>
      <xdr:nvPicPr>
        <xdr:cNvPr id="304" name="image162.png">
          <a:extLst>
            <a:ext uri="{FF2B5EF4-FFF2-40B4-BE49-F238E27FC236}">
              <a16:creationId xmlns:a16="http://schemas.microsoft.com/office/drawing/2014/main" id="{00000000-0008-0000-0800-000030010000}"/>
            </a:ext>
          </a:extLst>
        </xdr:cNvPr>
        <xdr:cNvPicPr preferRelativeResize="0"/>
      </xdr:nvPicPr>
      <xdr:blipFill>
        <a:blip xmlns:r="http://schemas.openxmlformats.org/officeDocument/2006/relationships" r:embed="rId303" cstate="print"/>
        <a:stretch>
          <a:fillRect/>
        </a:stretch>
      </xdr:blipFill>
      <xdr:spPr>
        <a:prstGeom prst="rect">
          <a:avLst/>
        </a:prstGeom>
        <a:noFill/>
      </xdr:spPr>
    </xdr:pic>
    <xdr:clientData fLocksWithSheet="0"/>
  </xdr:oneCellAnchor>
  <xdr:oneCellAnchor>
    <xdr:from>
      <xdr:col>2</xdr:col>
      <xdr:colOff>0</xdr:colOff>
      <xdr:row>330</xdr:row>
      <xdr:rowOff>0</xdr:rowOff>
    </xdr:from>
    <xdr:ext cx="476250" cy="476250"/>
    <xdr:pic>
      <xdr:nvPicPr>
        <xdr:cNvPr id="305" name="image184.png">
          <a:extLst>
            <a:ext uri="{FF2B5EF4-FFF2-40B4-BE49-F238E27FC236}">
              <a16:creationId xmlns:a16="http://schemas.microsoft.com/office/drawing/2014/main" id="{00000000-0008-0000-0800-000031010000}"/>
            </a:ext>
          </a:extLst>
        </xdr:cNvPr>
        <xdr:cNvPicPr preferRelativeResize="0"/>
      </xdr:nvPicPr>
      <xdr:blipFill>
        <a:blip xmlns:r="http://schemas.openxmlformats.org/officeDocument/2006/relationships" r:embed="rId304" cstate="print"/>
        <a:stretch>
          <a:fillRect/>
        </a:stretch>
      </xdr:blipFill>
      <xdr:spPr>
        <a:prstGeom prst="rect">
          <a:avLst/>
        </a:prstGeom>
        <a:noFill/>
      </xdr:spPr>
    </xdr:pic>
    <xdr:clientData fLocksWithSheet="0"/>
  </xdr:oneCellAnchor>
  <xdr:oneCellAnchor>
    <xdr:from>
      <xdr:col>2</xdr:col>
      <xdr:colOff>0</xdr:colOff>
      <xdr:row>331</xdr:row>
      <xdr:rowOff>0</xdr:rowOff>
    </xdr:from>
    <xdr:ext cx="476250" cy="476250"/>
    <xdr:pic>
      <xdr:nvPicPr>
        <xdr:cNvPr id="306" name="image192.png">
          <a:extLst>
            <a:ext uri="{FF2B5EF4-FFF2-40B4-BE49-F238E27FC236}">
              <a16:creationId xmlns:a16="http://schemas.microsoft.com/office/drawing/2014/main" id="{00000000-0008-0000-0800-000032010000}"/>
            </a:ext>
          </a:extLst>
        </xdr:cNvPr>
        <xdr:cNvPicPr preferRelativeResize="0"/>
      </xdr:nvPicPr>
      <xdr:blipFill>
        <a:blip xmlns:r="http://schemas.openxmlformats.org/officeDocument/2006/relationships" r:embed="rId305" cstate="print"/>
        <a:stretch>
          <a:fillRect/>
        </a:stretch>
      </xdr:blipFill>
      <xdr:spPr>
        <a:prstGeom prst="rect">
          <a:avLst/>
        </a:prstGeom>
        <a:noFill/>
      </xdr:spPr>
    </xdr:pic>
    <xdr:clientData fLocksWithSheet="0"/>
  </xdr:oneCellAnchor>
  <xdr:oneCellAnchor>
    <xdr:from>
      <xdr:col>2</xdr:col>
      <xdr:colOff>0</xdr:colOff>
      <xdr:row>332</xdr:row>
      <xdr:rowOff>0</xdr:rowOff>
    </xdr:from>
    <xdr:ext cx="476250" cy="476250"/>
    <xdr:pic>
      <xdr:nvPicPr>
        <xdr:cNvPr id="307" name="image176.png">
          <a:extLst>
            <a:ext uri="{FF2B5EF4-FFF2-40B4-BE49-F238E27FC236}">
              <a16:creationId xmlns:a16="http://schemas.microsoft.com/office/drawing/2014/main" id="{00000000-0008-0000-0800-000033010000}"/>
            </a:ext>
          </a:extLst>
        </xdr:cNvPr>
        <xdr:cNvPicPr preferRelativeResize="0"/>
      </xdr:nvPicPr>
      <xdr:blipFill>
        <a:blip xmlns:r="http://schemas.openxmlformats.org/officeDocument/2006/relationships" r:embed="rId306" cstate="print"/>
        <a:stretch>
          <a:fillRect/>
        </a:stretch>
      </xdr:blipFill>
      <xdr:spPr>
        <a:prstGeom prst="rect">
          <a:avLst/>
        </a:prstGeom>
        <a:noFill/>
      </xdr:spPr>
    </xdr:pic>
    <xdr:clientData fLocksWithSheet="0"/>
  </xdr:oneCellAnchor>
  <xdr:oneCellAnchor>
    <xdr:from>
      <xdr:col>2</xdr:col>
      <xdr:colOff>0</xdr:colOff>
      <xdr:row>333</xdr:row>
      <xdr:rowOff>0</xdr:rowOff>
    </xdr:from>
    <xdr:ext cx="476250" cy="476250"/>
    <xdr:pic>
      <xdr:nvPicPr>
        <xdr:cNvPr id="308" name="image190.png">
          <a:extLst>
            <a:ext uri="{FF2B5EF4-FFF2-40B4-BE49-F238E27FC236}">
              <a16:creationId xmlns:a16="http://schemas.microsoft.com/office/drawing/2014/main" id="{00000000-0008-0000-0800-000034010000}"/>
            </a:ext>
          </a:extLst>
        </xdr:cNvPr>
        <xdr:cNvPicPr preferRelativeResize="0"/>
      </xdr:nvPicPr>
      <xdr:blipFill>
        <a:blip xmlns:r="http://schemas.openxmlformats.org/officeDocument/2006/relationships" r:embed="rId307" cstate="print"/>
        <a:stretch>
          <a:fillRect/>
        </a:stretch>
      </xdr:blipFill>
      <xdr:spPr>
        <a:prstGeom prst="rect">
          <a:avLst/>
        </a:prstGeom>
        <a:noFill/>
      </xdr:spPr>
    </xdr:pic>
    <xdr:clientData fLocksWithSheet="0"/>
  </xdr:oneCellAnchor>
  <xdr:oneCellAnchor>
    <xdr:from>
      <xdr:col>2</xdr:col>
      <xdr:colOff>0</xdr:colOff>
      <xdr:row>337</xdr:row>
      <xdr:rowOff>0</xdr:rowOff>
    </xdr:from>
    <xdr:ext cx="476250" cy="476250"/>
    <xdr:pic>
      <xdr:nvPicPr>
        <xdr:cNvPr id="309" name="image183.png">
          <a:extLst>
            <a:ext uri="{FF2B5EF4-FFF2-40B4-BE49-F238E27FC236}">
              <a16:creationId xmlns:a16="http://schemas.microsoft.com/office/drawing/2014/main" id="{00000000-0008-0000-0800-000035010000}"/>
            </a:ext>
          </a:extLst>
        </xdr:cNvPr>
        <xdr:cNvPicPr preferRelativeResize="0"/>
      </xdr:nvPicPr>
      <xdr:blipFill>
        <a:blip xmlns:r="http://schemas.openxmlformats.org/officeDocument/2006/relationships" r:embed="rId308" cstate="print"/>
        <a:stretch>
          <a:fillRect/>
        </a:stretch>
      </xdr:blipFill>
      <xdr:spPr>
        <a:prstGeom prst="rect">
          <a:avLst/>
        </a:prstGeom>
        <a:noFill/>
      </xdr:spPr>
    </xdr:pic>
    <xdr:clientData fLocksWithSheet="0"/>
  </xdr:oneCellAnchor>
  <xdr:oneCellAnchor>
    <xdr:from>
      <xdr:col>2</xdr:col>
      <xdr:colOff>0</xdr:colOff>
      <xdr:row>338</xdr:row>
      <xdr:rowOff>0</xdr:rowOff>
    </xdr:from>
    <xdr:ext cx="476250" cy="476250"/>
    <xdr:pic>
      <xdr:nvPicPr>
        <xdr:cNvPr id="310" name="image187.png">
          <a:extLst>
            <a:ext uri="{FF2B5EF4-FFF2-40B4-BE49-F238E27FC236}">
              <a16:creationId xmlns:a16="http://schemas.microsoft.com/office/drawing/2014/main" id="{00000000-0008-0000-0800-000036010000}"/>
            </a:ext>
          </a:extLst>
        </xdr:cNvPr>
        <xdr:cNvPicPr preferRelativeResize="0"/>
      </xdr:nvPicPr>
      <xdr:blipFill>
        <a:blip xmlns:r="http://schemas.openxmlformats.org/officeDocument/2006/relationships" r:embed="rId309" cstate="print"/>
        <a:stretch>
          <a:fillRect/>
        </a:stretch>
      </xdr:blipFill>
      <xdr:spPr>
        <a:prstGeom prst="rect">
          <a:avLst/>
        </a:prstGeom>
        <a:noFill/>
      </xdr:spPr>
    </xdr:pic>
    <xdr:clientData fLocksWithSheet="0"/>
  </xdr:oneCellAnchor>
  <xdr:oneCellAnchor>
    <xdr:from>
      <xdr:col>2</xdr:col>
      <xdr:colOff>0</xdr:colOff>
      <xdr:row>339</xdr:row>
      <xdr:rowOff>0</xdr:rowOff>
    </xdr:from>
    <xdr:ext cx="476250" cy="476250"/>
    <xdr:pic>
      <xdr:nvPicPr>
        <xdr:cNvPr id="311" name="image204.png">
          <a:extLst>
            <a:ext uri="{FF2B5EF4-FFF2-40B4-BE49-F238E27FC236}">
              <a16:creationId xmlns:a16="http://schemas.microsoft.com/office/drawing/2014/main" id="{00000000-0008-0000-0800-000037010000}"/>
            </a:ext>
          </a:extLst>
        </xdr:cNvPr>
        <xdr:cNvPicPr preferRelativeResize="0"/>
      </xdr:nvPicPr>
      <xdr:blipFill>
        <a:blip xmlns:r="http://schemas.openxmlformats.org/officeDocument/2006/relationships" r:embed="rId310" cstate="print"/>
        <a:stretch>
          <a:fillRect/>
        </a:stretch>
      </xdr:blipFill>
      <xdr:spPr>
        <a:prstGeom prst="rect">
          <a:avLst/>
        </a:prstGeom>
        <a:noFill/>
      </xdr:spPr>
    </xdr:pic>
    <xdr:clientData fLocksWithSheet="0"/>
  </xdr:oneCellAnchor>
  <xdr:oneCellAnchor>
    <xdr:from>
      <xdr:col>2</xdr:col>
      <xdr:colOff>0</xdr:colOff>
      <xdr:row>343</xdr:row>
      <xdr:rowOff>0</xdr:rowOff>
    </xdr:from>
    <xdr:ext cx="476250" cy="476250"/>
    <xdr:pic>
      <xdr:nvPicPr>
        <xdr:cNvPr id="312" name="image403.png">
          <a:extLst>
            <a:ext uri="{FF2B5EF4-FFF2-40B4-BE49-F238E27FC236}">
              <a16:creationId xmlns:a16="http://schemas.microsoft.com/office/drawing/2014/main" id="{00000000-0008-0000-0800-000038010000}"/>
            </a:ext>
          </a:extLst>
        </xdr:cNvPr>
        <xdr:cNvPicPr preferRelativeResize="0"/>
      </xdr:nvPicPr>
      <xdr:blipFill>
        <a:blip xmlns:r="http://schemas.openxmlformats.org/officeDocument/2006/relationships" r:embed="rId311" cstate="print"/>
        <a:stretch>
          <a:fillRect/>
        </a:stretch>
      </xdr:blipFill>
      <xdr:spPr>
        <a:prstGeom prst="rect">
          <a:avLst/>
        </a:prstGeom>
        <a:noFill/>
      </xdr:spPr>
    </xdr:pic>
    <xdr:clientData fLocksWithSheet="0"/>
  </xdr:oneCellAnchor>
  <xdr:oneCellAnchor>
    <xdr:from>
      <xdr:col>2</xdr:col>
      <xdr:colOff>0</xdr:colOff>
      <xdr:row>344</xdr:row>
      <xdr:rowOff>0</xdr:rowOff>
    </xdr:from>
    <xdr:ext cx="476250" cy="476250"/>
    <xdr:pic>
      <xdr:nvPicPr>
        <xdr:cNvPr id="313" name="image223.png">
          <a:extLst>
            <a:ext uri="{FF2B5EF4-FFF2-40B4-BE49-F238E27FC236}">
              <a16:creationId xmlns:a16="http://schemas.microsoft.com/office/drawing/2014/main" id="{00000000-0008-0000-0800-000039010000}"/>
            </a:ext>
          </a:extLst>
        </xdr:cNvPr>
        <xdr:cNvPicPr preferRelativeResize="0"/>
      </xdr:nvPicPr>
      <xdr:blipFill>
        <a:blip xmlns:r="http://schemas.openxmlformats.org/officeDocument/2006/relationships" r:embed="rId312" cstate="print"/>
        <a:stretch>
          <a:fillRect/>
        </a:stretch>
      </xdr:blipFill>
      <xdr:spPr>
        <a:prstGeom prst="rect">
          <a:avLst/>
        </a:prstGeom>
        <a:noFill/>
      </xdr:spPr>
    </xdr:pic>
    <xdr:clientData fLocksWithSheet="0"/>
  </xdr:oneCellAnchor>
  <xdr:oneCellAnchor>
    <xdr:from>
      <xdr:col>2</xdr:col>
      <xdr:colOff>0</xdr:colOff>
      <xdr:row>345</xdr:row>
      <xdr:rowOff>0</xdr:rowOff>
    </xdr:from>
    <xdr:ext cx="476250" cy="476250"/>
    <xdr:pic>
      <xdr:nvPicPr>
        <xdr:cNvPr id="314" name="image222.png">
          <a:extLst>
            <a:ext uri="{FF2B5EF4-FFF2-40B4-BE49-F238E27FC236}">
              <a16:creationId xmlns:a16="http://schemas.microsoft.com/office/drawing/2014/main" id="{00000000-0008-0000-0800-00003A010000}"/>
            </a:ext>
          </a:extLst>
        </xdr:cNvPr>
        <xdr:cNvPicPr preferRelativeResize="0"/>
      </xdr:nvPicPr>
      <xdr:blipFill>
        <a:blip xmlns:r="http://schemas.openxmlformats.org/officeDocument/2006/relationships" r:embed="rId313" cstate="print"/>
        <a:stretch>
          <a:fillRect/>
        </a:stretch>
      </xdr:blipFill>
      <xdr:spPr>
        <a:prstGeom prst="rect">
          <a:avLst/>
        </a:prstGeom>
        <a:noFill/>
      </xdr:spPr>
    </xdr:pic>
    <xdr:clientData fLocksWithSheet="0"/>
  </xdr:oneCellAnchor>
  <xdr:oneCellAnchor>
    <xdr:from>
      <xdr:col>2</xdr:col>
      <xdr:colOff>0</xdr:colOff>
      <xdr:row>346</xdr:row>
      <xdr:rowOff>0</xdr:rowOff>
    </xdr:from>
    <xdr:ext cx="476250" cy="476250"/>
    <xdr:pic>
      <xdr:nvPicPr>
        <xdr:cNvPr id="315" name="image224.png">
          <a:extLst>
            <a:ext uri="{FF2B5EF4-FFF2-40B4-BE49-F238E27FC236}">
              <a16:creationId xmlns:a16="http://schemas.microsoft.com/office/drawing/2014/main" id="{00000000-0008-0000-0800-00003B010000}"/>
            </a:ext>
          </a:extLst>
        </xdr:cNvPr>
        <xdr:cNvPicPr preferRelativeResize="0"/>
      </xdr:nvPicPr>
      <xdr:blipFill>
        <a:blip xmlns:r="http://schemas.openxmlformats.org/officeDocument/2006/relationships" r:embed="rId314" cstate="print"/>
        <a:stretch>
          <a:fillRect/>
        </a:stretch>
      </xdr:blipFill>
      <xdr:spPr>
        <a:prstGeom prst="rect">
          <a:avLst/>
        </a:prstGeom>
        <a:noFill/>
      </xdr:spPr>
    </xdr:pic>
    <xdr:clientData fLocksWithSheet="0"/>
  </xdr:oneCellAnchor>
  <xdr:oneCellAnchor>
    <xdr:from>
      <xdr:col>2</xdr:col>
      <xdr:colOff>0</xdr:colOff>
      <xdr:row>347</xdr:row>
      <xdr:rowOff>0</xdr:rowOff>
    </xdr:from>
    <xdr:ext cx="476250" cy="476250"/>
    <xdr:pic>
      <xdr:nvPicPr>
        <xdr:cNvPr id="316" name="image244.png">
          <a:extLst>
            <a:ext uri="{FF2B5EF4-FFF2-40B4-BE49-F238E27FC236}">
              <a16:creationId xmlns:a16="http://schemas.microsoft.com/office/drawing/2014/main" id="{00000000-0008-0000-0800-00003C010000}"/>
            </a:ext>
          </a:extLst>
        </xdr:cNvPr>
        <xdr:cNvPicPr preferRelativeResize="0"/>
      </xdr:nvPicPr>
      <xdr:blipFill>
        <a:blip xmlns:r="http://schemas.openxmlformats.org/officeDocument/2006/relationships" r:embed="rId315" cstate="print"/>
        <a:stretch>
          <a:fillRect/>
        </a:stretch>
      </xdr:blipFill>
      <xdr:spPr>
        <a:prstGeom prst="rect">
          <a:avLst/>
        </a:prstGeom>
        <a:noFill/>
      </xdr:spPr>
    </xdr:pic>
    <xdr:clientData fLocksWithSheet="0"/>
  </xdr:oneCellAnchor>
  <xdr:oneCellAnchor>
    <xdr:from>
      <xdr:col>2</xdr:col>
      <xdr:colOff>0</xdr:colOff>
      <xdr:row>348</xdr:row>
      <xdr:rowOff>0</xdr:rowOff>
    </xdr:from>
    <xdr:ext cx="476250" cy="476250"/>
    <xdr:pic>
      <xdr:nvPicPr>
        <xdr:cNvPr id="317" name="image240.png">
          <a:extLst>
            <a:ext uri="{FF2B5EF4-FFF2-40B4-BE49-F238E27FC236}">
              <a16:creationId xmlns:a16="http://schemas.microsoft.com/office/drawing/2014/main" id="{00000000-0008-0000-0800-00003D010000}"/>
            </a:ext>
          </a:extLst>
        </xdr:cNvPr>
        <xdr:cNvPicPr preferRelativeResize="0"/>
      </xdr:nvPicPr>
      <xdr:blipFill>
        <a:blip xmlns:r="http://schemas.openxmlformats.org/officeDocument/2006/relationships" r:embed="rId316" cstate="print"/>
        <a:stretch>
          <a:fillRect/>
        </a:stretch>
      </xdr:blipFill>
      <xdr:spPr>
        <a:prstGeom prst="rect">
          <a:avLst/>
        </a:prstGeom>
        <a:noFill/>
      </xdr:spPr>
    </xdr:pic>
    <xdr:clientData fLocksWithSheet="0"/>
  </xdr:oneCellAnchor>
  <xdr:oneCellAnchor>
    <xdr:from>
      <xdr:col>2</xdr:col>
      <xdr:colOff>0</xdr:colOff>
      <xdr:row>349</xdr:row>
      <xdr:rowOff>0</xdr:rowOff>
    </xdr:from>
    <xdr:ext cx="476250" cy="476250"/>
    <xdr:pic>
      <xdr:nvPicPr>
        <xdr:cNvPr id="318" name="image261.png">
          <a:extLst>
            <a:ext uri="{FF2B5EF4-FFF2-40B4-BE49-F238E27FC236}">
              <a16:creationId xmlns:a16="http://schemas.microsoft.com/office/drawing/2014/main" id="{00000000-0008-0000-0800-00003E010000}"/>
            </a:ext>
          </a:extLst>
        </xdr:cNvPr>
        <xdr:cNvPicPr preferRelativeResize="0"/>
      </xdr:nvPicPr>
      <xdr:blipFill>
        <a:blip xmlns:r="http://schemas.openxmlformats.org/officeDocument/2006/relationships" r:embed="rId317" cstate="print"/>
        <a:stretch>
          <a:fillRect/>
        </a:stretch>
      </xdr:blipFill>
      <xdr:spPr>
        <a:prstGeom prst="rect">
          <a:avLst/>
        </a:prstGeom>
        <a:noFill/>
      </xdr:spPr>
    </xdr:pic>
    <xdr:clientData fLocksWithSheet="0"/>
  </xdr:oneCellAnchor>
  <xdr:oneCellAnchor>
    <xdr:from>
      <xdr:col>2</xdr:col>
      <xdr:colOff>0</xdr:colOff>
      <xdr:row>350</xdr:row>
      <xdr:rowOff>0</xdr:rowOff>
    </xdr:from>
    <xdr:ext cx="476250" cy="476250"/>
    <xdr:pic>
      <xdr:nvPicPr>
        <xdr:cNvPr id="319" name="image236.png">
          <a:extLst>
            <a:ext uri="{FF2B5EF4-FFF2-40B4-BE49-F238E27FC236}">
              <a16:creationId xmlns:a16="http://schemas.microsoft.com/office/drawing/2014/main" id="{00000000-0008-0000-0800-00003F010000}"/>
            </a:ext>
          </a:extLst>
        </xdr:cNvPr>
        <xdr:cNvPicPr preferRelativeResize="0"/>
      </xdr:nvPicPr>
      <xdr:blipFill>
        <a:blip xmlns:r="http://schemas.openxmlformats.org/officeDocument/2006/relationships" r:embed="rId318" cstate="print"/>
        <a:stretch>
          <a:fillRect/>
        </a:stretch>
      </xdr:blipFill>
      <xdr:spPr>
        <a:prstGeom prst="rect">
          <a:avLst/>
        </a:prstGeom>
        <a:noFill/>
      </xdr:spPr>
    </xdr:pic>
    <xdr:clientData fLocksWithSheet="0"/>
  </xdr:oneCellAnchor>
  <xdr:oneCellAnchor>
    <xdr:from>
      <xdr:col>2</xdr:col>
      <xdr:colOff>0</xdr:colOff>
      <xdr:row>351</xdr:row>
      <xdr:rowOff>0</xdr:rowOff>
    </xdr:from>
    <xdr:ext cx="476250" cy="476250"/>
    <xdr:pic>
      <xdr:nvPicPr>
        <xdr:cNvPr id="320" name="image229.png">
          <a:extLst>
            <a:ext uri="{FF2B5EF4-FFF2-40B4-BE49-F238E27FC236}">
              <a16:creationId xmlns:a16="http://schemas.microsoft.com/office/drawing/2014/main" id="{00000000-0008-0000-0800-000040010000}"/>
            </a:ext>
          </a:extLst>
        </xdr:cNvPr>
        <xdr:cNvPicPr preferRelativeResize="0"/>
      </xdr:nvPicPr>
      <xdr:blipFill>
        <a:blip xmlns:r="http://schemas.openxmlformats.org/officeDocument/2006/relationships" r:embed="rId319" cstate="print"/>
        <a:stretch>
          <a:fillRect/>
        </a:stretch>
      </xdr:blipFill>
      <xdr:spPr>
        <a:prstGeom prst="rect">
          <a:avLst/>
        </a:prstGeom>
        <a:noFill/>
      </xdr:spPr>
    </xdr:pic>
    <xdr:clientData fLocksWithSheet="0"/>
  </xdr:oneCellAnchor>
  <xdr:oneCellAnchor>
    <xdr:from>
      <xdr:col>2</xdr:col>
      <xdr:colOff>0</xdr:colOff>
      <xdr:row>352</xdr:row>
      <xdr:rowOff>0</xdr:rowOff>
    </xdr:from>
    <xdr:ext cx="476250" cy="476250"/>
    <xdr:pic>
      <xdr:nvPicPr>
        <xdr:cNvPr id="321" name="image233.png">
          <a:extLst>
            <a:ext uri="{FF2B5EF4-FFF2-40B4-BE49-F238E27FC236}">
              <a16:creationId xmlns:a16="http://schemas.microsoft.com/office/drawing/2014/main" id="{00000000-0008-0000-0800-000041010000}"/>
            </a:ext>
          </a:extLst>
        </xdr:cNvPr>
        <xdr:cNvPicPr preferRelativeResize="0"/>
      </xdr:nvPicPr>
      <xdr:blipFill>
        <a:blip xmlns:r="http://schemas.openxmlformats.org/officeDocument/2006/relationships" r:embed="rId320" cstate="print"/>
        <a:stretch>
          <a:fillRect/>
        </a:stretch>
      </xdr:blipFill>
      <xdr:spPr>
        <a:prstGeom prst="rect">
          <a:avLst/>
        </a:prstGeom>
        <a:noFill/>
      </xdr:spPr>
    </xdr:pic>
    <xdr:clientData fLocksWithSheet="0"/>
  </xdr:oneCellAnchor>
  <xdr:oneCellAnchor>
    <xdr:from>
      <xdr:col>2</xdr:col>
      <xdr:colOff>0</xdr:colOff>
      <xdr:row>353</xdr:row>
      <xdr:rowOff>0</xdr:rowOff>
    </xdr:from>
    <xdr:ext cx="200025" cy="200025"/>
    <xdr:pic>
      <xdr:nvPicPr>
        <xdr:cNvPr id="322" name="image379.png">
          <a:extLst>
            <a:ext uri="{FF2B5EF4-FFF2-40B4-BE49-F238E27FC236}">
              <a16:creationId xmlns:a16="http://schemas.microsoft.com/office/drawing/2014/main" id="{00000000-0008-0000-0800-000042010000}"/>
            </a:ext>
          </a:extLst>
        </xdr:cNvPr>
        <xdr:cNvPicPr preferRelativeResize="0"/>
      </xdr:nvPicPr>
      <xdr:blipFill>
        <a:blip xmlns:r="http://schemas.openxmlformats.org/officeDocument/2006/relationships" r:embed="rId321" cstate="print"/>
        <a:stretch>
          <a:fillRect/>
        </a:stretch>
      </xdr:blipFill>
      <xdr:spPr>
        <a:prstGeom prst="rect">
          <a:avLst/>
        </a:prstGeom>
        <a:noFill/>
      </xdr:spPr>
    </xdr:pic>
    <xdr:clientData fLocksWithSheet="0"/>
  </xdr:oneCellAnchor>
  <xdr:oneCellAnchor>
    <xdr:from>
      <xdr:col>2</xdr:col>
      <xdr:colOff>0</xdr:colOff>
      <xdr:row>354</xdr:row>
      <xdr:rowOff>0</xdr:rowOff>
    </xdr:from>
    <xdr:ext cx="476250" cy="476250"/>
    <xdr:pic>
      <xdr:nvPicPr>
        <xdr:cNvPr id="323" name="image370.png">
          <a:extLst>
            <a:ext uri="{FF2B5EF4-FFF2-40B4-BE49-F238E27FC236}">
              <a16:creationId xmlns:a16="http://schemas.microsoft.com/office/drawing/2014/main" id="{00000000-0008-0000-0800-000043010000}"/>
            </a:ext>
          </a:extLst>
        </xdr:cNvPr>
        <xdr:cNvPicPr preferRelativeResize="0"/>
      </xdr:nvPicPr>
      <xdr:blipFill>
        <a:blip xmlns:r="http://schemas.openxmlformats.org/officeDocument/2006/relationships" r:embed="rId322" cstate="print"/>
        <a:stretch>
          <a:fillRect/>
        </a:stretch>
      </xdr:blipFill>
      <xdr:spPr>
        <a:prstGeom prst="rect">
          <a:avLst/>
        </a:prstGeom>
        <a:noFill/>
      </xdr:spPr>
    </xdr:pic>
    <xdr:clientData fLocksWithSheet="0"/>
  </xdr:oneCellAnchor>
  <xdr:oneCellAnchor>
    <xdr:from>
      <xdr:col>2</xdr:col>
      <xdr:colOff>0</xdr:colOff>
      <xdr:row>355</xdr:row>
      <xdr:rowOff>0</xdr:rowOff>
    </xdr:from>
    <xdr:ext cx="476250" cy="476250"/>
    <xdr:pic>
      <xdr:nvPicPr>
        <xdr:cNvPr id="324" name="image194.png">
          <a:extLst>
            <a:ext uri="{FF2B5EF4-FFF2-40B4-BE49-F238E27FC236}">
              <a16:creationId xmlns:a16="http://schemas.microsoft.com/office/drawing/2014/main" id="{00000000-0008-0000-0800-000044010000}"/>
            </a:ext>
          </a:extLst>
        </xdr:cNvPr>
        <xdr:cNvPicPr preferRelativeResize="0"/>
      </xdr:nvPicPr>
      <xdr:blipFill>
        <a:blip xmlns:r="http://schemas.openxmlformats.org/officeDocument/2006/relationships" r:embed="rId323" cstate="print"/>
        <a:stretch>
          <a:fillRect/>
        </a:stretch>
      </xdr:blipFill>
      <xdr:spPr>
        <a:prstGeom prst="rect">
          <a:avLst/>
        </a:prstGeom>
        <a:noFill/>
      </xdr:spPr>
    </xdr:pic>
    <xdr:clientData fLocksWithSheet="0"/>
  </xdr:oneCellAnchor>
  <xdr:oneCellAnchor>
    <xdr:from>
      <xdr:col>2</xdr:col>
      <xdr:colOff>0</xdr:colOff>
      <xdr:row>356</xdr:row>
      <xdr:rowOff>0</xdr:rowOff>
    </xdr:from>
    <xdr:ext cx="476250" cy="476250"/>
    <xdr:pic>
      <xdr:nvPicPr>
        <xdr:cNvPr id="325" name="image201.png">
          <a:extLst>
            <a:ext uri="{FF2B5EF4-FFF2-40B4-BE49-F238E27FC236}">
              <a16:creationId xmlns:a16="http://schemas.microsoft.com/office/drawing/2014/main" id="{00000000-0008-0000-0800-000045010000}"/>
            </a:ext>
          </a:extLst>
        </xdr:cNvPr>
        <xdr:cNvPicPr preferRelativeResize="0"/>
      </xdr:nvPicPr>
      <xdr:blipFill>
        <a:blip xmlns:r="http://schemas.openxmlformats.org/officeDocument/2006/relationships" r:embed="rId324" cstate="print"/>
        <a:stretch>
          <a:fillRect/>
        </a:stretch>
      </xdr:blipFill>
      <xdr:spPr>
        <a:prstGeom prst="rect">
          <a:avLst/>
        </a:prstGeom>
        <a:noFill/>
      </xdr:spPr>
    </xdr:pic>
    <xdr:clientData fLocksWithSheet="0"/>
  </xdr:oneCellAnchor>
  <xdr:oneCellAnchor>
    <xdr:from>
      <xdr:col>2</xdr:col>
      <xdr:colOff>0</xdr:colOff>
      <xdr:row>357</xdr:row>
      <xdr:rowOff>0</xdr:rowOff>
    </xdr:from>
    <xdr:ext cx="200025" cy="200025"/>
    <xdr:pic>
      <xdr:nvPicPr>
        <xdr:cNvPr id="326" name="image363.png">
          <a:extLst>
            <a:ext uri="{FF2B5EF4-FFF2-40B4-BE49-F238E27FC236}">
              <a16:creationId xmlns:a16="http://schemas.microsoft.com/office/drawing/2014/main" id="{00000000-0008-0000-0800-000046010000}"/>
            </a:ext>
          </a:extLst>
        </xdr:cNvPr>
        <xdr:cNvPicPr preferRelativeResize="0"/>
      </xdr:nvPicPr>
      <xdr:blipFill>
        <a:blip xmlns:r="http://schemas.openxmlformats.org/officeDocument/2006/relationships" r:embed="rId325" cstate="print"/>
        <a:stretch>
          <a:fillRect/>
        </a:stretch>
      </xdr:blipFill>
      <xdr:spPr>
        <a:prstGeom prst="rect">
          <a:avLst/>
        </a:prstGeom>
        <a:noFill/>
      </xdr:spPr>
    </xdr:pic>
    <xdr:clientData fLocksWithSheet="0"/>
  </xdr:oneCellAnchor>
  <xdr:oneCellAnchor>
    <xdr:from>
      <xdr:col>2</xdr:col>
      <xdr:colOff>0</xdr:colOff>
      <xdr:row>358</xdr:row>
      <xdr:rowOff>0</xdr:rowOff>
    </xdr:from>
    <xdr:ext cx="476250" cy="476250"/>
    <xdr:pic>
      <xdr:nvPicPr>
        <xdr:cNvPr id="327" name="image367.png">
          <a:extLst>
            <a:ext uri="{FF2B5EF4-FFF2-40B4-BE49-F238E27FC236}">
              <a16:creationId xmlns:a16="http://schemas.microsoft.com/office/drawing/2014/main" id="{00000000-0008-0000-0800-000047010000}"/>
            </a:ext>
          </a:extLst>
        </xdr:cNvPr>
        <xdr:cNvPicPr preferRelativeResize="0"/>
      </xdr:nvPicPr>
      <xdr:blipFill>
        <a:blip xmlns:r="http://schemas.openxmlformats.org/officeDocument/2006/relationships" r:embed="rId326" cstate="print"/>
        <a:stretch>
          <a:fillRect/>
        </a:stretch>
      </xdr:blipFill>
      <xdr:spPr>
        <a:prstGeom prst="rect">
          <a:avLst/>
        </a:prstGeom>
        <a:noFill/>
      </xdr:spPr>
    </xdr:pic>
    <xdr:clientData fLocksWithSheet="0"/>
  </xdr:oneCellAnchor>
  <xdr:oneCellAnchor>
    <xdr:from>
      <xdr:col>2</xdr:col>
      <xdr:colOff>0</xdr:colOff>
      <xdr:row>359</xdr:row>
      <xdr:rowOff>0</xdr:rowOff>
    </xdr:from>
    <xdr:ext cx="200025" cy="200025"/>
    <xdr:pic>
      <xdr:nvPicPr>
        <xdr:cNvPr id="328" name="image365.png">
          <a:extLst>
            <a:ext uri="{FF2B5EF4-FFF2-40B4-BE49-F238E27FC236}">
              <a16:creationId xmlns:a16="http://schemas.microsoft.com/office/drawing/2014/main" id="{00000000-0008-0000-0800-000048010000}"/>
            </a:ext>
          </a:extLst>
        </xdr:cNvPr>
        <xdr:cNvPicPr preferRelativeResize="0"/>
      </xdr:nvPicPr>
      <xdr:blipFill>
        <a:blip xmlns:r="http://schemas.openxmlformats.org/officeDocument/2006/relationships" r:embed="rId327" cstate="print"/>
        <a:stretch>
          <a:fillRect/>
        </a:stretch>
      </xdr:blipFill>
      <xdr:spPr>
        <a:prstGeom prst="rect">
          <a:avLst/>
        </a:prstGeom>
        <a:noFill/>
      </xdr:spPr>
    </xdr:pic>
    <xdr:clientData fLocksWithSheet="0"/>
  </xdr:oneCellAnchor>
  <xdr:oneCellAnchor>
    <xdr:from>
      <xdr:col>2</xdr:col>
      <xdr:colOff>0</xdr:colOff>
      <xdr:row>360</xdr:row>
      <xdr:rowOff>0</xdr:rowOff>
    </xdr:from>
    <xdr:ext cx="476250" cy="476250"/>
    <xdr:pic>
      <xdr:nvPicPr>
        <xdr:cNvPr id="329" name="image368.png">
          <a:extLst>
            <a:ext uri="{FF2B5EF4-FFF2-40B4-BE49-F238E27FC236}">
              <a16:creationId xmlns:a16="http://schemas.microsoft.com/office/drawing/2014/main" id="{00000000-0008-0000-0800-000049010000}"/>
            </a:ext>
          </a:extLst>
        </xdr:cNvPr>
        <xdr:cNvPicPr preferRelativeResize="0"/>
      </xdr:nvPicPr>
      <xdr:blipFill>
        <a:blip xmlns:r="http://schemas.openxmlformats.org/officeDocument/2006/relationships" r:embed="rId328" cstate="print"/>
        <a:stretch>
          <a:fillRect/>
        </a:stretch>
      </xdr:blipFill>
      <xdr:spPr>
        <a:prstGeom prst="rect">
          <a:avLst/>
        </a:prstGeom>
        <a:noFill/>
      </xdr:spPr>
    </xdr:pic>
    <xdr:clientData fLocksWithSheet="0"/>
  </xdr:oneCellAnchor>
  <xdr:oneCellAnchor>
    <xdr:from>
      <xdr:col>2</xdr:col>
      <xdr:colOff>0</xdr:colOff>
      <xdr:row>361</xdr:row>
      <xdr:rowOff>0</xdr:rowOff>
    </xdr:from>
    <xdr:ext cx="476250" cy="476250"/>
    <xdr:pic>
      <xdr:nvPicPr>
        <xdr:cNvPr id="330" name="image395.png">
          <a:extLst>
            <a:ext uri="{FF2B5EF4-FFF2-40B4-BE49-F238E27FC236}">
              <a16:creationId xmlns:a16="http://schemas.microsoft.com/office/drawing/2014/main" id="{00000000-0008-0000-0800-00004A010000}"/>
            </a:ext>
          </a:extLst>
        </xdr:cNvPr>
        <xdr:cNvPicPr preferRelativeResize="0"/>
      </xdr:nvPicPr>
      <xdr:blipFill>
        <a:blip xmlns:r="http://schemas.openxmlformats.org/officeDocument/2006/relationships" r:embed="rId329" cstate="print"/>
        <a:stretch>
          <a:fillRect/>
        </a:stretch>
      </xdr:blipFill>
      <xdr:spPr>
        <a:prstGeom prst="rect">
          <a:avLst/>
        </a:prstGeom>
        <a:noFill/>
      </xdr:spPr>
    </xdr:pic>
    <xdr:clientData fLocksWithSheet="0"/>
  </xdr:oneCellAnchor>
  <xdr:oneCellAnchor>
    <xdr:from>
      <xdr:col>2</xdr:col>
      <xdr:colOff>0</xdr:colOff>
      <xdr:row>362</xdr:row>
      <xdr:rowOff>0</xdr:rowOff>
    </xdr:from>
    <xdr:ext cx="476250" cy="476250"/>
    <xdr:pic>
      <xdr:nvPicPr>
        <xdr:cNvPr id="331" name="image392.png">
          <a:extLst>
            <a:ext uri="{FF2B5EF4-FFF2-40B4-BE49-F238E27FC236}">
              <a16:creationId xmlns:a16="http://schemas.microsoft.com/office/drawing/2014/main" id="{00000000-0008-0000-0800-00004B010000}"/>
            </a:ext>
          </a:extLst>
        </xdr:cNvPr>
        <xdr:cNvPicPr preferRelativeResize="0"/>
      </xdr:nvPicPr>
      <xdr:blipFill>
        <a:blip xmlns:r="http://schemas.openxmlformats.org/officeDocument/2006/relationships" r:embed="rId330" cstate="print"/>
        <a:stretch>
          <a:fillRect/>
        </a:stretch>
      </xdr:blipFill>
      <xdr:spPr>
        <a:prstGeom prst="rect">
          <a:avLst/>
        </a:prstGeom>
        <a:noFill/>
      </xdr:spPr>
    </xdr:pic>
    <xdr:clientData fLocksWithSheet="0"/>
  </xdr:oneCellAnchor>
  <xdr:oneCellAnchor>
    <xdr:from>
      <xdr:col>2</xdr:col>
      <xdr:colOff>0</xdr:colOff>
      <xdr:row>363</xdr:row>
      <xdr:rowOff>0</xdr:rowOff>
    </xdr:from>
    <xdr:ext cx="476250" cy="476250"/>
    <xdr:pic>
      <xdr:nvPicPr>
        <xdr:cNvPr id="332" name="image207.png">
          <a:extLst>
            <a:ext uri="{FF2B5EF4-FFF2-40B4-BE49-F238E27FC236}">
              <a16:creationId xmlns:a16="http://schemas.microsoft.com/office/drawing/2014/main" id="{00000000-0008-0000-0800-00004C010000}"/>
            </a:ext>
          </a:extLst>
        </xdr:cNvPr>
        <xdr:cNvPicPr preferRelativeResize="0"/>
      </xdr:nvPicPr>
      <xdr:blipFill>
        <a:blip xmlns:r="http://schemas.openxmlformats.org/officeDocument/2006/relationships" r:embed="rId331" cstate="print"/>
        <a:stretch>
          <a:fillRect/>
        </a:stretch>
      </xdr:blipFill>
      <xdr:spPr>
        <a:prstGeom prst="rect">
          <a:avLst/>
        </a:prstGeom>
        <a:noFill/>
      </xdr:spPr>
    </xdr:pic>
    <xdr:clientData fLocksWithSheet="0"/>
  </xdr:oneCellAnchor>
  <xdr:oneCellAnchor>
    <xdr:from>
      <xdr:col>2</xdr:col>
      <xdr:colOff>0</xdr:colOff>
      <xdr:row>364</xdr:row>
      <xdr:rowOff>0</xdr:rowOff>
    </xdr:from>
    <xdr:ext cx="476250" cy="476250"/>
    <xdr:pic>
      <xdr:nvPicPr>
        <xdr:cNvPr id="333" name="image215.png">
          <a:extLst>
            <a:ext uri="{FF2B5EF4-FFF2-40B4-BE49-F238E27FC236}">
              <a16:creationId xmlns:a16="http://schemas.microsoft.com/office/drawing/2014/main" id="{00000000-0008-0000-0800-00004D010000}"/>
            </a:ext>
          </a:extLst>
        </xdr:cNvPr>
        <xdr:cNvPicPr preferRelativeResize="0"/>
      </xdr:nvPicPr>
      <xdr:blipFill>
        <a:blip xmlns:r="http://schemas.openxmlformats.org/officeDocument/2006/relationships" r:embed="rId332" cstate="print"/>
        <a:stretch>
          <a:fillRect/>
        </a:stretch>
      </xdr:blipFill>
      <xdr:spPr>
        <a:prstGeom prst="rect">
          <a:avLst/>
        </a:prstGeom>
        <a:noFill/>
      </xdr:spPr>
    </xdr:pic>
    <xdr:clientData fLocksWithSheet="0"/>
  </xdr:oneCellAnchor>
  <xdr:oneCellAnchor>
    <xdr:from>
      <xdr:col>2</xdr:col>
      <xdr:colOff>0</xdr:colOff>
      <xdr:row>365</xdr:row>
      <xdr:rowOff>0</xdr:rowOff>
    </xdr:from>
    <xdr:ext cx="476250" cy="476250"/>
    <xdr:pic>
      <xdr:nvPicPr>
        <xdr:cNvPr id="334" name="image205.png">
          <a:extLst>
            <a:ext uri="{FF2B5EF4-FFF2-40B4-BE49-F238E27FC236}">
              <a16:creationId xmlns:a16="http://schemas.microsoft.com/office/drawing/2014/main" id="{00000000-0008-0000-0800-00004E010000}"/>
            </a:ext>
          </a:extLst>
        </xdr:cNvPr>
        <xdr:cNvPicPr preferRelativeResize="0"/>
      </xdr:nvPicPr>
      <xdr:blipFill>
        <a:blip xmlns:r="http://schemas.openxmlformats.org/officeDocument/2006/relationships" r:embed="rId333" cstate="print"/>
        <a:stretch>
          <a:fillRect/>
        </a:stretch>
      </xdr:blipFill>
      <xdr:spPr>
        <a:prstGeom prst="rect">
          <a:avLst/>
        </a:prstGeom>
        <a:noFill/>
      </xdr:spPr>
    </xdr:pic>
    <xdr:clientData fLocksWithSheet="0"/>
  </xdr:oneCellAnchor>
  <xdr:oneCellAnchor>
    <xdr:from>
      <xdr:col>2</xdr:col>
      <xdr:colOff>0</xdr:colOff>
      <xdr:row>366</xdr:row>
      <xdr:rowOff>0</xdr:rowOff>
    </xdr:from>
    <xdr:ext cx="476250" cy="476250"/>
    <xdr:pic>
      <xdr:nvPicPr>
        <xdr:cNvPr id="335" name="image198.png">
          <a:extLst>
            <a:ext uri="{FF2B5EF4-FFF2-40B4-BE49-F238E27FC236}">
              <a16:creationId xmlns:a16="http://schemas.microsoft.com/office/drawing/2014/main" id="{00000000-0008-0000-0800-00004F010000}"/>
            </a:ext>
          </a:extLst>
        </xdr:cNvPr>
        <xdr:cNvPicPr preferRelativeResize="0"/>
      </xdr:nvPicPr>
      <xdr:blipFill>
        <a:blip xmlns:r="http://schemas.openxmlformats.org/officeDocument/2006/relationships" r:embed="rId334" cstate="print"/>
        <a:stretch>
          <a:fillRect/>
        </a:stretch>
      </xdr:blipFill>
      <xdr:spPr>
        <a:prstGeom prst="rect">
          <a:avLst/>
        </a:prstGeom>
        <a:noFill/>
      </xdr:spPr>
    </xdr:pic>
    <xdr:clientData fLocksWithSheet="0"/>
  </xdr:oneCellAnchor>
  <xdr:oneCellAnchor>
    <xdr:from>
      <xdr:col>2</xdr:col>
      <xdr:colOff>0</xdr:colOff>
      <xdr:row>367</xdr:row>
      <xdr:rowOff>0</xdr:rowOff>
    </xdr:from>
    <xdr:ext cx="200025" cy="200025"/>
    <xdr:pic>
      <xdr:nvPicPr>
        <xdr:cNvPr id="336" name="image393.png">
          <a:extLst>
            <a:ext uri="{FF2B5EF4-FFF2-40B4-BE49-F238E27FC236}">
              <a16:creationId xmlns:a16="http://schemas.microsoft.com/office/drawing/2014/main" id="{00000000-0008-0000-0800-000050010000}"/>
            </a:ext>
          </a:extLst>
        </xdr:cNvPr>
        <xdr:cNvPicPr preferRelativeResize="0"/>
      </xdr:nvPicPr>
      <xdr:blipFill>
        <a:blip xmlns:r="http://schemas.openxmlformats.org/officeDocument/2006/relationships" r:embed="rId335" cstate="print"/>
        <a:stretch>
          <a:fillRect/>
        </a:stretch>
      </xdr:blipFill>
      <xdr:spPr>
        <a:prstGeom prst="rect">
          <a:avLst/>
        </a:prstGeom>
        <a:noFill/>
      </xdr:spPr>
    </xdr:pic>
    <xdr:clientData fLocksWithSheet="0"/>
  </xdr:oneCellAnchor>
  <xdr:oneCellAnchor>
    <xdr:from>
      <xdr:col>2</xdr:col>
      <xdr:colOff>0</xdr:colOff>
      <xdr:row>368</xdr:row>
      <xdr:rowOff>0</xdr:rowOff>
    </xdr:from>
    <xdr:ext cx="476250" cy="476250"/>
    <xdr:pic>
      <xdr:nvPicPr>
        <xdr:cNvPr id="337" name="image382.png">
          <a:extLst>
            <a:ext uri="{FF2B5EF4-FFF2-40B4-BE49-F238E27FC236}">
              <a16:creationId xmlns:a16="http://schemas.microsoft.com/office/drawing/2014/main" id="{00000000-0008-0000-0800-000051010000}"/>
            </a:ext>
          </a:extLst>
        </xdr:cNvPr>
        <xdr:cNvPicPr preferRelativeResize="0"/>
      </xdr:nvPicPr>
      <xdr:blipFill>
        <a:blip xmlns:r="http://schemas.openxmlformats.org/officeDocument/2006/relationships" r:embed="rId336" cstate="print"/>
        <a:stretch>
          <a:fillRect/>
        </a:stretch>
      </xdr:blipFill>
      <xdr:spPr>
        <a:prstGeom prst="rect">
          <a:avLst/>
        </a:prstGeom>
        <a:noFill/>
      </xdr:spPr>
    </xdr:pic>
    <xdr:clientData fLocksWithSheet="0"/>
  </xdr:oneCellAnchor>
  <xdr:oneCellAnchor>
    <xdr:from>
      <xdr:col>2</xdr:col>
      <xdr:colOff>0</xdr:colOff>
      <xdr:row>369</xdr:row>
      <xdr:rowOff>0</xdr:rowOff>
    </xdr:from>
    <xdr:ext cx="476250" cy="476250"/>
    <xdr:pic>
      <xdr:nvPicPr>
        <xdr:cNvPr id="338" name="image388.png">
          <a:extLst>
            <a:ext uri="{FF2B5EF4-FFF2-40B4-BE49-F238E27FC236}">
              <a16:creationId xmlns:a16="http://schemas.microsoft.com/office/drawing/2014/main" id="{00000000-0008-0000-0800-000052010000}"/>
            </a:ext>
          </a:extLst>
        </xdr:cNvPr>
        <xdr:cNvPicPr preferRelativeResize="0"/>
      </xdr:nvPicPr>
      <xdr:blipFill>
        <a:blip xmlns:r="http://schemas.openxmlformats.org/officeDocument/2006/relationships" r:embed="rId337" cstate="print"/>
        <a:stretch>
          <a:fillRect/>
        </a:stretch>
      </xdr:blipFill>
      <xdr:spPr>
        <a:prstGeom prst="rect">
          <a:avLst/>
        </a:prstGeom>
        <a:noFill/>
      </xdr:spPr>
    </xdr:pic>
    <xdr:clientData fLocksWithSheet="0"/>
  </xdr:oneCellAnchor>
  <xdr:oneCellAnchor>
    <xdr:from>
      <xdr:col>2</xdr:col>
      <xdr:colOff>0</xdr:colOff>
      <xdr:row>370</xdr:row>
      <xdr:rowOff>0</xdr:rowOff>
    </xdr:from>
    <xdr:ext cx="476250" cy="476250"/>
    <xdr:pic>
      <xdr:nvPicPr>
        <xdr:cNvPr id="339" name="image213.png">
          <a:extLst>
            <a:ext uri="{FF2B5EF4-FFF2-40B4-BE49-F238E27FC236}">
              <a16:creationId xmlns:a16="http://schemas.microsoft.com/office/drawing/2014/main" id="{00000000-0008-0000-0800-000053010000}"/>
            </a:ext>
          </a:extLst>
        </xdr:cNvPr>
        <xdr:cNvPicPr preferRelativeResize="0"/>
      </xdr:nvPicPr>
      <xdr:blipFill>
        <a:blip xmlns:r="http://schemas.openxmlformats.org/officeDocument/2006/relationships" r:embed="rId338" cstate="print"/>
        <a:stretch>
          <a:fillRect/>
        </a:stretch>
      </xdr:blipFill>
      <xdr:spPr>
        <a:prstGeom prst="rect">
          <a:avLst/>
        </a:prstGeom>
        <a:noFill/>
      </xdr:spPr>
    </xdr:pic>
    <xdr:clientData fLocksWithSheet="0"/>
  </xdr:oneCellAnchor>
  <xdr:oneCellAnchor>
    <xdr:from>
      <xdr:col>2</xdr:col>
      <xdr:colOff>0</xdr:colOff>
      <xdr:row>371</xdr:row>
      <xdr:rowOff>0</xdr:rowOff>
    </xdr:from>
    <xdr:ext cx="476250" cy="476250"/>
    <xdr:pic>
      <xdr:nvPicPr>
        <xdr:cNvPr id="340" name="image212.png">
          <a:extLst>
            <a:ext uri="{FF2B5EF4-FFF2-40B4-BE49-F238E27FC236}">
              <a16:creationId xmlns:a16="http://schemas.microsoft.com/office/drawing/2014/main" id="{00000000-0008-0000-0800-000054010000}"/>
            </a:ext>
          </a:extLst>
        </xdr:cNvPr>
        <xdr:cNvPicPr preferRelativeResize="0"/>
      </xdr:nvPicPr>
      <xdr:blipFill>
        <a:blip xmlns:r="http://schemas.openxmlformats.org/officeDocument/2006/relationships" r:embed="rId339" cstate="print"/>
        <a:stretch>
          <a:fillRect/>
        </a:stretch>
      </xdr:blipFill>
      <xdr:spPr>
        <a:prstGeom prst="rect">
          <a:avLst/>
        </a:prstGeom>
        <a:noFill/>
      </xdr:spPr>
    </xdr:pic>
    <xdr:clientData fLocksWithSheet="0"/>
  </xdr:oneCellAnchor>
  <xdr:oneCellAnchor>
    <xdr:from>
      <xdr:col>2</xdr:col>
      <xdr:colOff>0</xdr:colOff>
      <xdr:row>372</xdr:row>
      <xdr:rowOff>0</xdr:rowOff>
    </xdr:from>
    <xdr:ext cx="476250" cy="476250"/>
    <xdr:pic>
      <xdr:nvPicPr>
        <xdr:cNvPr id="341" name="image206.png">
          <a:extLst>
            <a:ext uri="{FF2B5EF4-FFF2-40B4-BE49-F238E27FC236}">
              <a16:creationId xmlns:a16="http://schemas.microsoft.com/office/drawing/2014/main" id="{00000000-0008-0000-0800-000055010000}"/>
            </a:ext>
          </a:extLst>
        </xdr:cNvPr>
        <xdr:cNvPicPr preferRelativeResize="0"/>
      </xdr:nvPicPr>
      <xdr:blipFill>
        <a:blip xmlns:r="http://schemas.openxmlformats.org/officeDocument/2006/relationships" r:embed="rId340" cstate="print"/>
        <a:stretch>
          <a:fillRect/>
        </a:stretch>
      </xdr:blipFill>
      <xdr:spPr>
        <a:prstGeom prst="rect">
          <a:avLst/>
        </a:prstGeom>
        <a:noFill/>
      </xdr:spPr>
    </xdr:pic>
    <xdr:clientData fLocksWithSheet="0"/>
  </xdr:oneCellAnchor>
  <xdr:oneCellAnchor>
    <xdr:from>
      <xdr:col>2</xdr:col>
      <xdr:colOff>0</xdr:colOff>
      <xdr:row>373</xdr:row>
      <xdr:rowOff>0</xdr:rowOff>
    </xdr:from>
    <xdr:ext cx="476250" cy="476250"/>
    <xdr:pic>
      <xdr:nvPicPr>
        <xdr:cNvPr id="342" name="image408.png">
          <a:extLst>
            <a:ext uri="{FF2B5EF4-FFF2-40B4-BE49-F238E27FC236}">
              <a16:creationId xmlns:a16="http://schemas.microsoft.com/office/drawing/2014/main" id="{00000000-0008-0000-0800-000056010000}"/>
            </a:ext>
          </a:extLst>
        </xdr:cNvPr>
        <xdr:cNvPicPr preferRelativeResize="0"/>
      </xdr:nvPicPr>
      <xdr:blipFill>
        <a:blip xmlns:r="http://schemas.openxmlformats.org/officeDocument/2006/relationships" r:embed="rId341" cstate="print"/>
        <a:stretch>
          <a:fillRect/>
        </a:stretch>
      </xdr:blipFill>
      <xdr:spPr>
        <a:prstGeom prst="rect">
          <a:avLst/>
        </a:prstGeom>
        <a:noFill/>
      </xdr:spPr>
    </xdr:pic>
    <xdr:clientData fLocksWithSheet="0"/>
  </xdr:oneCellAnchor>
  <xdr:oneCellAnchor>
    <xdr:from>
      <xdr:col>2</xdr:col>
      <xdr:colOff>0</xdr:colOff>
      <xdr:row>374</xdr:row>
      <xdr:rowOff>0</xdr:rowOff>
    </xdr:from>
    <xdr:ext cx="200025" cy="200025"/>
    <xdr:pic>
      <xdr:nvPicPr>
        <xdr:cNvPr id="343" name="image376.png">
          <a:extLst>
            <a:ext uri="{FF2B5EF4-FFF2-40B4-BE49-F238E27FC236}">
              <a16:creationId xmlns:a16="http://schemas.microsoft.com/office/drawing/2014/main" id="{00000000-0008-0000-0800-000057010000}"/>
            </a:ext>
          </a:extLst>
        </xdr:cNvPr>
        <xdr:cNvPicPr preferRelativeResize="0"/>
      </xdr:nvPicPr>
      <xdr:blipFill>
        <a:blip xmlns:r="http://schemas.openxmlformats.org/officeDocument/2006/relationships" r:embed="rId342" cstate="print"/>
        <a:stretch>
          <a:fillRect/>
        </a:stretch>
      </xdr:blipFill>
      <xdr:spPr>
        <a:prstGeom prst="rect">
          <a:avLst/>
        </a:prstGeom>
        <a:noFill/>
      </xdr:spPr>
    </xdr:pic>
    <xdr:clientData fLocksWithSheet="0"/>
  </xdr:oneCellAnchor>
  <xdr:oneCellAnchor>
    <xdr:from>
      <xdr:col>2</xdr:col>
      <xdr:colOff>0</xdr:colOff>
      <xdr:row>375</xdr:row>
      <xdr:rowOff>0</xdr:rowOff>
    </xdr:from>
    <xdr:ext cx="476250" cy="476250"/>
    <xdr:pic>
      <xdr:nvPicPr>
        <xdr:cNvPr id="344" name="image216.png">
          <a:extLst>
            <a:ext uri="{FF2B5EF4-FFF2-40B4-BE49-F238E27FC236}">
              <a16:creationId xmlns:a16="http://schemas.microsoft.com/office/drawing/2014/main" id="{00000000-0008-0000-0800-000058010000}"/>
            </a:ext>
          </a:extLst>
        </xdr:cNvPr>
        <xdr:cNvPicPr preferRelativeResize="0"/>
      </xdr:nvPicPr>
      <xdr:blipFill>
        <a:blip xmlns:r="http://schemas.openxmlformats.org/officeDocument/2006/relationships" r:embed="rId343" cstate="print"/>
        <a:stretch>
          <a:fillRect/>
        </a:stretch>
      </xdr:blipFill>
      <xdr:spPr>
        <a:prstGeom prst="rect">
          <a:avLst/>
        </a:prstGeom>
        <a:noFill/>
      </xdr:spPr>
    </xdr:pic>
    <xdr:clientData fLocksWithSheet="0"/>
  </xdr:oneCellAnchor>
  <xdr:oneCellAnchor>
    <xdr:from>
      <xdr:col>2</xdr:col>
      <xdr:colOff>0</xdr:colOff>
      <xdr:row>376</xdr:row>
      <xdr:rowOff>0</xdr:rowOff>
    </xdr:from>
    <xdr:ext cx="476250" cy="476250"/>
    <xdr:pic>
      <xdr:nvPicPr>
        <xdr:cNvPr id="345" name="image396.png">
          <a:extLst>
            <a:ext uri="{FF2B5EF4-FFF2-40B4-BE49-F238E27FC236}">
              <a16:creationId xmlns:a16="http://schemas.microsoft.com/office/drawing/2014/main" id="{00000000-0008-0000-0800-000059010000}"/>
            </a:ext>
          </a:extLst>
        </xdr:cNvPr>
        <xdr:cNvPicPr preferRelativeResize="0"/>
      </xdr:nvPicPr>
      <xdr:blipFill>
        <a:blip xmlns:r="http://schemas.openxmlformats.org/officeDocument/2006/relationships" r:embed="rId344" cstate="print"/>
        <a:stretch>
          <a:fillRect/>
        </a:stretch>
      </xdr:blipFill>
      <xdr:spPr>
        <a:prstGeom prst="rect">
          <a:avLst/>
        </a:prstGeom>
        <a:noFill/>
      </xdr:spPr>
    </xdr:pic>
    <xdr:clientData fLocksWithSheet="0"/>
  </xdr:oneCellAnchor>
  <xdr:oneCellAnchor>
    <xdr:from>
      <xdr:col>2</xdr:col>
      <xdr:colOff>0</xdr:colOff>
      <xdr:row>377</xdr:row>
      <xdr:rowOff>0</xdr:rowOff>
    </xdr:from>
    <xdr:ext cx="476250" cy="476250"/>
    <xdr:pic>
      <xdr:nvPicPr>
        <xdr:cNvPr id="346" name="image427.png">
          <a:extLst>
            <a:ext uri="{FF2B5EF4-FFF2-40B4-BE49-F238E27FC236}">
              <a16:creationId xmlns:a16="http://schemas.microsoft.com/office/drawing/2014/main" id="{00000000-0008-0000-0800-00005A010000}"/>
            </a:ext>
          </a:extLst>
        </xdr:cNvPr>
        <xdr:cNvPicPr preferRelativeResize="0"/>
      </xdr:nvPicPr>
      <xdr:blipFill>
        <a:blip xmlns:r="http://schemas.openxmlformats.org/officeDocument/2006/relationships" r:embed="rId345" cstate="print"/>
        <a:stretch>
          <a:fillRect/>
        </a:stretch>
      </xdr:blipFill>
      <xdr:spPr>
        <a:prstGeom prst="rect">
          <a:avLst/>
        </a:prstGeom>
        <a:noFill/>
      </xdr:spPr>
    </xdr:pic>
    <xdr:clientData fLocksWithSheet="0"/>
  </xdr:oneCellAnchor>
  <xdr:oneCellAnchor>
    <xdr:from>
      <xdr:col>2</xdr:col>
      <xdr:colOff>0</xdr:colOff>
      <xdr:row>378</xdr:row>
      <xdr:rowOff>0</xdr:rowOff>
    </xdr:from>
    <xdr:ext cx="476250" cy="476250"/>
    <xdr:pic>
      <xdr:nvPicPr>
        <xdr:cNvPr id="347" name="image389.png">
          <a:extLst>
            <a:ext uri="{FF2B5EF4-FFF2-40B4-BE49-F238E27FC236}">
              <a16:creationId xmlns:a16="http://schemas.microsoft.com/office/drawing/2014/main" id="{00000000-0008-0000-0800-00005B010000}"/>
            </a:ext>
          </a:extLst>
        </xdr:cNvPr>
        <xdr:cNvPicPr preferRelativeResize="0"/>
      </xdr:nvPicPr>
      <xdr:blipFill>
        <a:blip xmlns:r="http://schemas.openxmlformats.org/officeDocument/2006/relationships" r:embed="rId346" cstate="print"/>
        <a:stretch>
          <a:fillRect/>
        </a:stretch>
      </xdr:blipFill>
      <xdr:spPr>
        <a:prstGeom prst="rect">
          <a:avLst/>
        </a:prstGeom>
        <a:noFill/>
      </xdr:spPr>
    </xdr:pic>
    <xdr:clientData fLocksWithSheet="0"/>
  </xdr:oneCellAnchor>
  <xdr:oneCellAnchor>
    <xdr:from>
      <xdr:col>2</xdr:col>
      <xdr:colOff>0</xdr:colOff>
      <xdr:row>379</xdr:row>
      <xdr:rowOff>0</xdr:rowOff>
    </xdr:from>
    <xdr:ext cx="476250" cy="476250"/>
    <xdr:pic>
      <xdr:nvPicPr>
        <xdr:cNvPr id="348" name="image218.png">
          <a:extLst>
            <a:ext uri="{FF2B5EF4-FFF2-40B4-BE49-F238E27FC236}">
              <a16:creationId xmlns:a16="http://schemas.microsoft.com/office/drawing/2014/main" id="{00000000-0008-0000-0800-00005C010000}"/>
            </a:ext>
          </a:extLst>
        </xdr:cNvPr>
        <xdr:cNvPicPr preferRelativeResize="0"/>
      </xdr:nvPicPr>
      <xdr:blipFill>
        <a:blip xmlns:r="http://schemas.openxmlformats.org/officeDocument/2006/relationships" r:embed="rId347" cstate="print"/>
        <a:stretch>
          <a:fillRect/>
        </a:stretch>
      </xdr:blipFill>
      <xdr:spPr>
        <a:prstGeom prst="rect">
          <a:avLst/>
        </a:prstGeom>
        <a:noFill/>
      </xdr:spPr>
    </xdr:pic>
    <xdr:clientData fLocksWithSheet="0"/>
  </xdr:oneCellAnchor>
  <xdr:oneCellAnchor>
    <xdr:from>
      <xdr:col>2</xdr:col>
      <xdr:colOff>0</xdr:colOff>
      <xdr:row>380</xdr:row>
      <xdr:rowOff>0</xdr:rowOff>
    </xdr:from>
    <xdr:ext cx="476250" cy="476250"/>
    <xdr:pic>
      <xdr:nvPicPr>
        <xdr:cNvPr id="349" name="image203.png">
          <a:extLst>
            <a:ext uri="{FF2B5EF4-FFF2-40B4-BE49-F238E27FC236}">
              <a16:creationId xmlns:a16="http://schemas.microsoft.com/office/drawing/2014/main" id="{00000000-0008-0000-0800-00005D010000}"/>
            </a:ext>
          </a:extLst>
        </xdr:cNvPr>
        <xdr:cNvPicPr preferRelativeResize="0"/>
      </xdr:nvPicPr>
      <xdr:blipFill>
        <a:blip xmlns:r="http://schemas.openxmlformats.org/officeDocument/2006/relationships" r:embed="rId348" cstate="print"/>
        <a:stretch>
          <a:fillRect/>
        </a:stretch>
      </xdr:blipFill>
      <xdr:spPr>
        <a:prstGeom prst="rect">
          <a:avLst/>
        </a:prstGeom>
        <a:noFill/>
      </xdr:spPr>
    </xdr:pic>
    <xdr:clientData fLocksWithSheet="0"/>
  </xdr:oneCellAnchor>
  <xdr:oneCellAnchor>
    <xdr:from>
      <xdr:col>2</xdr:col>
      <xdr:colOff>0</xdr:colOff>
      <xdr:row>381</xdr:row>
      <xdr:rowOff>0</xdr:rowOff>
    </xdr:from>
    <xdr:ext cx="476250" cy="476250"/>
    <xdr:pic>
      <xdr:nvPicPr>
        <xdr:cNvPr id="350" name="image404.png">
          <a:extLst>
            <a:ext uri="{FF2B5EF4-FFF2-40B4-BE49-F238E27FC236}">
              <a16:creationId xmlns:a16="http://schemas.microsoft.com/office/drawing/2014/main" id="{00000000-0008-0000-0800-00005E010000}"/>
            </a:ext>
          </a:extLst>
        </xdr:cNvPr>
        <xdr:cNvPicPr preferRelativeResize="0"/>
      </xdr:nvPicPr>
      <xdr:blipFill>
        <a:blip xmlns:r="http://schemas.openxmlformats.org/officeDocument/2006/relationships" r:embed="rId349" cstate="print"/>
        <a:stretch>
          <a:fillRect/>
        </a:stretch>
      </xdr:blipFill>
      <xdr:spPr>
        <a:prstGeom prst="rect">
          <a:avLst/>
        </a:prstGeom>
        <a:noFill/>
      </xdr:spPr>
    </xdr:pic>
    <xdr:clientData fLocksWithSheet="0"/>
  </xdr:oneCellAnchor>
  <xdr:oneCellAnchor>
    <xdr:from>
      <xdr:col>2</xdr:col>
      <xdr:colOff>0</xdr:colOff>
      <xdr:row>382</xdr:row>
      <xdr:rowOff>0</xdr:rowOff>
    </xdr:from>
    <xdr:ext cx="476250" cy="476250"/>
    <xdr:pic>
      <xdr:nvPicPr>
        <xdr:cNvPr id="351" name="image217.png">
          <a:extLst>
            <a:ext uri="{FF2B5EF4-FFF2-40B4-BE49-F238E27FC236}">
              <a16:creationId xmlns:a16="http://schemas.microsoft.com/office/drawing/2014/main" id="{00000000-0008-0000-0800-00005F010000}"/>
            </a:ext>
          </a:extLst>
        </xdr:cNvPr>
        <xdr:cNvPicPr preferRelativeResize="0"/>
      </xdr:nvPicPr>
      <xdr:blipFill>
        <a:blip xmlns:r="http://schemas.openxmlformats.org/officeDocument/2006/relationships" r:embed="rId350" cstate="print"/>
        <a:stretch>
          <a:fillRect/>
        </a:stretch>
      </xdr:blipFill>
      <xdr:spPr>
        <a:prstGeom prst="rect">
          <a:avLst/>
        </a:prstGeom>
        <a:noFill/>
      </xdr:spPr>
    </xdr:pic>
    <xdr:clientData fLocksWithSheet="0"/>
  </xdr:oneCellAnchor>
  <xdr:oneCellAnchor>
    <xdr:from>
      <xdr:col>2</xdr:col>
      <xdr:colOff>0</xdr:colOff>
      <xdr:row>383</xdr:row>
      <xdr:rowOff>0</xdr:rowOff>
    </xdr:from>
    <xdr:ext cx="476250" cy="476250"/>
    <xdr:pic>
      <xdr:nvPicPr>
        <xdr:cNvPr id="352" name="image210.png">
          <a:extLst>
            <a:ext uri="{FF2B5EF4-FFF2-40B4-BE49-F238E27FC236}">
              <a16:creationId xmlns:a16="http://schemas.microsoft.com/office/drawing/2014/main" id="{00000000-0008-0000-0800-000060010000}"/>
            </a:ext>
          </a:extLst>
        </xdr:cNvPr>
        <xdr:cNvPicPr preferRelativeResize="0"/>
      </xdr:nvPicPr>
      <xdr:blipFill>
        <a:blip xmlns:r="http://schemas.openxmlformats.org/officeDocument/2006/relationships" r:embed="rId351" cstate="print"/>
        <a:stretch>
          <a:fillRect/>
        </a:stretch>
      </xdr:blipFill>
      <xdr:spPr>
        <a:prstGeom prst="rect">
          <a:avLst/>
        </a:prstGeom>
        <a:noFill/>
      </xdr:spPr>
    </xdr:pic>
    <xdr:clientData fLocksWithSheet="0"/>
  </xdr:oneCellAnchor>
  <xdr:oneCellAnchor>
    <xdr:from>
      <xdr:col>2</xdr:col>
      <xdr:colOff>0</xdr:colOff>
      <xdr:row>384</xdr:row>
      <xdr:rowOff>0</xdr:rowOff>
    </xdr:from>
    <xdr:ext cx="476250" cy="476250"/>
    <xdr:pic>
      <xdr:nvPicPr>
        <xdr:cNvPr id="353" name="image211.png">
          <a:extLst>
            <a:ext uri="{FF2B5EF4-FFF2-40B4-BE49-F238E27FC236}">
              <a16:creationId xmlns:a16="http://schemas.microsoft.com/office/drawing/2014/main" id="{00000000-0008-0000-0800-000061010000}"/>
            </a:ext>
          </a:extLst>
        </xdr:cNvPr>
        <xdr:cNvPicPr preferRelativeResize="0"/>
      </xdr:nvPicPr>
      <xdr:blipFill>
        <a:blip xmlns:r="http://schemas.openxmlformats.org/officeDocument/2006/relationships" r:embed="rId352" cstate="print"/>
        <a:stretch>
          <a:fillRect/>
        </a:stretch>
      </xdr:blipFill>
      <xdr:spPr>
        <a:prstGeom prst="rect">
          <a:avLst/>
        </a:prstGeom>
        <a:noFill/>
      </xdr:spPr>
    </xdr:pic>
    <xdr:clientData fLocksWithSheet="0"/>
  </xdr:oneCellAnchor>
  <xdr:oneCellAnchor>
    <xdr:from>
      <xdr:col>2</xdr:col>
      <xdr:colOff>0</xdr:colOff>
      <xdr:row>385</xdr:row>
      <xdr:rowOff>0</xdr:rowOff>
    </xdr:from>
    <xdr:ext cx="476250" cy="476250"/>
    <xdr:pic>
      <xdr:nvPicPr>
        <xdr:cNvPr id="354" name="image398.png">
          <a:extLst>
            <a:ext uri="{FF2B5EF4-FFF2-40B4-BE49-F238E27FC236}">
              <a16:creationId xmlns:a16="http://schemas.microsoft.com/office/drawing/2014/main" id="{00000000-0008-0000-0800-000062010000}"/>
            </a:ext>
          </a:extLst>
        </xdr:cNvPr>
        <xdr:cNvPicPr preferRelativeResize="0"/>
      </xdr:nvPicPr>
      <xdr:blipFill>
        <a:blip xmlns:r="http://schemas.openxmlformats.org/officeDocument/2006/relationships" r:embed="rId353" cstate="print"/>
        <a:stretch>
          <a:fillRect/>
        </a:stretch>
      </xdr:blipFill>
      <xdr:spPr>
        <a:prstGeom prst="rect">
          <a:avLst/>
        </a:prstGeom>
        <a:noFill/>
      </xdr:spPr>
    </xdr:pic>
    <xdr:clientData fLocksWithSheet="0"/>
  </xdr:oneCellAnchor>
  <xdr:oneCellAnchor>
    <xdr:from>
      <xdr:col>2</xdr:col>
      <xdr:colOff>0</xdr:colOff>
      <xdr:row>386</xdr:row>
      <xdr:rowOff>0</xdr:rowOff>
    </xdr:from>
    <xdr:ext cx="476250" cy="476250"/>
    <xdr:pic>
      <xdr:nvPicPr>
        <xdr:cNvPr id="355" name="image226.png">
          <a:extLst>
            <a:ext uri="{FF2B5EF4-FFF2-40B4-BE49-F238E27FC236}">
              <a16:creationId xmlns:a16="http://schemas.microsoft.com/office/drawing/2014/main" id="{00000000-0008-0000-0800-000063010000}"/>
            </a:ext>
          </a:extLst>
        </xdr:cNvPr>
        <xdr:cNvPicPr preferRelativeResize="0"/>
      </xdr:nvPicPr>
      <xdr:blipFill>
        <a:blip xmlns:r="http://schemas.openxmlformats.org/officeDocument/2006/relationships" r:embed="rId354" cstate="print"/>
        <a:stretch>
          <a:fillRect/>
        </a:stretch>
      </xdr:blipFill>
      <xdr:spPr>
        <a:prstGeom prst="rect">
          <a:avLst/>
        </a:prstGeom>
        <a:noFill/>
      </xdr:spPr>
    </xdr:pic>
    <xdr:clientData fLocksWithSheet="0"/>
  </xdr:oneCellAnchor>
  <xdr:oneCellAnchor>
    <xdr:from>
      <xdr:col>2</xdr:col>
      <xdr:colOff>0</xdr:colOff>
      <xdr:row>387</xdr:row>
      <xdr:rowOff>0</xdr:rowOff>
    </xdr:from>
    <xdr:ext cx="476250" cy="476250"/>
    <xdr:pic>
      <xdr:nvPicPr>
        <xdr:cNvPr id="356" name="image439.png">
          <a:extLst>
            <a:ext uri="{FF2B5EF4-FFF2-40B4-BE49-F238E27FC236}">
              <a16:creationId xmlns:a16="http://schemas.microsoft.com/office/drawing/2014/main" id="{00000000-0008-0000-0800-000064010000}"/>
            </a:ext>
          </a:extLst>
        </xdr:cNvPr>
        <xdr:cNvPicPr preferRelativeResize="0"/>
      </xdr:nvPicPr>
      <xdr:blipFill>
        <a:blip xmlns:r="http://schemas.openxmlformats.org/officeDocument/2006/relationships" r:embed="rId355" cstate="print"/>
        <a:stretch>
          <a:fillRect/>
        </a:stretch>
      </xdr:blipFill>
      <xdr:spPr>
        <a:prstGeom prst="rect">
          <a:avLst/>
        </a:prstGeom>
        <a:noFill/>
      </xdr:spPr>
    </xdr:pic>
    <xdr:clientData fLocksWithSheet="0"/>
  </xdr:oneCellAnchor>
  <xdr:oneCellAnchor>
    <xdr:from>
      <xdr:col>2</xdr:col>
      <xdr:colOff>0</xdr:colOff>
      <xdr:row>388</xdr:row>
      <xdr:rowOff>0</xdr:rowOff>
    </xdr:from>
    <xdr:ext cx="476250" cy="476250"/>
    <xdr:pic>
      <xdr:nvPicPr>
        <xdr:cNvPr id="357" name="image239.png">
          <a:extLst>
            <a:ext uri="{FF2B5EF4-FFF2-40B4-BE49-F238E27FC236}">
              <a16:creationId xmlns:a16="http://schemas.microsoft.com/office/drawing/2014/main" id="{00000000-0008-0000-0800-000065010000}"/>
            </a:ext>
          </a:extLst>
        </xdr:cNvPr>
        <xdr:cNvPicPr preferRelativeResize="0"/>
      </xdr:nvPicPr>
      <xdr:blipFill>
        <a:blip xmlns:r="http://schemas.openxmlformats.org/officeDocument/2006/relationships" r:embed="rId356" cstate="print"/>
        <a:stretch>
          <a:fillRect/>
        </a:stretch>
      </xdr:blipFill>
      <xdr:spPr>
        <a:prstGeom prst="rect">
          <a:avLst/>
        </a:prstGeom>
        <a:noFill/>
      </xdr:spPr>
    </xdr:pic>
    <xdr:clientData fLocksWithSheet="0"/>
  </xdr:oneCellAnchor>
  <xdr:oneCellAnchor>
    <xdr:from>
      <xdr:col>2</xdr:col>
      <xdr:colOff>0</xdr:colOff>
      <xdr:row>389</xdr:row>
      <xdr:rowOff>0</xdr:rowOff>
    </xdr:from>
    <xdr:ext cx="476250" cy="476250"/>
    <xdr:pic>
      <xdr:nvPicPr>
        <xdr:cNvPr id="358" name="image238.png">
          <a:extLst>
            <a:ext uri="{FF2B5EF4-FFF2-40B4-BE49-F238E27FC236}">
              <a16:creationId xmlns:a16="http://schemas.microsoft.com/office/drawing/2014/main" id="{00000000-0008-0000-0800-000066010000}"/>
            </a:ext>
          </a:extLst>
        </xdr:cNvPr>
        <xdr:cNvPicPr preferRelativeResize="0"/>
      </xdr:nvPicPr>
      <xdr:blipFill>
        <a:blip xmlns:r="http://schemas.openxmlformats.org/officeDocument/2006/relationships" r:embed="rId357" cstate="print"/>
        <a:stretch>
          <a:fillRect/>
        </a:stretch>
      </xdr:blipFill>
      <xdr:spPr>
        <a:prstGeom prst="rect">
          <a:avLst/>
        </a:prstGeom>
        <a:noFill/>
      </xdr:spPr>
    </xdr:pic>
    <xdr:clientData fLocksWithSheet="0"/>
  </xdr:oneCellAnchor>
  <xdr:oneCellAnchor>
    <xdr:from>
      <xdr:col>2</xdr:col>
      <xdr:colOff>0</xdr:colOff>
      <xdr:row>390</xdr:row>
      <xdr:rowOff>0</xdr:rowOff>
    </xdr:from>
    <xdr:ext cx="476250" cy="476250"/>
    <xdr:pic>
      <xdr:nvPicPr>
        <xdr:cNvPr id="359" name="image399.png">
          <a:extLst>
            <a:ext uri="{FF2B5EF4-FFF2-40B4-BE49-F238E27FC236}">
              <a16:creationId xmlns:a16="http://schemas.microsoft.com/office/drawing/2014/main" id="{00000000-0008-0000-0800-000067010000}"/>
            </a:ext>
          </a:extLst>
        </xdr:cNvPr>
        <xdr:cNvPicPr preferRelativeResize="0"/>
      </xdr:nvPicPr>
      <xdr:blipFill>
        <a:blip xmlns:r="http://schemas.openxmlformats.org/officeDocument/2006/relationships" r:embed="rId358" cstate="print"/>
        <a:stretch>
          <a:fillRect/>
        </a:stretch>
      </xdr:blipFill>
      <xdr:spPr>
        <a:prstGeom prst="rect">
          <a:avLst/>
        </a:prstGeom>
        <a:noFill/>
      </xdr:spPr>
    </xdr:pic>
    <xdr:clientData fLocksWithSheet="0"/>
  </xdr:oneCellAnchor>
  <xdr:oneCellAnchor>
    <xdr:from>
      <xdr:col>2</xdr:col>
      <xdr:colOff>0</xdr:colOff>
      <xdr:row>391</xdr:row>
      <xdr:rowOff>0</xdr:rowOff>
    </xdr:from>
    <xdr:ext cx="476250" cy="476250"/>
    <xdr:pic>
      <xdr:nvPicPr>
        <xdr:cNvPr id="360" name="image402.png">
          <a:extLst>
            <a:ext uri="{FF2B5EF4-FFF2-40B4-BE49-F238E27FC236}">
              <a16:creationId xmlns:a16="http://schemas.microsoft.com/office/drawing/2014/main" id="{00000000-0008-0000-0800-000068010000}"/>
            </a:ext>
          </a:extLst>
        </xdr:cNvPr>
        <xdr:cNvPicPr preferRelativeResize="0"/>
      </xdr:nvPicPr>
      <xdr:blipFill>
        <a:blip xmlns:r="http://schemas.openxmlformats.org/officeDocument/2006/relationships" r:embed="rId359" cstate="print"/>
        <a:stretch>
          <a:fillRect/>
        </a:stretch>
      </xdr:blipFill>
      <xdr:spPr>
        <a:prstGeom prst="rect">
          <a:avLst/>
        </a:prstGeom>
        <a:noFill/>
      </xdr:spPr>
    </xdr:pic>
    <xdr:clientData fLocksWithSheet="0"/>
  </xdr:oneCellAnchor>
  <xdr:oneCellAnchor>
    <xdr:from>
      <xdr:col>2</xdr:col>
      <xdr:colOff>0</xdr:colOff>
      <xdr:row>392</xdr:row>
      <xdr:rowOff>0</xdr:rowOff>
    </xdr:from>
    <xdr:ext cx="200025" cy="200025"/>
    <xdr:pic>
      <xdr:nvPicPr>
        <xdr:cNvPr id="361" name="image209.png">
          <a:extLst>
            <a:ext uri="{FF2B5EF4-FFF2-40B4-BE49-F238E27FC236}">
              <a16:creationId xmlns:a16="http://schemas.microsoft.com/office/drawing/2014/main" id="{00000000-0008-0000-0800-000069010000}"/>
            </a:ext>
          </a:extLst>
        </xdr:cNvPr>
        <xdr:cNvPicPr preferRelativeResize="0"/>
      </xdr:nvPicPr>
      <xdr:blipFill>
        <a:blip xmlns:r="http://schemas.openxmlformats.org/officeDocument/2006/relationships" r:embed="rId360" cstate="print"/>
        <a:stretch>
          <a:fillRect/>
        </a:stretch>
      </xdr:blipFill>
      <xdr:spPr>
        <a:prstGeom prst="rect">
          <a:avLst/>
        </a:prstGeom>
        <a:noFill/>
      </xdr:spPr>
    </xdr:pic>
    <xdr:clientData fLocksWithSheet="0"/>
  </xdr:oneCellAnchor>
  <xdr:oneCellAnchor>
    <xdr:from>
      <xdr:col>2</xdr:col>
      <xdr:colOff>0</xdr:colOff>
      <xdr:row>393</xdr:row>
      <xdr:rowOff>0</xdr:rowOff>
    </xdr:from>
    <xdr:ext cx="476250" cy="476250"/>
    <xdr:pic>
      <xdr:nvPicPr>
        <xdr:cNvPr id="362" name="image228.png">
          <a:extLst>
            <a:ext uri="{FF2B5EF4-FFF2-40B4-BE49-F238E27FC236}">
              <a16:creationId xmlns:a16="http://schemas.microsoft.com/office/drawing/2014/main" id="{00000000-0008-0000-0800-00006A010000}"/>
            </a:ext>
          </a:extLst>
        </xdr:cNvPr>
        <xdr:cNvPicPr preferRelativeResize="0"/>
      </xdr:nvPicPr>
      <xdr:blipFill>
        <a:blip xmlns:r="http://schemas.openxmlformats.org/officeDocument/2006/relationships" r:embed="rId361" cstate="print"/>
        <a:stretch>
          <a:fillRect/>
        </a:stretch>
      </xdr:blipFill>
      <xdr:spPr>
        <a:prstGeom prst="rect">
          <a:avLst/>
        </a:prstGeom>
        <a:noFill/>
      </xdr:spPr>
    </xdr:pic>
    <xdr:clientData fLocksWithSheet="0"/>
  </xdr:oneCellAnchor>
  <xdr:oneCellAnchor>
    <xdr:from>
      <xdr:col>2</xdr:col>
      <xdr:colOff>0</xdr:colOff>
      <xdr:row>394</xdr:row>
      <xdr:rowOff>0</xdr:rowOff>
    </xdr:from>
    <xdr:ext cx="476250" cy="476250"/>
    <xdr:pic>
      <xdr:nvPicPr>
        <xdr:cNvPr id="363" name="image415.png">
          <a:extLst>
            <a:ext uri="{FF2B5EF4-FFF2-40B4-BE49-F238E27FC236}">
              <a16:creationId xmlns:a16="http://schemas.microsoft.com/office/drawing/2014/main" id="{00000000-0008-0000-0800-00006B010000}"/>
            </a:ext>
          </a:extLst>
        </xdr:cNvPr>
        <xdr:cNvPicPr preferRelativeResize="0"/>
      </xdr:nvPicPr>
      <xdr:blipFill>
        <a:blip xmlns:r="http://schemas.openxmlformats.org/officeDocument/2006/relationships" r:embed="rId362" cstate="print"/>
        <a:stretch>
          <a:fillRect/>
        </a:stretch>
      </xdr:blipFill>
      <xdr:spPr>
        <a:prstGeom prst="rect">
          <a:avLst/>
        </a:prstGeom>
        <a:noFill/>
      </xdr:spPr>
    </xdr:pic>
    <xdr:clientData fLocksWithSheet="0"/>
  </xdr:oneCellAnchor>
  <xdr:oneCellAnchor>
    <xdr:from>
      <xdr:col>2</xdr:col>
      <xdr:colOff>0</xdr:colOff>
      <xdr:row>395</xdr:row>
      <xdr:rowOff>0</xdr:rowOff>
    </xdr:from>
    <xdr:ext cx="476250" cy="476250"/>
    <xdr:pic>
      <xdr:nvPicPr>
        <xdr:cNvPr id="364" name="image440.png">
          <a:extLst>
            <a:ext uri="{FF2B5EF4-FFF2-40B4-BE49-F238E27FC236}">
              <a16:creationId xmlns:a16="http://schemas.microsoft.com/office/drawing/2014/main" id="{00000000-0008-0000-0800-00006C010000}"/>
            </a:ext>
          </a:extLst>
        </xdr:cNvPr>
        <xdr:cNvPicPr preferRelativeResize="0"/>
      </xdr:nvPicPr>
      <xdr:blipFill>
        <a:blip xmlns:r="http://schemas.openxmlformats.org/officeDocument/2006/relationships" r:embed="rId363" cstate="print"/>
        <a:stretch>
          <a:fillRect/>
        </a:stretch>
      </xdr:blipFill>
      <xdr:spPr>
        <a:prstGeom prst="rect">
          <a:avLst/>
        </a:prstGeom>
        <a:noFill/>
      </xdr:spPr>
    </xdr:pic>
    <xdr:clientData fLocksWithSheet="0"/>
  </xdr:oneCellAnchor>
  <xdr:oneCellAnchor>
    <xdr:from>
      <xdr:col>2</xdr:col>
      <xdr:colOff>0</xdr:colOff>
      <xdr:row>396</xdr:row>
      <xdr:rowOff>0</xdr:rowOff>
    </xdr:from>
    <xdr:ext cx="476250" cy="476250"/>
    <xdr:pic>
      <xdr:nvPicPr>
        <xdr:cNvPr id="365" name="image221.png">
          <a:extLst>
            <a:ext uri="{FF2B5EF4-FFF2-40B4-BE49-F238E27FC236}">
              <a16:creationId xmlns:a16="http://schemas.microsoft.com/office/drawing/2014/main" id="{00000000-0008-0000-0800-00006D010000}"/>
            </a:ext>
          </a:extLst>
        </xdr:cNvPr>
        <xdr:cNvPicPr preferRelativeResize="0"/>
      </xdr:nvPicPr>
      <xdr:blipFill>
        <a:blip xmlns:r="http://schemas.openxmlformats.org/officeDocument/2006/relationships" r:embed="rId364" cstate="print"/>
        <a:stretch>
          <a:fillRect/>
        </a:stretch>
      </xdr:blipFill>
      <xdr:spPr>
        <a:prstGeom prst="rect">
          <a:avLst/>
        </a:prstGeom>
        <a:noFill/>
      </xdr:spPr>
    </xdr:pic>
    <xdr:clientData fLocksWithSheet="0"/>
  </xdr:oneCellAnchor>
  <xdr:oneCellAnchor>
    <xdr:from>
      <xdr:col>2</xdr:col>
      <xdr:colOff>0</xdr:colOff>
      <xdr:row>397</xdr:row>
      <xdr:rowOff>0</xdr:rowOff>
    </xdr:from>
    <xdr:ext cx="476250" cy="476250"/>
    <xdr:pic>
      <xdr:nvPicPr>
        <xdr:cNvPr id="366" name="image237.png">
          <a:extLst>
            <a:ext uri="{FF2B5EF4-FFF2-40B4-BE49-F238E27FC236}">
              <a16:creationId xmlns:a16="http://schemas.microsoft.com/office/drawing/2014/main" id="{00000000-0008-0000-0800-00006E010000}"/>
            </a:ext>
          </a:extLst>
        </xdr:cNvPr>
        <xdr:cNvPicPr preferRelativeResize="0"/>
      </xdr:nvPicPr>
      <xdr:blipFill>
        <a:blip xmlns:r="http://schemas.openxmlformats.org/officeDocument/2006/relationships" r:embed="rId365" cstate="print"/>
        <a:stretch>
          <a:fillRect/>
        </a:stretch>
      </xdr:blipFill>
      <xdr:spPr>
        <a:prstGeom prst="rect">
          <a:avLst/>
        </a:prstGeom>
        <a:noFill/>
      </xdr:spPr>
    </xdr:pic>
    <xdr:clientData fLocksWithSheet="0"/>
  </xdr:oneCellAnchor>
  <xdr:oneCellAnchor>
    <xdr:from>
      <xdr:col>2</xdr:col>
      <xdr:colOff>0</xdr:colOff>
      <xdr:row>398</xdr:row>
      <xdr:rowOff>0</xdr:rowOff>
    </xdr:from>
    <xdr:ext cx="476250" cy="476250"/>
    <xdr:pic>
      <xdr:nvPicPr>
        <xdr:cNvPr id="367" name="image448.png">
          <a:extLst>
            <a:ext uri="{FF2B5EF4-FFF2-40B4-BE49-F238E27FC236}">
              <a16:creationId xmlns:a16="http://schemas.microsoft.com/office/drawing/2014/main" id="{00000000-0008-0000-0800-00006F010000}"/>
            </a:ext>
          </a:extLst>
        </xdr:cNvPr>
        <xdr:cNvPicPr preferRelativeResize="0"/>
      </xdr:nvPicPr>
      <xdr:blipFill>
        <a:blip xmlns:r="http://schemas.openxmlformats.org/officeDocument/2006/relationships" r:embed="rId366" cstate="print"/>
        <a:stretch>
          <a:fillRect/>
        </a:stretch>
      </xdr:blipFill>
      <xdr:spPr>
        <a:prstGeom prst="rect">
          <a:avLst/>
        </a:prstGeom>
        <a:noFill/>
      </xdr:spPr>
    </xdr:pic>
    <xdr:clientData fLocksWithSheet="0"/>
  </xdr:oneCellAnchor>
  <xdr:oneCellAnchor>
    <xdr:from>
      <xdr:col>2</xdr:col>
      <xdr:colOff>0</xdr:colOff>
      <xdr:row>399</xdr:row>
      <xdr:rowOff>0</xdr:rowOff>
    </xdr:from>
    <xdr:ext cx="476250" cy="476250"/>
    <xdr:pic>
      <xdr:nvPicPr>
        <xdr:cNvPr id="368" name="image243.png">
          <a:extLst>
            <a:ext uri="{FF2B5EF4-FFF2-40B4-BE49-F238E27FC236}">
              <a16:creationId xmlns:a16="http://schemas.microsoft.com/office/drawing/2014/main" id="{00000000-0008-0000-0800-000070010000}"/>
            </a:ext>
          </a:extLst>
        </xdr:cNvPr>
        <xdr:cNvPicPr preferRelativeResize="0"/>
      </xdr:nvPicPr>
      <xdr:blipFill>
        <a:blip xmlns:r="http://schemas.openxmlformats.org/officeDocument/2006/relationships" r:embed="rId367" cstate="print"/>
        <a:stretch>
          <a:fillRect/>
        </a:stretch>
      </xdr:blipFill>
      <xdr:spPr>
        <a:prstGeom prst="rect">
          <a:avLst/>
        </a:prstGeom>
        <a:noFill/>
      </xdr:spPr>
    </xdr:pic>
    <xdr:clientData fLocksWithSheet="0"/>
  </xdr:oneCellAnchor>
  <xdr:oneCellAnchor>
    <xdr:from>
      <xdr:col>2</xdr:col>
      <xdr:colOff>0</xdr:colOff>
      <xdr:row>400</xdr:row>
      <xdr:rowOff>0</xdr:rowOff>
    </xdr:from>
    <xdr:ext cx="476250" cy="476250"/>
    <xdr:pic>
      <xdr:nvPicPr>
        <xdr:cNvPr id="369" name="image219.png">
          <a:extLst>
            <a:ext uri="{FF2B5EF4-FFF2-40B4-BE49-F238E27FC236}">
              <a16:creationId xmlns:a16="http://schemas.microsoft.com/office/drawing/2014/main" id="{00000000-0008-0000-0800-000071010000}"/>
            </a:ext>
          </a:extLst>
        </xdr:cNvPr>
        <xdr:cNvPicPr preferRelativeResize="0"/>
      </xdr:nvPicPr>
      <xdr:blipFill>
        <a:blip xmlns:r="http://schemas.openxmlformats.org/officeDocument/2006/relationships" r:embed="rId368" cstate="print"/>
        <a:stretch>
          <a:fillRect/>
        </a:stretch>
      </xdr:blipFill>
      <xdr:spPr>
        <a:prstGeom prst="rect">
          <a:avLst/>
        </a:prstGeom>
        <a:noFill/>
      </xdr:spPr>
    </xdr:pic>
    <xdr:clientData fLocksWithSheet="0"/>
  </xdr:oneCellAnchor>
  <xdr:oneCellAnchor>
    <xdr:from>
      <xdr:col>2</xdr:col>
      <xdr:colOff>0</xdr:colOff>
      <xdr:row>401</xdr:row>
      <xdr:rowOff>0</xdr:rowOff>
    </xdr:from>
    <xdr:ext cx="476250" cy="476250"/>
    <xdr:pic>
      <xdr:nvPicPr>
        <xdr:cNvPr id="370" name="image225.png">
          <a:extLst>
            <a:ext uri="{FF2B5EF4-FFF2-40B4-BE49-F238E27FC236}">
              <a16:creationId xmlns:a16="http://schemas.microsoft.com/office/drawing/2014/main" id="{00000000-0008-0000-0800-000072010000}"/>
            </a:ext>
          </a:extLst>
        </xdr:cNvPr>
        <xdr:cNvPicPr preferRelativeResize="0"/>
      </xdr:nvPicPr>
      <xdr:blipFill>
        <a:blip xmlns:r="http://schemas.openxmlformats.org/officeDocument/2006/relationships" r:embed="rId369" cstate="print"/>
        <a:stretch>
          <a:fillRect/>
        </a:stretch>
      </xdr:blipFill>
      <xdr:spPr>
        <a:prstGeom prst="rect">
          <a:avLst/>
        </a:prstGeom>
        <a:noFill/>
      </xdr:spPr>
    </xdr:pic>
    <xdr:clientData fLocksWithSheet="0"/>
  </xdr:oneCellAnchor>
  <xdr:oneCellAnchor>
    <xdr:from>
      <xdr:col>2</xdr:col>
      <xdr:colOff>0</xdr:colOff>
      <xdr:row>402</xdr:row>
      <xdr:rowOff>0</xdr:rowOff>
    </xdr:from>
    <xdr:ext cx="200025" cy="200025"/>
    <xdr:pic>
      <xdr:nvPicPr>
        <xdr:cNvPr id="371" name="image425.png">
          <a:extLst>
            <a:ext uri="{FF2B5EF4-FFF2-40B4-BE49-F238E27FC236}">
              <a16:creationId xmlns:a16="http://schemas.microsoft.com/office/drawing/2014/main" id="{00000000-0008-0000-0800-000073010000}"/>
            </a:ext>
          </a:extLst>
        </xdr:cNvPr>
        <xdr:cNvPicPr preferRelativeResize="0"/>
      </xdr:nvPicPr>
      <xdr:blipFill>
        <a:blip xmlns:r="http://schemas.openxmlformats.org/officeDocument/2006/relationships" r:embed="rId370" cstate="print"/>
        <a:stretch>
          <a:fillRect/>
        </a:stretch>
      </xdr:blipFill>
      <xdr:spPr>
        <a:prstGeom prst="rect">
          <a:avLst/>
        </a:prstGeom>
        <a:noFill/>
      </xdr:spPr>
    </xdr:pic>
    <xdr:clientData fLocksWithSheet="0"/>
  </xdr:oneCellAnchor>
  <xdr:oneCellAnchor>
    <xdr:from>
      <xdr:col>2</xdr:col>
      <xdr:colOff>0</xdr:colOff>
      <xdr:row>403</xdr:row>
      <xdr:rowOff>0</xdr:rowOff>
    </xdr:from>
    <xdr:ext cx="200025" cy="200025"/>
    <xdr:pic>
      <xdr:nvPicPr>
        <xdr:cNvPr id="372" name="image433.png">
          <a:extLst>
            <a:ext uri="{FF2B5EF4-FFF2-40B4-BE49-F238E27FC236}">
              <a16:creationId xmlns:a16="http://schemas.microsoft.com/office/drawing/2014/main" id="{00000000-0008-0000-0800-000074010000}"/>
            </a:ext>
          </a:extLst>
        </xdr:cNvPr>
        <xdr:cNvPicPr preferRelativeResize="0"/>
      </xdr:nvPicPr>
      <xdr:blipFill>
        <a:blip xmlns:r="http://schemas.openxmlformats.org/officeDocument/2006/relationships" r:embed="rId371" cstate="print"/>
        <a:stretch>
          <a:fillRect/>
        </a:stretch>
      </xdr:blipFill>
      <xdr:spPr>
        <a:prstGeom prst="rect">
          <a:avLst/>
        </a:prstGeom>
        <a:noFill/>
      </xdr:spPr>
    </xdr:pic>
    <xdr:clientData fLocksWithSheet="0"/>
  </xdr:oneCellAnchor>
  <xdr:oneCellAnchor>
    <xdr:from>
      <xdr:col>2</xdr:col>
      <xdr:colOff>0</xdr:colOff>
      <xdr:row>404</xdr:row>
      <xdr:rowOff>0</xdr:rowOff>
    </xdr:from>
    <xdr:ext cx="200025" cy="200025"/>
    <xdr:pic>
      <xdr:nvPicPr>
        <xdr:cNvPr id="373" name="image438.png">
          <a:extLst>
            <a:ext uri="{FF2B5EF4-FFF2-40B4-BE49-F238E27FC236}">
              <a16:creationId xmlns:a16="http://schemas.microsoft.com/office/drawing/2014/main" id="{00000000-0008-0000-0800-000075010000}"/>
            </a:ext>
          </a:extLst>
        </xdr:cNvPr>
        <xdr:cNvPicPr preferRelativeResize="0"/>
      </xdr:nvPicPr>
      <xdr:blipFill>
        <a:blip xmlns:r="http://schemas.openxmlformats.org/officeDocument/2006/relationships" r:embed="rId372" cstate="print"/>
        <a:stretch>
          <a:fillRect/>
        </a:stretch>
      </xdr:blipFill>
      <xdr:spPr>
        <a:prstGeom prst="rect">
          <a:avLst/>
        </a:prstGeom>
        <a:noFill/>
      </xdr:spPr>
    </xdr:pic>
    <xdr:clientData fLocksWithSheet="0"/>
  </xdr:oneCellAnchor>
  <xdr:oneCellAnchor>
    <xdr:from>
      <xdr:col>2</xdr:col>
      <xdr:colOff>0</xdr:colOff>
      <xdr:row>405</xdr:row>
      <xdr:rowOff>0</xdr:rowOff>
    </xdr:from>
    <xdr:ext cx="476250" cy="476250"/>
    <xdr:pic>
      <xdr:nvPicPr>
        <xdr:cNvPr id="374" name="image417.png">
          <a:extLst>
            <a:ext uri="{FF2B5EF4-FFF2-40B4-BE49-F238E27FC236}">
              <a16:creationId xmlns:a16="http://schemas.microsoft.com/office/drawing/2014/main" id="{00000000-0008-0000-0800-000076010000}"/>
            </a:ext>
          </a:extLst>
        </xdr:cNvPr>
        <xdr:cNvPicPr preferRelativeResize="0"/>
      </xdr:nvPicPr>
      <xdr:blipFill>
        <a:blip xmlns:r="http://schemas.openxmlformats.org/officeDocument/2006/relationships" r:embed="rId373" cstate="print"/>
        <a:stretch>
          <a:fillRect/>
        </a:stretch>
      </xdr:blipFill>
      <xdr:spPr>
        <a:prstGeom prst="rect">
          <a:avLst/>
        </a:prstGeom>
        <a:noFill/>
      </xdr:spPr>
    </xdr:pic>
    <xdr:clientData fLocksWithSheet="0"/>
  </xdr:oneCellAnchor>
  <xdr:oneCellAnchor>
    <xdr:from>
      <xdr:col>2</xdr:col>
      <xdr:colOff>0</xdr:colOff>
      <xdr:row>406</xdr:row>
      <xdr:rowOff>0</xdr:rowOff>
    </xdr:from>
    <xdr:ext cx="476250" cy="476250"/>
    <xdr:pic>
      <xdr:nvPicPr>
        <xdr:cNvPr id="375" name="image431.png">
          <a:extLst>
            <a:ext uri="{FF2B5EF4-FFF2-40B4-BE49-F238E27FC236}">
              <a16:creationId xmlns:a16="http://schemas.microsoft.com/office/drawing/2014/main" id="{00000000-0008-0000-0800-000077010000}"/>
            </a:ext>
          </a:extLst>
        </xdr:cNvPr>
        <xdr:cNvPicPr preferRelativeResize="0"/>
      </xdr:nvPicPr>
      <xdr:blipFill>
        <a:blip xmlns:r="http://schemas.openxmlformats.org/officeDocument/2006/relationships" r:embed="rId374" cstate="print"/>
        <a:stretch>
          <a:fillRect/>
        </a:stretch>
      </xdr:blipFill>
      <xdr:spPr>
        <a:prstGeom prst="rect">
          <a:avLst/>
        </a:prstGeom>
        <a:noFill/>
      </xdr:spPr>
    </xdr:pic>
    <xdr:clientData fLocksWithSheet="0"/>
  </xdr:oneCellAnchor>
  <xdr:oneCellAnchor>
    <xdr:from>
      <xdr:col>2</xdr:col>
      <xdr:colOff>0</xdr:colOff>
      <xdr:row>407</xdr:row>
      <xdr:rowOff>0</xdr:rowOff>
    </xdr:from>
    <xdr:ext cx="476250" cy="476250"/>
    <xdr:pic>
      <xdr:nvPicPr>
        <xdr:cNvPr id="376" name="image434.png">
          <a:extLst>
            <a:ext uri="{FF2B5EF4-FFF2-40B4-BE49-F238E27FC236}">
              <a16:creationId xmlns:a16="http://schemas.microsoft.com/office/drawing/2014/main" id="{00000000-0008-0000-0800-000078010000}"/>
            </a:ext>
          </a:extLst>
        </xdr:cNvPr>
        <xdr:cNvPicPr preferRelativeResize="0"/>
      </xdr:nvPicPr>
      <xdr:blipFill>
        <a:blip xmlns:r="http://schemas.openxmlformats.org/officeDocument/2006/relationships" r:embed="rId375" cstate="print"/>
        <a:stretch>
          <a:fillRect/>
        </a:stretch>
      </xdr:blipFill>
      <xdr:spPr>
        <a:prstGeom prst="rect">
          <a:avLst/>
        </a:prstGeom>
        <a:noFill/>
      </xdr:spPr>
    </xdr:pic>
    <xdr:clientData fLocksWithSheet="0"/>
  </xdr:oneCellAnchor>
  <xdr:oneCellAnchor>
    <xdr:from>
      <xdr:col>2</xdr:col>
      <xdr:colOff>0</xdr:colOff>
      <xdr:row>408</xdr:row>
      <xdr:rowOff>0</xdr:rowOff>
    </xdr:from>
    <xdr:ext cx="476250" cy="476250"/>
    <xdr:pic>
      <xdr:nvPicPr>
        <xdr:cNvPr id="377" name="image182.png">
          <a:extLst>
            <a:ext uri="{FF2B5EF4-FFF2-40B4-BE49-F238E27FC236}">
              <a16:creationId xmlns:a16="http://schemas.microsoft.com/office/drawing/2014/main" id="{00000000-0008-0000-0800-000079010000}"/>
            </a:ext>
          </a:extLst>
        </xdr:cNvPr>
        <xdr:cNvPicPr preferRelativeResize="0"/>
      </xdr:nvPicPr>
      <xdr:blipFill>
        <a:blip xmlns:r="http://schemas.openxmlformats.org/officeDocument/2006/relationships" r:embed="rId376" cstate="print"/>
        <a:stretch>
          <a:fillRect/>
        </a:stretch>
      </xdr:blipFill>
      <xdr:spPr>
        <a:prstGeom prst="rect">
          <a:avLst/>
        </a:prstGeom>
        <a:noFill/>
      </xdr:spPr>
    </xdr:pic>
    <xdr:clientData fLocksWithSheet="0"/>
  </xdr:oneCellAnchor>
  <xdr:oneCellAnchor>
    <xdr:from>
      <xdr:col>2</xdr:col>
      <xdr:colOff>0</xdr:colOff>
      <xdr:row>409</xdr:row>
      <xdr:rowOff>0</xdr:rowOff>
    </xdr:from>
    <xdr:ext cx="476250" cy="476250"/>
    <xdr:pic>
      <xdr:nvPicPr>
        <xdr:cNvPr id="378" name="image174.png">
          <a:extLst>
            <a:ext uri="{FF2B5EF4-FFF2-40B4-BE49-F238E27FC236}">
              <a16:creationId xmlns:a16="http://schemas.microsoft.com/office/drawing/2014/main" id="{00000000-0008-0000-0800-00007A010000}"/>
            </a:ext>
          </a:extLst>
        </xdr:cNvPr>
        <xdr:cNvPicPr preferRelativeResize="0"/>
      </xdr:nvPicPr>
      <xdr:blipFill>
        <a:blip xmlns:r="http://schemas.openxmlformats.org/officeDocument/2006/relationships" r:embed="rId377" cstate="print"/>
        <a:stretch>
          <a:fillRect/>
        </a:stretch>
      </xdr:blipFill>
      <xdr:spPr>
        <a:prstGeom prst="rect">
          <a:avLst/>
        </a:prstGeom>
        <a:noFill/>
      </xdr:spPr>
    </xdr:pic>
    <xdr:clientData fLocksWithSheet="0"/>
  </xdr:oneCellAnchor>
  <xdr:oneCellAnchor>
    <xdr:from>
      <xdr:col>2</xdr:col>
      <xdr:colOff>0</xdr:colOff>
      <xdr:row>410</xdr:row>
      <xdr:rowOff>0</xdr:rowOff>
    </xdr:from>
    <xdr:ext cx="476250" cy="476250"/>
    <xdr:pic>
      <xdr:nvPicPr>
        <xdr:cNvPr id="379" name="image171.png">
          <a:extLst>
            <a:ext uri="{FF2B5EF4-FFF2-40B4-BE49-F238E27FC236}">
              <a16:creationId xmlns:a16="http://schemas.microsoft.com/office/drawing/2014/main" id="{00000000-0008-0000-0800-00007B010000}"/>
            </a:ext>
          </a:extLst>
        </xdr:cNvPr>
        <xdr:cNvPicPr preferRelativeResize="0"/>
      </xdr:nvPicPr>
      <xdr:blipFill>
        <a:blip xmlns:r="http://schemas.openxmlformats.org/officeDocument/2006/relationships" r:embed="rId378" cstate="print"/>
        <a:stretch>
          <a:fillRect/>
        </a:stretch>
      </xdr:blipFill>
      <xdr:spPr>
        <a:prstGeom prst="rect">
          <a:avLst/>
        </a:prstGeom>
        <a:noFill/>
      </xdr:spPr>
    </xdr:pic>
    <xdr:clientData fLocksWithSheet="0"/>
  </xdr:oneCellAnchor>
  <xdr:oneCellAnchor>
    <xdr:from>
      <xdr:col>2</xdr:col>
      <xdr:colOff>0</xdr:colOff>
      <xdr:row>411</xdr:row>
      <xdr:rowOff>0</xdr:rowOff>
    </xdr:from>
    <xdr:ext cx="200025" cy="200025"/>
    <xdr:pic>
      <xdr:nvPicPr>
        <xdr:cNvPr id="380" name="image189.png">
          <a:extLst>
            <a:ext uri="{FF2B5EF4-FFF2-40B4-BE49-F238E27FC236}">
              <a16:creationId xmlns:a16="http://schemas.microsoft.com/office/drawing/2014/main" id="{00000000-0008-0000-0800-00007C010000}"/>
            </a:ext>
          </a:extLst>
        </xdr:cNvPr>
        <xdr:cNvPicPr preferRelativeResize="0"/>
      </xdr:nvPicPr>
      <xdr:blipFill>
        <a:blip xmlns:r="http://schemas.openxmlformats.org/officeDocument/2006/relationships" r:embed="rId379" cstate="print"/>
        <a:stretch>
          <a:fillRect/>
        </a:stretch>
      </xdr:blipFill>
      <xdr:spPr>
        <a:prstGeom prst="rect">
          <a:avLst/>
        </a:prstGeom>
        <a:noFill/>
      </xdr:spPr>
    </xdr:pic>
    <xdr:clientData fLocksWithSheet="0"/>
  </xdr:oneCellAnchor>
  <xdr:oneCellAnchor>
    <xdr:from>
      <xdr:col>2</xdr:col>
      <xdr:colOff>0</xdr:colOff>
      <xdr:row>412</xdr:row>
      <xdr:rowOff>0</xdr:rowOff>
    </xdr:from>
    <xdr:ext cx="200025" cy="200025"/>
    <xdr:pic>
      <xdr:nvPicPr>
        <xdr:cNvPr id="381" name="image214.png">
          <a:extLst>
            <a:ext uri="{FF2B5EF4-FFF2-40B4-BE49-F238E27FC236}">
              <a16:creationId xmlns:a16="http://schemas.microsoft.com/office/drawing/2014/main" id="{00000000-0008-0000-0800-00007D010000}"/>
            </a:ext>
          </a:extLst>
        </xdr:cNvPr>
        <xdr:cNvPicPr preferRelativeResize="0"/>
      </xdr:nvPicPr>
      <xdr:blipFill>
        <a:blip xmlns:r="http://schemas.openxmlformats.org/officeDocument/2006/relationships" r:embed="rId380" cstate="print"/>
        <a:stretch>
          <a:fillRect/>
        </a:stretch>
      </xdr:blipFill>
      <xdr:spPr>
        <a:prstGeom prst="rect">
          <a:avLst/>
        </a:prstGeom>
        <a:noFill/>
      </xdr:spPr>
    </xdr:pic>
    <xdr:clientData fLocksWithSheet="0"/>
  </xdr:oneCellAnchor>
  <xdr:oneCellAnchor>
    <xdr:from>
      <xdr:col>2</xdr:col>
      <xdr:colOff>0</xdr:colOff>
      <xdr:row>415</xdr:row>
      <xdr:rowOff>0</xdr:rowOff>
    </xdr:from>
    <xdr:ext cx="476250" cy="476250"/>
    <xdr:pic>
      <xdr:nvPicPr>
        <xdr:cNvPr id="382" name="image453.png">
          <a:extLst>
            <a:ext uri="{FF2B5EF4-FFF2-40B4-BE49-F238E27FC236}">
              <a16:creationId xmlns:a16="http://schemas.microsoft.com/office/drawing/2014/main" id="{00000000-0008-0000-0800-00007E010000}"/>
            </a:ext>
          </a:extLst>
        </xdr:cNvPr>
        <xdr:cNvPicPr preferRelativeResize="0"/>
      </xdr:nvPicPr>
      <xdr:blipFill>
        <a:blip xmlns:r="http://schemas.openxmlformats.org/officeDocument/2006/relationships" r:embed="rId381" cstate="print"/>
        <a:stretch>
          <a:fillRect/>
        </a:stretch>
      </xdr:blipFill>
      <xdr:spPr>
        <a:prstGeom prst="rect">
          <a:avLst/>
        </a:prstGeom>
        <a:noFill/>
      </xdr:spPr>
    </xdr:pic>
    <xdr:clientData fLocksWithSheet="0"/>
  </xdr:oneCellAnchor>
  <xdr:oneCellAnchor>
    <xdr:from>
      <xdr:col>2</xdr:col>
      <xdr:colOff>0</xdr:colOff>
      <xdr:row>416</xdr:row>
      <xdr:rowOff>0</xdr:rowOff>
    </xdr:from>
    <xdr:ext cx="476250" cy="476250"/>
    <xdr:pic>
      <xdr:nvPicPr>
        <xdr:cNvPr id="383" name="image480.png">
          <a:extLst>
            <a:ext uri="{FF2B5EF4-FFF2-40B4-BE49-F238E27FC236}">
              <a16:creationId xmlns:a16="http://schemas.microsoft.com/office/drawing/2014/main" id="{00000000-0008-0000-0800-00007F010000}"/>
            </a:ext>
          </a:extLst>
        </xdr:cNvPr>
        <xdr:cNvPicPr preferRelativeResize="0"/>
      </xdr:nvPicPr>
      <xdr:blipFill>
        <a:blip xmlns:r="http://schemas.openxmlformats.org/officeDocument/2006/relationships" r:embed="rId382" cstate="print"/>
        <a:stretch>
          <a:fillRect/>
        </a:stretch>
      </xdr:blipFill>
      <xdr:spPr>
        <a:prstGeom prst="rect">
          <a:avLst/>
        </a:prstGeom>
        <a:noFill/>
      </xdr:spPr>
    </xdr:pic>
    <xdr:clientData fLocksWithSheet="0"/>
  </xdr:oneCellAnchor>
  <xdr:oneCellAnchor>
    <xdr:from>
      <xdr:col>2</xdr:col>
      <xdr:colOff>0</xdr:colOff>
      <xdr:row>417</xdr:row>
      <xdr:rowOff>0</xdr:rowOff>
    </xdr:from>
    <xdr:ext cx="476250" cy="476250"/>
    <xdr:pic>
      <xdr:nvPicPr>
        <xdr:cNvPr id="384" name="image484.png">
          <a:extLst>
            <a:ext uri="{FF2B5EF4-FFF2-40B4-BE49-F238E27FC236}">
              <a16:creationId xmlns:a16="http://schemas.microsoft.com/office/drawing/2014/main" id="{00000000-0008-0000-0800-000080010000}"/>
            </a:ext>
          </a:extLst>
        </xdr:cNvPr>
        <xdr:cNvPicPr preferRelativeResize="0"/>
      </xdr:nvPicPr>
      <xdr:blipFill>
        <a:blip xmlns:r="http://schemas.openxmlformats.org/officeDocument/2006/relationships" r:embed="rId383" cstate="print"/>
        <a:stretch>
          <a:fillRect/>
        </a:stretch>
      </xdr:blipFill>
      <xdr:spPr>
        <a:prstGeom prst="rect">
          <a:avLst/>
        </a:prstGeom>
        <a:noFill/>
      </xdr:spPr>
    </xdr:pic>
    <xdr:clientData fLocksWithSheet="0"/>
  </xdr:oneCellAnchor>
  <xdr:oneCellAnchor>
    <xdr:from>
      <xdr:col>2</xdr:col>
      <xdr:colOff>0</xdr:colOff>
      <xdr:row>418</xdr:row>
      <xdr:rowOff>0</xdr:rowOff>
    </xdr:from>
    <xdr:ext cx="476250" cy="476250"/>
    <xdr:pic>
      <xdr:nvPicPr>
        <xdr:cNvPr id="385" name="image462.png">
          <a:extLst>
            <a:ext uri="{FF2B5EF4-FFF2-40B4-BE49-F238E27FC236}">
              <a16:creationId xmlns:a16="http://schemas.microsoft.com/office/drawing/2014/main" id="{00000000-0008-0000-0800-000081010000}"/>
            </a:ext>
          </a:extLst>
        </xdr:cNvPr>
        <xdr:cNvPicPr preferRelativeResize="0"/>
      </xdr:nvPicPr>
      <xdr:blipFill>
        <a:blip xmlns:r="http://schemas.openxmlformats.org/officeDocument/2006/relationships" r:embed="rId384" cstate="print"/>
        <a:stretch>
          <a:fillRect/>
        </a:stretch>
      </xdr:blipFill>
      <xdr:spPr>
        <a:prstGeom prst="rect">
          <a:avLst/>
        </a:prstGeom>
        <a:noFill/>
      </xdr:spPr>
    </xdr:pic>
    <xdr:clientData fLocksWithSheet="0"/>
  </xdr:oneCellAnchor>
  <xdr:oneCellAnchor>
    <xdr:from>
      <xdr:col>2</xdr:col>
      <xdr:colOff>0</xdr:colOff>
      <xdr:row>419</xdr:row>
      <xdr:rowOff>0</xdr:rowOff>
    </xdr:from>
    <xdr:ext cx="476250" cy="476250"/>
    <xdr:pic>
      <xdr:nvPicPr>
        <xdr:cNvPr id="386" name="image458.png">
          <a:extLst>
            <a:ext uri="{FF2B5EF4-FFF2-40B4-BE49-F238E27FC236}">
              <a16:creationId xmlns:a16="http://schemas.microsoft.com/office/drawing/2014/main" id="{00000000-0008-0000-0800-000082010000}"/>
            </a:ext>
          </a:extLst>
        </xdr:cNvPr>
        <xdr:cNvPicPr preferRelativeResize="0"/>
      </xdr:nvPicPr>
      <xdr:blipFill>
        <a:blip xmlns:r="http://schemas.openxmlformats.org/officeDocument/2006/relationships" r:embed="rId385" cstate="print"/>
        <a:stretch>
          <a:fillRect/>
        </a:stretch>
      </xdr:blipFill>
      <xdr:spPr>
        <a:prstGeom prst="rect">
          <a:avLst/>
        </a:prstGeom>
        <a:noFill/>
      </xdr:spPr>
    </xdr:pic>
    <xdr:clientData fLocksWithSheet="0"/>
  </xdr:oneCellAnchor>
  <xdr:oneCellAnchor>
    <xdr:from>
      <xdr:col>2</xdr:col>
      <xdr:colOff>0</xdr:colOff>
      <xdr:row>420</xdr:row>
      <xdr:rowOff>0</xdr:rowOff>
    </xdr:from>
    <xdr:ext cx="476250" cy="476250"/>
    <xdr:pic>
      <xdr:nvPicPr>
        <xdr:cNvPr id="387" name="image482.png">
          <a:extLst>
            <a:ext uri="{FF2B5EF4-FFF2-40B4-BE49-F238E27FC236}">
              <a16:creationId xmlns:a16="http://schemas.microsoft.com/office/drawing/2014/main" id="{00000000-0008-0000-0800-000083010000}"/>
            </a:ext>
          </a:extLst>
        </xdr:cNvPr>
        <xdr:cNvPicPr preferRelativeResize="0"/>
      </xdr:nvPicPr>
      <xdr:blipFill>
        <a:blip xmlns:r="http://schemas.openxmlformats.org/officeDocument/2006/relationships" r:embed="rId386"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0</xdr:colOff>
      <xdr:row>6</xdr:row>
      <xdr:rowOff>0</xdr:rowOff>
    </xdr:from>
    <xdr:ext cx="476250" cy="476250"/>
    <xdr:pic>
      <xdr:nvPicPr>
        <xdr:cNvPr id="2" name="image248.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7</xdr:row>
      <xdr:rowOff>0</xdr:rowOff>
    </xdr:from>
    <xdr:ext cx="476250" cy="476250"/>
    <xdr:pic>
      <xdr:nvPicPr>
        <xdr:cNvPr id="3" name="image251.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8</xdr:row>
      <xdr:rowOff>0</xdr:rowOff>
    </xdr:from>
    <xdr:ext cx="476250" cy="476250"/>
    <xdr:pic>
      <xdr:nvPicPr>
        <xdr:cNvPr id="4" name="image242.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0</xdr:colOff>
      <xdr:row>9</xdr:row>
      <xdr:rowOff>0</xdr:rowOff>
    </xdr:from>
    <xdr:ext cx="476250" cy="476250"/>
    <xdr:pic>
      <xdr:nvPicPr>
        <xdr:cNvPr id="5" name="image257.png">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0</xdr:colOff>
      <xdr:row>10</xdr:row>
      <xdr:rowOff>0</xdr:rowOff>
    </xdr:from>
    <xdr:ext cx="476250" cy="476250"/>
    <xdr:pic>
      <xdr:nvPicPr>
        <xdr:cNvPr id="6" name="image241.png">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xdr:col>
      <xdr:colOff>0</xdr:colOff>
      <xdr:row>11</xdr:row>
      <xdr:rowOff>0</xdr:rowOff>
    </xdr:from>
    <xdr:ext cx="476250" cy="476250"/>
    <xdr:pic>
      <xdr:nvPicPr>
        <xdr:cNvPr id="7" name="image254.png">
          <a:extLst>
            <a:ext uri="{FF2B5EF4-FFF2-40B4-BE49-F238E27FC236}">
              <a16:creationId xmlns:a16="http://schemas.microsoft.com/office/drawing/2014/main" id="{00000000-0008-0000-09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0</xdr:colOff>
      <xdr:row>12</xdr:row>
      <xdr:rowOff>0</xdr:rowOff>
    </xdr:from>
    <xdr:ext cx="476250" cy="476250"/>
    <xdr:pic>
      <xdr:nvPicPr>
        <xdr:cNvPr id="8" name="image253.png">
          <a:extLst>
            <a:ext uri="{FF2B5EF4-FFF2-40B4-BE49-F238E27FC236}">
              <a16:creationId xmlns:a16="http://schemas.microsoft.com/office/drawing/2014/main" id="{00000000-0008-0000-09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xdr:col>
      <xdr:colOff>0</xdr:colOff>
      <xdr:row>13</xdr:row>
      <xdr:rowOff>0</xdr:rowOff>
    </xdr:from>
    <xdr:ext cx="476250" cy="476250"/>
    <xdr:pic>
      <xdr:nvPicPr>
        <xdr:cNvPr id="9" name="image246.png">
          <a:extLst>
            <a:ext uri="{FF2B5EF4-FFF2-40B4-BE49-F238E27FC236}">
              <a16:creationId xmlns:a16="http://schemas.microsoft.com/office/drawing/2014/main" id="{00000000-0008-0000-09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xdr:col>
      <xdr:colOff>0</xdr:colOff>
      <xdr:row>14</xdr:row>
      <xdr:rowOff>0</xdr:rowOff>
    </xdr:from>
    <xdr:ext cx="476250" cy="476250"/>
    <xdr:pic>
      <xdr:nvPicPr>
        <xdr:cNvPr id="10" name="image277.png">
          <a:extLst>
            <a:ext uri="{FF2B5EF4-FFF2-40B4-BE49-F238E27FC236}">
              <a16:creationId xmlns:a16="http://schemas.microsoft.com/office/drawing/2014/main" id="{00000000-0008-0000-09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xdr:col>
      <xdr:colOff>0</xdr:colOff>
      <xdr:row>15</xdr:row>
      <xdr:rowOff>0</xdr:rowOff>
    </xdr:from>
    <xdr:ext cx="200025" cy="200025"/>
    <xdr:pic>
      <xdr:nvPicPr>
        <xdr:cNvPr id="11" name="image450.png">
          <a:extLst>
            <a:ext uri="{FF2B5EF4-FFF2-40B4-BE49-F238E27FC236}">
              <a16:creationId xmlns:a16="http://schemas.microsoft.com/office/drawing/2014/main" id="{00000000-0008-0000-09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xdr:col>
      <xdr:colOff>0</xdr:colOff>
      <xdr:row>16</xdr:row>
      <xdr:rowOff>0</xdr:rowOff>
    </xdr:from>
    <xdr:ext cx="200025" cy="200025"/>
    <xdr:pic>
      <xdr:nvPicPr>
        <xdr:cNvPr id="12" name="image455.png">
          <a:extLst>
            <a:ext uri="{FF2B5EF4-FFF2-40B4-BE49-F238E27FC236}">
              <a16:creationId xmlns:a16="http://schemas.microsoft.com/office/drawing/2014/main" id="{00000000-0008-0000-09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xdr:col>
      <xdr:colOff>0</xdr:colOff>
      <xdr:row>17</xdr:row>
      <xdr:rowOff>0</xdr:rowOff>
    </xdr:from>
    <xdr:ext cx="476250" cy="476250"/>
    <xdr:pic>
      <xdr:nvPicPr>
        <xdr:cNvPr id="13" name="image250.png">
          <a:extLst>
            <a:ext uri="{FF2B5EF4-FFF2-40B4-BE49-F238E27FC236}">
              <a16:creationId xmlns:a16="http://schemas.microsoft.com/office/drawing/2014/main" id="{00000000-0008-0000-09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xdr:col>
      <xdr:colOff>0</xdr:colOff>
      <xdr:row>18</xdr:row>
      <xdr:rowOff>0</xdr:rowOff>
    </xdr:from>
    <xdr:ext cx="200025" cy="200025"/>
    <xdr:pic>
      <xdr:nvPicPr>
        <xdr:cNvPr id="14" name="image454.png">
          <a:extLst>
            <a:ext uri="{FF2B5EF4-FFF2-40B4-BE49-F238E27FC236}">
              <a16:creationId xmlns:a16="http://schemas.microsoft.com/office/drawing/2014/main" id="{00000000-0008-0000-09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xdr:col>
      <xdr:colOff>0</xdr:colOff>
      <xdr:row>19</xdr:row>
      <xdr:rowOff>0</xdr:rowOff>
    </xdr:from>
    <xdr:ext cx="200025" cy="200025"/>
    <xdr:pic>
      <xdr:nvPicPr>
        <xdr:cNvPr id="15" name="image460.png">
          <a:extLst>
            <a:ext uri="{FF2B5EF4-FFF2-40B4-BE49-F238E27FC236}">
              <a16:creationId xmlns:a16="http://schemas.microsoft.com/office/drawing/2014/main" id="{00000000-0008-0000-09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xdr:col>
      <xdr:colOff>0</xdr:colOff>
      <xdr:row>20</xdr:row>
      <xdr:rowOff>0</xdr:rowOff>
    </xdr:from>
    <xdr:ext cx="476250" cy="476250"/>
    <xdr:pic>
      <xdr:nvPicPr>
        <xdr:cNvPr id="16" name="image258.png">
          <a:extLst>
            <a:ext uri="{FF2B5EF4-FFF2-40B4-BE49-F238E27FC236}">
              <a16:creationId xmlns:a16="http://schemas.microsoft.com/office/drawing/2014/main" id="{00000000-0008-0000-09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2</xdr:col>
      <xdr:colOff>0</xdr:colOff>
      <xdr:row>21</xdr:row>
      <xdr:rowOff>0</xdr:rowOff>
    </xdr:from>
    <xdr:ext cx="200025" cy="200025"/>
    <xdr:pic>
      <xdr:nvPicPr>
        <xdr:cNvPr id="17" name="image456.png">
          <a:extLst>
            <a:ext uri="{FF2B5EF4-FFF2-40B4-BE49-F238E27FC236}">
              <a16:creationId xmlns:a16="http://schemas.microsoft.com/office/drawing/2014/main" id="{00000000-0008-0000-09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2</xdr:col>
      <xdr:colOff>0</xdr:colOff>
      <xdr:row>22</xdr:row>
      <xdr:rowOff>0</xdr:rowOff>
    </xdr:from>
    <xdr:ext cx="476250" cy="476250"/>
    <xdr:pic>
      <xdr:nvPicPr>
        <xdr:cNvPr id="18" name="image457.png">
          <a:extLst>
            <a:ext uri="{FF2B5EF4-FFF2-40B4-BE49-F238E27FC236}">
              <a16:creationId xmlns:a16="http://schemas.microsoft.com/office/drawing/2014/main" id="{00000000-0008-0000-09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2</xdr:col>
      <xdr:colOff>0</xdr:colOff>
      <xdr:row>23</xdr:row>
      <xdr:rowOff>0</xdr:rowOff>
    </xdr:from>
    <xdr:ext cx="476250" cy="476250"/>
    <xdr:pic>
      <xdr:nvPicPr>
        <xdr:cNvPr id="19" name="image264.png">
          <a:extLst>
            <a:ext uri="{FF2B5EF4-FFF2-40B4-BE49-F238E27FC236}">
              <a16:creationId xmlns:a16="http://schemas.microsoft.com/office/drawing/2014/main" id="{00000000-0008-0000-09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2</xdr:col>
      <xdr:colOff>0</xdr:colOff>
      <xdr:row>24</xdr:row>
      <xdr:rowOff>0</xdr:rowOff>
    </xdr:from>
    <xdr:ext cx="200025" cy="200025"/>
    <xdr:pic>
      <xdr:nvPicPr>
        <xdr:cNvPr id="20" name="image459.png">
          <a:extLst>
            <a:ext uri="{FF2B5EF4-FFF2-40B4-BE49-F238E27FC236}">
              <a16:creationId xmlns:a16="http://schemas.microsoft.com/office/drawing/2014/main" id="{00000000-0008-0000-09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2</xdr:col>
      <xdr:colOff>0</xdr:colOff>
      <xdr:row>25</xdr:row>
      <xdr:rowOff>0</xdr:rowOff>
    </xdr:from>
    <xdr:ext cx="476250" cy="476250"/>
    <xdr:pic>
      <xdr:nvPicPr>
        <xdr:cNvPr id="21" name="image305.png">
          <a:extLst>
            <a:ext uri="{FF2B5EF4-FFF2-40B4-BE49-F238E27FC236}">
              <a16:creationId xmlns:a16="http://schemas.microsoft.com/office/drawing/2014/main" id="{00000000-0008-0000-09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2</xdr:col>
      <xdr:colOff>0</xdr:colOff>
      <xdr:row>26</xdr:row>
      <xdr:rowOff>0</xdr:rowOff>
    </xdr:from>
    <xdr:ext cx="200025" cy="200025"/>
    <xdr:pic>
      <xdr:nvPicPr>
        <xdr:cNvPr id="22" name="image461.png">
          <a:extLst>
            <a:ext uri="{FF2B5EF4-FFF2-40B4-BE49-F238E27FC236}">
              <a16:creationId xmlns:a16="http://schemas.microsoft.com/office/drawing/2014/main" id="{00000000-0008-0000-09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2</xdr:col>
      <xdr:colOff>0</xdr:colOff>
      <xdr:row>27</xdr:row>
      <xdr:rowOff>0</xdr:rowOff>
    </xdr:from>
    <xdr:ext cx="476250" cy="476250"/>
    <xdr:pic>
      <xdr:nvPicPr>
        <xdr:cNvPr id="23" name="image268.png">
          <a:extLst>
            <a:ext uri="{FF2B5EF4-FFF2-40B4-BE49-F238E27FC236}">
              <a16:creationId xmlns:a16="http://schemas.microsoft.com/office/drawing/2014/main" id="{00000000-0008-0000-09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2</xdr:col>
      <xdr:colOff>0</xdr:colOff>
      <xdr:row>28</xdr:row>
      <xdr:rowOff>0</xdr:rowOff>
    </xdr:from>
    <xdr:ext cx="200025" cy="200025"/>
    <xdr:pic>
      <xdr:nvPicPr>
        <xdr:cNvPr id="24" name="image466.png">
          <a:extLst>
            <a:ext uri="{FF2B5EF4-FFF2-40B4-BE49-F238E27FC236}">
              <a16:creationId xmlns:a16="http://schemas.microsoft.com/office/drawing/2014/main" id="{00000000-0008-0000-09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2</xdr:col>
      <xdr:colOff>0</xdr:colOff>
      <xdr:row>29</xdr:row>
      <xdr:rowOff>0</xdr:rowOff>
    </xdr:from>
    <xdr:ext cx="200025" cy="200025"/>
    <xdr:pic>
      <xdr:nvPicPr>
        <xdr:cNvPr id="25" name="image464.png">
          <a:extLst>
            <a:ext uri="{FF2B5EF4-FFF2-40B4-BE49-F238E27FC236}">
              <a16:creationId xmlns:a16="http://schemas.microsoft.com/office/drawing/2014/main" id="{00000000-0008-0000-09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2</xdr:col>
      <xdr:colOff>0</xdr:colOff>
      <xdr:row>30</xdr:row>
      <xdr:rowOff>0</xdr:rowOff>
    </xdr:from>
    <xdr:ext cx="476250" cy="476250"/>
    <xdr:pic>
      <xdr:nvPicPr>
        <xdr:cNvPr id="26" name="image468.png">
          <a:extLst>
            <a:ext uri="{FF2B5EF4-FFF2-40B4-BE49-F238E27FC236}">
              <a16:creationId xmlns:a16="http://schemas.microsoft.com/office/drawing/2014/main" id="{00000000-0008-0000-09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2</xdr:col>
      <xdr:colOff>0</xdr:colOff>
      <xdr:row>31</xdr:row>
      <xdr:rowOff>0</xdr:rowOff>
    </xdr:from>
    <xdr:ext cx="200025" cy="200025"/>
    <xdr:pic>
      <xdr:nvPicPr>
        <xdr:cNvPr id="27" name="image474.png">
          <a:extLst>
            <a:ext uri="{FF2B5EF4-FFF2-40B4-BE49-F238E27FC236}">
              <a16:creationId xmlns:a16="http://schemas.microsoft.com/office/drawing/2014/main" id="{00000000-0008-0000-09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2</xdr:col>
      <xdr:colOff>0</xdr:colOff>
      <xdr:row>32</xdr:row>
      <xdr:rowOff>0</xdr:rowOff>
    </xdr:from>
    <xdr:ext cx="476250" cy="476250"/>
    <xdr:pic>
      <xdr:nvPicPr>
        <xdr:cNvPr id="28" name="image471.png">
          <a:extLst>
            <a:ext uri="{FF2B5EF4-FFF2-40B4-BE49-F238E27FC236}">
              <a16:creationId xmlns:a16="http://schemas.microsoft.com/office/drawing/2014/main" id="{00000000-0008-0000-09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xdr:col>
      <xdr:colOff>0</xdr:colOff>
      <xdr:row>33</xdr:row>
      <xdr:rowOff>0</xdr:rowOff>
    </xdr:from>
    <xdr:ext cx="476250" cy="476250"/>
    <xdr:pic>
      <xdr:nvPicPr>
        <xdr:cNvPr id="29" name="image469.png">
          <a:extLst>
            <a:ext uri="{FF2B5EF4-FFF2-40B4-BE49-F238E27FC236}">
              <a16:creationId xmlns:a16="http://schemas.microsoft.com/office/drawing/2014/main" id="{00000000-0008-0000-09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2</xdr:col>
      <xdr:colOff>0</xdr:colOff>
      <xdr:row>34</xdr:row>
      <xdr:rowOff>0</xdr:rowOff>
    </xdr:from>
    <xdr:ext cx="200025" cy="200025"/>
    <xdr:pic>
      <xdr:nvPicPr>
        <xdr:cNvPr id="30" name="image470.png">
          <a:extLst>
            <a:ext uri="{FF2B5EF4-FFF2-40B4-BE49-F238E27FC236}">
              <a16:creationId xmlns:a16="http://schemas.microsoft.com/office/drawing/2014/main" id="{00000000-0008-0000-09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2</xdr:col>
      <xdr:colOff>0</xdr:colOff>
      <xdr:row>35</xdr:row>
      <xdr:rowOff>0</xdr:rowOff>
    </xdr:from>
    <xdr:ext cx="200025" cy="200025"/>
    <xdr:pic>
      <xdr:nvPicPr>
        <xdr:cNvPr id="31" name="image465.png">
          <a:extLst>
            <a:ext uri="{FF2B5EF4-FFF2-40B4-BE49-F238E27FC236}">
              <a16:creationId xmlns:a16="http://schemas.microsoft.com/office/drawing/2014/main" id="{00000000-0008-0000-09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2</xdr:col>
      <xdr:colOff>0</xdr:colOff>
      <xdr:row>36</xdr:row>
      <xdr:rowOff>0</xdr:rowOff>
    </xdr:from>
    <xdr:ext cx="476250" cy="476250"/>
    <xdr:pic>
      <xdr:nvPicPr>
        <xdr:cNvPr id="32" name="image478.png">
          <a:extLst>
            <a:ext uri="{FF2B5EF4-FFF2-40B4-BE49-F238E27FC236}">
              <a16:creationId xmlns:a16="http://schemas.microsoft.com/office/drawing/2014/main" id="{00000000-0008-0000-09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2</xdr:col>
      <xdr:colOff>0</xdr:colOff>
      <xdr:row>37</xdr:row>
      <xdr:rowOff>0</xdr:rowOff>
    </xdr:from>
    <xdr:ext cx="476250" cy="476250"/>
    <xdr:pic>
      <xdr:nvPicPr>
        <xdr:cNvPr id="33" name="image276.png">
          <a:extLst>
            <a:ext uri="{FF2B5EF4-FFF2-40B4-BE49-F238E27FC236}">
              <a16:creationId xmlns:a16="http://schemas.microsoft.com/office/drawing/2014/main" id="{00000000-0008-0000-09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2</xdr:col>
      <xdr:colOff>0</xdr:colOff>
      <xdr:row>38</xdr:row>
      <xdr:rowOff>0</xdr:rowOff>
    </xdr:from>
    <xdr:ext cx="476250" cy="476250"/>
    <xdr:pic>
      <xdr:nvPicPr>
        <xdr:cNvPr id="34" name="image271.png">
          <a:extLst>
            <a:ext uri="{FF2B5EF4-FFF2-40B4-BE49-F238E27FC236}">
              <a16:creationId xmlns:a16="http://schemas.microsoft.com/office/drawing/2014/main" id="{00000000-0008-0000-09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2</xdr:col>
      <xdr:colOff>0</xdr:colOff>
      <xdr:row>39</xdr:row>
      <xdr:rowOff>0</xdr:rowOff>
    </xdr:from>
    <xdr:ext cx="476250" cy="476250"/>
    <xdr:pic>
      <xdr:nvPicPr>
        <xdr:cNvPr id="35" name="image467.png">
          <a:extLst>
            <a:ext uri="{FF2B5EF4-FFF2-40B4-BE49-F238E27FC236}">
              <a16:creationId xmlns:a16="http://schemas.microsoft.com/office/drawing/2014/main" id="{00000000-0008-0000-09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2</xdr:col>
      <xdr:colOff>0</xdr:colOff>
      <xdr:row>40</xdr:row>
      <xdr:rowOff>0</xdr:rowOff>
    </xdr:from>
    <xdr:ext cx="476250" cy="476250"/>
    <xdr:pic>
      <xdr:nvPicPr>
        <xdr:cNvPr id="36" name="image472.png">
          <a:extLst>
            <a:ext uri="{FF2B5EF4-FFF2-40B4-BE49-F238E27FC236}">
              <a16:creationId xmlns:a16="http://schemas.microsoft.com/office/drawing/2014/main" id="{00000000-0008-0000-09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2</xdr:col>
      <xdr:colOff>0</xdr:colOff>
      <xdr:row>41</xdr:row>
      <xdr:rowOff>0</xdr:rowOff>
    </xdr:from>
    <xdr:ext cx="476250" cy="476250"/>
    <xdr:pic>
      <xdr:nvPicPr>
        <xdr:cNvPr id="37" name="image476.png">
          <a:extLst>
            <a:ext uri="{FF2B5EF4-FFF2-40B4-BE49-F238E27FC236}">
              <a16:creationId xmlns:a16="http://schemas.microsoft.com/office/drawing/2014/main" id="{00000000-0008-0000-09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2</xdr:col>
      <xdr:colOff>0</xdr:colOff>
      <xdr:row>42</xdr:row>
      <xdr:rowOff>0</xdr:rowOff>
    </xdr:from>
    <xdr:ext cx="476250" cy="476250"/>
    <xdr:pic>
      <xdr:nvPicPr>
        <xdr:cNvPr id="38" name="image56.png">
          <a:extLst>
            <a:ext uri="{FF2B5EF4-FFF2-40B4-BE49-F238E27FC236}">
              <a16:creationId xmlns:a16="http://schemas.microsoft.com/office/drawing/2014/main" id="{00000000-0008-0000-09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2</xdr:col>
      <xdr:colOff>0</xdr:colOff>
      <xdr:row>43</xdr:row>
      <xdr:rowOff>0</xdr:rowOff>
    </xdr:from>
    <xdr:ext cx="476250" cy="476250"/>
    <xdr:pic>
      <xdr:nvPicPr>
        <xdr:cNvPr id="39" name="image31.png">
          <a:extLst>
            <a:ext uri="{FF2B5EF4-FFF2-40B4-BE49-F238E27FC236}">
              <a16:creationId xmlns:a16="http://schemas.microsoft.com/office/drawing/2014/main" id="{00000000-0008-0000-09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2</xdr:col>
      <xdr:colOff>0</xdr:colOff>
      <xdr:row>44</xdr:row>
      <xdr:rowOff>0</xdr:rowOff>
    </xdr:from>
    <xdr:ext cx="476250" cy="476250"/>
    <xdr:pic>
      <xdr:nvPicPr>
        <xdr:cNvPr id="40" name="image232.png">
          <a:extLst>
            <a:ext uri="{FF2B5EF4-FFF2-40B4-BE49-F238E27FC236}">
              <a16:creationId xmlns:a16="http://schemas.microsoft.com/office/drawing/2014/main" id="{00000000-0008-0000-09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2</xdr:col>
      <xdr:colOff>0</xdr:colOff>
      <xdr:row>45</xdr:row>
      <xdr:rowOff>0</xdr:rowOff>
    </xdr:from>
    <xdr:ext cx="200025" cy="200025"/>
    <xdr:pic>
      <xdr:nvPicPr>
        <xdr:cNvPr id="41" name="image498.png">
          <a:extLst>
            <a:ext uri="{FF2B5EF4-FFF2-40B4-BE49-F238E27FC236}">
              <a16:creationId xmlns:a16="http://schemas.microsoft.com/office/drawing/2014/main" id="{00000000-0008-0000-09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2</xdr:col>
      <xdr:colOff>0</xdr:colOff>
      <xdr:row>46</xdr:row>
      <xdr:rowOff>0</xdr:rowOff>
    </xdr:from>
    <xdr:ext cx="476250" cy="476250"/>
    <xdr:pic>
      <xdr:nvPicPr>
        <xdr:cNvPr id="42" name="image537.png">
          <a:extLst>
            <a:ext uri="{FF2B5EF4-FFF2-40B4-BE49-F238E27FC236}">
              <a16:creationId xmlns:a16="http://schemas.microsoft.com/office/drawing/2014/main" id="{00000000-0008-0000-09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2</xdr:col>
      <xdr:colOff>0</xdr:colOff>
      <xdr:row>47</xdr:row>
      <xdr:rowOff>0</xdr:rowOff>
    </xdr:from>
    <xdr:ext cx="200025" cy="200025"/>
    <xdr:pic>
      <xdr:nvPicPr>
        <xdr:cNvPr id="43" name="image477.png">
          <a:extLst>
            <a:ext uri="{FF2B5EF4-FFF2-40B4-BE49-F238E27FC236}">
              <a16:creationId xmlns:a16="http://schemas.microsoft.com/office/drawing/2014/main" id="{00000000-0008-0000-09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2</xdr:col>
      <xdr:colOff>0</xdr:colOff>
      <xdr:row>48</xdr:row>
      <xdr:rowOff>0</xdr:rowOff>
    </xdr:from>
    <xdr:ext cx="476250" cy="476250"/>
    <xdr:pic>
      <xdr:nvPicPr>
        <xdr:cNvPr id="44" name="image487.png">
          <a:extLst>
            <a:ext uri="{FF2B5EF4-FFF2-40B4-BE49-F238E27FC236}">
              <a16:creationId xmlns:a16="http://schemas.microsoft.com/office/drawing/2014/main" id="{00000000-0008-0000-09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2</xdr:col>
      <xdr:colOff>0</xdr:colOff>
      <xdr:row>49</xdr:row>
      <xdr:rowOff>0</xdr:rowOff>
    </xdr:from>
    <xdr:ext cx="476250" cy="476250"/>
    <xdr:pic>
      <xdr:nvPicPr>
        <xdr:cNvPr id="45" name="image496.png">
          <a:extLst>
            <a:ext uri="{FF2B5EF4-FFF2-40B4-BE49-F238E27FC236}">
              <a16:creationId xmlns:a16="http://schemas.microsoft.com/office/drawing/2014/main" id="{00000000-0008-0000-09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2</xdr:col>
      <xdr:colOff>0</xdr:colOff>
      <xdr:row>50</xdr:row>
      <xdr:rowOff>0</xdr:rowOff>
    </xdr:from>
    <xdr:ext cx="200025" cy="200025"/>
    <xdr:pic>
      <xdr:nvPicPr>
        <xdr:cNvPr id="46" name="image481.png">
          <a:extLst>
            <a:ext uri="{FF2B5EF4-FFF2-40B4-BE49-F238E27FC236}">
              <a16:creationId xmlns:a16="http://schemas.microsoft.com/office/drawing/2014/main" id="{00000000-0008-0000-09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2</xdr:col>
      <xdr:colOff>0</xdr:colOff>
      <xdr:row>51</xdr:row>
      <xdr:rowOff>0</xdr:rowOff>
    </xdr:from>
    <xdr:ext cx="476250" cy="476250"/>
    <xdr:pic>
      <xdr:nvPicPr>
        <xdr:cNvPr id="47" name="image485.png">
          <a:extLst>
            <a:ext uri="{FF2B5EF4-FFF2-40B4-BE49-F238E27FC236}">
              <a16:creationId xmlns:a16="http://schemas.microsoft.com/office/drawing/2014/main" id="{00000000-0008-0000-09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2</xdr:col>
      <xdr:colOff>0</xdr:colOff>
      <xdr:row>52</xdr:row>
      <xdr:rowOff>0</xdr:rowOff>
    </xdr:from>
    <xdr:ext cx="476250" cy="476250"/>
    <xdr:pic>
      <xdr:nvPicPr>
        <xdr:cNvPr id="48" name="image520.png">
          <a:extLst>
            <a:ext uri="{FF2B5EF4-FFF2-40B4-BE49-F238E27FC236}">
              <a16:creationId xmlns:a16="http://schemas.microsoft.com/office/drawing/2014/main" id="{00000000-0008-0000-09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2</xdr:col>
      <xdr:colOff>0</xdr:colOff>
      <xdr:row>53</xdr:row>
      <xdr:rowOff>0</xdr:rowOff>
    </xdr:from>
    <xdr:ext cx="476250" cy="476250"/>
    <xdr:pic>
      <xdr:nvPicPr>
        <xdr:cNvPr id="49" name="image483.png">
          <a:extLst>
            <a:ext uri="{FF2B5EF4-FFF2-40B4-BE49-F238E27FC236}">
              <a16:creationId xmlns:a16="http://schemas.microsoft.com/office/drawing/2014/main" id="{00000000-0008-0000-09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2</xdr:col>
      <xdr:colOff>0</xdr:colOff>
      <xdr:row>54</xdr:row>
      <xdr:rowOff>0</xdr:rowOff>
    </xdr:from>
    <xdr:ext cx="476250" cy="476250"/>
    <xdr:pic>
      <xdr:nvPicPr>
        <xdr:cNvPr id="50" name="image488.png">
          <a:extLst>
            <a:ext uri="{FF2B5EF4-FFF2-40B4-BE49-F238E27FC236}">
              <a16:creationId xmlns:a16="http://schemas.microsoft.com/office/drawing/2014/main" id="{00000000-0008-0000-09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2</xdr:col>
      <xdr:colOff>0</xdr:colOff>
      <xdr:row>55</xdr:row>
      <xdr:rowOff>0</xdr:rowOff>
    </xdr:from>
    <xdr:ext cx="476250" cy="476250"/>
    <xdr:pic>
      <xdr:nvPicPr>
        <xdr:cNvPr id="51" name="image491.png">
          <a:extLst>
            <a:ext uri="{FF2B5EF4-FFF2-40B4-BE49-F238E27FC236}">
              <a16:creationId xmlns:a16="http://schemas.microsoft.com/office/drawing/2014/main" id="{00000000-0008-0000-09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2</xdr:col>
      <xdr:colOff>0</xdr:colOff>
      <xdr:row>56</xdr:row>
      <xdr:rowOff>0</xdr:rowOff>
    </xdr:from>
    <xdr:ext cx="476250" cy="476250"/>
    <xdr:pic>
      <xdr:nvPicPr>
        <xdr:cNvPr id="52" name="image494.png">
          <a:extLst>
            <a:ext uri="{FF2B5EF4-FFF2-40B4-BE49-F238E27FC236}">
              <a16:creationId xmlns:a16="http://schemas.microsoft.com/office/drawing/2014/main" id="{00000000-0008-0000-09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2</xdr:col>
      <xdr:colOff>0</xdr:colOff>
      <xdr:row>57</xdr:row>
      <xdr:rowOff>0</xdr:rowOff>
    </xdr:from>
    <xdr:ext cx="476250" cy="476250"/>
    <xdr:pic>
      <xdr:nvPicPr>
        <xdr:cNvPr id="53" name="image501.png">
          <a:extLst>
            <a:ext uri="{FF2B5EF4-FFF2-40B4-BE49-F238E27FC236}">
              <a16:creationId xmlns:a16="http://schemas.microsoft.com/office/drawing/2014/main" id="{00000000-0008-0000-09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2</xdr:col>
      <xdr:colOff>0</xdr:colOff>
      <xdr:row>58</xdr:row>
      <xdr:rowOff>0</xdr:rowOff>
    </xdr:from>
    <xdr:ext cx="476250" cy="476250"/>
    <xdr:pic>
      <xdr:nvPicPr>
        <xdr:cNvPr id="54" name="image489.png">
          <a:extLst>
            <a:ext uri="{FF2B5EF4-FFF2-40B4-BE49-F238E27FC236}">
              <a16:creationId xmlns:a16="http://schemas.microsoft.com/office/drawing/2014/main" id="{00000000-0008-0000-09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2</xdr:col>
      <xdr:colOff>0</xdr:colOff>
      <xdr:row>59</xdr:row>
      <xdr:rowOff>0</xdr:rowOff>
    </xdr:from>
    <xdr:ext cx="476250" cy="476250"/>
    <xdr:pic>
      <xdr:nvPicPr>
        <xdr:cNvPr id="55" name="image530.png">
          <a:extLst>
            <a:ext uri="{FF2B5EF4-FFF2-40B4-BE49-F238E27FC236}">
              <a16:creationId xmlns:a16="http://schemas.microsoft.com/office/drawing/2014/main" id="{00000000-0008-0000-09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2</xdr:col>
      <xdr:colOff>0</xdr:colOff>
      <xdr:row>60</xdr:row>
      <xdr:rowOff>0</xdr:rowOff>
    </xdr:from>
    <xdr:ext cx="476250" cy="476250"/>
    <xdr:pic>
      <xdr:nvPicPr>
        <xdr:cNvPr id="56" name="image510.png">
          <a:extLst>
            <a:ext uri="{FF2B5EF4-FFF2-40B4-BE49-F238E27FC236}">
              <a16:creationId xmlns:a16="http://schemas.microsoft.com/office/drawing/2014/main" id="{00000000-0008-0000-09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2</xdr:col>
      <xdr:colOff>0</xdr:colOff>
      <xdr:row>61</xdr:row>
      <xdr:rowOff>0</xdr:rowOff>
    </xdr:from>
    <xdr:ext cx="476250" cy="476250"/>
    <xdr:pic>
      <xdr:nvPicPr>
        <xdr:cNvPr id="57" name="image509.png">
          <a:extLst>
            <a:ext uri="{FF2B5EF4-FFF2-40B4-BE49-F238E27FC236}">
              <a16:creationId xmlns:a16="http://schemas.microsoft.com/office/drawing/2014/main" id="{00000000-0008-0000-09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2</xdr:col>
      <xdr:colOff>0</xdr:colOff>
      <xdr:row>62</xdr:row>
      <xdr:rowOff>0</xdr:rowOff>
    </xdr:from>
    <xdr:ext cx="476250" cy="476250"/>
    <xdr:pic>
      <xdr:nvPicPr>
        <xdr:cNvPr id="58" name="image495.png">
          <a:extLst>
            <a:ext uri="{FF2B5EF4-FFF2-40B4-BE49-F238E27FC236}">
              <a16:creationId xmlns:a16="http://schemas.microsoft.com/office/drawing/2014/main" id="{00000000-0008-0000-09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2</xdr:col>
      <xdr:colOff>0</xdr:colOff>
      <xdr:row>63</xdr:row>
      <xdr:rowOff>0</xdr:rowOff>
    </xdr:from>
    <xdr:ext cx="476250" cy="476250"/>
    <xdr:pic>
      <xdr:nvPicPr>
        <xdr:cNvPr id="59" name="image540.png">
          <a:extLst>
            <a:ext uri="{FF2B5EF4-FFF2-40B4-BE49-F238E27FC236}">
              <a16:creationId xmlns:a16="http://schemas.microsoft.com/office/drawing/2014/main" id="{00000000-0008-0000-09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2</xdr:col>
      <xdr:colOff>0</xdr:colOff>
      <xdr:row>64</xdr:row>
      <xdr:rowOff>0</xdr:rowOff>
    </xdr:from>
    <xdr:ext cx="476250" cy="476250"/>
    <xdr:pic>
      <xdr:nvPicPr>
        <xdr:cNvPr id="60" name="image500.png">
          <a:extLst>
            <a:ext uri="{FF2B5EF4-FFF2-40B4-BE49-F238E27FC236}">
              <a16:creationId xmlns:a16="http://schemas.microsoft.com/office/drawing/2014/main" id="{00000000-0008-0000-09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2</xdr:col>
      <xdr:colOff>0</xdr:colOff>
      <xdr:row>65</xdr:row>
      <xdr:rowOff>0</xdr:rowOff>
    </xdr:from>
    <xdr:ext cx="200025" cy="200025"/>
    <xdr:pic>
      <xdr:nvPicPr>
        <xdr:cNvPr id="61" name="image546.png">
          <a:extLst>
            <a:ext uri="{FF2B5EF4-FFF2-40B4-BE49-F238E27FC236}">
              <a16:creationId xmlns:a16="http://schemas.microsoft.com/office/drawing/2014/main" id="{00000000-0008-0000-09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2</xdr:col>
      <xdr:colOff>0</xdr:colOff>
      <xdr:row>66</xdr:row>
      <xdr:rowOff>0</xdr:rowOff>
    </xdr:from>
    <xdr:ext cx="476250" cy="476250"/>
    <xdr:pic>
      <xdr:nvPicPr>
        <xdr:cNvPr id="62" name="image511.png">
          <a:extLst>
            <a:ext uri="{FF2B5EF4-FFF2-40B4-BE49-F238E27FC236}">
              <a16:creationId xmlns:a16="http://schemas.microsoft.com/office/drawing/2014/main" id="{00000000-0008-0000-09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2</xdr:col>
      <xdr:colOff>0</xdr:colOff>
      <xdr:row>67</xdr:row>
      <xdr:rowOff>0</xdr:rowOff>
    </xdr:from>
    <xdr:ext cx="200025" cy="200025"/>
    <xdr:pic>
      <xdr:nvPicPr>
        <xdr:cNvPr id="63" name="image514.png">
          <a:extLst>
            <a:ext uri="{FF2B5EF4-FFF2-40B4-BE49-F238E27FC236}">
              <a16:creationId xmlns:a16="http://schemas.microsoft.com/office/drawing/2014/main" id="{00000000-0008-0000-09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2</xdr:col>
      <xdr:colOff>0</xdr:colOff>
      <xdr:row>68</xdr:row>
      <xdr:rowOff>0</xdr:rowOff>
    </xdr:from>
    <xdr:ext cx="476250" cy="476250"/>
    <xdr:pic>
      <xdr:nvPicPr>
        <xdr:cNvPr id="64" name="image493.png">
          <a:extLst>
            <a:ext uri="{FF2B5EF4-FFF2-40B4-BE49-F238E27FC236}">
              <a16:creationId xmlns:a16="http://schemas.microsoft.com/office/drawing/2014/main" id="{00000000-0008-0000-09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2</xdr:col>
      <xdr:colOff>0</xdr:colOff>
      <xdr:row>69</xdr:row>
      <xdr:rowOff>0</xdr:rowOff>
    </xdr:from>
    <xdr:ext cx="200025" cy="200025"/>
    <xdr:pic>
      <xdr:nvPicPr>
        <xdr:cNvPr id="65" name="image507.png">
          <a:extLst>
            <a:ext uri="{FF2B5EF4-FFF2-40B4-BE49-F238E27FC236}">
              <a16:creationId xmlns:a16="http://schemas.microsoft.com/office/drawing/2014/main" id="{00000000-0008-0000-09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2</xdr:col>
      <xdr:colOff>0</xdr:colOff>
      <xdr:row>70</xdr:row>
      <xdr:rowOff>0</xdr:rowOff>
    </xdr:from>
    <xdr:ext cx="476250" cy="476250"/>
    <xdr:pic>
      <xdr:nvPicPr>
        <xdr:cNvPr id="66" name="image548.png">
          <a:extLst>
            <a:ext uri="{FF2B5EF4-FFF2-40B4-BE49-F238E27FC236}">
              <a16:creationId xmlns:a16="http://schemas.microsoft.com/office/drawing/2014/main" id="{00000000-0008-0000-09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2</xdr:col>
      <xdr:colOff>0</xdr:colOff>
      <xdr:row>71</xdr:row>
      <xdr:rowOff>0</xdr:rowOff>
    </xdr:from>
    <xdr:ext cx="476250" cy="476250"/>
    <xdr:pic>
      <xdr:nvPicPr>
        <xdr:cNvPr id="67" name="image490.png">
          <a:extLst>
            <a:ext uri="{FF2B5EF4-FFF2-40B4-BE49-F238E27FC236}">
              <a16:creationId xmlns:a16="http://schemas.microsoft.com/office/drawing/2014/main" id="{00000000-0008-0000-09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2</xdr:col>
      <xdr:colOff>0</xdr:colOff>
      <xdr:row>72</xdr:row>
      <xdr:rowOff>0</xdr:rowOff>
    </xdr:from>
    <xdr:ext cx="476250" cy="476250"/>
    <xdr:pic>
      <xdr:nvPicPr>
        <xdr:cNvPr id="68" name="image57.png">
          <a:extLst>
            <a:ext uri="{FF2B5EF4-FFF2-40B4-BE49-F238E27FC236}">
              <a16:creationId xmlns:a16="http://schemas.microsoft.com/office/drawing/2014/main" id="{00000000-0008-0000-09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2</xdr:col>
      <xdr:colOff>0</xdr:colOff>
      <xdr:row>73</xdr:row>
      <xdr:rowOff>0</xdr:rowOff>
    </xdr:from>
    <xdr:ext cx="476250" cy="476250"/>
    <xdr:pic>
      <xdr:nvPicPr>
        <xdr:cNvPr id="69" name="image76.png">
          <a:extLst>
            <a:ext uri="{FF2B5EF4-FFF2-40B4-BE49-F238E27FC236}">
              <a16:creationId xmlns:a16="http://schemas.microsoft.com/office/drawing/2014/main" id="{00000000-0008-0000-09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2</xdr:col>
      <xdr:colOff>0</xdr:colOff>
      <xdr:row>74</xdr:row>
      <xdr:rowOff>0</xdr:rowOff>
    </xdr:from>
    <xdr:ext cx="200025" cy="200025"/>
    <xdr:pic>
      <xdr:nvPicPr>
        <xdr:cNvPr id="70" name="image513.png">
          <a:extLst>
            <a:ext uri="{FF2B5EF4-FFF2-40B4-BE49-F238E27FC236}">
              <a16:creationId xmlns:a16="http://schemas.microsoft.com/office/drawing/2014/main" id="{00000000-0008-0000-09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2</xdr:col>
      <xdr:colOff>0</xdr:colOff>
      <xdr:row>75</xdr:row>
      <xdr:rowOff>0</xdr:rowOff>
    </xdr:from>
    <xdr:ext cx="476250" cy="476250"/>
    <xdr:pic>
      <xdr:nvPicPr>
        <xdr:cNvPr id="71" name="image519.png">
          <a:extLst>
            <a:ext uri="{FF2B5EF4-FFF2-40B4-BE49-F238E27FC236}">
              <a16:creationId xmlns:a16="http://schemas.microsoft.com/office/drawing/2014/main" id="{00000000-0008-0000-09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2</xdr:col>
      <xdr:colOff>0</xdr:colOff>
      <xdr:row>76</xdr:row>
      <xdr:rowOff>0</xdr:rowOff>
    </xdr:from>
    <xdr:ext cx="476250" cy="476250"/>
    <xdr:pic>
      <xdr:nvPicPr>
        <xdr:cNvPr id="72" name="image524.png">
          <a:extLst>
            <a:ext uri="{FF2B5EF4-FFF2-40B4-BE49-F238E27FC236}">
              <a16:creationId xmlns:a16="http://schemas.microsoft.com/office/drawing/2014/main" id="{00000000-0008-0000-09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2</xdr:col>
      <xdr:colOff>0</xdr:colOff>
      <xdr:row>77</xdr:row>
      <xdr:rowOff>0</xdr:rowOff>
    </xdr:from>
    <xdr:ext cx="476250" cy="476250"/>
    <xdr:pic>
      <xdr:nvPicPr>
        <xdr:cNvPr id="73" name="image492.png">
          <a:extLst>
            <a:ext uri="{FF2B5EF4-FFF2-40B4-BE49-F238E27FC236}">
              <a16:creationId xmlns:a16="http://schemas.microsoft.com/office/drawing/2014/main" id="{00000000-0008-0000-09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2</xdr:col>
      <xdr:colOff>0</xdr:colOff>
      <xdr:row>78</xdr:row>
      <xdr:rowOff>0</xdr:rowOff>
    </xdr:from>
    <xdr:ext cx="476250" cy="476250"/>
    <xdr:pic>
      <xdr:nvPicPr>
        <xdr:cNvPr id="74" name="image499.png">
          <a:extLst>
            <a:ext uri="{FF2B5EF4-FFF2-40B4-BE49-F238E27FC236}">
              <a16:creationId xmlns:a16="http://schemas.microsoft.com/office/drawing/2014/main" id="{00000000-0008-0000-09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2</xdr:col>
      <xdr:colOff>0</xdr:colOff>
      <xdr:row>79</xdr:row>
      <xdr:rowOff>0</xdr:rowOff>
    </xdr:from>
    <xdr:ext cx="476250" cy="476250"/>
    <xdr:pic>
      <xdr:nvPicPr>
        <xdr:cNvPr id="75" name="image543.png">
          <a:extLst>
            <a:ext uri="{FF2B5EF4-FFF2-40B4-BE49-F238E27FC236}">
              <a16:creationId xmlns:a16="http://schemas.microsoft.com/office/drawing/2014/main" id="{00000000-0008-0000-09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2</xdr:col>
      <xdr:colOff>0</xdr:colOff>
      <xdr:row>80</xdr:row>
      <xdr:rowOff>0</xdr:rowOff>
    </xdr:from>
    <xdr:ext cx="476250" cy="476250"/>
    <xdr:pic>
      <xdr:nvPicPr>
        <xdr:cNvPr id="76" name="image497.png">
          <a:extLst>
            <a:ext uri="{FF2B5EF4-FFF2-40B4-BE49-F238E27FC236}">
              <a16:creationId xmlns:a16="http://schemas.microsoft.com/office/drawing/2014/main" id="{00000000-0008-0000-09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2</xdr:col>
      <xdr:colOff>0</xdr:colOff>
      <xdr:row>81</xdr:row>
      <xdr:rowOff>0</xdr:rowOff>
    </xdr:from>
    <xdr:ext cx="476250" cy="476250"/>
    <xdr:pic>
      <xdr:nvPicPr>
        <xdr:cNvPr id="77" name="image541.png">
          <a:extLst>
            <a:ext uri="{FF2B5EF4-FFF2-40B4-BE49-F238E27FC236}">
              <a16:creationId xmlns:a16="http://schemas.microsoft.com/office/drawing/2014/main" id="{00000000-0008-0000-09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2</xdr:col>
      <xdr:colOff>0</xdr:colOff>
      <xdr:row>82</xdr:row>
      <xdr:rowOff>0</xdr:rowOff>
    </xdr:from>
    <xdr:ext cx="476250" cy="476250"/>
    <xdr:pic>
      <xdr:nvPicPr>
        <xdr:cNvPr id="78" name="image539.png">
          <a:extLst>
            <a:ext uri="{FF2B5EF4-FFF2-40B4-BE49-F238E27FC236}">
              <a16:creationId xmlns:a16="http://schemas.microsoft.com/office/drawing/2014/main" id="{00000000-0008-0000-09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2</xdr:col>
      <xdr:colOff>0</xdr:colOff>
      <xdr:row>83</xdr:row>
      <xdr:rowOff>0</xdr:rowOff>
    </xdr:from>
    <xdr:ext cx="476250" cy="476250"/>
    <xdr:pic>
      <xdr:nvPicPr>
        <xdr:cNvPr id="79" name="image6.png">
          <a:extLst>
            <a:ext uri="{FF2B5EF4-FFF2-40B4-BE49-F238E27FC236}">
              <a16:creationId xmlns:a16="http://schemas.microsoft.com/office/drawing/2014/main" id="{00000000-0008-0000-09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2</xdr:col>
      <xdr:colOff>0</xdr:colOff>
      <xdr:row>84</xdr:row>
      <xdr:rowOff>0</xdr:rowOff>
    </xdr:from>
    <xdr:ext cx="476250" cy="476250"/>
    <xdr:pic>
      <xdr:nvPicPr>
        <xdr:cNvPr id="80" name="image62.png">
          <a:extLst>
            <a:ext uri="{FF2B5EF4-FFF2-40B4-BE49-F238E27FC236}">
              <a16:creationId xmlns:a16="http://schemas.microsoft.com/office/drawing/2014/main" id="{00000000-0008-0000-09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2</xdr:col>
      <xdr:colOff>0</xdr:colOff>
      <xdr:row>85</xdr:row>
      <xdr:rowOff>0</xdr:rowOff>
    </xdr:from>
    <xdr:ext cx="476250" cy="476250"/>
    <xdr:pic>
      <xdr:nvPicPr>
        <xdr:cNvPr id="81" name="image8.png">
          <a:extLst>
            <a:ext uri="{FF2B5EF4-FFF2-40B4-BE49-F238E27FC236}">
              <a16:creationId xmlns:a16="http://schemas.microsoft.com/office/drawing/2014/main" id="{00000000-0008-0000-09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2</xdr:col>
      <xdr:colOff>0</xdr:colOff>
      <xdr:row>86</xdr:row>
      <xdr:rowOff>0</xdr:rowOff>
    </xdr:from>
    <xdr:ext cx="476250" cy="476250"/>
    <xdr:pic>
      <xdr:nvPicPr>
        <xdr:cNvPr id="82" name="image14.png">
          <a:extLst>
            <a:ext uri="{FF2B5EF4-FFF2-40B4-BE49-F238E27FC236}">
              <a16:creationId xmlns:a16="http://schemas.microsoft.com/office/drawing/2014/main" id="{00000000-0008-0000-09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2</xdr:col>
      <xdr:colOff>0</xdr:colOff>
      <xdr:row>87</xdr:row>
      <xdr:rowOff>0</xdr:rowOff>
    </xdr:from>
    <xdr:ext cx="476250" cy="476250"/>
    <xdr:pic>
      <xdr:nvPicPr>
        <xdr:cNvPr id="83" name="image18.png">
          <a:extLst>
            <a:ext uri="{FF2B5EF4-FFF2-40B4-BE49-F238E27FC236}">
              <a16:creationId xmlns:a16="http://schemas.microsoft.com/office/drawing/2014/main" id="{00000000-0008-0000-09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2</xdr:col>
      <xdr:colOff>0</xdr:colOff>
      <xdr:row>88</xdr:row>
      <xdr:rowOff>0</xdr:rowOff>
    </xdr:from>
    <xdr:ext cx="476250" cy="476250"/>
    <xdr:pic>
      <xdr:nvPicPr>
        <xdr:cNvPr id="84" name="image12.png">
          <a:extLst>
            <a:ext uri="{FF2B5EF4-FFF2-40B4-BE49-F238E27FC236}">
              <a16:creationId xmlns:a16="http://schemas.microsoft.com/office/drawing/2014/main" id="{00000000-0008-0000-09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2</xdr:col>
      <xdr:colOff>0</xdr:colOff>
      <xdr:row>89</xdr:row>
      <xdr:rowOff>0</xdr:rowOff>
    </xdr:from>
    <xdr:ext cx="476250" cy="476250"/>
    <xdr:pic>
      <xdr:nvPicPr>
        <xdr:cNvPr id="85" name="image2.png">
          <a:extLst>
            <a:ext uri="{FF2B5EF4-FFF2-40B4-BE49-F238E27FC236}">
              <a16:creationId xmlns:a16="http://schemas.microsoft.com/office/drawing/2014/main" id="{00000000-0008-0000-09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2</xdr:col>
      <xdr:colOff>0</xdr:colOff>
      <xdr:row>90</xdr:row>
      <xdr:rowOff>0</xdr:rowOff>
    </xdr:from>
    <xdr:ext cx="476250" cy="476250"/>
    <xdr:pic>
      <xdr:nvPicPr>
        <xdr:cNvPr id="86" name="image16.png">
          <a:extLst>
            <a:ext uri="{FF2B5EF4-FFF2-40B4-BE49-F238E27FC236}">
              <a16:creationId xmlns:a16="http://schemas.microsoft.com/office/drawing/2014/main" id="{00000000-0008-0000-09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2</xdr:col>
      <xdr:colOff>0</xdr:colOff>
      <xdr:row>91</xdr:row>
      <xdr:rowOff>0</xdr:rowOff>
    </xdr:from>
    <xdr:ext cx="476250" cy="476250"/>
    <xdr:pic>
      <xdr:nvPicPr>
        <xdr:cNvPr id="87" name="image4.png">
          <a:extLst>
            <a:ext uri="{FF2B5EF4-FFF2-40B4-BE49-F238E27FC236}">
              <a16:creationId xmlns:a16="http://schemas.microsoft.com/office/drawing/2014/main" id="{00000000-0008-0000-09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2</xdr:col>
      <xdr:colOff>0</xdr:colOff>
      <xdr:row>92</xdr:row>
      <xdr:rowOff>0</xdr:rowOff>
    </xdr:from>
    <xdr:ext cx="200025" cy="200025"/>
    <xdr:pic>
      <xdr:nvPicPr>
        <xdr:cNvPr id="88" name="image26.png">
          <a:extLst>
            <a:ext uri="{FF2B5EF4-FFF2-40B4-BE49-F238E27FC236}">
              <a16:creationId xmlns:a16="http://schemas.microsoft.com/office/drawing/2014/main" id="{00000000-0008-0000-09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2</xdr:col>
      <xdr:colOff>0</xdr:colOff>
      <xdr:row>93</xdr:row>
      <xdr:rowOff>0</xdr:rowOff>
    </xdr:from>
    <xdr:ext cx="476250" cy="476250"/>
    <xdr:pic>
      <xdr:nvPicPr>
        <xdr:cNvPr id="89" name="image33.png">
          <a:extLst>
            <a:ext uri="{FF2B5EF4-FFF2-40B4-BE49-F238E27FC236}">
              <a16:creationId xmlns:a16="http://schemas.microsoft.com/office/drawing/2014/main" id="{00000000-0008-0000-09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2</xdr:col>
      <xdr:colOff>0</xdr:colOff>
      <xdr:row>94</xdr:row>
      <xdr:rowOff>0</xdr:rowOff>
    </xdr:from>
    <xdr:ext cx="200025" cy="200025"/>
    <xdr:pic>
      <xdr:nvPicPr>
        <xdr:cNvPr id="90" name="image1.png">
          <a:extLst>
            <a:ext uri="{FF2B5EF4-FFF2-40B4-BE49-F238E27FC236}">
              <a16:creationId xmlns:a16="http://schemas.microsoft.com/office/drawing/2014/main" id="{00000000-0008-0000-09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2</xdr:col>
      <xdr:colOff>0</xdr:colOff>
      <xdr:row>95</xdr:row>
      <xdr:rowOff>0</xdr:rowOff>
    </xdr:from>
    <xdr:ext cx="476250" cy="476250"/>
    <xdr:pic>
      <xdr:nvPicPr>
        <xdr:cNvPr id="91" name="image11.png">
          <a:extLst>
            <a:ext uri="{FF2B5EF4-FFF2-40B4-BE49-F238E27FC236}">
              <a16:creationId xmlns:a16="http://schemas.microsoft.com/office/drawing/2014/main" id="{00000000-0008-0000-09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2</xdr:col>
      <xdr:colOff>0</xdr:colOff>
      <xdr:row>96</xdr:row>
      <xdr:rowOff>0</xdr:rowOff>
    </xdr:from>
    <xdr:ext cx="200025" cy="200025"/>
    <xdr:pic>
      <xdr:nvPicPr>
        <xdr:cNvPr id="92" name="image15.png">
          <a:extLst>
            <a:ext uri="{FF2B5EF4-FFF2-40B4-BE49-F238E27FC236}">
              <a16:creationId xmlns:a16="http://schemas.microsoft.com/office/drawing/2014/main" id="{00000000-0008-0000-09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2</xdr:col>
      <xdr:colOff>0</xdr:colOff>
      <xdr:row>97</xdr:row>
      <xdr:rowOff>0</xdr:rowOff>
    </xdr:from>
    <xdr:ext cx="476250" cy="476250"/>
    <xdr:pic>
      <xdr:nvPicPr>
        <xdr:cNvPr id="93" name="image10.png">
          <a:extLst>
            <a:ext uri="{FF2B5EF4-FFF2-40B4-BE49-F238E27FC236}">
              <a16:creationId xmlns:a16="http://schemas.microsoft.com/office/drawing/2014/main" id="{00000000-0008-0000-09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2</xdr:col>
      <xdr:colOff>0</xdr:colOff>
      <xdr:row>98</xdr:row>
      <xdr:rowOff>0</xdr:rowOff>
    </xdr:from>
    <xdr:ext cx="476250" cy="476250"/>
    <xdr:pic>
      <xdr:nvPicPr>
        <xdr:cNvPr id="94" name="image17.png">
          <a:extLst>
            <a:ext uri="{FF2B5EF4-FFF2-40B4-BE49-F238E27FC236}">
              <a16:creationId xmlns:a16="http://schemas.microsoft.com/office/drawing/2014/main" id="{00000000-0008-0000-09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2</xdr:col>
      <xdr:colOff>0</xdr:colOff>
      <xdr:row>99</xdr:row>
      <xdr:rowOff>0</xdr:rowOff>
    </xdr:from>
    <xdr:ext cx="476250" cy="476250"/>
    <xdr:pic>
      <xdr:nvPicPr>
        <xdr:cNvPr id="95" name="image19.png">
          <a:extLst>
            <a:ext uri="{FF2B5EF4-FFF2-40B4-BE49-F238E27FC236}">
              <a16:creationId xmlns:a16="http://schemas.microsoft.com/office/drawing/2014/main" id="{00000000-0008-0000-09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2</xdr:col>
      <xdr:colOff>0</xdr:colOff>
      <xdr:row>100</xdr:row>
      <xdr:rowOff>0</xdr:rowOff>
    </xdr:from>
    <xdr:ext cx="476250" cy="476250"/>
    <xdr:pic>
      <xdr:nvPicPr>
        <xdr:cNvPr id="96" name="image25.png">
          <a:extLst>
            <a:ext uri="{FF2B5EF4-FFF2-40B4-BE49-F238E27FC236}">
              <a16:creationId xmlns:a16="http://schemas.microsoft.com/office/drawing/2014/main" id="{00000000-0008-0000-09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2</xdr:col>
      <xdr:colOff>0</xdr:colOff>
      <xdr:row>101</xdr:row>
      <xdr:rowOff>0</xdr:rowOff>
    </xdr:from>
    <xdr:ext cx="476250" cy="476250"/>
    <xdr:pic>
      <xdr:nvPicPr>
        <xdr:cNvPr id="97" name="image179.png">
          <a:extLst>
            <a:ext uri="{FF2B5EF4-FFF2-40B4-BE49-F238E27FC236}">
              <a16:creationId xmlns:a16="http://schemas.microsoft.com/office/drawing/2014/main" id="{00000000-0008-0000-09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2</xdr:col>
      <xdr:colOff>0</xdr:colOff>
      <xdr:row>102</xdr:row>
      <xdr:rowOff>0</xdr:rowOff>
    </xdr:from>
    <xdr:ext cx="476250" cy="476250"/>
    <xdr:pic>
      <xdr:nvPicPr>
        <xdr:cNvPr id="98" name="image175.png">
          <a:extLst>
            <a:ext uri="{FF2B5EF4-FFF2-40B4-BE49-F238E27FC236}">
              <a16:creationId xmlns:a16="http://schemas.microsoft.com/office/drawing/2014/main" id="{00000000-0008-0000-09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2</xdr:col>
      <xdr:colOff>0</xdr:colOff>
      <xdr:row>103</xdr:row>
      <xdr:rowOff>0</xdr:rowOff>
    </xdr:from>
    <xdr:ext cx="200025" cy="200025"/>
    <xdr:pic>
      <xdr:nvPicPr>
        <xdr:cNvPr id="99" name="image28.png">
          <a:extLst>
            <a:ext uri="{FF2B5EF4-FFF2-40B4-BE49-F238E27FC236}">
              <a16:creationId xmlns:a16="http://schemas.microsoft.com/office/drawing/2014/main" id="{00000000-0008-0000-09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2</xdr:col>
      <xdr:colOff>0</xdr:colOff>
      <xdr:row>104</xdr:row>
      <xdr:rowOff>0</xdr:rowOff>
    </xdr:from>
    <xdr:ext cx="476250" cy="476250"/>
    <xdr:pic>
      <xdr:nvPicPr>
        <xdr:cNvPr id="100" name="image5.png">
          <a:extLst>
            <a:ext uri="{FF2B5EF4-FFF2-40B4-BE49-F238E27FC236}">
              <a16:creationId xmlns:a16="http://schemas.microsoft.com/office/drawing/2014/main" id="{00000000-0008-0000-09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2</xdr:col>
      <xdr:colOff>0</xdr:colOff>
      <xdr:row>105</xdr:row>
      <xdr:rowOff>0</xdr:rowOff>
    </xdr:from>
    <xdr:ext cx="200025" cy="200025"/>
    <xdr:pic>
      <xdr:nvPicPr>
        <xdr:cNvPr id="101" name="image24.png">
          <a:extLst>
            <a:ext uri="{FF2B5EF4-FFF2-40B4-BE49-F238E27FC236}">
              <a16:creationId xmlns:a16="http://schemas.microsoft.com/office/drawing/2014/main" id="{00000000-0008-0000-09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2</xdr:col>
      <xdr:colOff>0</xdr:colOff>
      <xdr:row>106</xdr:row>
      <xdr:rowOff>0</xdr:rowOff>
    </xdr:from>
    <xdr:ext cx="476250" cy="476250"/>
    <xdr:pic>
      <xdr:nvPicPr>
        <xdr:cNvPr id="102" name="image7.png">
          <a:extLst>
            <a:ext uri="{FF2B5EF4-FFF2-40B4-BE49-F238E27FC236}">
              <a16:creationId xmlns:a16="http://schemas.microsoft.com/office/drawing/2014/main" id="{00000000-0008-0000-09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2</xdr:col>
      <xdr:colOff>0</xdr:colOff>
      <xdr:row>107</xdr:row>
      <xdr:rowOff>0</xdr:rowOff>
    </xdr:from>
    <xdr:ext cx="476250" cy="476250"/>
    <xdr:pic>
      <xdr:nvPicPr>
        <xdr:cNvPr id="103" name="image3.png">
          <a:extLst>
            <a:ext uri="{FF2B5EF4-FFF2-40B4-BE49-F238E27FC236}">
              <a16:creationId xmlns:a16="http://schemas.microsoft.com/office/drawing/2014/main" id="{00000000-0008-0000-09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2</xdr:col>
      <xdr:colOff>0</xdr:colOff>
      <xdr:row>108</xdr:row>
      <xdr:rowOff>0</xdr:rowOff>
    </xdr:from>
    <xdr:ext cx="476250" cy="476250"/>
    <xdr:pic>
      <xdr:nvPicPr>
        <xdr:cNvPr id="104" name="image20.png">
          <a:extLst>
            <a:ext uri="{FF2B5EF4-FFF2-40B4-BE49-F238E27FC236}">
              <a16:creationId xmlns:a16="http://schemas.microsoft.com/office/drawing/2014/main" id="{00000000-0008-0000-09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2</xdr:col>
      <xdr:colOff>0</xdr:colOff>
      <xdr:row>109</xdr:row>
      <xdr:rowOff>0</xdr:rowOff>
    </xdr:from>
    <xdr:ext cx="476250" cy="476250"/>
    <xdr:pic>
      <xdr:nvPicPr>
        <xdr:cNvPr id="105" name="image13.png">
          <a:extLst>
            <a:ext uri="{FF2B5EF4-FFF2-40B4-BE49-F238E27FC236}">
              <a16:creationId xmlns:a16="http://schemas.microsoft.com/office/drawing/2014/main" id="{00000000-0008-0000-09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2</xdr:col>
      <xdr:colOff>0</xdr:colOff>
      <xdr:row>110</xdr:row>
      <xdr:rowOff>0</xdr:rowOff>
    </xdr:from>
    <xdr:ext cx="476250" cy="476250"/>
    <xdr:pic>
      <xdr:nvPicPr>
        <xdr:cNvPr id="106" name="image21.png">
          <a:extLst>
            <a:ext uri="{FF2B5EF4-FFF2-40B4-BE49-F238E27FC236}">
              <a16:creationId xmlns:a16="http://schemas.microsoft.com/office/drawing/2014/main" id="{00000000-0008-0000-09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2</xdr:col>
      <xdr:colOff>0</xdr:colOff>
      <xdr:row>111</xdr:row>
      <xdr:rowOff>0</xdr:rowOff>
    </xdr:from>
    <xdr:ext cx="476250" cy="476250"/>
    <xdr:pic>
      <xdr:nvPicPr>
        <xdr:cNvPr id="107" name="image9.png">
          <a:extLst>
            <a:ext uri="{FF2B5EF4-FFF2-40B4-BE49-F238E27FC236}">
              <a16:creationId xmlns:a16="http://schemas.microsoft.com/office/drawing/2014/main" id="{00000000-0008-0000-09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2</xdr:col>
      <xdr:colOff>0</xdr:colOff>
      <xdr:row>112</xdr:row>
      <xdr:rowOff>0</xdr:rowOff>
    </xdr:from>
    <xdr:ext cx="476250" cy="476250"/>
    <xdr:pic>
      <xdr:nvPicPr>
        <xdr:cNvPr id="108" name="image32.png">
          <a:extLst>
            <a:ext uri="{FF2B5EF4-FFF2-40B4-BE49-F238E27FC236}">
              <a16:creationId xmlns:a16="http://schemas.microsoft.com/office/drawing/2014/main" id="{00000000-0008-0000-09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2</xdr:col>
      <xdr:colOff>0</xdr:colOff>
      <xdr:row>113</xdr:row>
      <xdr:rowOff>0</xdr:rowOff>
    </xdr:from>
    <xdr:ext cx="476250" cy="476250"/>
    <xdr:pic>
      <xdr:nvPicPr>
        <xdr:cNvPr id="109" name="image23.png">
          <a:extLst>
            <a:ext uri="{FF2B5EF4-FFF2-40B4-BE49-F238E27FC236}">
              <a16:creationId xmlns:a16="http://schemas.microsoft.com/office/drawing/2014/main" id="{00000000-0008-0000-09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2</xdr:col>
      <xdr:colOff>0</xdr:colOff>
      <xdr:row>114</xdr:row>
      <xdr:rowOff>0</xdr:rowOff>
    </xdr:from>
    <xdr:ext cx="476250" cy="476250"/>
    <xdr:pic>
      <xdr:nvPicPr>
        <xdr:cNvPr id="110" name="image34.png">
          <a:extLst>
            <a:ext uri="{FF2B5EF4-FFF2-40B4-BE49-F238E27FC236}">
              <a16:creationId xmlns:a16="http://schemas.microsoft.com/office/drawing/2014/main" id="{00000000-0008-0000-09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2</xdr:col>
      <xdr:colOff>0</xdr:colOff>
      <xdr:row>115</xdr:row>
      <xdr:rowOff>0</xdr:rowOff>
    </xdr:from>
    <xdr:ext cx="476250" cy="476250"/>
    <xdr:pic>
      <xdr:nvPicPr>
        <xdr:cNvPr id="111" name="image42.png">
          <a:extLst>
            <a:ext uri="{FF2B5EF4-FFF2-40B4-BE49-F238E27FC236}">
              <a16:creationId xmlns:a16="http://schemas.microsoft.com/office/drawing/2014/main" id="{00000000-0008-0000-09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2</xdr:col>
      <xdr:colOff>0</xdr:colOff>
      <xdr:row>116</xdr:row>
      <xdr:rowOff>0</xdr:rowOff>
    </xdr:from>
    <xdr:ext cx="476250" cy="476250"/>
    <xdr:pic>
      <xdr:nvPicPr>
        <xdr:cNvPr id="112" name="image27.png">
          <a:extLst>
            <a:ext uri="{FF2B5EF4-FFF2-40B4-BE49-F238E27FC236}">
              <a16:creationId xmlns:a16="http://schemas.microsoft.com/office/drawing/2014/main" id="{00000000-0008-0000-09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2</xdr:col>
      <xdr:colOff>0</xdr:colOff>
      <xdr:row>117</xdr:row>
      <xdr:rowOff>0</xdr:rowOff>
    </xdr:from>
    <xdr:ext cx="476250" cy="476250"/>
    <xdr:pic>
      <xdr:nvPicPr>
        <xdr:cNvPr id="113" name="image35.png">
          <a:extLst>
            <a:ext uri="{FF2B5EF4-FFF2-40B4-BE49-F238E27FC236}">
              <a16:creationId xmlns:a16="http://schemas.microsoft.com/office/drawing/2014/main" id="{00000000-0008-0000-09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2</xdr:col>
      <xdr:colOff>0</xdr:colOff>
      <xdr:row>118</xdr:row>
      <xdr:rowOff>0</xdr:rowOff>
    </xdr:from>
    <xdr:ext cx="476250" cy="476250"/>
    <xdr:pic>
      <xdr:nvPicPr>
        <xdr:cNvPr id="114" name="image54.png">
          <a:extLst>
            <a:ext uri="{FF2B5EF4-FFF2-40B4-BE49-F238E27FC236}">
              <a16:creationId xmlns:a16="http://schemas.microsoft.com/office/drawing/2014/main" id="{00000000-0008-0000-09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2</xdr:col>
      <xdr:colOff>0</xdr:colOff>
      <xdr:row>119</xdr:row>
      <xdr:rowOff>0</xdr:rowOff>
    </xdr:from>
    <xdr:ext cx="476250" cy="476250"/>
    <xdr:pic>
      <xdr:nvPicPr>
        <xdr:cNvPr id="115" name="image39.png">
          <a:extLst>
            <a:ext uri="{FF2B5EF4-FFF2-40B4-BE49-F238E27FC236}">
              <a16:creationId xmlns:a16="http://schemas.microsoft.com/office/drawing/2014/main" id="{00000000-0008-0000-09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2</xdr:col>
      <xdr:colOff>0</xdr:colOff>
      <xdr:row>120</xdr:row>
      <xdr:rowOff>0</xdr:rowOff>
    </xdr:from>
    <xdr:ext cx="476250" cy="476250"/>
    <xdr:pic>
      <xdr:nvPicPr>
        <xdr:cNvPr id="116" name="image58.png">
          <a:extLst>
            <a:ext uri="{FF2B5EF4-FFF2-40B4-BE49-F238E27FC236}">
              <a16:creationId xmlns:a16="http://schemas.microsoft.com/office/drawing/2014/main" id="{00000000-0008-0000-09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2</xdr:col>
      <xdr:colOff>0</xdr:colOff>
      <xdr:row>121</xdr:row>
      <xdr:rowOff>0</xdr:rowOff>
    </xdr:from>
    <xdr:ext cx="476250" cy="476250"/>
    <xdr:pic>
      <xdr:nvPicPr>
        <xdr:cNvPr id="117" name="image22.png">
          <a:extLst>
            <a:ext uri="{FF2B5EF4-FFF2-40B4-BE49-F238E27FC236}">
              <a16:creationId xmlns:a16="http://schemas.microsoft.com/office/drawing/2014/main" id="{00000000-0008-0000-09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2</xdr:col>
      <xdr:colOff>0</xdr:colOff>
      <xdr:row>122</xdr:row>
      <xdr:rowOff>0</xdr:rowOff>
    </xdr:from>
    <xdr:ext cx="200025" cy="200025"/>
    <xdr:pic>
      <xdr:nvPicPr>
        <xdr:cNvPr id="118" name="image36.png">
          <a:extLst>
            <a:ext uri="{FF2B5EF4-FFF2-40B4-BE49-F238E27FC236}">
              <a16:creationId xmlns:a16="http://schemas.microsoft.com/office/drawing/2014/main" id="{00000000-0008-0000-09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2</xdr:col>
      <xdr:colOff>0</xdr:colOff>
      <xdr:row>123</xdr:row>
      <xdr:rowOff>0</xdr:rowOff>
    </xdr:from>
    <xdr:ext cx="476250" cy="476250"/>
    <xdr:pic>
      <xdr:nvPicPr>
        <xdr:cNvPr id="119" name="image45.png">
          <a:extLst>
            <a:ext uri="{FF2B5EF4-FFF2-40B4-BE49-F238E27FC236}">
              <a16:creationId xmlns:a16="http://schemas.microsoft.com/office/drawing/2014/main" id="{00000000-0008-0000-09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2</xdr:col>
      <xdr:colOff>0</xdr:colOff>
      <xdr:row>124</xdr:row>
      <xdr:rowOff>0</xdr:rowOff>
    </xdr:from>
    <xdr:ext cx="476250" cy="476250"/>
    <xdr:pic>
      <xdr:nvPicPr>
        <xdr:cNvPr id="120" name="image30.png">
          <a:extLst>
            <a:ext uri="{FF2B5EF4-FFF2-40B4-BE49-F238E27FC236}">
              <a16:creationId xmlns:a16="http://schemas.microsoft.com/office/drawing/2014/main" id="{00000000-0008-0000-09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2</xdr:col>
      <xdr:colOff>0</xdr:colOff>
      <xdr:row>125</xdr:row>
      <xdr:rowOff>0</xdr:rowOff>
    </xdr:from>
    <xdr:ext cx="476250" cy="476250"/>
    <xdr:pic>
      <xdr:nvPicPr>
        <xdr:cNvPr id="121" name="image37.png">
          <a:extLst>
            <a:ext uri="{FF2B5EF4-FFF2-40B4-BE49-F238E27FC236}">
              <a16:creationId xmlns:a16="http://schemas.microsoft.com/office/drawing/2014/main" id="{00000000-0008-0000-09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2</xdr:col>
      <xdr:colOff>0</xdr:colOff>
      <xdr:row>126</xdr:row>
      <xdr:rowOff>0</xdr:rowOff>
    </xdr:from>
    <xdr:ext cx="476250" cy="476250"/>
    <xdr:pic>
      <xdr:nvPicPr>
        <xdr:cNvPr id="122" name="image40.png">
          <a:extLst>
            <a:ext uri="{FF2B5EF4-FFF2-40B4-BE49-F238E27FC236}">
              <a16:creationId xmlns:a16="http://schemas.microsoft.com/office/drawing/2014/main" id="{00000000-0008-0000-09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2</xdr:col>
      <xdr:colOff>0</xdr:colOff>
      <xdr:row>127</xdr:row>
      <xdr:rowOff>0</xdr:rowOff>
    </xdr:from>
    <xdr:ext cx="476250" cy="476250"/>
    <xdr:pic>
      <xdr:nvPicPr>
        <xdr:cNvPr id="123" name="image29.png">
          <a:extLst>
            <a:ext uri="{FF2B5EF4-FFF2-40B4-BE49-F238E27FC236}">
              <a16:creationId xmlns:a16="http://schemas.microsoft.com/office/drawing/2014/main" id="{00000000-0008-0000-09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2</xdr:col>
      <xdr:colOff>0</xdr:colOff>
      <xdr:row>131</xdr:row>
      <xdr:rowOff>0</xdr:rowOff>
    </xdr:from>
    <xdr:ext cx="200025" cy="200025"/>
    <xdr:pic>
      <xdr:nvPicPr>
        <xdr:cNvPr id="124" name="image502.png">
          <a:extLst>
            <a:ext uri="{FF2B5EF4-FFF2-40B4-BE49-F238E27FC236}">
              <a16:creationId xmlns:a16="http://schemas.microsoft.com/office/drawing/2014/main" id="{00000000-0008-0000-09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2</xdr:col>
      <xdr:colOff>0</xdr:colOff>
      <xdr:row>132</xdr:row>
      <xdr:rowOff>0</xdr:rowOff>
    </xdr:from>
    <xdr:ext cx="476250" cy="476250"/>
    <xdr:pic>
      <xdr:nvPicPr>
        <xdr:cNvPr id="125" name="image302.png">
          <a:extLst>
            <a:ext uri="{FF2B5EF4-FFF2-40B4-BE49-F238E27FC236}">
              <a16:creationId xmlns:a16="http://schemas.microsoft.com/office/drawing/2014/main" id="{00000000-0008-0000-09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2</xdr:col>
      <xdr:colOff>0</xdr:colOff>
      <xdr:row>133</xdr:row>
      <xdr:rowOff>0</xdr:rowOff>
    </xdr:from>
    <xdr:ext cx="200025" cy="200025"/>
    <xdr:pic>
      <xdr:nvPicPr>
        <xdr:cNvPr id="126" name="image506.png">
          <a:extLst>
            <a:ext uri="{FF2B5EF4-FFF2-40B4-BE49-F238E27FC236}">
              <a16:creationId xmlns:a16="http://schemas.microsoft.com/office/drawing/2014/main" id="{00000000-0008-0000-09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2</xdr:col>
      <xdr:colOff>0</xdr:colOff>
      <xdr:row>134</xdr:row>
      <xdr:rowOff>0</xdr:rowOff>
    </xdr:from>
    <xdr:ext cx="476250" cy="476250"/>
    <xdr:pic>
      <xdr:nvPicPr>
        <xdr:cNvPr id="127" name="image423.png">
          <a:extLst>
            <a:ext uri="{FF2B5EF4-FFF2-40B4-BE49-F238E27FC236}">
              <a16:creationId xmlns:a16="http://schemas.microsoft.com/office/drawing/2014/main" id="{00000000-0008-0000-09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2</xdr:col>
      <xdr:colOff>0</xdr:colOff>
      <xdr:row>135</xdr:row>
      <xdr:rowOff>0</xdr:rowOff>
    </xdr:from>
    <xdr:ext cx="200025" cy="200025"/>
    <xdr:pic>
      <xdr:nvPicPr>
        <xdr:cNvPr id="128" name="image503.png">
          <a:extLst>
            <a:ext uri="{FF2B5EF4-FFF2-40B4-BE49-F238E27FC236}">
              <a16:creationId xmlns:a16="http://schemas.microsoft.com/office/drawing/2014/main" id="{00000000-0008-0000-09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2</xdr:col>
      <xdr:colOff>0</xdr:colOff>
      <xdr:row>136</xdr:row>
      <xdr:rowOff>0</xdr:rowOff>
    </xdr:from>
    <xdr:ext cx="200025" cy="200025"/>
    <xdr:pic>
      <xdr:nvPicPr>
        <xdr:cNvPr id="129" name="image505.png">
          <a:extLst>
            <a:ext uri="{FF2B5EF4-FFF2-40B4-BE49-F238E27FC236}">
              <a16:creationId xmlns:a16="http://schemas.microsoft.com/office/drawing/2014/main" id="{00000000-0008-0000-09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2</xdr:col>
      <xdr:colOff>0</xdr:colOff>
      <xdr:row>137</xdr:row>
      <xdr:rowOff>0</xdr:rowOff>
    </xdr:from>
    <xdr:ext cx="200025" cy="200025"/>
    <xdr:pic>
      <xdr:nvPicPr>
        <xdr:cNvPr id="130" name="image508.png">
          <a:extLst>
            <a:ext uri="{FF2B5EF4-FFF2-40B4-BE49-F238E27FC236}">
              <a16:creationId xmlns:a16="http://schemas.microsoft.com/office/drawing/2014/main" id="{00000000-0008-0000-09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2</xdr:col>
      <xdr:colOff>0</xdr:colOff>
      <xdr:row>138</xdr:row>
      <xdr:rowOff>0</xdr:rowOff>
    </xdr:from>
    <xdr:ext cx="200025" cy="200025"/>
    <xdr:pic>
      <xdr:nvPicPr>
        <xdr:cNvPr id="131" name="image308.png">
          <a:extLst>
            <a:ext uri="{FF2B5EF4-FFF2-40B4-BE49-F238E27FC236}">
              <a16:creationId xmlns:a16="http://schemas.microsoft.com/office/drawing/2014/main" id="{00000000-0008-0000-09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2</xdr:col>
      <xdr:colOff>0</xdr:colOff>
      <xdr:row>139</xdr:row>
      <xdr:rowOff>0</xdr:rowOff>
    </xdr:from>
    <xdr:ext cx="200025" cy="200025"/>
    <xdr:pic>
      <xdr:nvPicPr>
        <xdr:cNvPr id="132" name="image504.png">
          <a:extLst>
            <a:ext uri="{FF2B5EF4-FFF2-40B4-BE49-F238E27FC236}">
              <a16:creationId xmlns:a16="http://schemas.microsoft.com/office/drawing/2014/main" id="{00000000-0008-0000-09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2</xdr:col>
      <xdr:colOff>0</xdr:colOff>
      <xdr:row>140</xdr:row>
      <xdr:rowOff>0</xdr:rowOff>
    </xdr:from>
    <xdr:ext cx="476250" cy="476250"/>
    <xdr:pic>
      <xdr:nvPicPr>
        <xdr:cNvPr id="133" name="image270.png">
          <a:extLst>
            <a:ext uri="{FF2B5EF4-FFF2-40B4-BE49-F238E27FC236}">
              <a16:creationId xmlns:a16="http://schemas.microsoft.com/office/drawing/2014/main" id="{00000000-0008-0000-09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2</xdr:col>
      <xdr:colOff>0</xdr:colOff>
      <xdr:row>141</xdr:row>
      <xdr:rowOff>0</xdr:rowOff>
    </xdr:from>
    <xdr:ext cx="200025" cy="200025"/>
    <xdr:pic>
      <xdr:nvPicPr>
        <xdr:cNvPr id="134" name="image512.png">
          <a:extLst>
            <a:ext uri="{FF2B5EF4-FFF2-40B4-BE49-F238E27FC236}">
              <a16:creationId xmlns:a16="http://schemas.microsoft.com/office/drawing/2014/main" id="{00000000-0008-0000-09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2</xdr:col>
      <xdr:colOff>0</xdr:colOff>
      <xdr:row>142</xdr:row>
      <xdr:rowOff>0</xdr:rowOff>
    </xdr:from>
    <xdr:ext cx="476250" cy="476250"/>
    <xdr:pic>
      <xdr:nvPicPr>
        <xdr:cNvPr id="135" name="image286.png">
          <a:extLst>
            <a:ext uri="{FF2B5EF4-FFF2-40B4-BE49-F238E27FC236}">
              <a16:creationId xmlns:a16="http://schemas.microsoft.com/office/drawing/2014/main" id="{00000000-0008-0000-09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2</xdr:col>
      <xdr:colOff>0</xdr:colOff>
      <xdr:row>143</xdr:row>
      <xdr:rowOff>0</xdr:rowOff>
    </xdr:from>
    <xdr:ext cx="200025" cy="200025"/>
    <xdr:pic>
      <xdr:nvPicPr>
        <xdr:cNvPr id="136" name="image516.png">
          <a:extLst>
            <a:ext uri="{FF2B5EF4-FFF2-40B4-BE49-F238E27FC236}">
              <a16:creationId xmlns:a16="http://schemas.microsoft.com/office/drawing/2014/main" id="{00000000-0008-0000-09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2</xdr:col>
      <xdr:colOff>0</xdr:colOff>
      <xdr:row>144</xdr:row>
      <xdr:rowOff>0</xdr:rowOff>
    </xdr:from>
    <xdr:ext cx="476250" cy="476250"/>
    <xdr:pic>
      <xdr:nvPicPr>
        <xdr:cNvPr id="137" name="image517.png">
          <a:extLst>
            <a:ext uri="{FF2B5EF4-FFF2-40B4-BE49-F238E27FC236}">
              <a16:creationId xmlns:a16="http://schemas.microsoft.com/office/drawing/2014/main" id="{00000000-0008-0000-09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2</xdr:col>
      <xdr:colOff>0</xdr:colOff>
      <xdr:row>145</xdr:row>
      <xdr:rowOff>0</xdr:rowOff>
    </xdr:from>
    <xdr:ext cx="476250" cy="476250"/>
    <xdr:pic>
      <xdr:nvPicPr>
        <xdr:cNvPr id="138" name="image515.png">
          <a:extLst>
            <a:ext uri="{FF2B5EF4-FFF2-40B4-BE49-F238E27FC236}">
              <a16:creationId xmlns:a16="http://schemas.microsoft.com/office/drawing/2014/main" id="{00000000-0008-0000-09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2</xdr:col>
      <xdr:colOff>0</xdr:colOff>
      <xdr:row>146</xdr:row>
      <xdr:rowOff>0</xdr:rowOff>
    </xdr:from>
    <xdr:ext cx="200025" cy="200025"/>
    <xdr:pic>
      <xdr:nvPicPr>
        <xdr:cNvPr id="139" name="image522.png">
          <a:extLst>
            <a:ext uri="{FF2B5EF4-FFF2-40B4-BE49-F238E27FC236}">
              <a16:creationId xmlns:a16="http://schemas.microsoft.com/office/drawing/2014/main" id="{00000000-0008-0000-09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2</xdr:col>
      <xdr:colOff>0</xdr:colOff>
      <xdr:row>147</xdr:row>
      <xdr:rowOff>0</xdr:rowOff>
    </xdr:from>
    <xdr:ext cx="200025" cy="200025"/>
    <xdr:pic>
      <xdr:nvPicPr>
        <xdr:cNvPr id="140" name="image534.png">
          <a:extLst>
            <a:ext uri="{FF2B5EF4-FFF2-40B4-BE49-F238E27FC236}">
              <a16:creationId xmlns:a16="http://schemas.microsoft.com/office/drawing/2014/main" id="{00000000-0008-0000-09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2</xdr:col>
      <xdr:colOff>0</xdr:colOff>
      <xdr:row>148</xdr:row>
      <xdr:rowOff>0</xdr:rowOff>
    </xdr:from>
    <xdr:ext cx="476250" cy="476250"/>
    <xdr:pic>
      <xdr:nvPicPr>
        <xdr:cNvPr id="141" name="image553.png">
          <a:extLst>
            <a:ext uri="{FF2B5EF4-FFF2-40B4-BE49-F238E27FC236}">
              <a16:creationId xmlns:a16="http://schemas.microsoft.com/office/drawing/2014/main" id="{00000000-0008-0000-09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2</xdr:col>
      <xdr:colOff>0</xdr:colOff>
      <xdr:row>149</xdr:row>
      <xdr:rowOff>0</xdr:rowOff>
    </xdr:from>
    <xdr:ext cx="476250" cy="476250"/>
    <xdr:pic>
      <xdr:nvPicPr>
        <xdr:cNvPr id="142" name="image518.png">
          <a:extLst>
            <a:ext uri="{FF2B5EF4-FFF2-40B4-BE49-F238E27FC236}">
              <a16:creationId xmlns:a16="http://schemas.microsoft.com/office/drawing/2014/main" id="{00000000-0008-0000-09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2</xdr:col>
      <xdr:colOff>0</xdr:colOff>
      <xdr:row>150</xdr:row>
      <xdr:rowOff>0</xdr:rowOff>
    </xdr:from>
    <xdr:ext cx="476250" cy="476250"/>
    <xdr:pic>
      <xdr:nvPicPr>
        <xdr:cNvPr id="143" name="image521.png">
          <a:extLst>
            <a:ext uri="{FF2B5EF4-FFF2-40B4-BE49-F238E27FC236}">
              <a16:creationId xmlns:a16="http://schemas.microsoft.com/office/drawing/2014/main" id="{00000000-0008-0000-09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2</xdr:col>
      <xdr:colOff>0</xdr:colOff>
      <xdr:row>151</xdr:row>
      <xdr:rowOff>0</xdr:rowOff>
    </xdr:from>
    <xdr:ext cx="200025" cy="200025"/>
    <xdr:pic>
      <xdr:nvPicPr>
        <xdr:cNvPr id="144" name="image523.png">
          <a:extLst>
            <a:ext uri="{FF2B5EF4-FFF2-40B4-BE49-F238E27FC236}">
              <a16:creationId xmlns:a16="http://schemas.microsoft.com/office/drawing/2014/main" id="{00000000-0008-0000-09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2</xdr:col>
      <xdr:colOff>0</xdr:colOff>
      <xdr:row>152</xdr:row>
      <xdr:rowOff>0</xdr:rowOff>
    </xdr:from>
    <xdr:ext cx="476250" cy="476250"/>
    <xdr:pic>
      <xdr:nvPicPr>
        <xdr:cNvPr id="145" name="image67.png">
          <a:extLst>
            <a:ext uri="{FF2B5EF4-FFF2-40B4-BE49-F238E27FC236}">
              <a16:creationId xmlns:a16="http://schemas.microsoft.com/office/drawing/2014/main" id="{00000000-0008-0000-09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2</xdr:col>
      <xdr:colOff>0</xdr:colOff>
      <xdr:row>153</xdr:row>
      <xdr:rowOff>0</xdr:rowOff>
    </xdr:from>
    <xdr:ext cx="476250" cy="476250"/>
    <xdr:pic>
      <xdr:nvPicPr>
        <xdr:cNvPr id="146" name="image552.png">
          <a:extLst>
            <a:ext uri="{FF2B5EF4-FFF2-40B4-BE49-F238E27FC236}">
              <a16:creationId xmlns:a16="http://schemas.microsoft.com/office/drawing/2014/main" id="{00000000-0008-0000-09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2</xdr:col>
      <xdr:colOff>0</xdr:colOff>
      <xdr:row>154</xdr:row>
      <xdr:rowOff>0</xdr:rowOff>
    </xdr:from>
    <xdr:ext cx="476250" cy="476250"/>
    <xdr:pic>
      <xdr:nvPicPr>
        <xdr:cNvPr id="147" name="image542.png">
          <a:extLst>
            <a:ext uri="{FF2B5EF4-FFF2-40B4-BE49-F238E27FC236}">
              <a16:creationId xmlns:a16="http://schemas.microsoft.com/office/drawing/2014/main" id="{00000000-0008-0000-09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2</xdr:col>
      <xdr:colOff>0</xdr:colOff>
      <xdr:row>155</xdr:row>
      <xdr:rowOff>0</xdr:rowOff>
    </xdr:from>
    <xdr:ext cx="476250" cy="476250"/>
    <xdr:pic>
      <xdr:nvPicPr>
        <xdr:cNvPr id="148" name="image526.png">
          <a:extLst>
            <a:ext uri="{FF2B5EF4-FFF2-40B4-BE49-F238E27FC236}">
              <a16:creationId xmlns:a16="http://schemas.microsoft.com/office/drawing/2014/main" id="{00000000-0008-0000-0900-000094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2</xdr:col>
      <xdr:colOff>0</xdr:colOff>
      <xdr:row>156</xdr:row>
      <xdr:rowOff>0</xdr:rowOff>
    </xdr:from>
    <xdr:ext cx="200025" cy="200025"/>
    <xdr:pic>
      <xdr:nvPicPr>
        <xdr:cNvPr id="149" name="image525.png">
          <a:extLst>
            <a:ext uri="{FF2B5EF4-FFF2-40B4-BE49-F238E27FC236}">
              <a16:creationId xmlns:a16="http://schemas.microsoft.com/office/drawing/2014/main" id="{00000000-0008-0000-0900-000095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2</xdr:col>
      <xdr:colOff>0</xdr:colOff>
      <xdr:row>157</xdr:row>
      <xdr:rowOff>0</xdr:rowOff>
    </xdr:from>
    <xdr:ext cx="476250" cy="476250"/>
    <xdr:pic>
      <xdr:nvPicPr>
        <xdr:cNvPr id="150" name="image527.png">
          <a:extLst>
            <a:ext uri="{FF2B5EF4-FFF2-40B4-BE49-F238E27FC236}">
              <a16:creationId xmlns:a16="http://schemas.microsoft.com/office/drawing/2014/main" id="{00000000-0008-0000-0900-000096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2</xdr:col>
      <xdr:colOff>0</xdr:colOff>
      <xdr:row>158</xdr:row>
      <xdr:rowOff>0</xdr:rowOff>
    </xdr:from>
    <xdr:ext cx="476250" cy="476250"/>
    <xdr:pic>
      <xdr:nvPicPr>
        <xdr:cNvPr id="151" name="image531.png">
          <a:extLst>
            <a:ext uri="{FF2B5EF4-FFF2-40B4-BE49-F238E27FC236}">
              <a16:creationId xmlns:a16="http://schemas.microsoft.com/office/drawing/2014/main" id="{00000000-0008-0000-0900-000097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2</xdr:col>
      <xdr:colOff>0</xdr:colOff>
      <xdr:row>159</xdr:row>
      <xdr:rowOff>0</xdr:rowOff>
    </xdr:from>
    <xdr:ext cx="476250" cy="476250"/>
    <xdr:pic>
      <xdr:nvPicPr>
        <xdr:cNvPr id="152" name="image529.png">
          <a:extLst>
            <a:ext uri="{FF2B5EF4-FFF2-40B4-BE49-F238E27FC236}">
              <a16:creationId xmlns:a16="http://schemas.microsoft.com/office/drawing/2014/main" id="{00000000-0008-0000-0900-000098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2</xdr:col>
      <xdr:colOff>0</xdr:colOff>
      <xdr:row>160</xdr:row>
      <xdr:rowOff>0</xdr:rowOff>
    </xdr:from>
    <xdr:ext cx="200025" cy="200025"/>
    <xdr:pic>
      <xdr:nvPicPr>
        <xdr:cNvPr id="153" name="image533.png">
          <a:extLst>
            <a:ext uri="{FF2B5EF4-FFF2-40B4-BE49-F238E27FC236}">
              <a16:creationId xmlns:a16="http://schemas.microsoft.com/office/drawing/2014/main" id="{00000000-0008-0000-0900-000099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2</xdr:col>
      <xdr:colOff>0</xdr:colOff>
      <xdr:row>161</xdr:row>
      <xdr:rowOff>0</xdr:rowOff>
    </xdr:from>
    <xdr:ext cx="200025" cy="200025"/>
    <xdr:pic>
      <xdr:nvPicPr>
        <xdr:cNvPr id="154" name="image532.png">
          <a:extLst>
            <a:ext uri="{FF2B5EF4-FFF2-40B4-BE49-F238E27FC236}">
              <a16:creationId xmlns:a16="http://schemas.microsoft.com/office/drawing/2014/main" id="{00000000-0008-0000-0900-00009A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2</xdr:col>
      <xdr:colOff>0</xdr:colOff>
      <xdr:row>162</xdr:row>
      <xdr:rowOff>0</xdr:rowOff>
    </xdr:from>
    <xdr:ext cx="476250" cy="476250"/>
    <xdr:pic>
      <xdr:nvPicPr>
        <xdr:cNvPr id="155" name="image536.png">
          <a:extLst>
            <a:ext uri="{FF2B5EF4-FFF2-40B4-BE49-F238E27FC236}">
              <a16:creationId xmlns:a16="http://schemas.microsoft.com/office/drawing/2014/main" id="{00000000-0008-0000-0900-00009B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2</xdr:col>
      <xdr:colOff>0</xdr:colOff>
      <xdr:row>163</xdr:row>
      <xdr:rowOff>0</xdr:rowOff>
    </xdr:from>
    <xdr:ext cx="200025" cy="200025"/>
    <xdr:pic>
      <xdr:nvPicPr>
        <xdr:cNvPr id="156" name="image535.png">
          <a:extLst>
            <a:ext uri="{FF2B5EF4-FFF2-40B4-BE49-F238E27FC236}">
              <a16:creationId xmlns:a16="http://schemas.microsoft.com/office/drawing/2014/main" id="{00000000-0008-0000-0900-00009C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2</xdr:col>
      <xdr:colOff>0</xdr:colOff>
      <xdr:row>164</xdr:row>
      <xdr:rowOff>0</xdr:rowOff>
    </xdr:from>
    <xdr:ext cx="200025" cy="200025"/>
    <xdr:pic>
      <xdr:nvPicPr>
        <xdr:cNvPr id="157" name="image528.png">
          <a:extLst>
            <a:ext uri="{FF2B5EF4-FFF2-40B4-BE49-F238E27FC236}">
              <a16:creationId xmlns:a16="http://schemas.microsoft.com/office/drawing/2014/main" id="{00000000-0008-0000-0900-00009D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2</xdr:col>
      <xdr:colOff>0</xdr:colOff>
      <xdr:row>165</xdr:row>
      <xdr:rowOff>0</xdr:rowOff>
    </xdr:from>
    <xdr:ext cx="476250" cy="476250"/>
    <xdr:pic>
      <xdr:nvPicPr>
        <xdr:cNvPr id="158" name="image538.png">
          <a:extLst>
            <a:ext uri="{FF2B5EF4-FFF2-40B4-BE49-F238E27FC236}">
              <a16:creationId xmlns:a16="http://schemas.microsoft.com/office/drawing/2014/main" id="{00000000-0008-0000-0900-00009E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2</xdr:col>
      <xdr:colOff>0</xdr:colOff>
      <xdr:row>166</xdr:row>
      <xdr:rowOff>0</xdr:rowOff>
    </xdr:from>
    <xdr:ext cx="476250" cy="476250"/>
    <xdr:pic>
      <xdr:nvPicPr>
        <xdr:cNvPr id="159" name="image572.png">
          <a:extLst>
            <a:ext uri="{FF2B5EF4-FFF2-40B4-BE49-F238E27FC236}">
              <a16:creationId xmlns:a16="http://schemas.microsoft.com/office/drawing/2014/main" id="{00000000-0008-0000-0900-00009F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2</xdr:col>
      <xdr:colOff>0</xdr:colOff>
      <xdr:row>167</xdr:row>
      <xdr:rowOff>0</xdr:rowOff>
    </xdr:from>
    <xdr:ext cx="476250" cy="476250"/>
    <xdr:pic>
      <xdr:nvPicPr>
        <xdr:cNvPr id="160" name="image591.png">
          <a:extLst>
            <a:ext uri="{FF2B5EF4-FFF2-40B4-BE49-F238E27FC236}">
              <a16:creationId xmlns:a16="http://schemas.microsoft.com/office/drawing/2014/main" id="{00000000-0008-0000-0900-0000A0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2</xdr:col>
      <xdr:colOff>0</xdr:colOff>
      <xdr:row>168</xdr:row>
      <xdr:rowOff>0</xdr:rowOff>
    </xdr:from>
    <xdr:ext cx="476250" cy="476250"/>
    <xdr:pic>
      <xdr:nvPicPr>
        <xdr:cNvPr id="161" name="image595.png">
          <a:extLst>
            <a:ext uri="{FF2B5EF4-FFF2-40B4-BE49-F238E27FC236}">
              <a16:creationId xmlns:a16="http://schemas.microsoft.com/office/drawing/2014/main" id="{00000000-0008-0000-0900-0000A1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2</xdr:col>
      <xdr:colOff>0</xdr:colOff>
      <xdr:row>169</xdr:row>
      <xdr:rowOff>0</xdr:rowOff>
    </xdr:from>
    <xdr:ext cx="476250" cy="476250"/>
    <xdr:pic>
      <xdr:nvPicPr>
        <xdr:cNvPr id="162" name="image550.png">
          <a:extLst>
            <a:ext uri="{FF2B5EF4-FFF2-40B4-BE49-F238E27FC236}">
              <a16:creationId xmlns:a16="http://schemas.microsoft.com/office/drawing/2014/main" id="{00000000-0008-0000-0900-0000A2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2</xdr:col>
      <xdr:colOff>0</xdr:colOff>
      <xdr:row>170</xdr:row>
      <xdr:rowOff>0</xdr:rowOff>
    </xdr:from>
    <xdr:ext cx="476250" cy="476250"/>
    <xdr:pic>
      <xdr:nvPicPr>
        <xdr:cNvPr id="163" name="image592.png">
          <a:extLst>
            <a:ext uri="{FF2B5EF4-FFF2-40B4-BE49-F238E27FC236}">
              <a16:creationId xmlns:a16="http://schemas.microsoft.com/office/drawing/2014/main" id="{00000000-0008-0000-0900-0000A3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2</xdr:col>
      <xdr:colOff>0</xdr:colOff>
      <xdr:row>171</xdr:row>
      <xdr:rowOff>0</xdr:rowOff>
    </xdr:from>
    <xdr:ext cx="476250" cy="476250"/>
    <xdr:pic>
      <xdr:nvPicPr>
        <xdr:cNvPr id="164" name="image387.png">
          <a:extLst>
            <a:ext uri="{FF2B5EF4-FFF2-40B4-BE49-F238E27FC236}">
              <a16:creationId xmlns:a16="http://schemas.microsoft.com/office/drawing/2014/main" id="{00000000-0008-0000-0900-0000A4000000}"/>
            </a:ext>
          </a:extLst>
        </xdr:cNvPr>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2</xdr:col>
      <xdr:colOff>0</xdr:colOff>
      <xdr:row>172</xdr:row>
      <xdr:rowOff>0</xdr:rowOff>
    </xdr:from>
    <xdr:ext cx="476250" cy="476250"/>
    <xdr:pic>
      <xdr:nvPicPr>
        <xdr:cNvPr id="165" name="image384.png">
          <a:extLst>
            <a:ext uri="{FF2B5EF4-FFF2-40B4-BE49-F238E27FC236}">
              <a16:creationId xmlns:a16="http://schemas.microsoft.com/office/drawing/2014/main" id="{00000000-0008-0000-0900-0000A5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2</xdr:col>
      <xdr:colOff>0</xdr:colOff>
      <xdr:row>173</xdr:row>
      <xdr:rowOff>0</xdr:rowOff>
    </xdr:from>
    <xdr:ext cx="476250" cy="476250"/>
    <xdr:pic>
      <xdr:nvPicPr>
        <xdr:cNvPr id="166" name="image383.png">
          <a:extLst>
            <a:ext uri="{FF2B5EF4-FFF2-40B4-BE49-F238E27FC236}">
              <a16:creationId xmlns:a16="http://schemas.microsoft.com/office/drawing/2014/main" id="{00000000-0008-0000-0900-0000A6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2</xdr:col>
      <xdr:colOff>0</xdr:colOff>
      <xdr:row>174</xdr:row>
      <xdr:rowOff>0</xdr:rowOff>
    </xdr:from>
    <xdr:ext cx="476250" cy="476250"/>
    <xdr:pic>
      <xdr:nvPicPr>
        <xdr:cNvPr id="167" name="image574.png">
          <a:extLst>
            <a:ext uri="{FF2B5EF4-FFF2-40B4-BE49-F238E27FC236}">
              <a16:creationId xmlns:a16="http://schemas.microsoft.com/office/drawing/2014/main" id="{00000000-0008-0000-0900-0000A7000000}"/>
            </a:ext>
          </a:extLst>
        </xdr:cNvPr>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2</xdr:col>
      <xdr:colOff>0</xdr:colOff>
      <xdr:row>175</xdr:row>
      <xdr:rowOff>0</xdr:rowOff>
    </xdr:from>
    <xdr:ext cx="476250" cy="476250"/>
    <xdr:pic>
      <xdr:nvPicPr>
        <xdr:cNvPr id="168" name="image593.png">
          <a:extLst>
            <a:ext uri="{FF2B5EF4-FFF2-40B4-BE49-F238E27FC236}">
              <a16:creationId xmlns:a16="http://schemas.microsoft.com/office/drawing/2014/main" id="{00000000-0008-0000-0900-0000A8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2</xdr:col>
      <xdr:colOff>0</xdr:colOff>
      <xdr:row>176</xdr:row>
      <xdr:rowOff>0</xdr:rowOff>
    </xdr:from>
    <xdr:ext cx="200025" cy="200025"/>
    <xdr:pic>
      <xdr:nvPicPr>
        <xdr:cNvPr id="169" name="image619.png">
          <a:extLst>
            <a:ext uri="{FF2B5EF4-FFF2-40B4-BE49-F238E27FC236}">
              <a16:creationId xmlns:a16="http://schemas.microsoft.com/office/drawing/2014/main" id="{00000000-0008-0000-0900-0000A9000000}"/>
            </a:ext>
          </a:extLst>
        </xdr:cNvPr>
        <xdr:cNvPicPr preferRelativeResize="0"/>
      </xdr:nvPicPr>
      <xdr:blipFill>
        <a:blip xmlns:r="http://schemas.openxmlformats.org/officeDocument/2006/relationships" r:embed="rId168" cstate="print"/>
        <a:stretch>
          <a:fillRect/>
        </a:stretch>
      </xdr:blipFill>
      <xdr:spPr>
        <a:prstGeom prst="rect">
          <a:avLst/>
        </a:prstGeom>
        <a:noFill/>
      </xdr:spPr>
    </xdr:pic>
    <xdr:clientData fLocksWithSheet="0"/>
  </xdr:oneCellAnchor>
  <xdr:oneCellAnchor>
    <xdr:from>
      <xdr:col>2</xdr:col>
      <xdr:colOff>0</xdr:colOff>
      <xdr:row>177</xdr:row>
      <xdr:rowOff>0</xdr:rowOff>
    </xdr:from>
    <xdr:ext cx="200025" cy="200025"/>
    <xdr:pic>
      <xdr:nvPicPr>
        <xdr:cNvPr id="170" name="image555.png">
          <a:extLst>
            <a:ext uri="{FF2B5EF4-FFF2-40B4-BE49-F238E27FC236}">
              <a16:creationId xmlns:a16="http://schemas.microsoft.com/office/drawing/2014/main" id="{00000000-0008-0000-0900-0000AA000000}"/>
            </a:ext>
          </a:extLst>
        </xdr:cNvPr>
        <xdr:cNvPicPr preferRelativeResize="0"/>
      </xdr:nvPicPr>
      <xdr:blipFill>
        <a:blip xmlns:r="http://schemas.openxmlformats.org/officeDocument/2006/relationships" r:embed="rId169" cstate="print"/>
        <a:stretch>
          <a:fillRect/>
        </a:stretch>
      </xdr:blipFill>
      <xdr:spPr>
        <a:prstGeom prst="rect">
          <a:avLst/>
        </a:prstGeom>
        <a:noFill/>
      </xdr:spPr>
    </xdr:pic>
    <xdr:clientData fLocksWithSheet="0"/>
  </xdr:oneCellAnchor>
  <xdr:oneCellAnchor>
    <xdr:from>
      <xdr:col>2</xdr:col>
      <xdr:colOff>0</xdr:colOff>
      <xdr:row>178</xdr:row>
      <xdr:rowOff>0</xdr:rowOff>
    </xdr:from>
    <xdr:ext cx="476250" cy="476250"/>
    <xdr:pic>
      <xdr:nvPicPr>
        <xdr:cNvPr id="171" name="image597.png">
          <a:extLst>
            <a:ext uri="{FF2B5EF4-FFF2-40B4-BE49-F238E27FC236}">
              <a16:creationId xmlns:a16="http://schemas.microsoft.com/office/drawing/2014/main" id="{00000000-0008-0000-0900-0000AB000000}"/>
            </a:ext>
          </a:extLst>
        </xdr:cNvPr>
        <xdr:cNvPicPr preferRelativeResize="0"/>
      </xdr:nvPicPr>
      <xdr:blipFill>
        <a:blip xmlns:r="http://schemas.openxmlformats.org/officeDocument/2006/relationships" r:embed="rId170" cstate="print"/>
        <a:stretch>
          <a:fillRect/>
        </a:stretch>
      </xdr:blipFill>
      <xdr:spPr>
        <a:prstGeom prst="rect">
          <a:avLst/>
        </a:prstGeom>
        <a:noFill/>
      </xdr:spPr>
    </xdr:pic>
    <xdr:clientData fLocksWithSheet="0"/>
  </xdr:oneCellAnchor>
  <xdr:oneCellAnchor>
    <xdr:from>
      <xdr:col>2</xdr:col>
      <xdr:colOff>0</xdr:colOff>
      <xdr:row>179</xdr:row>
      <xdr:rowOff>0</xdr:rowOff>
    </xdr:from>
    <xdr:ext cx="200025" cy="200025"/>
    <xdr:pic>
      <xdr:nvPicPr>
        <xdr:cNvPr id="172" name="image568.png">
          <a:extLst>
            <a:ext uri="{FF2B5EF4-FFF2-40B4-BE49-F238E27FC236}">
              <a16:creationId xmlns:a16="http://schemas.microsoft.com/office/drawing/2014/main" id="{00000000-0008-0000-0900-0000AC000000}"/>
            </a:ext>
          </a:extLst>
        </xdr:cNvPr>
        <xdr:cNvPicPr preferRelativeResize="0"/>
      </xdr:nvPicPr>
      <xdr:blipFill>
        <a:blip xmlns:r="http://schemas.openxmlformats.org/officeDocument/2006/relationships" r:embed="rId171" cstate="print"/>
        <a:stretch>
          <a:fillRect/>
        </a:stretch>
      </xdr:blipFill>
      <xdr:spPr>
        <a:prstGeom prst="rect">
          <a:avLst/>
        </a:prstGeom>
        <a:noFill/>
      </xdr:spPr>
    </xdr:pic>
    <xdr:clientData fLocksWithSheet="0"/>
  </xdr:oneCellAnchor>
  <xdr:oneCellAnchor>
    <xdr:from>
      <xdr:col>2</xdr:col>
      <xdr:colOff>0</xdr:colOff>
      <xdr:row>180</xdr:row>
      <xdr:rowOff>0</xdr:rowOff>
    </xdr:from>
    <xdr:ext cx="476250" cy="476250"/>
    <xdr:pic>
      <xdr:nvPicPr>
        <xdr:cNvPr id="173" name="image561.png">
          <a:extLst>
            <a:ext uri="{FF2B5EF4-FFF2-40B4-BE49-F238E27FC236}">
              <a16:creationId xmlns:a16="http://schemas.microsoft.com/office/drawing/2014/main" id="{00000000-0008-0000-0900-0000AD000000}"/>
            </a:ext>
          </a:extLst>
        </xdr:cNvPr>
        <xdr:cNvPicPr preferRelativeResize="0"/>
      </xdr:nvPicPr>
      <xdr:blipFill>
        <a:blip xmlns:r="http://schemas.openxmlformats.org/officeDocument/2006/relationships" r:embed="rId172" cstate="print"/>
        <a:stretch>
          <a:fillRect/>
        </a:stretch>
      </xdr:blipFill>
      <xdr:spPr>
        <a:prstGeom prst="rect">
          <a:avLst/>
        </a:prstGeom>
        <a:noFill/>
      </xdr:spPr>
    </xdr:pic>
    <xdr:clientData fLocksWithSheet="0"/>
  </xdr:oneCellAnchor>
  <xdr:oneCellAnchor>
    <xdr:from>
      <xdr:col>2</xdr:col>
      <xdr:colOff>0</xdr:colOff>
      <xdr:row>181</xdr:row>
      <xdr:rowOff>0</xdr:rowOff>
    </xdr:from>
    <xdr:ext cx="200025" cy="200025"/>
    <xdr:pic>
      <xdr:nvPicPr>
        <xdr:cNvPr id="174" name="image544.png">
          <a:extLst>
            <a:ext uri="{FF2B5EF4-FFF2-40B4-BE49-F238E27FC236}">
              <a16:creationId xmlns:a16="http://schemas.microsoft.com/office/drawing/2014/main" id="{00000000-0008-0000-0900-0000AE000000}"/>
            </a:ext>
          </a:extLst>
        </xdr:cNvPr>
        <xdr:cNvPicPr preferRelativeResize="0"/>
      </xdr:nvPicPr>
      <xdr:blipFill>
        <a:blip xmlns:r="http://schemas.openxmlformats.org/officeDocument/2006/relationships" r:embed="rId173" cstate="print"/>
        <a:stretch>
          <a:fillRect/>
        </a:stretch>
      </xdr:blipFill>
      <xdr:spPr>
        <a:prstGeom prst="rect">
          <a:avLst/>
        </a:prstGeom>
        <a:noFill/>
      </xdr:spPr>
    </xdr:pic>
    <xdr:clientData fLocksWithSheet="0"/>
  </xdr:oneCellAnchor>
  <xdr:oneCellAnchor>
    <xdr:from>
      <xdr:col>2</xdr:col>
      <xdr:colOff>0</xdr:colOff>
      <xdr:row>182</xdr:row>
      <xdr:rowOff>0</xdr:rowOff>
    </xdr:from>
    <xdr:ext cx="200025" cy="200025"/>
    <xdr:pic>
      <xdr:nvPicPr>
        <xdr:cNvPr id="175" name="image580.png">
          <a:extLst>
            <a:ext uri="{FF2B5EF4-FFF2-40B4-BE49-F238E27FC236}">
              <a16:creationId xmlns:a16="http://schemas.microsoft.com/office/drawing/2014/main" id="{00000000-0008-0000-0900-0000AF000000}"/>
            </a:ext>
          </a:extLst>
        </xdr:cNvPr>
        <xdr:cNvPicPr preferRelativeResize="0"/>
      </xdr:nvPicPr>
      <xdr:blipFill>
        <a:blip xmlns:r="http://schemas.openxmlformats.org/officeDocument/2006/relationships" r:embed="rId174" cstate="print"/>
        <a:stretch>
          <a:fillRect/>
        </a:stretch>
      </xdr:blipFill>
      <xdr:spPr>
        <a:prstGeom prst="rect">
          <a:avLst/>
        </a:prstGeom>
        <a:noFill/>
      </xdr:spPr>
    </xdr:pic>
    <xdr:clientData fLocksWithSheet="0"/>
  </xdr:oneCellAnchor>
  <xdr:oneCellAnchor>
    <xdr:from>
      <xdr:col>2</xdr:col>
      <xdr:colOff>0</xdr:colOff>
      <xdr:row>183</xdr:row>
      <xdr:rowOff>0</xdr:rowOff>
    </xdr:from>
    <xdr:ext cx="476250" cy="476250"/>
    <xdr:pic>
      <xdr:nvPicPr>
        <xdr:cNvPr id="176" name="image91.png">
          <a:extLst>
            <a:ext uri="{FF2B5EF4-FFF2-40B4-BE49-F238E27FC236}">
              <a16:creationId xmlns:a16="http://schemas.microsoft.com/office/drawing/2014/main" id="{00000000-0008-0000-0900-0000B0000000}"/>
            </a:ext>
          </a:extLst>
        </xdr:cNvPr>
        <xdr:cNvPicPr preferRelativeResize="0"/>
      </xdr:nvPicPr>
      <xdr:blipFill>
        <a:blip xmlns:r="http://schemas.openxmlformats.org/officeDocument/2006/relationships" r:embed="rId175" cstate="print"/>
        <a:stretch>
          <a:fillRect/>
        </a:stretch>
      </xdr:blipFill>
      <xdr:spPr>
        <a:prstGeom prst="rect">
          <a:avLst/>
        </a:prstGeom>
        <a:noFill/>
      </xdr:spPr>
    </xdr:pic>
    <xdr:clientData fLocksWithSheet="0"/>
  </xdr:oneCellAnchor>
  <xdr:oneCellAnchor>
    <xdr:from>
      <xdr:col>2</xdr:col>
      <xdr:colOff>0</xdr:colOff>
      <xdr:row>184</xdr:row>
      <xdr:rowOff>0</xdr:rowOff>
    </xdr:from>
    <xdr:ext cx="476250" cy="476250"/>
    <xdr:pic>
      <xdr:nvPicPr>
        <xdr:cNvPr id="177" name="image177.png">
          <a:extLst>
            <a:ext uri="{FF2B5EF4-FFF2-40B4-BE49-F238E27FC236}">
              <a16:creationId xmlns:a16="http://schemas.microsoft.com/office/drawing/2014/main" id="{00000000-0008-0000-0900-0000B1000000}"/>
            </a:ext>
          </a:extLst>
        </xdr:cNvPr>
        <xdr:cNvPicPr preferRelativeResize="0"/>
      </xdr:nvPicPr>
      <xdr:blipFill>
        <a:blip xmlns:r="http://schemas.openxmlformats.org/officeDocument/2006/relationships" r:embed="rId176" cstate="print"/>
        <a:stretch>
          <a:fillRect/>
        </a:stretch>
      </xdr:blipFill>
      <xdr:spPr>
        <a:prstGeom prst="rect">
          <a:avLst/>
        </a:prstGeom>
        <a:noFill/>
      </xdr:spPr>
    </xdr:pic>
    <xdr:clientData fLocksWithSheet="0"/>
  </xdr:oneCellAnchor>
  <xdr:oneCellAnchor>
    <xdr:from>
      <xdr:col>2</xdr:col>
      <xdr:colOff>0</xdr:colOff>
      <xdr:row>185</xdr:row>
      <xdr:rowOff>0</xdr:rowOff>
    </xdr:from>
    <xdr:ext cx="476250" cy="476250"/>
    <xdr:pic>
      <xdr:nvPicPr>
        <xdr:cNvPr id="178" name="image74.png">
          <a:extLst>
            <a:ext uri="{FF2B5EF4-FFF2-40B4-BE49-F238E27FC236}">
              <a16:creationId xmlns:a16="http://schemas.microsoft.com/office/drawing/2014/main" id="{00000000-0008-0000-0900-0000B2000000}"/>
            </a:ext>
          </a:extLst>
        </xdr:cNvPr>
        <xdr:cNvPicPr preferRelativeResize="0"/>
      </xdr:nvPicPr>
      <xdr:blipFill>
        <a:blip xmlns:r="http://schemas.openxmlformats.org/officeDocument/2006/relationships" r:embed="rId177" cstate="print"/>
        <a:stretch>
          <a:fillRect/>
        </a:stretch>
      </xdr:blipFill>
      <xdr:spPr>
        <a:prstGeom prst="rect">
          <a:avLst/>
        </a:prstGeom>
        <a:noFill/>
      </xdr:spPr>
    </xdr:pic>
    <xdr:clientData fLocksWithSheet="0"/>
  </xdr:oneCellAnchor>
  <xdr:oneCellAnchor>
    <xdr:from>
      <xdr:col>2</xdr:col>
      <xdr:colOff>0</xdr:colOff>
      <xdr:row>186</xdr:row>
      <xdr:rowOff>0</xdr:rowOff>
    </xdr:from>
    <xdr:ext cx="200025" cy="200025"/>
    <xdr:pic>
      <xdr:nvPicPr>
        <xdr:cNvPr id="179" name="image61.png">
          <a:extLst>
            <a:ext uri="{FF2B5EF4-FFF2-40B4-BE49-F238E27FC236}">
              <a16:creationId xmlns:a16="http://schemas.microsoft.com/office/drawing/2014/main" id="{00000000-0008-0000-0900-0000B3000000}"/>
            </a:ext>
          </a:extLst>
        </xdr:cNvPr>
        <xdr:cNvPicPr preferRelativeResize="0"/>
      </xdr:nvPicPr>
      <xdr:blipFill>
        <a:blip xmlns:r="http://schemas.openxmlformats.org/officeDocument/2006/relationships" r:embed="rId178" cstate="print"/>
        <a:stretch>
          <a:fillRect/>
        </a:stretch>
      </xdr:blipFill>
      <xdr:spPr>
        <a:prstGeom prst="rect">
          <a:avLst/>
        </a:prstGeom>
        <a:noFill/>
      </xdr:spPr>
    </xdr:pic>
    <xdr:clientData fLocksWithSheet="0"/>
  </xdr:oneCellAnchor>
  <xdr:oneCellAnchor>
    <xdr:from>
      <xdr:col>2</xdr:col>
      <xdr:colOff>0</xdr:colOff>
      <xdr:row>187</xdr:row>
      <xdr:rowOff>0</xdr:rowOff>
    </xdr:from>
    <xdr:ext cx="476250" cy="476250"/>
    <xdr:pic>
      <xdr:nvPicPr>
        <xdr:cNvPr id="180" name="image70.png">
          <a:extLst>
            <a:ext uri="{FF2B5EF4-FFF2-40B4-BE49-F238E27FC236}">
              <a16:creationId xmlns:a16="http://schemas.microsoft.com/office/drawing/2014/main" id="{00000000-0008-0000-0900-0000B4000000}"/>
            </a:ext>
          </a:extLst>
        </xdr:cNvPr>
        <xdr:cNvPicPr preferRelativeResize="0"/>
      </xdr:nvPicPr>
      <xdr:blipFill>
        <a:blip xmlns:r="http://schemas.openxmlformats.org/officeDocument/2006/relationships" r:embed="rId179" cstate="print"/>
        <a:stretch>
          <a:fillRect/>
        </a:stretch>
      </xdr:blipFill>
      <xdr:spPr>
        <a:prstGeom prst="rect">
          <a:avLst/>
        </a:prstGeom>
        <a:noFill/>
      </xdr:spPr>
    </xdr:pic>
    <xdr:clientData fLocksWithSheet="0"/>
  </xdr:oneCellAnchor>
  <xdr:oneCellAnchor>
    <xdr:from>
      <xdr:col>2</xdr:col>
      <xdr:colOff>0</xdr:colOff>
      <xdr:row>188</xdr:row>
      <xdr:rowOff>0</xdr:rowOff>
    </xdr:from>
    <xdr:ext cx="476250" cy="476250"/>
    <xdr:pic>
      <xdr:nvPicPr>
        <xdr:cNvPr id="181" name="image86.png">
          <a:extLst>
            <a:ext uri="{FF2B5EF4-FFF2-40B4-BE49-F238E27FC236}">
              <a16:creationId xmlns:a16="http://schemas.microsoft.com/office/drawing/2014/main" id="{00000000-0008-0000-0900-0000B5000000}"/>
            </a:ext>
          </a:extLst>
        </xdr:cNvPr>
        <xdr:cNvPicPr preferRelativeResize="0"/>
      </xdr:nvPicPr>
      <xdr:blipFill>
        <a:blip xmlns:r="http://schemas.openxmlformats.org/officeDocument/2006/relationships" r:embed="rId180" cstate="print"/>
        <a:stretch>
          <a:fillRect/>
        </a:stretch>
      </xdr:blipFill>
      <xdr:spPr>
        <a:prstGeom prst="rect">
          <a:avLst/>
        </a:prstGeom>
        <a:noFill/>
      </xdr:spPr>
    </xdr:pic>
    <xdr:clientData fLocksWithSheet="0"/>
  </xdr:oneCellAnchor>
  <xdr:oneCellAnchor>
    <xdr:from>
      <xdr:col>2</xdr:col>
      <xdr:colOff>0</xdr:colOff>
      <xdr:row>189</xdr:row>
      <xdr:rowOff>0</xdr:rowOff>
    </xdr:from>
    <xdr:ext cx="476250" cy="476250"/>
    <xdr:pic>
      <xdr:nvPicPr>
        <xdr:cNvPr id="182" name="image60.png">
          <a:extLst>
            <a:ext uri="{FF2B5EF4-FFF2-40B4-BE49-F238E27FC236}">
              <a16:creationId xmlns:a16="http://schemas.microsoft.com/office/drawing/2014/main" id="{00000000-0008-0000-0900-0000B6000000}"/>
            </a:ext>
          </a:extLst>
        </xdr:cNvPr>
        <xdr:cNvPicPr preferRelativeResize="0"/>
      </xdr:nvPicPr>
      <xdr:blipFill>
        <a:blip xmlns:r="http://schemas.openxmlformats.org/officeDocument/2006/relationships" r:embed="rId181" cstate="print"/>
        <a:stretch>
          <a:fillRect/>
        </a:stretch>
      </xdr:blipFill>
      <xdr:spPr>
        <a:prstGeom prst="rect">
          <a:avLst/>
        </a:prstGeom>
        <a:noFill/>
      </xdr:spPr>
    </xdr:pic>
    <xdr:clientData fLocksWithSheet="0"/>
  </xdr:oneCellAnchor>
  <xdr:oneCellAnchor>
    <xdr:from>
      <xdr:col>2</xdr:col>
      <xdr:colOff>0</xdr:colOff>
      <xdr:row>190</xdr:row>
      <xdr:rowOff>0</xdr:rowOff>
    </xdr:from>
    <xdr:ext cx="476250" cy="476250"/>
    <xdr:pic>
      <xdr:nvPicPr>
        <xdr:cNvPr id="183" name="image48.png">
          <a:extLst>
            <a:ext uri="{FF2B5EF4-FFF2-40B4-BE49-F238E27FC236}">
              <a16:creationId xmlns:a16="http://schemas.microsoft.com/office/drawing/2014/main" id="{00000000-0008-0000-0900-0000B7000000}"/>
            </a:ext>
          </a:extLst>
        </xdr:cNvPr>
        <xdr:cNvPicPr preferRelativeResize="0"/>
      </xdr:nvPicPr>
      <xdr:blipFill>
        <a:blip xmlns:r="http://schemas.openxmlformats.org/officeDocument/2006/relationships" r:embed="rId182" cstate="print"/>
        <a:stretch>
          <a:fillRect/>
        </a:stretch>
      </xdr:blipFill>
      <xdr:spPr>
        <a:prstGeom prst="rect">
          <a:avLst/>
        </a:prstGeom>
        <a:noFill/>
      </xdr:spPr>
    </xdr:pic>
    <xdr:clientData fLocksWithSheet="0"/>
  </xdr:oneCellAnchor>
  <xdr:oneCellAnchor>
    <xdr:from>
      <xdr:col>2</xdr:col>
      <xdr:colOff>0</xdr:colOff>
      <xdr:row>191</xdr:row>
      <xdr:rowOff>0</xdr:rowOff>
    </xdr:from>
    <xdr:ext cx="476250" cy="476250"/>
    <xdr:pic>
      <xdr:nvPicPr>
        <xdr:cNvPr id="184" name="image50.png">
          <a:extLst>
            <a:ext uri="{FF2B5EF4-FFF2-40B4-BE49-F238E27FC236}">
              <a16:creationId xmlns:a16="http://schemas.microsoft.com/office/drawing/2014/main" id="{00000000-0008-0000-0900-0000B8000000}"/>
            </a:ext>
          </a:extLst>
        </xdr:cNvPr>
        <xdr:cNvPicPr preferRelativeResize="0"/>
      </xdr:nvPicPr>
      <xdr:blipFill>
        <a:blip xmlns:r="http://schemas.openxmlformats.org/officeDocument/2006/relationships" r:embed="rId183" cstate="print"/>
        <a:stretch>
          <a:fillRect/>
        </a:stretch>
      </xdr:blipFill>
      <xdr:spPr>
        <a:prstGeom prst="rect">
          <a:avLst/>
        </a:prstGeom>
        <a:noFill/>
      </xdr:spPr>
    </xdr:pic>
    <xdr:clientData fLocksWithSheet="0"/>
  </xdr:oneCellAnchor>
  <xdr:oneCellAnchor>
    <xdr:from>
      <xdr:col>2</xdr:col>
      <xdr:colOff>0</xdr:colOff>
      <xdr:row>192</xdr:row>
      <xdr:rowOff>0</xdr:rowOff>
    </xdr:from>
    <xdr:ext cx="476250" cy="476250"/>
    <xdr:pic>
      <xdr:nvPicPr>
        <xdr:cNvPr id="185" name="image75.png">
          <a:extLst>
            <a:ext uri="{FF2B5EF4-FFF2-40B4-BE49-F238E27FC236}">
              <a16:creationId xmlns:a16="http://schemas.microsoft.com/office/drawing/2014/main" id="{00000000-0008-0000-0900-0000B9000000}"/>
            </a:ext>
          </a:extLst>
        </xdr:cNvPr>
        <xdr:cNvPicPr preferRelativeResize="0"/>
      </xdr:nvPicPr>
      <xdr:blipFill>
        <a:blip xmlns:r="http://schemas.openxmlformats.org/officeDocument/2006/relationships" r:embed="rId184" cstate="print"/>
        <a:stretch>
          <a:fillRect/>
        </a:stretch>
      </xdr:blipFill>
      <xdr:spPr>
        <a:prstGeom prst="rect">
          <a:avLst/>
        </a:prstGeom>
        <a:noFill/>
      </xdr:spPr>
    </xdr:pic>
    <xdr:clientData fLocksWithSheet="0"/>
  </xdr:oneCellAnchor>
  <xdr:oneCellAnchor>
    <xdr:from>
      <xdr:col>2</xdr:col>
      <xdr:colOff>0</xdr:colOff>
      <xdr:row>193</xdr:row>
      <xdr:rowOff>0</xdr:rowOff>
    </xdr:from>
    <xdr:ext cx="476250" cy="476250"/>
    <xdr:pic>
      <xdr:nvPicPr>
        <xdr:cNvPr id="186" name="image66.png">
          <a:extLst>
            <a:ext uri="{FF2B5EF4-FFF2-40B4-BE49-F238E27FC236}">
              <a16:creationId xmlns:a16="http://schemas.microsoft.com/office/drawing/2014/main" id="{00000000-0008-0000-0900-0000BA000000}"/>
            </a:ext>
          </a:extLst>
        </xdr:cNvPr>
        <xdr:cNvPicPr preferRelativeResize="0"/>
      </xdr:nvPicPr>
      <xdr:blipFill>
        <a:blip xmlns:r="http://schemas.openxmlformats.org/officeDocument/2006/relationships" r:embed="rId185" cstate="print"/>
        <a:stretch>
          <a:fillRect/>
        </a:stretch>
      </xdr:blipFill>
      <xdr:spPr>
        <a:prstGeom prst="rect">
          <a:avLst/>
        </a:prstGeom>
        <a:noFill/>
      </xdr:spPr>
    </xdr:pic>
    <xdr:clientData fLocksWithSheet="0"/>
  </xdr:oneCellAnchor>
  <xdr:oneCellAnchor>
    <xdr:from>
      <xdr:col>2</xdr:col>
      <xdr:colOff>0</xdr:colOff>
      <xdr:row>194</xdr:row>
      <xdr:rowOff>0</xdr:rowOff>
    </xdr:from>
    <xdr:ext cx="476250" cy="476250"/>
    <xdr:pic>
      <xdr:nvPicPr>
        <xdr:cNvPr id="187" name="image59.png">
          <a:extLst>
            <a:ext uri="{FF2B5EF4-FFF2-40B4-BE49-F238E27FC236}">
              <a16:creationId xmlns:a16="http://schemas.microsoft.com/office/drawing/2014/main" id="{00000000-0008-0000-0900-0000BB000000}"/>
            </a:ext>
          </a:extLst>
        </xdr:cNvPr>
        <xdr:cNvPicPr preferRelativeResize="0"/>
      </xdr:nvPicPr>
      <xdr:blipFill>
        <a:blip xmlns:r="http://schemas.openxmlformats.org/officeDocument/2006/relationships" r:embed="rId186" cstate="print"/>
        <a:stretch>
          <a:fillRect/>
        </a:stretch>
      </xdr:blipFill>
      <xdr:spPr>
        <a:prstGeom prst="rect">
          <a:avLst/>
        </a:prstGeom>
        <a:noFill/>
      </xdr:spPr>
    </xdr:pic>
    <xdr:clientData fLocksWithSheet="0"/>
  </xdr:oneCellAnchor>
  <xdr:oneCellAnchor>
    <xdr:from>
      <xdr:col>2</xdr:col>
      <xdr:colOff>0</xdr:colOff>
      <xdr:row>195</xdr:row>
      <xdr:rowOff>0</xdr:rowOff>
    </xdr:from>
    <xdr:ext cx="476250" cy="476250"/>
    <xdr:pic>
      <xdr:nvPicPr>
        <xdr:cNvPr id="188" name="image72.png">
          <a:extLst>
            <a:ext uri="{FF2B5EF4-FFF2-40B4-BE49-F238E27FC236}">
              <a16:creationId xmlns:a16="http://schemas.microsoft.com/office/drawing/2014/main" id="{00000000-0008-0000-0900-0000BC000000}"/>
            </a:ext>
          </a:extLst>
        </xdr:cNvPr>
        <xdr:cNvPicPr preferRelativeResize="0"/>
      </xdr:nvPicPr>
      <xdr:blipFill>
        <a:blip xmlns:r="http://schemas.openxmlformats.org/officeDocument/2006/relationships" r:embed="rId187" cstate="print"/>
        <a:stretch>
          <a:fillRect/>
        </a:stretch>
      </xdr:blipFill>
      <xdr:spPr>
        <a:prstGeom prst="rect">
          <a:avLst/>
        </a:prstGeom>
        <a:noFill/>
      </xdr:spPr>
    </xdr:pic>
    <xdr:clientData fLocksWithSheet="0"/>
  </xdr:oneCellAnchor>
  <xdr:oneCellAnchor>
    <xdr:from>
      <xdr:col>2</xdr:col>
      <xdr:colOff>0</xdr:colOff>
      <xdr:row>196</xdr:row>
      <xdr:rowOff>0</xdr:rowOff>
    </xdr:from>
    <xdr:ext cx="476250" cy="476250"/>
    <xdr:pic>
      <xdr:nvPicPr>
        <xdr:cNvPr id="189" name="image64.png">
          <a:extLst>
            <a:ext uri="{FF2B5EF4-FFF2-40B4-BE49-F238E27FC236}">
              <a16:creationId xmlns:a16="http://schemas.microsoft.com/office/drawing/2014/main" id="{00000000-0008-0000-0900-0000BD000000}"/>
            </a:ext>
          </a:extLst>
        </xdr:cNvPr>
        <xdr:cNvPicPr preferRelativeResize="0"/>
      </xdr:nvPicPr>
      <xdr:blipFill>
        <a:blip xmlns:r="http://schemas.openxmlformats.org/officeDocument/2006/relationships" r:embed="rId188" cstate="print"/>
        <a:stretch>
          <a:fillRect/>
        </a:stretch>
      </xdr:blipFill>
      <xdr:spPr>
        <a:prstGeom prst="rect">
          <a:avLst/>
        </a:prstGeom>
        <a:noFill/>
      </xdr:spPr>
    </xdr:pic>
    <xdr:clientData fLocksWithSheet="0"/>
  </xdr:oneCellAnchor>
  <xdr:oneCellAnchor>
    <xdr:from>
      <xdr:col>2</xdr:col>
      <xdr:colOff>0</xdr:colOff>
      <xdr:row>197</xdr:row>
      <xdr:rowOff>0</xdr:rowOff>
    </xdr:from>
    <xdr:ext cx="476250" cy="476250"/>
    <xdr:pic>
      <xdr:nvPicPr>
        <xdr:cNvPr id="190" name="image68.png">
          <a:extLst>
            <a:ext uri="{FF2B5EF4-FFF2-40B4-BE49-F238E27FC236}">
              <a16:creationId xmlns:a16="http://schemas.microsoft.com/office/drawing/2014/main" id="{00000000-0008-0000-0900-0000BE000000}"/>
            </a:ext>
          </a:extLst>
        </xdr:cNvPr>
        <xdr:cNvPicPr preferRelativeResize="0"/>
      </xdr:nvPicPr>
      <xdr:blipFill>
        <a:blip xmlns:r="http://schemas.openxmlformats.org/officeDocument/2006/relationships" r:embed="rId189" cstate="print"/>
        <a:stretch>
          <a:fillRect/>
        </a:stretch>
      </xdr:blipFill>
      <xdr:spPr>
        <a:prstGeom prst="rect">
          <a:avLst/>
        </a:prstGeom>
        <a:noFill/>
      </xdr:spPr>
    </xdr:pic>
    <xdr:clientData fLocksWithSheet="0"/>
  </xdr:oneCellAnchor>
  <xdr:oneCellAnchor>
    <xdr:from>
      <xdr:col>2</xdr:col>
      <xdr:colOff>0</xdr:colOff>
      <xdr:row>201</xdr:row>
      <xdr:rowOff>0</xdr:rowOff>
    </xdr:from>
    <xdr:ext cx="476250" cy="476250"/>
    <xdr:pic>
      <xdr:nvPicPr>
        <xdr:cNvPr id="191" name="image288.png">
          <a:extLst>
            <a:ext uri="{FF2B5EF4-FFF2-40B4-BE49-F238E27FC236}">
              <a16:creationId xmlns:a16="http://schemas.microsoft.com/office/drawing/2014/main" id="{00000000-0008-0000-0900-0000BF000000}"/>
            </a:ext>
          </a:extLst>
        </xdr:cNvPr>
        <xdr:cNvPicPr preferRelativeResize="0"/>
      </xdr:nvPicPr>
      <xdr:blipFill>
        <a:blip xmlns:r="http://schemas.openxmlformats.org/officeDocument/2006/relationships" r:embed="rId190" cstate="print"/>
        <a:stretch>
          <a:fillRect/>
        </a:stretch>
      </xdr:blipFill>
      <xdr:spPr>
        <a:prstGeom prst="rect">
          <a:avLst/>
        </a:prstGeom>
        <a:noFill/>
      </xdr:spPr>
    </xdr:pic>
    <xdr:clientData fLocksWithSheet="0"/>
  </xdr:oneCellAnchor>
  <xdr:oneCellAnchor>
    <xdr:from>
      <xdr:col>2</xdr:col>
      <xdr:colOff>0</xdr:colOff>
      <xdr:row>202</xdr:row>
      <xdr:rowOff>0</xdr:rowOff>
    </xdr:from>
    <xdr:ext cx="200025" cy="200025"/>
    <xdr:pic>
      <xdr:nvPicPr>
        <xdr:cNvPr id="192" name="image576.png">
          <a:extLst>
            <a:ext uri="{FF2B5EF4-FFF2-40B4-BE49-F238E27FC236}">
              <a16:creationId xmlns:a16="http://schemas.microsoft.com/office/drawing/2014/main" id="{00000000-0008-0000-0900-0000C0000000}"/>
            </a:ext>
          </a:extLst>
        </xdr:cNvPr>
        <xdr:cNvPicPr preferRelativeResize="0"/>
      </xdr:nvPicPr>
      <xdr:blipFill>
        <a:blip xmlns:r="http://schemas.openxmlformats.org/officeDocument/2006/relationships" r:embed="rId191" cstate="print"/>
        <a:stretch>
          <a:fillRect/>
        </a:stretch>
      </xdr:blipFill>
      <xdr:spPr>
        <a:prstGeom prst="rect">
          <a:avLst/>
        </a:prstGeom>
        <a:noFill/>
      </xdr:spPr>
    </xdr:pic>
    <xdr:clientData fLocksWithSheet="0"/>
  </xdr:oneCellAnchor>
  <xdr:oneCellAnchor>
    <xdr:from>
      <xdr:col>2</xdr:col>
      <xdr:colOff>0</xdr:colOff>
      <xdr:row>203</xdr:row>
      <xdr:rowOff>0</xdr:rowOff>
    </xdr:from>
    <xdr:ext cx="476250" cy="476250"/>
    <xdr:pic>
      <xdr:nvPicPr>
        <xdr:cNvPr id="193" name="image567.png">
          <a:extLst>
            <a:ext uri="{FF2B5EF4-FFF2-40B4-BE49-F238E27FC236}">
              <a16:creationId xmlns:a16="http://schemas.microsoft.com/office/drawing/2014/main" id="{00000000-0008-0000-0900-0000C1000000}"/>
            </a:ext>
          </a:extLst>
        </xdr:cNvPr>
        <xdr:cNvPicPr preferRelativeResize="0"/>
      </xdr:nvPicPr>
      <xdr:blipFill>
        <a:blip xmlns:r="http://schemas.openxmlformats.org/officeDocument/2006/relationships" r:embed="rId192" cstate="print"/>
        <a:stretch>
          <a:fillRect/>
        </a:stretch>
      </xdr:blipFill>
      <xdr:spPr>
        <a:prstGeom prst="rect">
          <a:avLst/>
        </a:prstGeom>
        <a:noFill/>
      </xdr:spPr>
    </xdr:pic>
    <xdr:clientData fLocksWithSheet="0"/>
  </xdr:oneCellAnchor>
  <xdr:oneCellAnchor>
    <xdr:from>
      <xdr:col>2</xdr:col>
      <xdr:colOff>0</xdr:colOff>
      <xdr:row>204</xdr:row>
      <xdr:rowOff>0</xdr:rowOff>
    </xdr:from>
    <xdr:ext cx="476250" cy="476250"/>
    <xdr:pic>
      <xdr:nvPicPr>
        <xdr:cNvPr id="194" name="image291.png">
          <a:extLst>
            <a:ext uri="{FF2B5EF4-FFF2-40B4-BE49-F238E27FC236}">
              <a16:creationId xmlns:a16="http://schemas.microsoft.com/office/drawing/2014/main" id="{00000000-0008-0000-0900-0000C2000000}"/>
            </a:ext>
          </a:extLst>
        </xdr:cNvPr>
        <xdr:cNvPicPr preferRelativeResize="0"/>
      </xdr:nvPicPr>
      <xdr:blipFill>
        <a:blip xmlns:r="http://schemas.openxmlformats.org/officeDocument/2006/relationships" r:embed="rId193" cstate="print"/>
        <a:stretch>
          <a:fillRect/>
        </a:stretch>
      </xdr:blipFill>
      <xdr:spPr>
        <a:prstGeom prst="rect">
          <a:avLst/>
        </a:prstGeom>
        <a:noFill/>
      </xdr:spPr>
    </xdr:pic>
    <xdr:clientData fLocksWithSheet="0"/>
  </xdr:oneCellAnchor>
  <xdr:oneCellAnchor>
    <xdr:from>
      <xdr:col>2</xdr:col>
      <xdr:colOff>0</xdr:colOff>
      <xdr:row>205</xdr:row>
      <xdr:rowOff>0</xdr:rowOff>
    </xdr:from>
    <xdr:ext cx="476250" cy="476250"/>
    <xdr:pic>
      <xdr:nvPicPr>
        <xdr:cNvPr id="195" name="image339.png">
          <a:extLst>
            <a:ext uri="{FF2B5EF4-FFF2-40B4-BE49-F238E27FC236}">
              <a16:creationId xmlns:a16="http://schemas.microsoft.com/office/drawing/2014/main" id="{00000000-0008-0000-0900-0000C3000000}"/>
            </a:ext>
          </a:extLst>
        </xdr:cNvPr>
        <xdr:cNvPicPr preferRelativeResize="0"/>
      </xdr:nvPicPr>
      <xdr:blipFill>
        <a:blip xmlns:r="http://schemas.openxmlformats.org/officeDocument/2006/relationships" r:embed="rId194" cstate="print"/>
        <a:stretch>
          <a:fillRect/>
        </a:stretch>
      </xdr:blipFill>
      <xdr:spPr>
        <a:prstGeom prst="rect">
          <a:avLst/>
        </a:prstGeom>
        <a:noFill/>
      </xdr:spPr>
    </xdr:pic>
    <xdr:clientData fLocksWithSheet="0"/>
  </xdr:oneCellAnchor>
  <xdr:oneCellAnchor>
    <xdr:from>
      <xdr:col>2</xdr:col>
      <xdr:colOff>0</xdr:colOff>
      <xdr:row>206</xdr:row>
      <xdr:rowOff>0</xdr:rowOff>
    </xdr:from>
    <xdr:ext cx="476250" cy="476250"/>
    <xdr:pic>
      <xdr:nvPicPr>
        <xdr:cNvPr id="196" name="image337.png">
          <a:extLst>
            <a:ext uri="{FF2B5EF4-FFF2-40B4-BE49-F238E27FC236}">
              <a16:creationId xmlns:a16="http://schemas.microsoft.com/office/drawing/2014/main" id="{00000000-0008-0000-0900-0000C4000000}"/>
            </a:ext>
          </a:extLst>
        </xdr:cNvPr>
        <xdr:cNvPicPr preferRelativeResize="0"/>
      </xdr:nvPicPr>
      <xdr:blipFill>
        <a:blip xmlns:r="http://schemas.openxmlformats.org/officeDocument/2006/relationships" r:embed="rId195" cstate="print"/>
        <a:stretch>
          <a:fillRect/>
        </a:stretch>
      </xdr:blipFill>
      <xdr:spPr>
        <a:prstGeom prst="rect">
          <a:avLst/>
        </a:prstGeom>
        <a:noFill/>
      </xdr:spPr>
    </xdr:pic>
    <xdr:clientData fLocksWithSheet="0"/>
  </xdr:oneCellAnchor>
  <xdr:oneCellAnchor>
    <xdr:from>
      <xdr:col>2</xdr:col>
      <xdr:colOff>0</xdr:colOff>
      <xdr:row>207</xdr:row>
      <xdr:rowOff>0</xdr:rowOff>
    </xdr:from>
    <xdr:ext cx="200025" cy="200025"/>
    <xdr:pic>
      <xdr:nvPicPr>
        <xdr:cNvPr id="197" name="image545.png">
          <a:extLst>
            <a:ext uri="{FF2B5EF4-FFF2-40B4-BE49-F238E27FC236}">
              <a16:creationId xmlns:a16="http://schemas.microsoft.com/office/drawing/2014/main" id="{00000000-0008-0000-0900-0000C5000000}"/>
            </a:ext>
          </a:extLst>
        </xdr:cNvPr>
        <xdr:cNvPicPr preferRelativeResize="0"/>
      </xdr:nvPicPr>
      <xdr:blipFill>
        <a:blip xmlns:r="http://schemas.openxmlformats.org/officeDocument/2006/relationships" r:embed="rId196" cstate="print"/>
        <a:stretch>
          <a:fillRect/>
        </a:stretch>
      </xdr:blipFill>
      <xdr:spPr>
        <a:prstGeom prst="rect">
          <a:avLst/>
        </a:prstGeom>
        <a:noFill/>
      </xdr:spPr>
    </xdr:pic>
    <xdr:clientData fLocksWithSheet="0"/>
  </xdr:oneCellAnchor>
  <xdr:oneCellAnchor>
    <xdr:from>
      <xdr:col>2</xdr:col>
      <xdr:colOff>0</xdr:colOff>
      <xdr:row>208</xdr:row>
      <xdr:rowOff>0</xdr:rowOff>
    </xdr:from>
    <xdr:ext cx="200025" cy="200025"/>
    <xdr:pic>
      <xdr:nvPicPr>
        <xdr:cNvPr id="198" name="image549.png">
          <a:extLst>
            <a:ext uri="{FF2B5EF4-FFF2-40B4-BE49-F238E27FC236}">
              <a16:creationId xmlns:a16="http://schemas.microsoft.com/office/drawing/2014/main" id="{00000000-0008-0000-0900-0000C6000000}"/>
            </a:ext>
          </a:extLst>
        </xdr:cNvPr>
        <xdr:cNvPicPr preferRelativeResize="0"/>
      </xdr:nvPicPr>
      <xdr:blipFill>
        <a:blip xmlns:r="http://schemas.openxmlformats.org/officeDocument/2006/relationships" r:embed="rId197" cstate="print"/>
        <a:stretch>
          <a:fillRect/>
        </a:stretch>
      </xdr:blipFill>
      <xdr:spPr>
        <a:prstGeom prst="rect">
          <a:avLst/>
        </a:prstGeom>
        <a:noFill/>
      </xdr:spPr>
    </xdr:pic>
    <xdr:clientData fLocksWithSheet="0"/>
  </xdr:oneCellAnchor>
  <xdr:oneCellAnchor>
    <xdr:from>
      <xdr:col>2</xdr:col>
      <xdr:colOff>0</xdr:colOff>
      <xdr:row>209</xdr:row>
      <xdr:rowOff>0</xdr:rowOff>
    </xdr:from>
    <xdr:ext cx="476250" cy="476250"/>
    <xdr:pic>
      <xdr:nvPicPr>
        <xdr:cNvPr id="199" name="image598.png">
          <a:extLst>
            <a:ext uri="{FF2B5EF4-FFF2-40B4-BE49-F238E27FC236}">
              <a16:creationId xmlns:a16="http://schemas.microsoft.com/office/drawing/2014/main" id="{00000000-0008-0000-0900-0000C7000000}"/>
            </a:ext>
          </a:extLst>
        </xdr:cNvPr>
        <xdr:cNvPicPr preferRelativeResize="0"/>
      </xdr:nvPicPr>
      <xdr:blipFill>
        <a:blip xmlns:r="http://schemas.openxmlformats.org/officeDocument/2006/relationships" r:embed="rId198" cstate="print"/>
        <a:stretch>
          <a:fillRect/>
        </a:stretch>
      </xdr:blipFill>
      <xdr:spPr>
        <a:prstGeom prst="rect">
          <a:avLst/>
        </a:prstGeom>
        <a:noFill/>
      </xdr:spPr>
    </xdr:pic>
    <xdr:clientData fLocksWithSheet="0"/>
  </xdr:oneCellAnchor>
  <xdr:oneCellAnchor>
    <xdr:from>
      <xdr:col>2</xdr:col>
      <xdr:colOff>0</xdr:colOff>
      <xdr:row>210</xdr:row>
      <xdr:rowOff>0</xdr:rowOff>
    </xdr:from>
    <xdr:ext cx="476250" cy="476250"/>
    <xdr:pic>
      <xdr:nvPicPr>
        <xdr:cNvPr id="200" name="image575.png">
          <a:extLst>
            <a:ext uri="{FF2B5EF4-FFF2-40B4-BE49-F238E27FC236}">
              <a16:creationId xmlns:a16="http://schemas.microsoft.com/office/drawing/2014/main" id="{00000000-0008-0000-0900-0000C8000000}"/>
            </a:ext>
          </a:extLst>
        </xdr:cNvPr>
        <xdr:cNvPicPr preferRelativeResize="0"/>
      </xdr:nvPicPr>
      <xdr:blipFill>
        <a:blip xmlns:r="http://schemas.openxmlformats.org/officeDocument/2006/relationships" r:embed="rId199" cstate="print"/>
        <a:stretch>
          <a:fillRect/>
        </a:stretch>
      </xdr:blipFill>
      <xdr:spPr>
        <a:prstGeom prst="rect">
          <a:avLst/>
        </a:prstGeom>
        <a:noFill/>
      </xdr:spPr>
    </xdr:pic>
    <xdr:clientData fLocksWithSheet="0"/>
  </xdr:oneCellAnchor>
  <xdr:oneCellAnchor>
    <xdr:from>
      <xdr:col>2</xdr:col>
      <xdr:colOff>0</xdr:colOff>
      <xdr:row>211</xdr:row>
      <xdr:rowOff>0</xdr:rowOff>
    </xdr:from>
    <xdr:ext cx="476250" cy="476250"/>
    <xdr:pic>
      <xdr:nvPicPr>
        <xdr:cNvPr id="201" name="image547.png">
          <a:extLst>
            <a:ext uri="{FF2B5EF4-FFF2-40B4-BE49-F238E27FC236}">
              <a16:creationId xmlns:a16="http://schemas.microsoft.com/office/drawing/2014/main" id="{00000000-0008-0000-0900-0000C9000000}"/>
            </a:ext>
          </a:extLst>
        </xdr:cNvPr>
        <xdr:cNvPicPr preferRelativeResize="0"/>
      </xdr:nvPicPr>
      <xdr:blipFill>
        <a:blip xmlns:r="http://schemas.openxmlformats.org/officeDocument/2006/relationships" r:embed="rId200" cstate="print"/>
        <a:stretch>
          <a:fillRect/>
        </a:stretch>
      </xdr:blipFill>
      <xdr:spPr>
        <a:prstGeom prst="rect">
          <a:avLst/>
        </a:prstGeom>
        <a:noFill/>
      </xdr:spPr>
    </xdr:pic>
    <xdr:clientData fLocksWithSheet="0"/>
  </xdr:oneCellAnchor>
  <xdr:oneCellAnchor>
    <xdr:from>
      <xdr:col>2</xdr:col>
      <xdr:colOff>0</xdr:colOff>
      <xdr:row>212</xdr:row>
      <xdr:rowOff>0</xdr:rowOff>
    </xdr:from>
    <xdr:ext cx="476250" cy="476250"/>
    <xdr:pic>
      <xdr:nvPicPr>
        <xdr:cNvPr id="202" name="image551.png">
          <a:extLst>
            <a:ext uri="{FF2B5EF4-FFF2-40B4-BE49-F238E27FC236}">
              <a16:creationId xmlns:a16="http://schemas.microsoft.com/office/drawing/2014/main" id="{00000000-0008-0000-0900-0000CA000000}"/>
            </a:ext>
          </a:extLst>
        </xdr:cNvPr>
        <xdr:cNvPicPr preferRelativeResize="0"/>
      </xdr:nvPicPr>
      <xdr:blipFill>
        <a:blip xmlns:r="http://schemas.openxmlformats.org/officeDocument/2006/relationships" r:embed="rId201" cstate="print"/>
        <a:stretch>
          <a:fillRect/>
        </a:stretch>
      </xdr:blipFill>
      <xdr:spPr>
        <a:prstGeom prst="rect">
          <a:avLst/>
        </a:prstGeom>
        <a:noFill/>
      </xdr:spPr>
    </xdr:pic>
    <xdr:clientData fLocksWithSheet="0"/>
  </xdr:oneCellAnchor>
  <xdr:oneCellAnchor>
    <xdr:from>
      <xdr:col>2</xdr:col>
      <xdr:colOff>0</xdr:colOff>
      <xdr:row>213</xdr:row>
      <xdr:rowOff>0</xdr:rowOff>
    </xdr:from>
    <xdr:ext cx="476250" cy="476250"/>
    <xdr:pic>
      <xdr:nvPicPr>
        <xdr:cNvPr id="203" name="image564.png">
          <a:extLst>
            <a:ext uri="{FF2B5EF4-FFF2-40B4-BE49-F238E27FC236}">
              <a16:creationId xmlns:a16="http://schemas.microsoft.com/office/drawing/2014/main" id="{00000000-0008-0000-0900-0000CB000000}"/>
            </a:ext>
          </a:extLst>
        </xdr:cNvPr>
        <xdr:cNvPicPr preferRelativeResize="0"/>
      </xdr:nvPicPr>
      <xdr:blipFill>
        <a:blip xmlns:r="http://schemas.openxmlformats.org/officeDocument/2006/relationships" r:embed="rId202" cstate="print"/>
        <a:stretch>
          <a:fillRect/>
        </a:stretch>
      </xdr:blipFill>
      <xdr:spPr>
        <a:prstGeom prst="rect">
          <a:avLst/>
        </a:prstGeom>
        <a:noFill/>
      </xdr:spPr>
    </xdr:pic>
    <xdr:clientData fLocksWithSheet="0"/>
  </xdr:oneCellAnchor>
  <xdr:oneCellAnchor>
    <xdr:from>
      <xdr:col>2</xdr:col>
      <xdr:colOff>0</xdr:colOff>
      <xdr:row>214</xdr:row>
      <xdr:rowOff>0</xdr:rowOff>
    </xdr:from>
    <xdr:ext cx="476250" cy="476250"/>
    <xdr:pic>
      <xdr:nvPicPr>
        <xdr:cNvPr id="204" name="image556.png">
          <a:extLst>
            <a:ext uri="{FF2B5EF4-FFF2-40B4-BE49-F238E27FC236}">
              <a16:creationId xmlns:a16="http://schemas.microsoft.com/office/drawing/2014/main" id="{00000000-0008-0000-0900-0000CC000000}"/>
            </a:ext>
          </a:extLst>
        </xdr:cNvPr>
        <xdr:cNvPicPr preferRelativeResize="0"/>
      </xdr:nvPicPr>
      <xdr:blipFill>
        <a:blip xmlns:r="http://schemas.openxmlformats.org/officeDocument/2006/relationships" r:embed="rId203" cstate="print"/>
        <a:stretch>
          <a:fillRect/>
        </a:stretch>
      </xdr:blipFill>
      <xdr:spPr>
        <a:prstGeom prst="rect">
          <a:avLst/>
        </a:prstGeom>
        <a:noFill/>
      </xdr:spPr>
    </xdr:pic>
    <xdr:clientData fLocksWithSheet="0"/>
  </xdr:oneCellAnchor>
  <xdr:oneCellAnchor>
    <xdr:from>
      <xdr:col>2</xdr:col>
      <xdr:colOff>0</xdr:colOff>
      <xdr:row>215</xdr:row>
      <xdr:rowOff>0</xdr:rowOff>
    </xdr:from>
    <xdr:ext cx="200025" cy="200025"/>
    <xdr:pic>
      <xdr:nvPicPr>
        <xdr:cNvPr id="205" name="image558.png">
          <a:extLst>
            <a:ext uri="{FF2B5EF4-FFF2-40B4-BE49-F238E27FC236}">
              <a16:creationId xmlns:a16="http://schemas.microsoft.com/office/drawing/2014/main" id="{00000000-0008-0000-0900-0000CD000000}"/>
            </a:ext>
          </a:extLst>
        </xdr:cNvPr>
        <xdr:cNvPicPr preferRelativeResize="0"/>
      </xdr:nvPicPr>
      <xdr:blipFill>
        <a:blip xmlns:r="http://schemas.openxmlformats.org/officeDocument/2006/relationships" r:embed="rId204" cstate="print"/>
        <a:stretch>
          <a:fillRect/>
        </a:stretch>
      </xdr:blipFill>
      <xdr:spPr>
        <a:prstGeom prst="rect">
          <a:avLst/>
        </a:prstGeom>
        <a:noFill/>
      </xdr:spPr>
    </xdr:pic>
    <xdr:clientData fLocksWithSheet="0"/>
  </xdr:oneCellAnchor>
  <xdr:oneCellAnchor>
    <xdr:from>
      <xdr:col>2</xdr:col>
      <xdr:colOff>0</xdr:colOff>
      <xdr:row>216</xdr:row>
      <xdr:rowOff>0</xdr:rowOff>
    </xdr:from>
    <xdr:ext cx="476250" cy="476250"/>
    <xdr:pic>
      <xdr:nvPicPr>
        <xdr:cNvPr id="206" name="image554.png">
          <a:extLst>
            <a:ext uri="{FF2B5EF4-FFF2-40B4-BE49-F238E27FC236}">
              <a16:creationId xmlns:a16="http://schemas.microsoft.com/office/drawing/2014/main" id="{00000000-0008-0000-0900-0000CE000000}"/>
            </a:ext>
          </a:extLst>
        </xdr:cNvPr>
        <xdr:cNvPicPr preferRelativeResize="0"/>
      </xdr:nvPicPr>
      <xdr:blipFill>
        <a:blip xmlns:r="http://schemas.openxmlformats.org/officeDocument/2006/relationships" r:embed="rId205" cstate="print"/>
        <a:stretch>
          <a:fillRect/>
        </a:stretch>
      </xdr:blipFill>
      <xdr:spPr>
        <a:prstGeom prst="rect">
          <a:avLst/>
        </a:prstGeom>
        <a:noFill/>
      </xdr:spPr>
    </xdr:pic>
    <xdr:clientData fLocksWithSheet="0"/>
  </xdr:oneCellAnchor>
  <xdr:oneCellAnchor>
    <xdr:from>
      <xdr:col>2</xdr:col>
      <xdr:colOff>0</xdr:colOff>
      <xdr:row>217</xdr:row>
      <xdr:rowOff>0</xdr:rowOff>
    </xdr:from>
    <xdr:ext cx="200025" cy="200025"/>
    <xdr:pic>
      <xdr:nvPicPr>
        <xdr:cNvPr id="207" name="image300.png">
          <a:extLst>
            <a:ext uri="{FF2B5EF4-FFF2-40B4-BE49-F238E27FC236}">
              <a16:creationId xmlns:a16="http://schemas.microsoft.com/office/drawing/2014/main" id="{00000000-0008-0000-0900-0000CF000000}"/>
            </a:ext>
          </a:extLst>
        </xdr:cNvPr>
        <xdr:cNvPicPr preferRelativeResize="0"/>
      </xdr:nvPicPr>
      <xdr:blipFill>
        <a:blip xmlns:r="http://schemas.openxmlformats.org/officeDocument/2006/relationships" r:embed="rId206" cstate="print"/>
        <a:stretch>
          <a:fillRect/>
        </a:stretch>
      </xdr:blipFill>
      <xdr:spPr>
        <a:prstGeom prst="rect">
          <a:avLst/>
        </a:prstGeom>
        <a:noFill/>
      </xdr:spPr>
    </xdr:pic>
    <xdr:clientData fLocksWithSheet="0"/>
  </xdr:oneCellAnchor>
  <xdr:oneCellAnchor>
    <xdr:from>
      <xdr:col>2</xdr:col>
      <xdr:colOff>0</xdr:colOff>
      <xdr:row>218</xdr:row>
      <xdr:rowOff>0</xdr:rowOff>
    </xdr:from>
    <xdr:ext cx="476250" cy="476250"/>
    <xdr:pic>
      <xdr:nvPicPr>
        <xdr:cNvPr id="208" name="image304.png">
          <a:extLst>
            <a:ext uri="{FF2B5EF4-FFF2-40B4-BE49-F238E27FC236}">
              <a16:creationId xmlns:a16="http://schemas.microsoft.com/office/drawing/2014/main" id="{00000000-0008-0000-0900-0000D0000000}"/>
            </a:ext>
          </a:extLst>
        </xdr:cNvPr>
        <xdr:cNvPicPr preferRelativeResize="0"/>
      </xdr:nvPicPr>
      <xdr:blipFill>
        <a:blip xmlns:r="http://schemas.openxmlformats.org/officeDocument/2006/relationships" r:embed="rId207" cstate="print"/>
        <a:stretch>
          <a:fillRect/>
        </a:stretch>
      </xdr:blipFill>
      <xdr:spPr>
        <a:prstGeom prst="rect">
          <a:avLst/>
        </a:prstGeom>
        <a:noFill/>
      </xdr:spPr>
    </xdr:pic>
    <xdr:clientData fLocksWithSheet="0"/>
  </xdr:oneCellAnchor>
  <xdr:oneCellAnchor>
    <xdr:from>
      <xdr:col>2</xdr:col>
      <xdr:colOff>0</xdr:colOff>
      <xdr:row>219</xdr:row>
      <xdr:rowOff>0</xdr:rowOff>
    </xdr:from>
    <xdr:ext cx="200025" cy="200025"/>
    <xdr:pic>
      <xdr:nvPicPr>
        <xdr:cNvPr id="209" name="image557.png">
          <a:extLst>
            <a:ext uri="{FF2B5EF4-FFF2-40B4-BE49-F238E27FC236}">
              <a16:creationId xmlns:a16="http://schemas.microsoft.com/office/drawing/2014/main" id="{00000000-0008-0000-0900-0000D1000000}"/>
            </a:ext>
          </a:extLst>
        </xdr:cNvPr>
        <xdr:cNvPicPr preferRelativeResize="0"/>
      </xdr:nvPicPr>
      <xdr:blipFill>
        <a:blip xmlns:r="http://schemas.openxmlformats.org/officeDocument/2006/relationships" r:embed="rId208" cstate="print"/>
        <a:stretch>
          <a:fillRect/>
        </a:stretch>
      </xdr:blipFill>
      <xdr:spPr>
        <a:prstGeom prst="rect">
          <a:avLst/>
        </a:prstGeom>
        <a:noFill/>
      </xdr:spPr>
    </xdr:pic>
    <xdr:clientData fLocksWithSheet="0"/>
  </xdr:oneCellAnchor>
  <xdr:oneCellAnchor>
    <xdr:from>
      <xdr:col>2</xdr:col>
      <xdr:colOff>0</xdr:colOff>
      <xdr:row>220</xdr:row>
      <xdr:rowOff>0</xdr:rowOff>
    </xdr:from>
    <xdr:ext cx="476250" cy="476250"/>
    <xdr:pic>
      <xdr:nvPicPr>
        <xdr:cNvPr id="210" name="image316.png">
          <a:extLst>
            <a:ext uri="{FF2B5EF4-FFF2-40B4-BE49-F238E27FC236}">
              <a16:creationId xmlns:a16="http://schemas.microsoft.com/office/drawing/2014/main" id="{00000000-0008-0000-0900-0000D2000000}"/>
            </a:ext>
          </a:extLst>
        </xdr:cNvPr>
        <xdr:cNvPicPr preferRelativeResize="0"/>
      </xdr:nvPicPr>
      <xdr:blipFill>
        <a:blip xmlns:r="http://schemas.openxmlformats.org/officeDocument/2006/relationships" r:embed="rId209" cstate="print"/>
        <a:stretch>
          <a:fillRect/>
        </a:stretch>
      </xdr:blipFill>
      <xdr:spPr>
        <a:prstGeom prst="rect">
          <a:avLst/>
        </a:prstGeom>
        <a:noFill/>
      </xdr:spPr>
    </xdr:pic>
    <xdr:clientData fLocksWithSheet="0"/>
  </xdr:oneCellAnchor>
  <xdr:oneCellAnchor>
    <xdr:from>
      <xdr:col>2</xdr:col>
      <xdr:colOff>0</xdr:colOff>
      <xdr:row>221</xdr:row>
      <xdr:rowOff>0</xdr:rowOff>
    </xdr:from>
    <xdr:ext cx="476250" cy="476250"/>
    <xdr:pic>
      <xdr:nvPicPr>
        <xdr:cNvPr id="211" name="image559.png">
          <a:extLst>
            <a:ext uri="{FF2B5EF4-FFF2-40B4-BE49-F238E27FC236}">
              <a16:creationId xmlns:a16="http://schemas.microsoft.com/office/drawing/2014/main" id="{00000000-0008-0000-0900-0000D3000000}"/>
            </a:ext>
          </a:extLst>
        </xdr:cNvPr>
        <xdr:cNvPicPr preferRelativeResize="0"/>
      </xdr:nvPicPr>
      <xdr:blipFill>
        <a:blip xmlns:r="http://schemas.openxmlformats.org/officeDocument/2006/relationships" r:embed="rId210" cstate="print"/>
        <a:stretch>
          <a:fillRect/>
        </a:stretch>
      </xdr:blipFill>
      <xdr:spPr>
        <a:prstGeom prst="rect">
          <a:avLst/>
        </a:prstGeom>
        <a:noFill/>
      </xdr:spPr>
    </xdr:pic>
    <xdr:clientData fLocksWithSheet="0"/>
  </xdr:oneCellAnchor>
  <xdr:oneCellAnchor>
    <xdr:from>
      <xdr:col>2</xdr:col>
      <xdr:colOff>0</xdr:colOff>
      <xdr:row>222</xdr:row>
      <xdr:rowOff>0</xdr:rowOff>
    </xdr:from>
    <xdr:ext cx="476250" cy="476250"/>
    <xdr:pic>
      <xdr:nvPicPr>
        <xdr:cNvPr id="212" name="image310.png">
          <a:extLst>
            <a:ext uri="{FF2B5EF4-FFF2-40B4-BE49-F238E27FC236}">
              <a16:creationId xmlns:a16="http://schemas.microsoft.com/office/drawing/2014/main" id="{00000000-0008-0000-0900-0000D4000000}"/>
            </a:ext>
          </a:extLst>
        </xdr:cNvPr>
        <xdr:cNvPicPr preferRelativeResize="0"/>
      </xdr:nvPicPr>
      <xdr:blipFill>
        <a:blip xmlns:r="http://schemas.openxmlformats.org/officeDocument/2006/relationships" r:embed="rId211" cstate="print"/>
        <a:stretch>
          <a:fillRect/>
        </a:stretch>
      </xdr:blipFill>
      <xdr:spPr>
        <a:prstGeom prst="rect">
          <a:avLst/>
        </a:prstGeom>
        <a:noFill/>
      </xdr:spPr>
    </xdr:pic>
    <xdr:clientData fLocksWithSheet="0"/>
  </xdr:oneCellAnchor>
  <xdr:oneCellAnchor>
    <xdr:from>
      <xdr:col>2</xdr:col>
      <xdr:colOff>0</xdr:colOff>
      <xdr:row>223</xdr:row>
      <xdr:rowOff>0</xdr:rowOff>
    </xdr:from>
    <xdr:ext cx="476250" cy="476250"/>
    <xdr:pic>
      <xdr:nvPicPr>
        <xdr:cNvPr id="213" name="image366.png">
          <a:extLst>
            <a:ext uri="{FF2B5EF4-FFF2-40B4-BE49-F238E27FC236}">
              <a16:creationId xmlns:a16="http://schemas.microsoft.com/office/drawing/2014/main" id="{00000000-0008-0000-0900-0000D5000000}"/>
            </a:ext>
          </a:extLst>
        </xdr:cNvPr>
        <xdr:cNvPicPr preferRelativeResize="0"/>
      </xdr:nvPicPr>
      <xdr:blipFill>
        <a:blip xmlns:r="http://schemas.openxmlformats.org/officeDocument/2006/relationships" r:embed="rId212" cstate="print"/>
        <a:stretch>
          <a:fillRect/>
        </a:stretch>
      </xdr:blipFill>
      <xdr:spPr>
        <a:prstGeom prst="rect">
          <a:avLst/>
        </a:prstGeom>
        <a:noFill/>
      </xdr:spPr>
    </xdr:pic>
    <xdr:clientData fLocksWithSheet="0"/>
  </xdr:oneCellAnchor>
  <xdr:oneCellAnchor>
    <xdr:from>
      <xdr:col>2</xdr:col>
      <xdr:colOff>0</xdr:colOff>
      <xdr:row>224</xdr:row>
      <xdr:rowOff>0</xdr:rowOff>
    </xdr:from>
    <xdr:ext cx="200025" cy="200025"/>
    <xdr:pic>
      <xdr:nvPicPr>
        <xdr:cNvPr id="214" name="image560.png">
          <a:extLst>
            <a:ext uri="{FF2B5EF4-FFF2-40B4-BE49-F238E27FC236}">
              <a16:creationId xmlns:a16="http://schemas.microsoft.com/office/drawing/2014/main" id="{00000000-0008-0000-0900-0000D6000000}"/>
            </a:ext>
          </a:extLst>
        </xdr:cNvPr>
        <xdr:cNvPicPr preferRelativeResize="0"/>
      </xdr:nvPicPr>
      <xdr:blipFill>
        <a:blip xmlns:r="http://schemas.openxmlformats.org/officeDocument/2006/relationships" r:embed="rId213" cstate="print"/>
        <a:stretch>
          <a:fillRect/>
        </a:stretch>
      </xdr:blipFill>
      <xdr:spPr>
        <a:prstGeom prst="rect">
          <a:avLst/>
        </a:prstGeom>
        <a:noFill/>
      </xdr:spPr>
    </xdr:pic>
    <xdr:clientData fLocksWithSheet="0"/>
  </xdr:oneCellAnchor>
  <xdr:oneCellAnchor>
    <xdr:from>
      <xdr:col>2</xdr:col>
      <xdr:colOff>0</xdr:colOff>
      <xdr:row>225</xdr:row>
      <xdr:rowOff>0</xdr:rowOff>
    </xdr:from>
    <xdr:ext cx="200025" cy="200025"/>
    <xdr:pic>
      <xdr:nvPicPr>
        <xdr:cNvPr id="215" name="image562.png">
          <a:extLst>
            <a:ext uri="{FF2B5EF4-FFF2-40B4-BE49-F238E27FC236}">
              <a16:creationId xmlns:a16="http://schemas.microsoft.com/office/drawing/2014/main" id="{00000000-0008-0000-0900-0000D7000000}"/>
            </a:ext>
          </a:extLst>
        </xdr:cNvPr>
        <xdr:cNvPicPr preferRelativeResize="0"/>
      </xdr:nvPicPr>
      <xdr:blipFill>
        <a:blip xmlns:r="http://schemas.openxmlformats.org/officeDocument/2006/relationships" r:embed="rId214" cstate="print"/>
        <a:stretch>
          <a:fillRect/>
        </a:stretch>
      </xdr:blipFill>
      <xdr:spPr>
        <a:prstGeom prst="rect">
          <a:avLst/>
        </a:prstGeom>
        <a:noFill/>
      </xdr:spPr>
    </xdr:pic>
    <xdr:clientData fLocksWithSheet="0"/>
  </xdr:oneCellAnchor>
  <xdr:oneCellAnchor>
    <xdr:from>
      <xdr:col>2</xdr:col>
      <xdr:colOff>0</xdr:colOff>
      <xdr:row>226</xdr:row>
      <xdr:rowOff>0</xdr:rowOff>
    </xdr:from>
    <xdr:ext cx="200025" cy="200025"/>
    <xdr:pic>
      <xdr:nvPicPr>
        <xdr:cNvPr id="216" name="image565.png">
          <a:extLst>
            <a:ext uri="{FF2B5EF4-FFF2-40B4-BE49-F238E27FC236}">
              <a16:creationId xmlns:a16="http://schemas.microsoft.com/office/drawing/2014/main" id="{00000000-0008-0000-0900-0000D8000000}"/>
            </a:ext>
          </a:extLst>
        </xdr:cNvPr>
        <xdr:cNvPicPr preferRelativeResize="0"/>
      </xdr:nvPicPr>
      <xdr:blipFill>
        <a:blip xmlns:r="http://schemas.openxmlformats.org/officeDocument/2006/relationships" r:embed="rId215" cstate="print"/>
        <a:stretch>
          <a:fillRect/>
        </a:stretch>
      </xdr:blipFill>
      <xdr:spPr>
        <a:prstGeom prst="rect">
          <a:avLst/>
        </a:prstGeom>
        <a:noFill/>
      </xdr:spPr>
    </xdr:pic>
    <xdr:clientData fLocksWithSheet="0"/>
  </xdr:oneCellAnchor>
  <xdr:oneCellAnchor>
    <xdr:from>
      <xdr:col>2</xdr:col>
      <xdr:colOff>0</xdr:colOff>
      <xdr:row>227</xdr:row>
      <xdr:rowOff>0</xdr:rowOff>
    </xdr:from>
    <xdr:ext cx="200025" cy="200025"/>
    <xdr:pic>
      <xdr:nvPicPr>
        <xdr:cNvPr id="217" name="image563.png">
          <a:extLst>
            <a:ext uri="{FF2B5EF4-FFF2-40B4-BE49-F238E27FC236}">
              <a16:creationId xmlns:a16="http://schemas.microsoft.com/office/drawing/2014/main" id="{00000000-0008-0000-0900-0000D9000000}"/>
            </a:ext>
          </a:extLst>
        </xdr:cNvPr>
        <xdr:cNvPicPr preferRelativeResize="0"/>
      </xdr:nvPicPr>
      <xdr:blipFill>
        <a:blip xmlns:r="http://schemas.openxmlformats.org/officeDocument/2006/relationships" r:embed="rId216" cstate="print"/>
        <a:stretch>
          <a:fillRect/>
        </a:stretch>
      </xdr:blipFill>
      <xdr:spPr>
        <a:prstGeom prst="rect">
          <a:avLst/>
        </a:prstGeom>
        <a:noFill/>
      </xdr:spPr>
    </xdr:pic>
    <xdr:clientData fLocksWithSheet="0"/>
  </xdr:oneCellAnchor>
  <xdr:oneCellAnchor>
    <xdr:from>
      <xdr:col>2</xdr:col>
      <xdr:colOff>0</xdr:colOff>
      <xdr:row>228</xdr:row>
      <xdr:rowOff>0</xdr:rowOff>
    </xdr:from>
    <xdr:ext cx="200025" cy="200025"/>
    <xdr:pic>
      <xdr:nvPicPr>
        <xdr:cNvPr id="218" name="image570.png">
          <a:extLst>
            <a:ext uri="{FF2B5EF4-FFF2-40B4-BE49-F238E27FC236}">
              <a16:creationId xmlns:a16="http://schemas.microsoft.com/office/drawing/2014/main" id="{00000000-0008-0000-0900-0000DA000000}"/>
            </a:ext>
          </a:extLst>
        </xdr:cNvPr>
        <xdr:cNvPicPr preferRelativeResize="0"/>
      </xdr:nvPicPr>
      <xdr:blipFill>
        <a:blip xmlns:r="http://schemas.openxmlformats.org/officeDocument/2006/relationships" r:embed="rId217" cstate="print"/>
        <a:stretch>
          <a:fillRect/>
        </a:stretch>
      </xdr:blipFill>
      <xdr:spPr>
        <a:prstGeom prst="rect">
          <a:avLst/>
        </a:prstGeom>
        <a:noFill/>
      </xdr:spPr>
    </xdr:pic>
    <xdr:clientData fLocksWithSheet="0"/>
  </xdr:oneCellAnchor>
  <xdr:oneCellAnchor>
    <xdr:from>
      <xdr:col>2</xdr:col>
      <xdr:colOff>0</xdr:colOff>
      <xdr:row>229</xdr:row>
      <xdr:rowOff>0</xdr:rowOff>
    </xdr:from>
    <xdr:ext cx="476250" cy="476250"/>
    <xdr:pic>
      <xdr:nvPicPr>
        <xdr:cNvPr id="219" name="image94.png">
          <a:extLst>
            <a:ext uri="{FF2B5EF4-FFF2-40B4-BE49-F238E27FC236}">
              <a16:creationId xmlns:a16="http://schemas.microsoft.com/office/drawing/2014/main" id="{00000000-0008-0000-0900-0000DB000000}"/>
            </a:ext>
          </a:extLst>
        </xdr:cNvPr>
        <xdr:cNvPicPr preferRelativeResize="0"/>
      </xdr:nvPicPr>
      <xdr:blipFill>
        <a:blip xmlns:r="http://schemas.openxmlformats.org/officeDocument/2006/relationships" r:embed="rId218" cstate="print"/>
        <a:stretch>
          <a:fillRect/>
        </a:stretch>
      </xdr:blipFill>
      <xdr:spPr>
        <a:prstGeom prst="rect">
          <a:avLst/>
        </a:prstGeom>
        <a:noFill/>
      </xdr:spPr>
    </xdr:pic>
    <xdr:clientData fLocksWithSheet="0"/>
  </xdr:oneCellAnchor>
  <xdr:oneCellAnchor>
    <xdr:from>
      <xdr:col>2</xdr:col>
      <xdr:colOff>0</xdr:colOff>
      <xdr:row>230</xdr:row>
      <xdr:rowOff>0</xdr:rowOff>
    </xdr:from>
    <xdr:ext cx="476250" cy="476250"/>
    <xdr:pic>
      <xdr:nvPicPr>
        <xdr:cNvPr id="220" name="image95.png">
          <a:extLst>
            <a:ext uri="{FF2B5EF4-FFF2-40B4-BE49-F238E27FC236}">
              <a16:creationId xmlns:a16="http://schemas.microsoft.com/office/drawing/2014/main" id="{00000000-0008-0000-0900-0000DC000000}"/>
            </a:ext>
          </a:extLst>
        </xdr:cNvPr>
        <xdr:cNvPicPr preferRelativeResize="0"/>
      </xdr:nvPicPr>
      <xdr:blipFill>
        <a:blip xmlns:r="http://schemas.openxmlformats.org/officeDocument/2006/relationships" r:embed="rId219" cstate="print"/>
        <a:stretch>
          <a:fillRect/>
        </a:stretch>
      </xdr:blipFill>
      <xdr:spPr>
        <a:prstGeom prst="rect">
          <a:avLst/>
        </a:prstGeom>
        <a:noFill/>
      </xdr:spPr>
    </xdr:pic>
    <xdr:clientData fLocksWithSheet="0"/>
  </xdr:oneCellAnchor>
  <xdr:oneCellAnchor>
    <xdr:from>
      <xdr:col>2</xdr:col>
      <xdr:colOff>0</xdr:colOff>
      <xdr:row>231</xdr:row>
      <xdr:rowOff>0</xdr:rowOff>
    </xdr:from>
    <xdr:ext cx="200025" cy="200025"/>
    <xdr:pic>
      <xdr:nvPicPr>
        <xdr:cNvPr id="221" name="image569.png">
          <a:extLst>
            <a:ext uri="{FF2B5EF4-FFF2-40B4-BE49-F238E27FC236}">
              <a16:creationId xmlns:a16="http://schemas.microsoft.com/office/drawing/2014/main" id="{00000000-0008-0000-0900-0000DD000000}"/>
            </a:ext>
          </a:extLst>
        </xdr:cNvPr>
        <xdr:cNvPicPr preferRelativeResize="0"/>
      </xdr:nvPicPr>
      <xdr:blipFill>
        <a:blip xmlns:r="http://schemas.openxmlformats.org/officeDocument/2006/relationships" r:embed="rId220" cstate="print"/>
        <a:stretch>
          <a:fillRect/>
        </a:stretch>
      </xdr:blipFill>
      <xdr:spPr>
        <a:prstGeom prst="rect">
          <a:avLst/>
        </a:prstGeom>
        <a:noFill/>
      </xdr:spPr>
    </xdr:pic>
    <xdr:clientData fLocksWithSheet="0"/>
  </xdr:oneCellAnchor>
  <xdr:oneCellAnchor>
    <xdr:from>
      <xdr:col>2</xdr:col>
      <xdr:colOff>0</xdr:colOff>
      <xdr:row>232</xdr:row>
      <xdr:rowOff>0</xdr:rowOff>
    </xdr:from>
    <xdr:ext cx="476250" cy="476250"/>
    <xdr:pic>
      <xdr:nvPicPr>
        <xdr:cNvPr id="222" name="image319.png">
          <a:extLst>
            <a:ext uri="{FF2B5EF4-FFF2-40B4-BE49-F238E27FC236}">
              <a16:creationId xmlns:a16="http://schemas.microsoft.com/office/drawing/2014/main" id="{00000000-0008-0000-0900-0000DE000000}"/>
            </a:ext>
          </a:extLst>
        </xdr:cNvPr>
        <xdr:cNvPicPr preferRelativeResize="0"/>
      </xdr:nvPicPr>
      <xdr:blipFill>
        <a:blip xmlns:r="http://schemas.openxmlformats.org/officeDocument/2006/relationships" r:embed="rId221" cstate="print"/>
        <a:stretch>
          <a:fillRect/>
        </a:stretch>
      </xdr:blipFill>
      <xdr:spPr>
        <a:prstGeom prst="rect">
          <a:avLst/>
        </a:prstGeom>
        <a:noFill/>
      </xdr:spPr>
    </xdr:pic>
    <xdr:clientData fLocksWithSheet="0"/>
  </xdr:oneCellAnchor>
  <xdr:oneCellAnchor>
    <xdr:from>
      <xdr:col>2</xdr:col>
      <xdr:colOff>0</xdr:colOff>
      <xdr:row>233</xdr:row>
      <xdr:rowOff>0</xdr:rowOff>
    </xdr:from>
    <xdr:ext cx="200025" cy="200025"/>
    <xdr:pic>
      <xdr:nvPicPr>
        <xdr:cNvPr id="223" name="image566.png">
          <a:extLst>
            <a:ext uri="{FF2B5EF4-FFF2-40B4-BE49-F238E27FC236}">
              <a16:creationId xmlns:a16="http://schemas.microsoft.com/office/drawing/2014/main" id="{00000000-0008-0000-0900-0000DF000000}"/>
            </a:ext>
          </a:extLst>
        </xdr:cNvPr>
        <xdr:cNvPicPr preferRelativeResize="0"/>
      </xdr:nvPicPr>
      <xdr:blipFill>
        <a:blip xmlns:r="http://schemas.openxmlformats.org/officeDocument/2006/relationships" r:embed="rId222" cstate="print"/>
        <a:stretch>
          <a:fillRect/>
        </a:stretch>
      </xdr:blipFill>
      <xdr:spPr>
        <a:prstGeom prst="rect">
          <a:avLst/>
        </a:prstGeom>
        <a:noFill/>
      </xdr:spPr>
    </xdr:pic>
    <xdr:clientData fLocksWithSheet="0"/>
  </xdr:oneCellAnchor>
  <xdr:oneCellAnchor>
    <xdr:from>
      <xdr:col>2</xdr:col>
      <xdr:colOff>0</xdr:colOff>
      <xdr:row>234</xdr:row>
      <xdr:rowOff>0</xdr:rowOff>
    </xdr:from>
    <xdr:ext cx="476250" cy="476250"/>
    <xdr:pic>
      <xdr:nvPicPr>
        <xdr:cNvPr id="224" name="image571.png">
          <a:extLst>
            <a:ext uri="{FF2B5EF4-FFF2-40B4-BE49-F238E27FC236}">
              <a16:creationId xmlns:a16="http://schemas.microsoft.com/office/drawing/2014/main" id="{00000000-0008-0000-0900-0000E0000000}"/>
            </a:ext>
          </a:extLst>
        </xdr:cNvPr>
        <xdr:cNvPicPr preferRelativeResize="0"/>
      </xdr:nvPicPr>
      <xdr:blipFill>
        <a:blip xmlns:r="http://schemas.openxmlformats.org/officeDocument/2006/relationships" r:embed="rId223" cstate="print"/>
        <a:stretch>
          <a:fillRect/>
        </a:stretch>
      </xdr:blipFill>
      <xdr:spPr>
        <a:prstGeom prst="rect">
          <a:avLst/>
        </a:prstGeom>
        <a:noFill/>
      </xdr:spPr>
    </xdr:pic>
    <xdr:clientData fLocksWithSheet="0"/>
  </xdr:oneCellAnchor>
  <xdr:oneCellAnchor>
    <xdr:from>
      <xdr:col>2</xdr:col>
      <xdr:colOff>0</xdr:colOff>
      <xdr:row>235</xdr:row>
      <xdr:rowOff>0</xdr:rowOff>
    </xdr:from>
    <xdr:ext cx="200025" cy="200025"/>
    <xdr:pic>
      <xdr:nvPicPr>
        <xdr:cNvPr id="225" name="image578.png">
          <a:extLst>
            <a:ext uri="{FF2B5EF4-FFF2-40B4-BE49-F238E27FC236}">
              <a16:creationId xmlns:a16="http://schemas.microsoft.com/office/drawing/2014/main" id="{00000000-0008-0000-0900-0000E1000000}"/>
            </a:ext>
          </a:extLst>
        </xdr:cNvPr>
        <xdr:cNvPicPr preferRelativeResize="0"/>
      </xdr:nvPicPr>
      <xdr:blipFill>
        <a:blip xmlns:r="http://schemas.openxmlformats.org/officeDocument/2006/relationships" r:embed="rId224" cstate="print"/>
        <a:stretch>
          <a:fillRect/>
        </a:stretch>
      </xdr:blipFill>
      <xdr:spPr>
        <a:prstGeom prst="rect">
          <a:avLst/>
        </a:prstGeom>
        <a:noFill/>
      </xdr:spPr>
    </xdr:pic>
    <xdr:clientData fLocksWithSheet="0"/>
  </xdr:oneCellAnchor>
  <xdr:oneCellAnchor>
    <xdr:from>
      <xdr:col>2</xdr:col>
      <xdr:colOff>0</xdr:colOff>
      <xdr:row>236</xdr:row>
      <xdr:rowOff>0</xdr:rowOff>
    </xdr:from>
    <xdr:ext cx="200025" cy="200025"/>
    <xdr:pic>
      <xdr:nvPicPr>
        <xdr:cNvPr id="226" name="image573.png">
          <a:extLst>
            <a:ext uri="{FF2B5EF4-FFF2-40B4-BE49-F238E27FC236}">
              <a16:creationId xmlns:a16="http://schemas.microsoft.com/office/drawing/2014/main" id="{00000000-0008-0000-0900-0000E2000000}"/>
            </a:ext>
          </a:extLst>
        </xdr:cNvPr>
        <xdr:cNvPicPr preferRelativeResize="0"/>
      </xdr:nvPicPr>
      <xdr:blipFill>
        <a:blip xmlns:r="http://schemas.openxmlformats.org/officeDocument/2006/relationships" r:embed="rId225" cstate="print"/>
        <a:stretch>
          <a:fillRect/>
        </a:stretch>
      </xdr:blipFill>
      <xdr:spPr>
        <a:prstGeom prst="rect">
          <a:avLst/>
        </a:prstGeom>
        <a:noFill/>
      </xdr:spPr>
    </xdr:pic>
    <xdr:clientData fLocksWithSheet="0"/>
  </xdr:oneCellAnchor>
  <xdr:oneCellAnchor>
    <xdr:from>
      <xdr:col>2</xdr:col>
      <xdr:colOff>0</xdr:colOff>
      <xdr:row>237</xdr:row>
      <xdr:rowOff>0</xdr:rowOff>
    </xdr:from>
    <xdr:ext cx="200025" cy="200025"/>
    <xdr:pic>
      <xdr:nvPicPr>
        <xdr:cNvPr id="227" name="image579.png">
          <a:extLst>
            <a:ext uri="{FF2B5EF4-FFF2-40B4-BE49-F238E27FC236}">
              <a16:creationId xmlns:a16="http://schemas.microsoft.com/office/drawing/2014/main" id="{00000000-0008-0000-0900-0000E3000000}"/>
            </a:ext>
          </a:extLst>
        </xdr:cNvPr>
        <xdr:cNvPicPr preferRelativeResize="0"/>
      </xdr:nvPicPr>
      <xdr:blipFill>
        <a:blip xmlns:r="http://schemas.openxmlformats.org/officeDocument/2006/relationships" r:embed="rId226" cstate="print"/>
        <a:stretch>
          <a:fillRect/>
        </a:stretch>
      </xdr:blipFill>
      <xdr:spPr>
        <a:prstGeom prst="rect">
          <a:avLst/>
        </a:prstGeom>
        <a:noFill/>
      </xdr:spPr>
    </xdr:pic>
    <xdr:clientData fLocksWithSheet="0"/>
  </xdr:oneCellAnchor>
  <xdr:oneCellAnchor>
    <xdr:from>
      <xdr:col>2</xdr:col>
      <xdr:colOff>0</xdr:colOff>
      <xdr:row>238</xdr:row>
      <xdr:rowOff>0</xdr:rowOff>
    </xdr:from>
    <xdr:ext cx="200025" cy="200025"/>
    <xdr:pic>
      <xdr:nvPicPr>
        <xdr:cNvPr id="228" name="image577.png">
          <a:extLst>
            <a:ext uri="{FF2B5EF4-FFF2-40B4-BE49-F238E27FC236}">
              <a16:creationId xmlns:a16="http://schemas.microsoft.com/office/drawing/2014/main" id="{00000000-0008-0000-0900-0000E4000000}"/>
            </a:ext>
          </a:extLst>
        </xdr:cNvPr>
        <xdr:cNvPicPr preferRelativeResize="0"/>
      </xdr:nvPicPr>
      <xdr:blipFill>
        <a:blip xmlns:r="http://schemas.openxmlformats.org/officeDocument/2006/relationships" r:embed="rId227" cstate="print"/>
        <a:stretch>
          <a:fillRect/>
        </a:stretch>
      </xdr:blipFill>
      <xdr:spPr>
        <a:prstGeom prst="rect">
          <a:avLst/>
        </a:prstGeom>
        <a:noFill/>
      </xdr:spPr>
    </xdr:pic>
    <xdr:clientData fLocksWithSheet="0"/>
  </xdr:oneCellAnchor>
  <xdr:oneCellAnchor>
    <xdr:from>
      <xdr:col>2</xdr:col>
      <xdr:colOff>0</xdr:colOff>
      <xdr:row>239</xdr:row>
      <xdr:rowOff>0</xdr:rowOff>
    </xdr:from>
    <xdr:ext cx="476250" cy="476250"/>
    <xdr:pic>
      <xdr:nvPicPr>
        <xdr:cNvPr id="229" name="image416.png">
          <a:extLst>
            <a:ext uri="{FF2B5EF4-FFF2-40B4-BE49-F238E27FC236}">
              <a16:creationId xmlns:a16="http://schemas.microsoft.com/office/drawing/2014/main" id="{00000000-0008-0000-0900-0000E5000000}"/>
            </a:ext>
          </a:extLst>
        </xdr:cNvPr>
        <xdr:cNvPicPr preferRelativeResize="0"/>
      </xdr:nvPicPr>
      <xdr:blipFill>
        <a:blip xmlns:r="http://schemas.openxmlformats.org/officeDocument/2006/relationships" r:embed="rId228" cstate="print"/>
        <a:stretch>
          <a:fillRect/>
        </a:stretch>
      </xdr:blipFill>
      <xdr:spPr>
        <a:prstGeom prst="rect">
          <a:avLst/>
        </a:prstGeom>
        <a:noFill/>
      </xdr:spPr>
    </xdr:pic>
    <xdr:clientData fLocksWithSheet="0"/>
  </xdr:oneCellAnchor>
  <xdr:oneCellAnchor>
    <xdr:from>
      <xdr:col>2</xdr:col>
      <xdr:colOff>0</xdr:colOff>
      <xdr:row>240</xdr:row>
      <xdr:rowOff>0</xdr:rowOff>
    </xdr:from>
    <xdr:ext cx="200025" cy="200025"/>
    <xdr:pic>
      <xdr:nvPicPr>
        <xdr:cNvPr id="230" name="image581.png">
          <a:extLst>
            <a:ext uri="{FF2B5EF4-FFF2-40B4-BE49-F238E27FC236}">
              <a16:creationId xmlns:a16="http://schemas.microsoft.com/office/drawing/2014/main" id="{00000000-0008-0000-0900-0000E6000000}"/>
            </a:ext>
          </a:extLst>
        </xdr:cNvPr>
        <xdr:cNvPicPr preferRelativeResize="0"/>
      </xdr:nvPicPr>
      <xdr:blipFill>
        <a:blip xmlns:r="http://schemas.openxmlformats.org/officeDocument/2006/relationships" r:embed="rId229" cstate="print"/>
        <a:stretch>
          <a:fillRect/>
        </a:stretch>
      </xdr:blipFill>
      <xdr:spPr>
        <a:prstGeom prst="rect">
          <a:avLst/>
        </a:prstGeom>
        <a:noFill/>
      </xdr:spPr>
    </xdr:pic>
    <xdr:clientData fLocksWithSheet="0"/>
  </xdr:oneCellAnchor>
  <xdr:oneCellAnchor>
    <xdr:from>
      <xdr:col>2</xdr:col>
      <xdr:colOff>0</xdr:colOff>
      <xdr:row>241</xdr:row>
      <xdr:rowOff>0</xdr:rowOff>
    </xdr:from>
    <xdr:ext cx="200025" cy="200025"/>
    <xdr:pic>
      <xdr:nvPicPr>
        <xdr:cNvPr id="231" name="image585.png">
          <a:extLst>
            <a:ext uri="{FF2B5EF4-FFF2-40B4-BE49-F238E27FC236}">
              <a16:creationId xmlns:a16="http://schemas.microsoft.com/office/drawing/2014/main" id="{00000000-0008-0000-0900-0000E7000000}"/>
            </a:ext>
          </a:extLst>
        </xdr:cNvPr>
        <xdr:cNvPicPr preferRelativeResize="0"/>
      </xdr:nvPicPr>
      <xdr:blipFill>
        <a:blip xmlns:r="http://schemas.openxmlformats.org/officeDocument/2006/relationships" r:embed="rId230" cstate="print"/>
        <a:stretch>
          <a:fillRect/>
        </a:stretch>
      </xdr:blipFill>
      <xdr:spPr>
        <a:prstGeom prst="rect">
          <a:avLst/>
        </a:prstGeom>
        <a:noFill/>
      </xdr:spPr>
    </xdr:pic>
    <xdr:clientData fLocksWithSheet="0"/>
  </xdr:oneCellAnchor>
  <xdr:oneCellAnchor>
    <xdr:from>
      <xdr:col>2</xdr:col>
      <xdr:colOff>0</xdr:colOff>
      <xdr:row>242</xdr:row>
      <xdr:rowOff>0</xdr:rowOff>
    </xdr:from>
    <xdr:ext cx="476250" cy="476250"/>
    <xdr:pic>
      <xdr:nvPicPr>
        <xdr:cNvPr id="232" name="image583.png">
          <a:extLst>
            <a:ext uri="{FF2B5EF4-FFF2-40B4-BE49-F238E27FC236}">
              <a16:creationId xmlns:a16="http://schemas.microsoft.com/office/drawing/2014/main" id="{00000000-0008-0000-0900-0000E8000000}"/>
            </a:ext>
          </a:extLst>
        </xdr:cNvPr>
        <xdr:cNvPicPr preferRelativeResize="0"/>
      </xdr:nvPicPr>
      <xdr:blipFill>
        <a:blip xmlns:r="http://schemas.openxmlformats.org/officeDocument/2006/relationships" r:embed="rId231" cstate="print"/>
        <a:stretch>
          <a:fillRect/>
        </a:stretch>
      </xdr:blipFill>
      <xdr:spPr>
        <a:prstGeom prst="rect">
          <a:avLst/>
        </a:prstGeom>
        <a:noFill/>
      </xdr:spPr>
    </xdr:pic>
    <xdr:clientData fLocksWithSheet="0"/>
  </xdr:oneCellAnchor>
  <xdr:oneCellAnchor>
    <xdr:from>
      <xdr:col>2</xdr:col>
      <xdr:colOff>0</xdr:colOff>
      <xdr:row>243</xdr:row>
      <xdr:rowOff>0</xdr:rowOff>
    </xdr:from>
    <xdr:ext cx="476250" cy="476250"/>
    <xdr:pic>
      <xdr:nvPicPr>
        <xdr:cNvPr id="233" name="image623.png">
          <a:extLst>
            <a:ext uri="{FF2B5EF4-FFF2-40B4-BE49-F238E27FC236}">
              <a16:creationId xmlns:a16="http://schemas.microsoft.com/office/drawing/2014/main" id="{00000000-0008-0000-0900-0000E9000000}"/>
            </a:ext>
          </a:extLst>
        </xdr:cNvPr>
        <xdr:cNvPicPr preferRelativeResize="0"/>
      </xdr:nvPicPr>
      <xdr:blipFill>
        <a:blip xmlns:r="http://schemas.openxmlformats.org/officeDocument/2006/relationships" r:embed="rId232" cstate="print"/>
        <a:stretch>
          <a:fillRect/>
        </a:stretch>
      </xdr:blipFill>
      <xdr:spPr>
        <a:prstGeom prst="rect">
          <a:avLst/>
        </a:prstGeom>
        <a:noFill/>
      </xdr:spPr>
    </xdr:pic>
    <xdr:clientData fLocksWithSheet="0"/>
  </xdr:oneCellAnchor>
  <xdr:oneCellAnchor>
    <xdr:from>
      <xdr:col>2</xdr:col>
      <xdr:colOff>0</xdr:colOff>
      <xdr:row>244</xdr:row>
      <xdr:rowOff>0</xdr:rowOff>
    </xdr:from>
    <xdr:ext cx="200025" cy="200025"/>
    <xdr:pic>
      <xdr:nvPicPr>
        <xdr:cNvPr id="234" name="image586.png">
          <a:extLst>
            <a:ext uri="{FF2B5EF4-FFF2-40B4-BE49-F238E27FC236}">
              <a16:creationId xmlns:a16="http://schemas.microsoft.com/office/drawing/2014/main" id="{00000000-0008-0000-0900-0000EA000000}"/>
            </a:ext>
          </a:extLst>
        </xdr:cNvPr>
        <xdr:cNvPicPr preferRelativeResize="0"/>
      </xdr:nvPicPr>
      <xdr:blipFill>
        <a:blip xmlns:r="http://schemas.openxmlformats.org/officeDocument/2006/relationships" r:embed="rId233" cstate="print"/>
        <a:stretch>
          <a:fillRect/>
        </a:stretch>
      </xdr:blipFill>
      <xdr:spPr>
        <a:prstGeom prst="rect">
          <a:avLst/>
        </a:prstGeom>
        <a:noFill/>
      </xdr:spPr>
    </xdr:pic>
    <xdr:clientData fLocksWithSheet="0"/>
  </xdr:oneCellAnchor>
  <xdr:oneCellAnchor>
    <xdr:from>
      <xdr:col>2</xdr:col>
      <xdr:colOff>0</xdr:colOff>
      <xdr:row>245</xdr:row>
      <xdr:rowOff>0</xdr:rowOff>
    </xdr:from>
    <xdr:ext cx="200025" cy="200025"/>
    <xdr:pic>
      <xdr:nvPicPr>
        <xdr:cNvPr id="235" name="image584.png">
          <a:extLst>
            <a:ext uri="{FF2B5EF4-FFF2-40B4-BE49-F238E27FC236}">
              <a16:creationId xmlns:a16="http://schemas.microsoft.com/office/drawing/2014/main" id="{00000000-0008-0000-0900-0000EB000000}"/>
            </a:ext>
          </a:extLst>
        </xdr:cNvPr>
        <xdr:cNvPicPr preferRelativeResize="0"/>
      </xdr:nvPicPr>
      <xdr:blipFill>
        <a:blip xmlns:r="http://schemas.openxmlformats.org/officeDocument/2006/relationships" r:embed="rId234" cstate="print"/>
        <a:stretch>
          <a:fillRect/>
        </a:stretch>
      </xdr:blipFill>
      <xdr:spPr>
        <a:prstGeom prst="rect">
          <a:avLst/>
        </a:prstGeom>
        <a:noFill/>
      </xdr:spPr>
    </xdr:pic>
    <xdr:clientData fLocksWithSheet="0"/>
  </xdr:oneCellAnchor>
  <xdr:oneCellAnchor>
    <xdr:from>
      <xdr:col>2</xdr:col>
      <xdr:colOff>0</xdr:colOff>
      <xdr:row>246</xdr:row>
      <xdr:rowOff>0</xdr:rowOff>
    </xdr:from>
    <xdr:ext cx="476250" cy="476250"/>
    <xdr:pic>
      <xdr:nvPicPr>
        <xdr:cNvPr id="236" name="image346.png">
          <a:extLst>
            <a:ext uri="{FF2B5EF4-FFF2-40B4-BE49-F238E27FC236}">
              <a16:creationId xmlns:a16="http://schemas.microsoft.com/office/drawing/2014/main" id="{00000000-0008-0000-0900-0000EC000000}"/>
            </a:ext>
          </a:extLst>
        </xdr:cNvPr>
        <xdr:cNvPicPr preferRelativeResize="0"/>
      </xdr:nvPicPr>
      <xdr:blipFill>
        <a:blip xmlns:r="http://schemas.openxmlformats.org/officeDocument/2006/relationships" r:embed="rId235" cstate="print"/>
        <a:stretch>
          <a:fillRect/>
        </a:stretch>
      </xdr:blipFill>
      <xdr:spPr>
        <a:prstGeom prst="rect">
          <a:avLst/>
        </a:prstGeom>
        <a:noFill/>
      </xdr:spPr>
    </xdr:pic>
    <xdr:clientData fLocksWithSheet="0"/>
  </xdr:oneCellAnchor>
  <xdr:oneCellAnchor>
    <xdr:from>
      <xdr:col>2</xdr:col>
      <xdr:colOff>0</xdr:colOff>
      <xdr:row>247</xdr:row>
      <xdr:rowOff>0</xdr:rowOff>
    </xdr:from>
    <xdr:ext cx="200025" cy="200025"/>
    <xdr:pic>
      <xdr:nvPicPr>
        <xdr:cNvPr id="237" name="image582.png">
          <a:extLst>
            <a:ext uri="{FF2B5EF4-FFF2-40B4-BE49-F238E27FC236}">
              <a16:creationId xmlns:a16="http://schemas.microsoft.com/office/drawing/2014/main" id="{00000000-0008-0000-0900-0000ED000000}"/>
            </a:ext>
          </a:extLst>
        </xdr:cNvPr>
        <xdr:cNvPicPr preferRelativeResize="0"/>
      </xdr:nvPicPr>
      <xdr:blipFill>
        <a:blip xmlns:r="http://schemas.openxmlformats.org/officeDocument/2006/relationships" r:embed="rId236" cstate="print"/>
        <a:stretch>
          <a:fillRect/>
        </a:stretch>
      </xdr:blipFill>
      <xdr:spPr>
        <a:prstGeom prst="rect">
          <a:avLst/>
        </a:prstGeom>
        <a:noFill/>
      </xdr:spPr>
    </xdr:pic>
    <xdr:clientData fLocksWithSheet="0"/>
  </xdr:oneCellAnchor>
  <xdr:oneCellAnchor>
    <xdr:from>
      <xdr:col>2</xdr:col>
      <xdr:colOff>0</xdr:colOff>
      <xdr:row>248</xdr:row>
      <xdr:rowOff>0</xdr:rowOff>
    </xdr:from>
    <xdr:ext cx="476250" cy="476250"/>
    <xdr:pic>
      <xdr:nvPicPr>
        <xdr:cNvPr id="238" name="image351.png">
          <a:extLst>
            <a:ext uri="{FF2B5EF4-FFF2-40B4-BE49-F238E27FC236}">
              <a16:creationId xmlns:a16="http://schemas.microsoft.com/office/drawing/2014/main" id="{00000000-0008-0000-0900-0000EE000000}"/>
            </a:ext>
          </a:extLst>
        </xdr:cNvPr>
        <xdr:cNvPicPr preferRelativeResize="0"/>
      </xdr:nvPicPr>
      <xdr:blipFill>
        <a:blip xmlns:r="http://schemas.openxmlformats.org/officeDocument/2006/relationships" r:embed="rId237" cstate="print"/>
        <a:stretch>
          <a:fillRect/>
        </a:stretch>
      </xdr:blipFill>
      <xdr:spPr>
        <a:prstGeom prst="rect">
          <a:avLst/>
        </a:prstGeom>
        <a:noFill/>
      </xdr:spPr>
    </xdr:pic>
    <xdr:clientData fLocksWithSheet="0"/>
  </xdr:oneCellAnchor>
  <xdr:oneCellAnchor>
    <xdr:from>
      <xdr:col>2</xdr:col>
      <xdr:colOff>0</xdr:colOff>
      <xdr:row>249</xdr:row>
      <xdr:rowOff>0</xdr:rowOff>
    </xdr:from>
    <xdr:ext cx="476250" cy="476250"/>
    <xdr:pic>
      <xdr:nvPicPr>
        <xdr:cNvPr id="239" name="image364.png">
          <a:extLst>
            <a:ext uri="{FF2B5EF4-FFF2-40B4-BE49-F238E27FC236}">
              <a16:creationId xmlns:a16="http://schemas.microsoft.com/office/drawing/2014/main" id="{00000000-0008-0000-0900-0000EF000000}"/>
            </a:ext>
          </a:extLst>
        </xdr:cNvPr>
        <xdr:cNvPicPr preferRelativeResize="0"/>
      </xdr:nvPicPr>
      <xdr:blipFill>
        <a:blip xmlns:r="http://schemas.openxmlformats.org/officeDocument/2006/relationships" r:embed="rId238" cstate="print"/>
        <a:stretch>
          <a:fillRect/>
        </a:stretch>
      </xdr:blipFill>
      <xdr:spPr>
        <a:prstGeom prst="rect">
          <a:avLst/>
        </a:prstGeom>
        <a:noFill/>
      </xdr:spPr>
    </xdr:pic>
    <xdr:clientData fLocksWithSheet="0"/>
  </xdr:oneCellAnchor>
  <xdr:oneCellAnchor>
    <xdr:from>
      <xdr:col>2</xdr:col>
      <xdr:colOff>0</xdr:colOff>
      <xdr:row>250</xdr:row>
      <xdr:rowOff>0</xdr:rowOff>
    </xdr:from>
    <xdr:ext cx="476250" cy="476250"/>
    <xdr:pic>
      <xdr:nvPicPr>
        <xdr:cNvPr id="240" name="image360.png">
          <a:extLst>
            <a:ext uri="{FF2B5EF4-FFF2-40B4-BE49-F238E27FC236}">
              <a16:creationId xmlns:a16="http://schemas.microsoft.com/office/drawing/2014/main" id="{00000000-0008-0000-0900-0000F0000000}"/>
            </a:ext>
          </a:extLst>
        </xdr:cNvPr>
        <xdr:cNvPicPr preferRelativeResize="0"/>
      </xdr:nvPicPr>
      <xdr:blipFill>
        <a:blip xmlns:r="http://schemas.openxmlformats.org/officeDocument/2006/relationships" r:embed="rId239" cstate="print"/>
        <a:stretch>
          <a:fillRect/>
        </a:stretch>
      </xdr:blipFill>
      <xdr:spPr>
        <a:prstGeom prst="rect">
          <a:avLst/>
        </a:prstGeom>
        <a:noFill/>
      </xdr:spPr>
    </xdr:pic>
    <xdr:clientData fLocksWithSheet="0"/>
  </xdr:oneCellAnchor>
  <xdr:oneCellAnchor>
    <xdr:from>
      <xdr:col>2</xdr:col>
      <xdr:colOff>0</xdr:colOff>
      <xdr:row>251</xdr:row>
      <xdr:rowOff>0</xdr:rowOff>
    </xdr:from>
    <xdr:ext cx="476250" cy="476250"/>
    <xdr:pic>
      <xdr:nvPicPr>
        <xdr:cNvPr id="241" name="image373.png">
          <a:extLst>
            <a:ext uri="{FF2B5EF4-FFF2-40B4-BE49-F238E27FC236}">
              <a16:creationId xmlns:a16="http://schemas.microsoft.com/office/drawing/2014/main" id="{00000000-0008-0000-0900-0000F1000000}"/>
            </a:ext>
          </a:extLst>
        </xdr:cNvPr>
        <xdr:cNvPicPr preferRelativeResize="0"/>
      </xdr:nvPicPr>
      <xdr:blipFill>
        <a:blip xmlns:r="http://schemas.openxmlformats.org/officeDocument/2006/relationships" r:embed="rId240" cstate="print"/>
        <a:stretch>
          <a:fillRect/>
        </a:stretch>
      </xdr:blipFill>
      <xdr:spPr>
        <a:prstGeom prst="rect">
          <a:avLst/>
        </a:prstGeom>
        <a:noFill/>
      </xdr:spPr>
    </xdr:pic>
    <xdr:clientData fLocksWithSheet="0"/>
  </xdr:oneCellAnchor>
  <xdr:oneCellAnchor>
    <xdr:from>
      <xdr:col>2</xdr:col>
      <xdr:colOff>0</xdr:colOff>
      <xdr:row>252</xdr:row>
      <xdr:rowOff>0</xdr:rowOff>
    </xdr:from>
    <xdr:ext cx="200025" cy="200025"/>
    <xdr:pic>
      <xdr:nvPicPr>
        <xdr:cNvPr id="242" name="image587.png">
          <a:extLst>
            <a:ext uri="{FF2B5EF4-FFF2-40B4-BE49-F238E27FC236}">
              <a16:creationId xmlns:a16="http://schemas.microsoft.com/office/drawing/2014/main" id="{00000000-0008-0000-0900-0000F2000000}"/>
            </a:ext>
          </a:extLst>
        </xdr:cNvPr>
        <xdr:cNvPicPr preferRelativeResize="0"/>
      </xdr:nvPicPr>
      <xdr:blipFill>
        <a:blip xmlns:r="http://schemas.openxmlformats.org/officeDocument/2006/relationships" r:embed="rId241" cstate="print"/>
        <a:stretch>
          <a:fillRect/>
        </a:stretch>
      </xdr:blipFill>
      <xdr:spPr>
        <a:prstGeom prst="rect">
          <a:avLst/>
        </a:prstGeom>
        <a:noFill/>
      </xdr:spPr>
    </xdr:pic>
    <xdr:clientData fLocksWithSheet="0"/>
  </xdr:oneCellAnchor>
  <xdr:oneCellAnchor>
    <xdr:from>
      <xdr:col>2</xdr:col>
      <xdr:colOff>0</xdr:colOff>
      <xdr:row>253</xdr:row>
      <xdr:rowOff>0</xdr:rowOff>
    </xdr:from>
    <xdr:ext cx="476250" cy="476250"/>
    <xdr:pic>
      <xdr:nvPicPr>
        <xdr:cNvPr id="243" name="image594.png">
          <a:extLst>
            <a:ext uri="{FF2B5EF4-FFF2-40B4-BE49-F238E27FC236}">
              <a16:creationId xmlns:a16="http://schemas.microsoft.com/office/drawing/2014/main" id="{00000000-0008-0000-0900-0000F3000000}"/>
            </a:ext>
          </a:extLst>
        </xdr:cNvPr>
        <xdr:cNvPicPr preferRelativeResize="0"/>
      </xdr:nvPicPr>
      <xdr:blipFill>
        <a:blip xmlns:r="http://schemas.openxmlformats.org/officeDocument/2006/relationships" r:embed="rId242" cstate="print"/>
        <a:stretch>
          <a:fillRect/>
        </a:stretch>
      </xdr:blipFill>
      <xdr:spPr>
        <a:prstGeom prst="rect">
          <a:avLst/>
        </a:prstGeom>
        <a:noFill/>
      </xdr:spPr>
    </xdr:pic>
    <xdr:clientData fLocksWithSheet="0"/>
  </xdr:oneCellAnchor>
  <xdr:oneCellAnchor>
    <xdr:from>
      <xdr:col>2</xdr:col>
      <xdr:colOff>0</xdr:colOff>
      <xdr:row>254</xdr:row>
      <xdr:rowOff>0</xdr:rowOff>
    </xdr:from>
    <xdr:ext cx="200025" cy="200025"/>
    <xdr:pic>
      <xdr:nvPicPr>
        <xdr:cNvPr id="244" name="image588.png">
          <a:extLst>
            <a:ext uri="{FF2B5EF4-FFF2-40B4-BE49-F238E27FC236}">
              <a16:creationId xmlns:a16="http://schemas.microsoft.com/office/drawing/2014/main" id="{00000000-0008-0000-0900-0000F4000000}"/>
            </a:ext>
          </a:extLst>
        </xdr:cNvPr>
        <xdr:cNvPicPr preferRelativeResize="0"/>
      </xdr:nvPicPr>
      <xdr:blipFill>
        <a:blip xmlns:r="http://schemas.openxmlformats.org/officeDocument/2006/relationships" r:embed="rId243" cstate="print"/>
        <a:stretch>
          <a:fillRect/>
        </a:stretch>
      </xdr:blipFill>
      <xdr:spPr>
        <a:prstGeom prst="rect">
          <a:avLst/>
        </a:prstGeom>
        <a:noFill/>
      </xdr:spPr>
    </xdr:pic>
    <xdr:clientData fLocksWithSheet="0"/>
  </xdr:oneCellAnchor>
  <xdr:oneCellAnchor>
    <xdr:from>
      <xdr:col>2</xdr:col>
      <xdr:colOff>0</xdr:colOff>
      <xdr:row>255</xdr:row>
      <xdr:rowOff>0</xdr:rowOff>
    </xdr:from>
    <xdr:ext cx="200025" cy="200025"/>
    <xdr:pic>
      <xdr:nvPicPr>
        <xdr:cNvPr id="245" name="image589.png">
          <a:extLst>
            <a:ext uri="{FF2B5EF4-FFF2-40B4-BE49-F238E27FC236}">
              <a16:creationId xmlns:a16="http://schemas.microsoft.com/office/drawing/2014/main" id="{00000000-0008-0000-0900-0000F5000000}"/>
            </a:ext>
          </a:extLst>
        </xdr:cNvPr>
        <xdr:cNvPicPr preferRelativeResize="0"/>
      </xdr:nvPicPr>
      <xdr:blipFill>
        <a:blip xmlns:r="http://schemas.openxmlformats.org/officeDocument/2006/relationships" r:embed="rId244" cstate="print"/>
        <a:stretch>
          <a:fillRect/>
        </a:stretch>
      </xdr:blipFill>
      <xdr:spPr>
        <a:prstGeom prst="rect">
          <a:avLst/>
        </a:prstGeom>
        <a:noFill/>
      </xdr:spPr>
    </xdr:pic>
    <xdr:clientData fLocksWithSheet="0"/>
  </xdr:oneCellAnchor>
  <xdr:oneCellAnchor>
    <xdr:from>
      <xdr:col>2</xdr:col>
      <xdr:colOff>0</xdr:colOff>
      <xdr:row>256</xdr:row>
      <xdr:rowOff>0</xdr:rowOff>
    </xdr:from>
    <xdr:ext cx="476250" cy="476250"/>
    <xdr:pic>
      <xdr:nvPicPr>
        <xdr:cNvPr id="246" name="image590.png">
          <a:extLst>
            <a:ext uri="{FF2B5EF4-FFF2-40B4-BE49-F238E27FC236}">
              <a16:creationId xmlns:a16="http://schemas.microsoft.com/office/drawing/2014/main" id="{00000000-0008-0000-0900-0000F6000000}"/>
            </a:ext>
          </a:extLst>
        </xdr:cNvPr>
        <xdr:cNvPicPr preferRelativeResize="0"/>
      </xdr:nvPicPr>
      <xdr:blipFill>
        <a:blip xmlns:r="http://schemas.openxmlformats.org/officeDocument/2006/relationships" r:embed="rId245" cstate="print"/>
        <a:stretch>
          <a:fillRect/>
        </a:stretch>
      </xdr:blipFill>
      <xdr:spPr>
        <a:prstGeom prst="rect">
          <a:avLst/>
        </a:prstGeom>
        <a:noFill/>
      </xdr:spPr>
    </xdr:pic>
    <xdr:clientData fLocksWithSheet="0"/>
  </xdr:oneCellAnchor>
  <xdr:oneCellAnchor>
    <xdr:from>
      <xdr:col>2</xdr:col>
      <xdr:colOff>0</xdr:colOff>
      <xdr:row>257</xdr:row>
      <xdr:rowOff>0</xdr:rowOff>
    </xdr:from>
    <xdr:ext cx="476250" cy="476250"/>
    <xdr:pic>
      <xdr:nvPicPr>
        <xdr:cNvPr id="247" name="image90.png">
          <a:extLst>
            <a:ext uri="{FF2B5EF4-FFF2-40B4-BE49-F238E27FC236}">
              <a16:creationId xmlns:a16="http://schemas.microsoft.com/office/drawing/2014/main" id="{00000000-0008-0000-0900-0000F7000000}"/>
            </a:ext>
          </a:extLst>
        </xdr:cNvPr>
        <xdr:cNvPicPr preferRelativeResize="0"/>
      </xdr:nvPicPr>
      <xdr:blipFill>
        <a:blip xmlns:r="http://schemas.openxmlformats.org/officeDocument/2006/relationships" r:embed="rId246" cstate="print"/>
        <a:stretch>
          <a:fillRect/>
        </a:stretch>
      </xdr:blipFill>
      <xdr:spPr>
        <a:prstGeom prst="rect">
          <a:avLst/>
        </a:prstGeom>
        <a:noFill/>
      </xdr:spPr>
    </xdr:pic>
    <xdr:clientData fLocksWithSheet="0"/>
  </xdr:oneCellAnchor>
  <xdr:oneCellAnchor>
    <xdr:from>
      <xdr:col>2</xdr:col>
      <xdr:colOff>0</xdr:colOff>
      <xdr:row>258</xdr:row>
      <xdr:rowOff>0</xdr:rowOff>
    </xdr:from>
    <xdr:ext cx="476250" cy="476250"/>
    <xdr:pic>
      <xdr:nvPicPr>
        <xdr:cNvPr id="248" name="image621.png">
          <a:extLst>
            <a:ext uri="{FF2B5EF4-FFF2-40B4-BE49-F238E27FC236}">
              <a16:creationId xmlns:a16="http://schemas.microsoft.com/office/drawing/2014/main" id="{00000000-0008-0000-0900-0000F8000000}"/>
            </a:ext>
          </a:extLst>
        </xdr:cNvPr>
        <xdr:cNvPicPr preferRelativeResize="0"/>
      </xdr:nvPicPr>
      <xdr:blipFill>
        <a:blip xmlns:r="http://schemas.openxmlformats.org/officeDocument/2006/relationships" r:embed="rId247" cstate="print"/>
        <a:stretch>
          <a:fillRect/>
        </a:stretch>
      </xdr:blipFill>
      <xdr:spPr>
        <a:prstGeom prst="rect">
          <a:avLst/>
        </a:prstGeom>
        <a:noFill/>
      </xdr:spPr>
    </xdr:pic>
    <xdr:clientData fLocksWithSheet="0"/>
  </xdr:oneCellAnchor>
  <xdr:oneCellAnchor>
    <xdr:from>
      <xdr:col>2</xdr:col>
      <xdr:colOff>0</xdr:colOff>
      <xdr:row>259</xdr:row>
      <xdr:rowOff>0</xdr:rowOff>
    </xdr:from>
    <xdr:ext cx="476250" cy="476250"/>
    <xdr:pic>
      <xdr:nvPicPr>
        <xdr:cNvPr id="249" name="image612.png">
          <a:extLst>
            <a:ext uri="{FF2B5EF4-FFF2-40B4-BE49-F238E27FC236}">
              <a16:creationId xmlns:a16="http://schemas.microsoft.com/office/drawing/2014/main" id="{00000000-0008-0000-0900-0000F9000000}"/>
            </a:ext>
          </a:extLst>
        </xdr:cNvPr>
        <xdr:cNvPicPr preferRelativeResize="0"/>
      </xdr:nvPicPr>
      <xdr:blipFill>
        <a:blip xmlns:r="http://schemas.openxmlformats.org/officeDocument/2006/relationships" r:embed="rId248" cstate="print"/>
        <a:stretch>
          <a:fillRect/>
        </a:stretch>
      </xdr:blipFill>
      <xdr:spPr>
        <a:prstGeom prst="rect">
          <a:avLst/>
        </a:prstGeom>
        <a:noFill/>
      </xdr:spPr>
    </xdr:pic>
    <xdr:clientData fLocksWithSheet="0"/>
  </xdr:oneCellAnchor>
  <xdr:oneCellAnchor>
    <xdr:from>
      <xdr:col>2</xdr:col>
      <xdr:colOff>0</xdr:colOff>
      <xdr:row>260</xdr:row>
      <xdr:rowOff>0</xdr:rowOff>
    </xdr:from>
    <xdr:ext cx="476250" cy="476250"/>
    <xdr:pic>
      <xdr:nvPicPr>
        <xdr:cNvPr id="250" name="image627.png">
          <a:extLst>
            <a:ext uri="{FF2B5EF4-FFF2-40B4-BE49-F238E27FC236}">
              <a16:creationId xmlns:a16="http://schemas.microsoft.com/office/drawing/2014/main" id="{00000000-0008-0000-0900-0000FA000000}"/>
            </a:ext>
          </a:extLst>
        </xdr:cNvPr>
        <xdr:cNvPicPr preferRelativeResize="0"/>
      </xdr:nvPicPr>
      <xdr:blipFill>
        <a:blip xmlns:r="http://schemas.openxmlformats.org/officeDocument/2006/relationships" r:embed="rId249" cstate="print"/>
        <a:stretch>
          <a:fillRect/>
        </a:stretch>
      </xdr:blipFill>
      <xdr:spPr>
        <a:prstGeom prst="rect">
          <a:avLst/>
        </a:prstGeom>
        <a:noFill/>
      </xdr:spPr>
    </xdr:pic>
    <xdr:clientData fLocksWithSheet="0"/>
  </xdr:oneCellAnchor>
  <xdr:oneCellAnchor>
    <xdr:from>
      <xdr:col>2</xdr:col>
      <xdr:colOff>0</xdr:colOff>
      <xdr:row>261</xdr:row>
      <xdr:rowOff>0</xdr:rowOff>
    </xdr:from>
    <xdr:ext cx="476250" cy="476250"/>
    <xdr:pic>
      <xdr:nvPicPr>
        <xdr:cNvPr id="251" name="image486.png">
          <a:extLst>
            <a:ext uri="{FF2B5EF4-FFF2-40B4-BE49-F238E27FC236}">
              <a16:creationId xmlns:a16="http://schemas.microsoft.com/office/drawing/2014/main" id="{00000000-0008-0000-0900-0000FB000000}"/>
            </a:ext>
          </a:extLst>
        </xdr:cNvPr>
        <xdr:cNvPicPr preferRelativeResize="0"/>
      </xdr:nvPicPr>
      <xdr:blipFill>
        <a:blip xmlns:r="http://schemas.openxmlformats.org/officeDocument/2006/relationships" r:embed="rId250" cstate="print"/>
        <a:stretch>
          <a:fillRect/>
        </a:stretch>
      </xdr:blipFill>
      <xdr:spPr>
        <a:prstGeom prst="rect">
          <a:avLst/>
        </a:prstGeom>
        <a:noFill/>
      </xdr:spPr>
    </xdr:pic>
    <xdr:clientData fLocksWithSheet="0"/>
  </xdr:oneCellAnchor>
  <xdr:oneCellAnchor>
    <xdr:from>
      <xdr:col>2</xdr:col>
      <xdr:colOff>0</xdr:colOff>
      <xdr:row>262</xdr:row>
      <xdr:rowOff>0</xdr:rowOff>
    </xdr:from>
    <xdr:ext cx="476250" cy="476250"/>
    <xdr:pic>
      <xdr:nvPicPr>
        <xdr:cNvPr id="252" name="image451.png">
          <a:extLst>
            <a:ext uri="{FF2B5EF4-FFF2-40B4-BE49-F238E27FC236}">
              <a16:creationId xmlns:a16="http://schemas.microsoft.com/office/drawing/2014/main" id="{00000000-0008-0000-0900-0000FC000000}"/>
            </a:ext>
          </a:extLst>
        </xdr:cNvPr>
        <xdr:cNvPicPr preferRelativeResize="0"/>
      </xdr:nvPicPr>
      <xdr:blipFill>
        <a:blip xmlns:r="http://schemas.openxmlformats.org/officeDocument/2006/relationships" r:embed="rId251" cstate="print"/>
        <a:stretch>
          <a:fillRect/>
        </a:stretch>
      </xdr:blipFill>
      <xdr:spPr>
        <a:prstGeom prst="rect">
          <a:avLst/>
        </a:prstGeom>
        <a:noFill/>
      </xdr:spPr>
    </xdr:pic>
    <xdr:clientData fLocksWithSheet="0"/>
  </xdr:oneCellAnchor>
  <xdr:oneCellAnchor>
    <xdr:from>
      <xdr:col>2</xdr:col>
      <xdr:colOff>0</xdr:colOff>
      <xdr:row>263</xdr:row>
      <xdr:rowOff>0</xdr:rowOff>
    </xdr:from>
    <xdr:ext cx="476250" cy="476250"/>
    <xdr:pic>
      <xdr:nvPicPr>
        <xdr:cNvPr id="253" name="image596.png">
          <a:extLst>
            <a:ext uri="{FF2B5EF4-FFF2-40B4-BE49-F238E27FC236}">
              <a16:creationId xmlns:a16="http://schemas.microsoft.com/office/drawing/2014/main" id="{00000000-0008-0000-0900-0000FD000000}"/>
            </a:ext>
          </a:extLst>
        </xdr:cNvPr>
        <xdr:cNvPicPr preferRelativeResize="0"/>
      </xdr:nvPicPr>
      <xdr:blipFill>
        <a:blip xmlns:r="http://schemas.openxmlformats.org/officeDocument/2006/relationships" r:embed="rId252" cstate="print"/>
        <a:stretch>
          <a:fillRect/>
        </a:stretch>
      </xdr:blipFill>
      <xdr:spPr>
        <a:prstGeom prst="rect">
          <a:avLst/>
        </a:prstGeom>
        <a:noFill/>
      </xdr:spPr>
    </xdr:pic>
    <xdr:clientData fLocksWithSheet="0"/>
  </xdr:oneCellAnchor>
  <xdr:oneCellAnchor>
    <xdr:from>
      <xdr:col>2</xdr:col>
      <xdr:colOff>0</xdr:colOff>
      <xdr:row>264</xdr:row>
      <xdr:rowOff>0</xdr:rowOff>
    </xdr:from>
    <xdr:ext cx="476250" cy="476250"/>
    <xdr:pic>
      <xdr:nvPicPr>
        <xdr:cNvPr id="254" name="image625.png">
          <a:extLst>
            <a:ext uri="{FF2B5EF4-FFF2-40B4-BE49-F238E27FC236}">
              <a16:creationId xmlns:a16="http://schemas.microsoft.com/office/drawing/2014/main" id="{00000000-0008-0000-0900-0000FE000000}"/>
            </a:ext>
          </a:extLst>
        </xdr:cNvPr>
        <xdr:cNvPicPr preferRelativeResize="0"/>
      </xdr:nvPicPr>
      <xdr:blipFill>
        <a:blip xmlns:r="http://schemas.openxmlformats.org/officeDocument/2006/relationships" r:embed="rId253" cstate="print"/>
        <a:stretch>
          <a:fillRect/>
        </a:stretch>
      </xdr:blipFill>
      <xdr:spPr>
        <a:prstGeom prst="rect">
          <a:avLst/>
        </a:prstGeom>
        <a:noFill/>
      </xdr:spPr>
    </xdr:pic>
    <xdr:clientData fLocksWithSheet="0"/>
  </xdr:oneCellAnchor>
  <xdr:oneCellAnchor>
    <xdr:from>
      <xdr:col>2</xdr:col>
      <xdr:colOff>0</xdr:colOff>
      <xdr:row>265</xdr:row>
      <xdr:rowOff>0</xdr:rowOff>
    </xdr:from>
    <xdr:ext cx="476250" cy="476250"/>
    <xdr:pic>
      <xdr:nvPicPr>
        <xdr:cNvPr id="255" name="image604.png">
          <a:extLst>
            <a:ext uri="{FF2B5EF4-FFF2-40B4-BE49-F238E27FC236}">
              <a16:creationId xmlns:a16="http://schemas.microsoft.com/office/drawing/2014/main" id="{00000000-0008-0000-0900-0000FF000000}"/>
            </a:ext>
          </a:extLst>
        </xdr:cNvPr>
        <xdr:cNvPicPr preferRelativeResize="0"/>
      </xdr:nvPicPr>
      <xdr:blipFill>
        <a:blip xmlns:r="http://schemas.openxmlformats.org/officeDocument/2006/relationships" r:embed="rId254" cstate="print"/>
        <a:stretch>
          <a:fillRect/>
        </a:stretch>
      </xdr:blipFill>
      <xdr:spPr>
        <a:prstGeom prst="rect">
          <a:avLst/>
        </a:prstGeom>
        <a:noFill/>
      </xdr:spPr>
    </xdr:pic>
    <xdr:clientData fLocksWithSheet="0"/>
  </xdr:oneCellAnchor>
  <xdr:oneCellAnchor>
    <xdr:from>
      <xdr:col>2</xdr:col>
      <xdr:colOff>0</xdr:colOff>
      <xdr:row>266</xdr:row>
      <xdr:rowOff>0</xdr:rowOff>
    </xdr:from>
    <xdr:ext cx="476250" cy="476250"/>
    <xdr:pic>
      <xdr:nvPicPr>
        <xdr:cNvPr id="256" name="image92.png">
          <a:extLst>
            <a:ext uri="{FF2B5EF4-FFF2-40B4-BE49-F238E27FC236}">
              <a16:creationId xmlns:a16="http://schemas.microsoft.com/office/drawing/2014/main" id="{00000000-0008-0000-0900-000000010000}"/>
            </a:ext>
          </a:extLst>
        </xdr:cNvPr>
        <xdr:cNvPicPr preferRelativeResize="0"/>
      </xdr:nvPicPr>
      <xdr:blipFill>
        <a:blip xmlns:r="http://schemas.openxmlformats.org/officeDocument/2006/relationships" r:embed="rId255" cstate="print"/>
        <a:stretch>
          <a:fillRect/>
        </a:stretch>
      </xdr:blipFill>
      <xdr:spPr>
        <a:prstGeom prst="rect">
          <a:avLst/>
        </a:prstGeom>
        <a:noFill/>
      </xdr:spPr>
    </xdr:pic>
    <xdr:clientData fLocksWithSheet="0"/>
  </xdr:oneCellAnchor>
  <xdr:oneCellAnchor>
    <xdr:from>
      <xdr:col>2</xdr:col>
      <xdr:colOff>0</xdr:colOff>
      <xdr:row>267</xdr:row>
      <xdr:rowOff>0</xdr:rowOff>
    </xdr:from>
    <xdr:ext cx="476250" cy="476250"/>
    <xdr:pic>
      <xdr:nvPicPr>
        <xdr:cNvPr id="257" name="image69.png">
          <a:extLst>
            <a:ext uri="{FF2B5EF4-FFF2-40B4-BE49-F238E27FC236}">
              <a16:creationId xmlns:a16="http://schemas.microsoft.com/office/drawing/2014/main" id="{00000000-0008-0000-0900-000001010000}"/>
            </a:ext>
          </a:extLst>
        </xdr:cNvPr>
        <xdr:cNvPicPr preferRelativeResize="0"/>
      </xdr:nvPicPr>
      <xdr:blipFill>
        <a:blip xmlns:r="http://schemas.openxmlformats.org/officeDocument/2006/relationships" r:embed="rId256" cstate="print"/>
        <a:stretch>
          <a:fillRect/>
        </a:stretch>
      </xdr:blipFill>
      <xdr:spPr>
        <a:prstGeom prst="rect">
          <a:avLst/>
        </a:prstGeom>
        <a:noFill/>
      </xdr:spPr>
    </xdr:pic>
    <xdr:clientData fLocksWithSheet="0"/>
  </xdr:oneCellAnchor>
  <xdr:oneCellAnchor>
    <xdr:from>
      <xdr:col>2</xdr:col>
      <xdr:colOff>0</xdr:colOff>
      <xdr:row>268</xdr:row>
      <xdr:rowOff>0</xdr:rowOff>
    </xdr:from>
    <xdr:ext cx="476250" cy="476250"/>
    <xdr:pic>
      <xdr:nvPicPr>
        <xdr:cNvPr id="258" name="image83.png">
          <a:extLst>
            <a:ext uri="{FF2B5EF4-FFF2-40B4-BE49-F238E27FC236}">
              <a16:creationId xmlns:a16="http://schemas.microsoft.com/office/drawing/2014/main" id="{00000000-0008-0000-0900-000002010000}"/>
            </a:ext>
          </a:extLst>
        </xdr:cNvPr>
        <xdr:cNvPicPr preferRelativeResize="0"/>
      </xdr:nvPicPr>
      <xdr:blipFill>
        <a:blip xmlns:r="http://schemas.openxmlformats.org/officeDocument/2006/relationships" r:embed="rId257" cstate="print"/>
        <a:stretch>
          <a:fillRect/>
        </a:stretch>
      </xdr:blipFill>
      <xdr:spPr>
        <a:prstGeom prst="rect">
          <a:avLst/>
        </a:prstGeom>
        <a:noFill/>
      </xdr:spPr>
    </xdr:pic>
    <xdr:clientData fLocksWithSheet="0"/>
  </xdr:oneCellAnchor>
  <xdr:oneCellAnchor>
    <xdr:from>
      <xdr:col>2</xdr:col>
      <xdr:colOff>0</xdr:colOff>
      <xdr:row>269</xdr:row>
      <xdr:rowOff>0</xdr:rowOff>
    </xdr:from>
    <xdr:ext cx="476250" cy="476250"/>
    <xdr:pic>
      <xdr:nvPicPr>
        <xdr:cNvPr id="259" name="image615.png">
          <a:extLst>
            <a:ext uri="{FF2B5EF4-FFF2-40B4-BE49-F238E27FC236}">
              <a16:creationId xmlns:a16="http://schemas.microsoft.com/office/drawing/2014/main" id="{00000000-0008-0000-0900-000003010000}"/>
            </a:ext>
          </a:extLst>
        </xdr:cNvPr>
        <xdr:cNvPicPr preferRelativeResize="0"/>
      </xdr:nvPicPr>
      <xdr:blipFill>
        <a:blip xmlns:r="http://schemas.openxmlformats.org/officeDocument/2006/relationships" r:embed="rId258" cstate="print"/>
        <a:stretch>
          <a:fillRect/>
        </a:stretch>
      </xdr:blipFill>
      <xdr:spPr>
        <a:prstGeom prst="rect">
          <a:avLst/>
        </a:prstGeom>
        <a:noFill/>
      </xdr:spPr>
    </xdr:pic>
    <xdr:clientData fLocksWithSheet="0"/>
  </xdr:oneCellAnchor>
  <xdr:oneCellAnchor>
    <xdr:from>
      <xdr:col>2</xdr:col>
      <xdr:colOff>0</xdr:colOff>
      <xdr:row>270</xdr:row>
      <xdr:rowOff>0</xdr:rowOff>
    </xdr:from>
    <xdr:ext cx="200025" cy="200025"/>
    <xdr:pic>
      <xdr:nvPicPr>
        <xdr:cNvPr id="260" name="image606.png">
          <a:extLst>
            <a:ext uri="{FF2B5EF4-FFF2-40B4-BE49-F238E27FC236}">
              <a16:creationId xmlns:a16="http://schemas.microsoft.com/office/drawing/2014/main" id="{00000000-0008-0000-0900-000004010000}"/>
            </a:ext>
          </a:extLst>
        </xdr:cNvPr>
        <xdr:cNvPicPr preferRelativeResize="0"/>
      </xdr:nvPicPr>
      <xdr:blipFill>
        <a:blip xmlns:r="http://schemas.openxmlformats.org/officeDocument/2006/relationships" r:embed="rId259" cstate="print"/>
        <a:stretch>
          <a:fillRect/>
        </a:stretch>
      </xdr:blipFill>
      <xdr:spPr>
        <a:prstGeom prst="rect">
          <a:avLst/>
        </a:prstGeom>
        <a:noFill/>
      </xdr:spPr>
    </xdr:pic>
    <xdr:clientData fLocksWithSheet="0"/>
  </xdr:oneCellAnchor>
  <xdr:oneCellAnchor>
    <xdr:from>
      <xdr:col>2</xdr:col>
      <xdr:colOff>0</xdr:colOff>
      <xdr:row>271</xdr:row>
      <xdr:rowOff>0</xdr:rowOff>
    </xdr:from>
    <xdr:ext cx="476250" cy="476250"/>
    <xdr:pic>
      <xdr:nvPicPr>
        <xdr:cNvPr id="261" name="image447.png">
          <a:extLst>
            <a:ext uri="{FF2B5EF4-FFF2-40B4-BE49-F238E27FC236}">
              <a16:creationId xmlns:a16="http://schemas.microsoft.com/office/drawing/2014/main" id="{00000000-0008-0000-0900-000005010000}"/>
            </a:ext>
          </a:extLst>
        </xdr:cNvPr>
        <xdr:cNvPicPr preferRelativeResize="0"/>
      </xdr:nvPicPr>
      <xdr:blipFill>
        <a:blip xmlns:r="http://schemas.openxmlformats.org/officeDocument/2006/relationships" r:embed="rId260" cstate="print"/>
        <a:stretch>
          <a:fillRect/>
        </a:stretch>
      </xdr:blipFill>
      <xdr:spPr>
        <a:prstGeom prst="rect">
          <a:avLst/>
        </a:prstGeom>
        <a:noFill/>
      </xdr:spPr>
    </xdr:pic>
    <xdr:clientData fLocksWithSheet="0"/>
  </xdr:oneCellAnchor>
  <xdr:oneCellAnchor>
    <xdr:from>
      <xdr:col>2</xdr:col>
      <xdr:colOff>0</xdr:colOff>
      <xdr:row>272</xdr:row>
      <xdr:rowOff>0</xdr:rowOff>
    </xdr:from>
    <xdr:ext cx="200025" cy="200025"/>
    <xdr:pic>
      <xdr:nvPicPr>
        <xdr:cNvPr id="262" name="image608.png">
          <a:extLst>
            <a:ext uri="{FF2B5EF4-FFF2-40B4-BE49-F238E27FC236}">
              <a16:creationId xmlns:a16="http://schemas.microsoft.com/office/drawing/2014/main" id="{00000000-0008-0000-0900-000006010000}"/>
            </a:ext>
          </a:extLst>
        </xdr:cNvPr>
        <xdr:cNvPicPr preferRelativeResize="0"/>
      </xdr:nvPicPr>
      <xdr:blipFill>
        <a:blip xmlns:r="http://schemas.openxmlformats.org/officeDocument/2006/relationships" r:embed="rId261" cstate="print"/>
        <a:stretch>
          <a:fillRect/>
        </a:stretch>
      </xdr:blipFill>
      <xdr:spPr>
        <a:prstGeom prst="rect">
          <a:avLst/>
        </a:prstGeom>
        <a:noFill/>
      </xdr:spPr>
    </xdr:pic>
    <xdr:clientData fLocksWithSheet="0"/>
  </xdr:oneCellAnchor>
  <xdr:oneCellAnchor>
    <xdr:from>
      <xdr:col>2</xdr:col>
      <xdr:colOff>0</xdr:colOff>
      <xdr:row>273</xdr:row>
      <xdr:rowOff>0</xdr:rowOff>
    </xdr:from>
    <xdr:ext cx="200025" cy="200025"/>
    <xdr:pic>
      <xdr:nvPicPr>
        <xdr:cNvPr id="263" name="image620.png">
          <a:extLst>
            <a:ext uri="{FF2B5EF4-FFF2-40B4-BE49-F238E27FC236}">
              <a16:creationId xmlns:a16="http://schemas.microsoft.com/office/drawing/2014/main" id="{00000000-0008-0000-0900-000007010000}"/>
            </a:ext>
          </a:extLst>
        </xdr:cNvPr>
        <xdr:cNvPicPr preferRelativeResize="0"/>
      </xdr:nvPicPr>
      <xdr:blipFill>
        <a:blip xmlns:r="http://schemas.openxmlformats.org/officeDocument/2006/relationships" r:embed="rId262" cstate="print"/>
        <a:stretch>
          <a:fillRect/>
        </a:stretch>
      </xdr:blipFill>
      <xdr:spPr>
        <a:prstGeom prst="rect">
          <a:avLst/>
        </a:prstGeom>
        <a:noFill/>
      </xdr:spPr>
    </xdr:pic>
    <xdr:clientData fLocksWithSheet="0"/>
  </xdr:oneCellAnchor>
  <xdr:oneCellAnchor>
    <xdr:from>
      <xdr:col>2</xdr:col>
      <xdr:colOff>0</xdr:colOff>
      <xdr:row>274</xdr:row>
      <xdr:rowOff>0</xdr:rowOff>
    </xdr:from>
    <xdr:ext cx="200025" cy="200025"/>
    <xdr:pic>
      <xdr:nvPicPr>
        <xdr:cNvPr id="264" name="image631.png">
          <a:extLst>
            <a:ext uri="{FF2B5EF4-FFF2-40B4-BE49-F238E27FC236}">
              <a16:creationId xmlns:a16="http://schemas.microsoft.com/office/drawing/2014/main" id="{00000000-0008-0000-0900-000008010000}"/>
            </a:ext>
          </a:extLst>
        </xdr:cNvPr>
        <xdr:cNvPicPr preferRelativeResize="0"/>
      </xdr:nvPicPr>
      <xdr:blipFill>
        <a:blip xmlns:r="http://schemas.openxmlformats.org/officeDocument/2006/relationships" r:embed="rId263" cstate="print"/>
        <a:stretch>
          <a:fillRect/>
        </a:stretch>
      </xdr:blipFill>
      <xdr:spPr>
        <a:prstGeom prst="rect">
          <a:avLst/>
        </a:prstGeom>
        <a:noFill/>
      </xdr:spPr>
    </xdr:pic>
    <xdr:clientData fLocksWithSheet="0"/>
  </xdr:oneCellAnchor>
  <xdr:oneCellAnchor>
    <xdr:from>
      <xdr:col>2</xdr:col>
      <xdr:colOff>0</xdr:colOff>
      <xdr:row>275</xdr:row>
      <xdr:rowOff>0</xdr:rowOff>
    </xdr:from>
    <xdr:ext cx="476250" cy="476250"/>
    <xdr:pic>
      <xdr:nvPicPr>
        <xdr:cNvPr id="265" name="image441.png">
          <a:extLst>
            <a:ext uri="{FF2B5EF4-FFF2-40B4-BE49-F238E27FC236}">
              <a16:creationId xmlns:a16="http://schemas.microsoft.com/office/drawing/2014/main" id="{00000000-0008-0000-0900-000009010000}"/>
            </a:ext>
          </a:extLst>
        </xdr:cNvPr>
        <xdr:cNvPicPr preferRelativeResize="0"/>
      </xdr:nvPicPr>
      <xdr:blipFill>
        <a:blip xmlns:r="http://schemas.openxmlformats.org/officeDocument/2006/relationships" r:embed="rId264" cstate="print"/>
        <a:stretch>
          <a:fillRect/>
        </a:stretch>
      </xdr:blipFill>
      <xdr:spPr>
        <a:prstGeom prst="rect">
          <a:avLst/>
        </a:prstGeom>
        <a:noFill/>
      </xdr:spPr>
    </xdr:pic>
    <xdr:clientData fLocksWithSheet="0"/>
  </xdr:oneCellAnchor>
  <xdr:oneCellAnchor>
    <xdr:from>
      <xdr:col>2</xdr:col>
      <xdr:colOff>0</xdr:colOff>
      <xdr:row>276</xdr:row>
      <xdr:rowOff>0</xdr:rowOff>
    </xdr:from>
    <xdr:ext cx="476250" cy="476250"/>
    <xdr:pic>
      <xdr:nvPicPr>
        <xdr:cNvPr id="266" name="image186.png">
          <a:extLst>
            <a:ext uri="{FF2B5EF4-FFF2-40B4-BE49-F238E27FC236}">
              <a16:creationId xmlns:a16="http://schemas.microsoft.com/office/drawing/2014/main" id="{00000000-0008-0000-0900-00000A010000}"/>
            </a:ext>
          </a:extLst>
        </xdr:cNvPr>
        <xdr:cNvPicPr preferRelativeResize="0"/>
      </xdr:nvPicPr>
      <xdr:blipFill>
        <a:blip xmlns:r="http://schemas.openxmlformats.org/officeDocument/2006/relationships" r:embed="rId265" cstate="print"/>
        <a:stretch>
          <a:fillRect/>
        </a:stretch>
      </xdr:blipFill>
      <xdr:spPr>
        <a:prstGeom prst="rect">
          <a:avLst/>
        </a:prstGeom>
        <a:noFill/>
      </xdr:spPr>
    </xdr:pic>
    <xdr:clientData fLocksWithSheet="0"/>
  </xdr:oneCellAnchor>
  <xdr:oneCellAnchor>
    <xdr:from>
      <xdr:col>2</xdr:col>
      <xdr:colOff>0</xdr:colOff>
      <xdr:row>277</xdr:row>
      <xdr:rowOff>0</xdr:rowOff>
    </xdr:from>
    <xdr:ext cx="476250" cy="476250"/>
    <xdr:pic>
      <xdr:nvPicPr>
        <xdr:cNvPr id="267" name="image157.png">
          <a:extLst>
            <a:ext uri="{FF2B5EF4-FFF2-40B4-BE49-F238E27FC236}">
              <a16:creationId xmlns:a16="http://schemas.microsoft.com/office/drawing/2014/main" id="{00000000-0008-0000-0900-00000B010000}"/>
            </a:ext>
          </a:extLst>
        </xdr:cNvPr>
        <xdr:cNvPicPr preferRelativeResize="0"/>
      </xdr:nvPicPr>
      <xdr:blipFill>
        <a:blip xmlns:r="http://schemas.openxmlformats.org/officeDocument/2006/relationships" r:embed="rId266" cstate="print"/>
        <a:stretch>
          <a:fillRect/>
        </a:stretch>
      </xdr:blipFill>
      <xdr:spPr>
        <a:prstGeom prst="rect">
          <a:avLst/>
        </a:prstGeom>
        <a:noFill/>
      </xdr:spPr>
    </xdr:pic>
    <xdr:clientData fLocksWithSheet="0"/>
  </xdr:oneCellAnchor>
  <xdr:oneCellAnchor>
    <xdr:from>
      <xdr:col>2</xdr:col>
      <xdr:colOff>0</xdr:colOff>
      <xdr:row>278</xdr:row>
      <xdr:rowOff>0</xdr:rowOff>
    </xdr:from>
    <xdr:ext cx="476250" cy="476250"/>
    <xdr:pic>
      <xdr:nvPicPr>
        <xdr:cNvPr id="268" name="image88.png">
          <a:extLst>
            <a:ext uri="{FF2B5EF4-FFF2-40B4-BE49-F238E27FC236}">
              <a16:creationId xmlns:a16="http://schemas.microsoft.com/office/drawing/2014/main" id="{00000000-0008-0000-0900-00000C010000}"/>
            </a:ext>
          </a:extLst>
        </xdr:cNvPr>
        <xdr:cNvPicPr preferRelativeResize="0"/>
      </xdr:nvPicPr>
      <xdr:blipFill>
        <a:blip xmlns:r="http://schemas.openxmlformats.org/officeDocument/2006/relationships" r:embed="rId267" cstate="print"/>
        <a:stretch>
          <a:fillRect/>
        </a:stretch>
      </xdr:blipFill>
      <xdr:spPr>
        <a:prstGeom prst="rect">
          <a:avLst/>
        </a:prstGeom>
        <a:noFill/>
      </xdr:spPr>
    </xdr:pic>
    <xdr:clientData fLocksWithSheet="0"/>
  </xdr:oneCellAnchor>
  <xdr:oneCellAnchor>
    <xdr:from>
      <xdr:col>2</xdr:col>
      <xdr:colOff>0</xdr:colOff>
      <xdr:row>279</xdr:row>
      <xdr:rowOff>0</xdr:rowOff>
    </xdr:from>
    <xdr:ext cx="200025" cy="200025"/>
    <xdr:pic>
      <xdr:nvPicPr>
        <xdr:cNvPr id="269" name="image85.png">
          <a:extLst>
            <a:ext uri="{FF2B5EF4-FFF2-40B4-BE49-F238E27FC236}">
              <a16:creationId xmlns:a16="http://schemas.microsoft.com/office/drawing/2014/main" id="{00000000-0008-0000-0900-00000D010000}"/>
            </a:ext>
          </a:extLst>
        </xdr:cNvPr>
        <xdr:cNvPicPr preferRelativeResize="0"/>
      </xdr:nvPicPr>
      <xdr:blipFill>
        <a:blip xmlns:r="http://schemas.openxmlformats.org/officeDocument/2006/relationships" r:embed="rId268" cstate="print"/>
        <a:stretch>
          <a:fillRect/>
        </a:stretch>
      </xdr:blipFill>
      <xdr:spPr>
        <a:prstGeom prst="rect">
          <a:avLst/>
        </a:prstGeom>
        <a:noFill/>
      </xdr:spPr>
    </xdr:pic>
    <xdr:clientData fLocksWithSheet="0"/>
  </xdr:oneCellAnchor>
  <xdr:oneCellAnchor>
    <xdr:from>
      <xdr:col>2</xdr:col>
      <xdr:colOff>0</xdr:colOff>
      <xdr:row>280</xdr:row>
      <xdr:rowOff>0</xdr:rowOff>
    </xdr:from>
    <xdr:ext cx="476250" cy="476250"/>
    <xdr:pic>
      <xdr:nvPicPr>
        <xdr:cNvPr id="270" name="image73.png">
          <a:extLst>
            <a:ext uri="{FF2B5EF4-FFF2-40B4-BE49-F238E27FC236}">
              <a16:creationId xmlns:a16="http://schemas.microsoft.com/office/drawing/2014/main" id="{00000000-0008-0000-0900-00000E010000}"/>
            </a:ext>
          </a:extLst>
        </xdr:cNvPr>
        <xdr:cNvPicPr preferRelativeResize="0"/>
      </xdr:nvPicPr>
      <xdr:blipFill>
        <a:blip xmlns:r="http://schemas.openxmlformats.org/officeDocument/2006/relationships" r:embed="rId269" cstate="print"/>
        <a:stretch>
          <a:fillRect/>
        </a:stretch>
      </xdr:blipFill>
      <xdr:spPr>
        <a:prstGeom prst="rect">
          <a:avLst/>
        </a:prstGeom>
        <a:noFill/>
      </xdr:spPr>
    </xdr:pic>
    <xdr:clientData fLocksWithSheet="0"/>
  </xdr:oneCellAnchor>
  <xdr:oneCellAnchor>
    <xdr:from>
      <xdr:col>2</xdr:col>
      <xdr:colOff>0</xdr:colOff>
      <xdr:row>281</xdr:row>
      <xdr:rowOff>0</xdr:rowOff>
    </xdr:from>
    <xdr:ext cx="476250" cy="476250"/>
    <xdr:pic>
      <xdr:nvPicPr>
        <xdr:cNvPr id="271" name="image71.png">
          <a:extLst>
            <a:ext uri="{FF2B5EF4-FFF2-40B4-BE49-F238E27FC236}">
              <a16:creationId xmlns:a16="http://schemas.microsoft.com/office/drawing/2014/main" id="{00000000-0008-0000-0900-00000F010000}"/>
            </a:ext>
          </a:extLst>
        </xdr:cNvPr>
        <xdr:cNvPicPr preferRelativeResize="0"/>
      </xdr:nvPicPr>
      <xdr:blipFill>
        <a:blip xmlns:r="http://schemas.openxmlformats.org/officeDocument/2006/relationships" r:embed="rId270" cstate="print"/>
        <a:stretch>
          <a:fillRect/>
        </a:stretch>
      </xdr:blipFill>
      <xdr:spPr>
        <a:prstGeom prst="rect">
          <a:avLst/>
        </a:prstGeom>
        <a:noFill/>
      </xdr:spPr>
    </xdr:pic>
    <xdr:clientData fLocksWithSheet="0"/>
  </xdr:oneCellAnchor>
  <xdr:oneCellAnchor>
    <xdr:from>
      <xdr:col>2</xdr:col>
      <xdr:colOff>0</xdr:colOff>
      <xdr:row>282</xdr:row>
      <xdr:rowOff>0</xdr:rowOff>
    </xdr:from>
    <xdr:ext cx="476250" cy="476250"/>
    <xdr:pic>
      <xdr:nvPicPr>
        <xdr:cNvPr id="272" name="image78.png">
          <a:extLst>
            <a:ext uri="{FF2B5EF4-FFF2-40B4-BE49-F238E27FC236}">
              <a16:creationId xmlns:a16="http://schemas.microsoft.com/office/drawing/2014/main" id="{00000000-0008-0000-0900-000010010000}"/>
            </a:ext>
          </a:extLst>
        </xdr:cNvPr>
        <xdr:cNvPicPr preferRelativeResize="0"/>
      </xdr:nvPicPr>
      <xdr:blipFill>
        <a:blip xmlns:r="http://schemas.openxmlformats.org/officeDocument/2006/relationships" r:embed="rId271" cstate="print"/>
        <a:stretch>
          <a:fillRect/>
        </a:stretch>
      </xdr:blipFill>
      <xdr:spPr>
        <a:prstGeom prst="rect">
          <a:avLst/>
        </a:prstGeom>
        <a:noFill/>
      </xdr:spPr>
    </xdr:pic>
    <xdr:clientData fLocksWithSheet="0"/>
  </xdr:oneCellAnchor>
  <xdr:oneCellAnchor>
    <xdr:from>
      <xdr:col>2</xdr:col>
      <xdr:colOff>0</xdr:colOff>
      <xdr:row>283</xdr:row>
      <xdr:rowOff>0</xdr:rowOff>
    </xdr:from>
    <xdr:ext cx="476250" cy="476250"/>
    <xdr:pic>
      <xdr:nvPicPr>
        <xdr:cNvPr id="273" name="image77.png">
          <a:extLst>
            <a:ext uri="{FF2B5EF4-FFF2-40B4-BE49-F238E27FC236}">
              <a16:creationId xmlns:a16="http://schemas.microsoft.com/office/drawing/2014/main" id="{00000000-0008-0000-0900-000011010000}"/>
            </a:ext>
          </a:extLst>
        </xdr:cNvPr>
        <xdr:cNvPicPr preferRelativeResize="0"/>
      </xdr:nvPicPr>
      <xdr:blipFill>
        <a:blip xmlns:r="http://schemas.openxmlformats.org/officeDocument/2006/relationships" r:embed="rId272" cstate="print"/>
        <a:stretch>
          <a:fillRect/>
        </a:stretch>
      </xdr:blipFill>
      <xdr:spPr>
        <a:prstGeom prst="rect">
          <a:avLst/>
        </a:prstGeom>
        <a:noFill/>
      </xdr:spPr>
    </xdr:pic>
    <xdr:clientData fLocksWithSheet="0"/>
  </xdr:oneCellAnchor>
  <xdr:oneCellAnchor>
    <xdr:from>
      <xdr:col>2</xdr:col>
      <xdr:colOff>0</xdr:colOff>
      <xdr:row>284</xdr:row>
      <xdr:rowOff>0</xdr:rowOff>
    </xdr:from>
    <xdr:ext cx="476250" cy="476250"/>
    <xdr:pic>
      <xdr:nvPicPr>
        <xdr:cNvPr id="274" name="image100.png">
          <a:extLst>
            <a:ext uri="{FF2B5EF4-FFF2-40B4-BE49-F238E27FC236}">
              <a16:creationId xmlns:a16="http://schemas.microsoft.com/office/drawing/2014/main" id="{00000000-0008-0000-0900-000012010000}"/>
            </a:ext>
          </a:extLst>
        </xdr:cNvPr>
        <xdr:cNvPicPr preferRelativeResize="0"/>
      </xdr:nvPicPr>
      <xdr:blipFill>
        <a:blip xmlns:r="http://schemas.openxmlformats.org/officeDocument/2006/relationships" r:embed="rId273" cstate="print"/>
        <a:stretch>
          <a:fillRect/>
        </a:stretch>
      </xdr:blipFill>
      <xdr:spPr>
        <a:prstGeom prst="rect">
          <a:avLst/>
        </a:prstGeom>
        <a:noFill/>
      </xdr:spPr>
    </xdr:pic>
    <xdr:clientData fLocksWithSheet="0"/>
  </xdr:oneCellAnchor>
  <xdr:oneCellAnchor>
    <xdr:from>
      <xdr:col>2</xdr:col>
      <xdr:colOff>0</xdr:colOff>
      <xdr:row>285</xdr:row>
      <xdr:rowOff>0</xdr:rowOff>
    </xdr:from>
    <xdr:ext cx="476250" cy="476250"/>
    <xdr:pic>
      <xdr:nvPicPr>
        <xdr:cNvPr id="275" name="image87.png">
          <a:extLst>
            <a:ext uri="{FF2B5EF4-FFF2-40B4-BE49-F238E27FC236}">
              <a16:creationId xmlns:a16="http://schemas.microsoft.com/office/drawing/2014/main" id="{00000000-0008-0000-0900-000013010000}"/>
            </a:ext>
          </a:extLst>
        </xdr:cNvPr>
        <xdr:cNvPicPr preferRelativeResize="0"/>
      </xdr:nvPicPr>
      <xdr:blipFill>
        <a:blip xmlns:r="http://schemas.openxmlformats.org/officeDocument/2006/relationships" r:embed="rId274" cstate="print"/>
        <a:stretch>
          <a:fillRect/>
        </a:stretch>
      </xdr:blipFill>
      <xdr:spPr>
        <a:prstGeom prst="rect">
          <a:avLst/>
        </a:prstGeom>
        <a:noFill/>
      </xdr:spPr>
    </xdr:pic>
    <xdr:clientData fLocksWithSheet="0"/>
  </xdr:oneCellAnchor>
  <xdr:oneCellAnchor>
    <xdr:from>
      <xdr:col>2</xdr:col>
      <xdr:colOff>0</xdr:colOff>
      <xdr:row>286</xdr:row>
      <xdr:rowOff>0</xdr:rowOff>
    </xdr:from>
    <xdr:ext cx="476250" cy="476250"/>
    <xdr:pic>
      <xdr:nvPicPr>
        <xdr:cNvPr id="276" name="image82.png">
          <a:extLst>
            <a:ext uri="{FF2B5EF4-FFF2-40B4-BE49-F238E27FC236}">
              <a16:creationId xmlns:a16="http://schemas.microsoft.com/office/drawing/2014/main" id="{00000000-0008-0000-0900-000014010000}"/>
            </a:ext>
          </a:extLst>
        </xdr:cNvPr>
        <xdr:cNvPicPr preferRelativeResize="0"/>
      </xdr:nvPicPr>
      <xdr:blipFill>
        <a:blip xmlns:r="http://schemas.openxmlformats.org/officeDocument/2006/relationships" r:embed="rId275" cstate="print"/>
        <a:stretch>
          <a:fillRect/>
        </a:stretch>
      </xdr:blipFill>
      <xdr:spPr>
        <a:prstGeom prst="rect">
          <a:avLst/>
        </a:prstGeom>
        <a:noFill/>
      </xdr:spPr>
    </xdr:pic>
    <xdr:clientData fLocksWithSheet="0"/>
  </xdr:oneCellAnchor>
  <xdr:oneCellAnchor>
    <xdr:from>
      <xdr:col>2</xdr:col>
      <xdr:colOff>0</xdr:colOff>
      <xdr:row>287</xdr:row>
      <xdr:rowOff>0</xdr:rowOff>
    </xdr:from>
    <xdr:ext cx="476250" cy="476250"/>
    <xdr:pic>
      <xdr:nvPicPr>
        <xdr:cNvPr id="277" name="image81.png">
          <a:extLst>
            <a:ext uri="{FF2B5EF4-FFF2-40B4-BE49-F238E27FC236}">
              <a16:creationId xmlns:a16="http://schemas.microsoft.com/office/drawing/2014/main" id="{00000000-0008-0000-0900-000015010000}"/>
            </a:ext>
          </a:extLst>
        </xdr:cNvPr>
        <xdr:cNvPicPr preferRelativeResize="0"/>
      </xdr:nvPicPr>
      <xdr:blipFill>
        <a:blip xmlns:r="http://schemas.openxmlformats.org/officeDocument/2006/relationships" r:embed="rId276" cstate="print"/>
        <a:stretch>
          <a:fillRect/>
        </a:stretch>
      </xdr:blipFill>
      <xdr:spPr>
        <a:prstGeom prst="rect">
          <a:avLst/>
        </a:prstGeom>
        <a:noFill/>
      </xdr:spPr>
    </xdr:pic>
    <xdr:clientData fLocksWithSheet="0"/>
  </xdr:oneCellAnchor>
  <xdr:oneCellAnchor>
    <xdr:from>
      <xdr:col>2</xdr:col>
      <xdr:colOff>0</xdr:colOff>
      <xdr:row>288</xdr:row>
      <xdr:rowOff>0</xdr:rowOff>
    </xdr:from>
    <xdr:ext cx="476250" cy="476250"/>
    <xdr:pic>
      <xdr:nvPicPr>
        <xdr:cNvPr id="278" name="image195.png">
          <a:extLst>
            <a:ext uri="{FF2B5EF4-FFF2-40B4-BE49-F238E27FC236}">
              <a16:creationId xmlns:a16="http://schemas.microsoft.com/office/drawing/2014/main" id="{00000000-0008-0000-0900-000016010000}"/>
            </a:ext>
          </a:extLst>
        </xdr:cNvPr>
        <xdr:cNvPicPr preferRelativeResize="0"/>
      </xdr:nvPicPr>
      <xdr:blipFill>
        <a:blip xmlns:r="http://schemas.openxmlformats.org/officeDocument/2006/relationships" r:embed="rId277" cstate="print"/>
        <a:stretch>
          <a:fillRect/>
        </a:stretch>
      </xdr:blipFill>
      <xdr:spPr>
        <a:prstGeom prst="rect">
          <a:avLst/>
        </a:prstGeom>
        <a:noFill/>
      </xdr:spPr>
    </xdr:pic>
    <xdr:clientData fLocksWithSheet="0"/>
  </xdr:oneCellAnchor>
  <xdr:oneCellAnchor>
    <xdr:from>
      <xdr:col>2</xdr:col>
      <xdr:colOff>0</xdr:colOff>
      <xdr:row>289</xdr:row>
      <xdr:rowOff>0</xdr:rowOff>
    </xdr:from>
    <xdr:ext cx="476250" cy="476250"/>
    <xdr:pic>
      <xdr:nvPicPr>
        <xdr:cNvPr id="279" name="image185.png">
          <a:extLst>
            <a:ext uri="{FF2B5EF4-FFF2-40B4-BE49-F238E27FC236}">
              <a16:creationId xmlns:a16="http://schemas.microsoft.com/office/drawing/2014/main" id="{00000000-0008-0000-0900-000017010000}"/>
            </a:ext>
          </a:extLst>
        </xdr:cNvPr>
        <xdr:cNvPicPr preferRelativeResize="0"/>
      </xdr:nvPicPr>
      <xdr:blipFill>
        <a:blip xmlns:r="http://schemas.openxmlformats.org/officeDocument/2006/relationships" r:embed="rId278" cstate="print"/>
        <a:stretch>
          <a:fillRect/>
        </a:stretch>
      </xdr:blipFill>
      <xdr:spPr>
        <a:prstGeom prst="rect">
          <a:avLst/>
        </a:prstGeom>
        <a:noFill/>
      </xdr:spPr>
    </xdr:pic>
    <xdr:clientData fLocksWithSheet="0"/>
  </xdr:oneCellAnchor>
  <xdr:oneCellAnchor>
    <xdr:from>
      <xdr:col>2</xdr:col>
      <xdr:colOff>0</xdr:colOff>
      <xdr:row>290</xdr:row>
      <xdr:rowOff>0</xdr:rowOff>
    </xdr:from>
    <xdr:ext cx="476250" cy="476250"/>
    <xdr:pic>
      <xdr:nvPicPr>
        <xdr:cNvPr id="280" name="image97.png">
          <a:extLst>
            <a:ext uri="{FF2B5EF4-FFF2-40B4-BE49-F238E27FC236}">
              <a16:creationId xmlns:a16="http://schemas.microsoft.com/office/drawing/2014/main" id="{00000000-0008-0000-0900-000018010000}"/>
            </a:ext>
          </a:extLst>
        </xdr:cNvPr>
        <xdr:cNvPicPr preferRelativeResize="0"/>
      </xdr:nvPicPr>
      <xdr:blipFill>
        <a:blip xmlns:r="http://schemas.openxmlformats.org/officeDocument/2006/relationships" r:embed="rId279" cstate="print"/>
        <a:stretch>
          <a:fillRect/>
        </a:stretch>
      </xdr:blipFill>
      <xdr:spPr>
        <a:prstGeom prst="rect">
          <a:avLst/>
        </a:prstGeom>
        <a:noFill/>
      </xdr:spPr>
    </xdr:pic>
    <xdr:clientData fLocksWithSheet="0"/>
  </xdr:oneCellAnchor>
  <xdr:oneCellAnchor>
    <xdr:from>
      <xdr:col>2</xdr:col>
      <xdr:colOff>0</xdr:colOff>
      <xdr:row>291</xdr:row>
      <xdr:rowOff>0</xdr:rowOff>
    </xdr:from>
    <xdr:ext cx="476250" cy="476250"/>
    <xdr:pic>
      <xdr:nvPicPr>
        <xdr:cNvPr id="281" name="image93.png">
          <a:extLst>
            <a:ext uri="{FF2B5EF4-FFF2-40B4-BE49-F238E27FC236}">
              <a16:creationId xmlns:a16="http://schemas.microsoft.com/office/drawing/2014/main" id="{00000000-0008-0000-0900-000019010000}"/>
            </a:ext>
          </a:extLst>
        </xdr:cNvPr>
        <xdr:cNvPicPr preferRelativeResize="0"/>
      </xdr:nvPicPr>
      <xdr:blipFill>
        <a:blip xmlns:r="http://schemas.openxmlformats.org/officeDocument/2006/relationships" r:embed="rId280" cstate="print"/>
        <a:stretch>
          <a:fillRect/>
        </a:stretch>
      </xdr:blipFill>
      <xdr:spPr>
        <a:prstGeom prst="rect">
          <a:avLst/>
        </a:prstGeom>
        <a:noFill/>
      </xdr:spPr>
    </xdr:pic>
    <xdr:clientData fLocksWithSheet="0"/>
  </xdr:oneCellAnchor>
  <xdr:oneCellAnchor>
    <xdr:from>
      <xdr:col>2</xdr:col>
      <xdr:colOff>0</xdr:colOff>
      <xdr:row>295</xdr:row>
      <xdr:rowOff>0</xdr:rowOff>
    </xdr:from>
    <xdr:ext cx="200025" cy="200025"/>
    <xdr:pic>
      <xdr:nvPicPr>
        <xdr:cNvPr id="282" name="image602.png">
          <a:extLst>
            <a:ext uri="{FF2B5EF4-FFF2-40B4-BE49-F238E27FC236}">
              <a16:creationId xmlns:a16="http://schemas.microsoft.com/office/drawing/2014/main" id="{00000000-0008-0000-0900-00001A010000}"/>
            </a:ext>
          </a:extLst>
        </xdr:cNvPr>
        <xdr:cNvPicPr preferRelativeResize="0"/>
      </xdr:nvPicPr>
      <xdr:blipFill>
        <a:blip xmlns:r="http://schemas.openxmlformats.org/officeDocument/2006/relationships" r:embed="rId281" cstate="print"/>
        <a:stretch>
          <a:fillRect/>
        </a:stretch>
      </xdr:blipFill>
      <xdr:spPr>
        <a:prstGeom prst="rect">
          <a:avLst/>
        </a:prstGeom>
        <a:noFill/>
      </xdr:spPr>
    </xdr:pic>
    <xdr:clientData fLocksWithSheet="0"/>
  </xdr:oneCellAnchor>
  <xdr:oneCellAnchor>
    <xdr:from>
      <xdr:col>2</xdr:col>
      <xdr:colOff>0</xdr:colOff>
      <xdr:row>296</xdr:row>
      <xdr:rowOff>0</xdr:rowOff>
    </xdr:from>
    <xdr:ext cx="200025" cy="200025"/>
    <xdr:pic>
      <xdr:nvPicPr>
        <xdr:cNvPr id="283" name="image601.png">
          <a:extLst>
            <a:ext uri="{FF2B5EF4-FFF2-40B4-BE49-F238E27FC236}">
              <a16:creationId xmlns:a16="http://schemas.microsoft.com/office/drawing/2014/main" id="{00000000-0008-0000-0900-00001B010000}"/>
            </a:ext>
          </a:extLst>
        </xdr:cNvPr>
        <xdr:cNvPicPr preferRelativeResize="0"/>
      </xdr:nvPicPr>
      <xdr:blipFill>
        <a:blip xmlns:r="http://schemas.openxmlformats.org/officeDocument/2006/relationships" r:embed="rId282" cstate="print"/>
        <a:stretch>
          <a:fillRect/>
        </a:stretch>
      </xdr:blipFill>
      <xdr:spPr>
        <a:prstGeom prst="rect">
          <a:avLst/>
        </a:prstGeom>
        <a:noFill/>
      </xdr:spPr>
    </xdr:pic>
    <xdr:clientData fLocksWithSheet="0"/>
  </xdr:oneCellAnchor>
  <xdr:oneCellAnchor>
    <xdr:from>
      <xdr:col>2</xdr:col>
      <xdr:colOff>0</xdr:colOff>
      <xdr:row>297</xdr:row>
      <xdr:rowOff>0</xdr:rowOff>
    </xdr:from>
    <xdr:ext cx="476250" cy="476250"/>
    <xdr:pic>
      <xdr:nvPicPr>
        <xdr:cNvPr id="284" name="image372.png">
          <a:extLst>
            <a:ext uri="{FF2B5EF4-FFF2-40B4-BE49-F238E27FC236}">
              <a16:creationId xmlns:a16="http://schemas.microsoft.com/office/drawing/2014/main" id="{00000000-0008-0000-0900-00001C010000}"/>
            </a:ext>
          </a:extLst>
        </xdr:cNvPr>
        <xdr:cNvPicPr preferRelativeResize="0"/>
      </xdr:nvPicPr>
      <xdr:blipFill>
        <a:blip xmlns:r="http://schemas.openxmlformats.org/officeDocument/2006/relationships" r:embed="rId283" cstate="print"/>
        <a:stretch>
          <a:fillRect/>
        </a:stretch>
      </xdr:blipFill>
      <xdr:spPr>
        <a:prstGeom prst="rect">
          <a:avLst/>
        </a:prstGeom>
        <a:noFill/>
      </xdr:spPr>
    </xdr:pic>
    <xdr:clientData fLocksWithSheet="0"/>
  </xdr:oneCellAnchor>
  <xdr:oneCellAnchor>
    <xdr:from>
      <xdr:col>2</xdr:col>
      <xdr:colOff>0</xdr:colOff>
      <xdr:row>298</xdr:row>
      <xdr:rowOff>0</xdr:rowOff>
    </xdr:from>
    <xdr:ext cx="476250" cy="476250"/>
    <xdr:pic>
      <xdr:nvPicPr>
        <xdr:cNvPr id="285" name="image356.png">
          <a:extLst>
            <a:ext uri="{FF2B5EF4-FFF2-40B4-BE49-F238E27FC236}">
              <a16:creationId xmlns:a16="http://schemas.microsoft.com/office/drawing/2014/main" id="{00000000-0008-0000-0900-00001D010000}"/>
            </a:ext>
          </a:extLst>
        </xdr:cNvPr>
        <xdr:cNvPicPr preferRelativeResize="0"/>
      </xdr:nvPicPr>
      <xdr:blipFill>
        <a:blip xmlns:r="http://schemas.openxmlformats.org/officeDocument/2006/relationships" r:embed="rId284" cstate="print"/>
        <a:stretch>
          <a:fillRect/>
        </a:stretch>
      </xdr:blipFill>
      <xdr:spPr>
        <a:prstGeom prst="rect">
          <a:avLst/>
        </a:prstGeom>
        <a:noFill/>
      </xdr:spPr>
    </xdr:pic>
    <xdr:clientData fLocksWithSheet="0"/>
  </xdr:oneCellAnchor>
  <xdr:oneCellAnchor>
    <xdr:from>
      <xdr:col>2</xdr:col>
      <xdr:colOff>0</xdr:colOff>
      <xdr:row>299</xdr:row>
      <xdr:rowOff>0</xdr:rowOff>
    </xdr:from>
    <xdr:ext cx="476250" cy="476250"/>
    <xdr:pic>
      <xdr:nvPicPr>
        <xdr:cNvPr id="286" name="image401.png">
          <a:extLst>
            <a:ext uri="{FF2B5EF4-FFF2-40B4-BE49-F238E27FC236}">
              <a16:creationId xmlns:a16="http://schemas.microsoft.com/office/drawing/2014/main" id="{00000000-0008-0000-0900-00001E010000}"/>
            </a:ext>
          </a:extLst>
        </xdr:cNvPr>
        <xdr:cNvPicPr preferRelativeResize="0"/>
      </xdr:nvPicPr>
      <xdr:blipFill>
        <a:blip xmlns:r="http://schemas.openxmlformats.org/officeDocument/2006/relationships" r:embed="rId285" cstate="print"/>
        <a:stretch>
          <a:fillRect/>
        </a:stretch>
      </xdr:blipFill>
      <xdr:spPr>
        <a:prstGeom prst="rect">
          <a:avLst/>
        </a:prstGeom>
        <a:noFill/>
      </xdr:spPr>
    </xdr:pic>
    <xdr:clientData fLocksWithSheet="0"/>
  </xdr:oneCellAnchor>
  <xdr:oneCellAnchor>
    <xdr:from>
      <xdr:col>2</xdr:col>
      <xdr:colOff>0</xdr:colOff>
      <xdr:row>300</xdr:row>
      <xdr:rowOff>0</xdr:rowOff>
    </xdr:from>
    <xdr:ext cx="476250" cy="476250"/>
    <xdr:pic>
      <xdr:nvPicPr>
        <xdr:cNvPr id="287" name="image394.png">
          <a:extLst>
            <a:ext uri="{FF2B5EF4-FFF2-40B4-BE49-F238E27FC236}">
              <a16:creationId xmlns:a16="http://schemas.microsoft.com/office/drawing/2014/main" id="{00000000-0008-0000-0900-00001F010000}"/>
            </a:ext>
          </a:extLst>
        </xdr:cNvPr>
        <xdr:cNvPicPr preferRelativeResize="0"/>
      </xdr:nvPicPr>
      <xdr:blipFill>
        <a:blip xmlns:r="http://schemas.openxmlformats.org/officeDocument/2006/relationships" r:embed="rId286" cstate="print"/>
        <a:stretch>
          <a:fillRect/>
        </a:stretch>
      </xdr:blipFill>
      <xdr:spPr>
        <a:prstGeom prst="rect">
          <a:avLst/>
        </a:prstGeom>
        <a:noFill/>
      </xdr:spPr>
    </xdr:pic>
    <xdr:clientData fLocksWithSheet="0"/>
  </xdr:oneCellAnchor>
  <xdr:oneCellAnchor>
    <xdr:from>
      <xdr:col>2</xdr:col>
      <xdr:colOff>0</xdr:colOff>
      <xdr:row>301</xdr:row>
      <xdr:rowOff>0</xdr:rowOff>
    </xdr:from>
    <xdr:ext cx="476250" cy="476250"/>
    <xdr:pic>
      <xdr:nvPicPr>
        <xdr:cNvPr id="288" name="image599.png">
          <a:extLst>
            <a:ext uri="{FF2B5EF4-FFF2-40B4-BE49-F238E27FC236}">
              <a16:creationId xmlns:a16="http://schemas.microsoft.com/office/drawing/2014/main" id="{00000000-0008-0000-0900-000020010000}"/>
            </a:ext>
          </a:extLst>
        </xdr:cNvPr>
        <xdr:cNvPicPr preferRelativeResize="0"/>
      </xdr:nvPicPr>
      <xdr:blipFill>
        <a:blip xmlns:r="http://schemas.openxmlformats.org/officeDocument/2006/relationships" r:embed="rId287" cstate="print"/>
        <a:stretch>
          <a:fillRect/>
        </a:stretch>
      </xdr:blipFill>
      <xdr:spPr>
        <a:prstGeom prst="rect">
          <a:avLst/>
        </a:prstGeom>
        <a:noFill/>
      </xdr:spPr>
    </xdr:pic>
    <xdr:clientData fLocksWithSheet="0"/>
  </xdr:oneCellAnchor>
  <xdr:oneCellAnchor>
    <xdr:from>
      <xdr:col>2</xdr:col>
      <xdr:colOff>0</xdr:colOff>
      <xdr:row>302</xdr:row>
      <xdr:rowOff>0</xdr:rowOff>
    </xdr:from>
    <xdr:ext cx="476250" cy="476250"/>
    <xdr:pic>
      <xdr:nvPicPr>
        <xdr:cNvPr id="289" name="image375.png">
          <a:extLst>
            <a:ext uri="{FF2B5EF4-FFF2-40B4-BE49-F238E27FC236}">
              <a16:creationId xmlns:a16="http://schemas.microsoft.com/office/drawing/2014/main" id="{00000000-0008-0000-0900-000021010000}"/>
            </a:ext>
          </a:extLst>
        </xdr:cNvPr>
        <xdr:cNvPicPr preferRelativeResize="0"/>
      </xdr:nvPicPr>
      <xdr:blipFill>
        <a:blip xmlns:r="http://schemas.openxmlformats.org/officeDocument/2006/relationships" r:embed="rId288" cstate="print"/>
        <a:stretch>
          <a:fillRect/>
        </a:stretch>
      </xdr:blipFill>
      <xdr:spPr>
        <a:prstGeom prst="rect">
          <a:avLst/>
        </a:prstGeom>
        <a:noFill/>
      </xdr:spPr>
    </xdr:pic>
    <xdr:clientData fLocksWithSheet="0"/>
  </xdr:oneCellAnchor>
  <xdr:oneCellAnchor>
    <xdr:from>
      <xdr:col>2</xdr:col>
      <xdr:colOff>0</xdr:colOff>
      <xdr:row>303</xdr:row>
      <xdr:rowOff>0</xdr:rowOff>
    </xdr:from>
    <xdr:ext cx="476250" cy="476250"/>
    <xdr:pic>
      <xdr:nvPicPr>
        <xdr:cNvPr id="290" name="image600.png">
          <a:extLst>
            <a:ext uri="{FF2B5EF4-FFF2-40B4-BE49-F238E27FC236}">
              <a16:creationId xmlns:a16="http://schemas.microsoft.com/office/drawing/2014/main" id="{00000000-0008-0000-0900-000022010000}"/>
            </a:ext>
          </a:extLst>
        </xdr:cNvPr>
        <xdr:cNvPicPr preferRelativeResize="0"/>
      </xdr:nvPicPr>
      <xdr:blipFill>
        <a:blip xmlns:r="http://schemas.openxmlformats.org/officeDocument/2006/relationships" r:embed="rId289" cstate="print"/>
        <a:stretch>
          <a:fillRect/>
        </a:stretch>
      </xdr:blipFill>
      <xdr:spPr>
        <a:prstGeom prst="rect">
          <a:avLst/>
        </a:prstGeom>
        <a:noFill/>
      </xdr:spPr>
    </xdr:pic>
    <xdr:clientData fLocksWithSheet="0"/>
  </xdr:oneCellAnchor>
  <xdr:oneCellAnchor>
    <xdr:from>
      <xdr:col>2</xdr:col>
      <xdr:colOff>0</xdr:colOff>
      <xdr:row>304</xdr:row>
      <xdr:rowOff>0</xdr:rowOff>
    </xdr:from>
    <xdr:ext cx="476250" cy="476250"/>
    <xdr:pic>
      <xdr:nvPicPr>
        <xdr:cNvPr id="291" name="image603.png">
          <a:extLst>
            <a:ext uri="{FF2B5EF4-FFF2-40B4-BE49-F238E27FC236}">
              <a16:creationId xmlns:a16="http://schemas.microsoft.com/office/drawing/2014/main" id="{00000000-0008-0000-0900-000023010000}"/>
            </a:ext>
          </a:extLst>
        </xdr:cNvPr>
        <xdr:cNvPicPr preferRelativeResize="0"/>
      </xdr:nvPicPr>
      <xdr:blipFill>
        <a:blip xmlns:r="http://schemas.openxmlformats.org/officeDocument/2006/relationships" r:embed="rId290" cstate="print"/>
        <a:stretch>
          <a:fillRect/>
        </a:stretch>
      </xdr:blipFill>
      <xdr:spPr>
        <a:prstGeom prst="rect">
          <a:avLst/>
        </a:prstGeom>
        <a:noFill/>
      </xdr:spPr>
    </xdr:pic>
    <xdr:clientData fLocksWithSheet="0"/>
  </xdr:oneCellAnchor>
  <xdr:oneCellAnchor>
    <xdr:from>
      <xdr:col>2</xdr:col>
      <xdr:colOff>0</xdr:colOff>
      <xdr:row>305</xdr:row>
      <xdr:rowOff>0</xdr:rowOff>
    </xdr:from>
    <xdr:ext cx="476250" cy="476250"/>
    <xdr:pic>
      <xdr:nvPicPr>
        <xdr:cNvPr id="292" name="image628.png">
          <a:extLst>
            <a:ext uri="{FF2B5EF4-FFF2-40B4-BE49-F238E27FC236}">
              <a16:creationId xmlns:a16="http://schemas.microsoft.com/office/drawing/2014/main" id="{00000000-0008-0000-0900-000024010000}"/>
            </a:ext>
          </a:extLst>
        </xdr:cNvPr>
        <xdr:cNvPicPr preferRelativeResize="0"/>
      </xdr:nvPicPr>
      <xdr:blipFill>
        <a:blip xmlns:r="http://schemas.openxmlformats.org/officeDocument/2006/relationships" r:embed="rId291" cstate="print"/>
        <a:stretch>
          <a:fillRect/>
        </a:stretch>
      </xdr:blipFill>
      <xdr:spPr>
        <a:prstGeom prst="rect">
          <a:avLst/>
        </a:prstGeom>
        <a:noFill/>
      </xdr:spPr>
    </xdr:pic>
    <xdr:clientData fLocksWithSheet="0"/>
  </xdr:oneCellAnchor>
  <xdr:oneCellAnchor>
    <xdr:from>
      <xdr:col>2</xdr:col>
      <xdr:colOff>0</xdr:colOff>
      <xdr:row>306</xdr:row>
      <xdr:rowOff>0</xdr:rowOff>
    </xdr:from>
    <xdr:ext cx="476250" cy="476250"/>
    <xdr:pic>
      <xdr:nvPicPr>
        <xdr:cNvPr id="293" name="image605.png">
          <a:extLst>
            <a:ext uri="{FF2B5EF4-FFF2-40B4-BE49-F238E27FC236}">
              <a16:creationId xmlns:a16="http://schemas.microsoft.com/office/drawing/2014/main" id="{00000000-0008-0000-0900-000025010000}"/>
            </a:ext>
          </a:extLst>
        </xdr:cNvPr>
        <xdr:cNvPicPr preferRelativeResize="0"/>
      </xdr:nvPicPr>
      <xdr:blipFill>
        <a:blip xmlns:r="http://schemas.openxmlformats.org/officeDocument/2006/relationships" r:embed="rId292" cstate="print"/>
        <a:stretch>
          <a:fillRect/>
        </a:stretch>
      </xdr:blipFill>
      <xdr:spPr>
        <a:prstGeom prst="rect">
          <a:avLst/>
        </a:prstGeom>
        <a:noFill/>
      </xdr:spPr>
    </xdr:pic>
    <xdr:clientData fLocksWithSheet="0"/>
  </xdr:oneCellAnchor>
  <xdr:oneCellAnchor>
    <xdr:from>
      <xdr:col>2</xdr:col>
      <xdr:colOff>0</xdr:colOff>
      <xdr:row>307</xdr:row>
      <xdr:rowOff>0</xdr:rowOff>
    </xdr:from>
    <xdr:ext cx="476250" cy="476250"/>
    <xdr:pic>
      <xdr:nvPicPr>
        <xdr:cNvPr id="294" name="image672.png">
          <a:extLst>
            <a:ext uri="{FF2B5EF4-FFF2-40B4-BE49-F238E27FC236}">
              <a16:creationId xmlns:a16="http://schemas.microsoft.com/office/drawing/2014/main" id="{00000000-0008-0000-0900-000026010000}"/>
            </a:ext>
          </a:extLst>
        </xdr:cNvPr>
        <xdr:cNvPicPr preferRelativeResize="0"/>
      </xdr:nvPicPr>
      <xdr:blipFill>
        <a:blip xmlns:r="http://schemas.openxmlformats.org/officeDocument/2006/relationships" r:embed="rId293" cstate="print"/>
        <a:stretch>
          <a:fillRect/>
        </a:stretch>
      </xdr:blipFill>
      <xdr:spPr>
        <a:prstGeom prst="rect">
          <a:avLst/>
        </a:prstGeom>
        <a:noFill/>
      </xdr:spPr>
    </xdr:pic>
    <xdr:clientData fLocksWithSheet="0"/>
  </xdr:oneCellAnchor>
  <xdr:oneCellAnchor>
    <xdr:from>
      <xdr:col>2</xdr:col>
      <xdr:colOff>0</xdr:colOff>
      <xdr:row>308</xdr:row>
      <xdr:rowOff>0</xdr:rowOff>
    </xdr:from>
    <xdr:ext cx="476250" cy="476250"/>
    <xdr:pic>
      <xdr:nvPicPr>
        <xdr:cNvPr id="295" name="image638.png">
          <a:extLst>
            <a:ext uri="{FF2B5EF4-FFF2-40B4-BE49-F238E27FC236}">
              <a16:creationId xmlns:a16="http://schemas.microsoft.com/office/drawing/2014/main" id="{00000000-0008-0000-0900-000027010000}"/>
            </a:ext>
          </a:extLst>
        </xdr:cNvPr>
        <xdr:cNvPicPr preferRelativeResize="0"/>
      </xdr:nvPicPr>
      <xdr:blipFill>
        <a:blip xmlns:r="http://schemas.openxmlformats.org/officeDocument/2006/relationships" r:embed="rId294" cstate="print"/>
        <a:stretch>
          <a:fillRect/>
        </a:stretch>
      </xdr:blipFill>
      <xdr:spPr>
        <a:prstGeom prst="rect">
          <a:avLst/>
        </a:prstGeom>
        <a:noFill/>
      </xdr:spPr>
    </xdr:pic>
    <xdr:clientData fLocksWithSheet="0"/>
  </xdr:oneCellAnchor>
  <xdr:oneCellAnchor>
    <xdr:from>
      <xdr:col>2</xdr:col>
      <xdr:colOff>0</xdr:colOff>
      <xdr:row>309</xdr:row>
      <xdr:rowOff>0</xdr:rowOff>
    </xdr:from>
    <xdr:ext cx="476250" cy="476250"/>
    <xdr:pic>
      <xdr:nvPicPr>
        <xdr:cNvPr id="296" name="image617.png">
          <a:extLst>
            <a:ext uri="{FF2B5EF4-FFF2-40B4-BE49-F238E27FC236}">
              <a16:creationId xmlns:a16="http://schemas.microsoft.com/office/drawing/2014/main" id="{00000000-0008-0000-0900-000028010000}"/>
            </a:ext>
          </a:extLst>
        </xdr:cNvPr>
        <xdr:cNvPicPr preferRelativeResize="0"/>
      </xdr:nvPicPr>
      <xdr:blipFill>
        <a:blip xmlns:r="http://schemas.openxmlformats.org/officeDocument/2006/relationships" r:embed="rId295" cstate="print"/>
        <a:stretch>
          <a:fillRect/>
        </a:stretch>
      </xdr:blipFill>
      <xdr:spPr>
        <a:prstGeom prst="rect">
          <a:avLst/>
        </a:prstGeom>
        <a:noFill/>
      </xdr:spPr>
    </xdr:pic>
    <xdr:clientData fLocksWithSheet="0"/>
  </xdr:oneCellAnchor>
  <xdr:oneCellAnchor>
    <xdr:from>
      <xdr:col>2</xdr:col>
      <xdr:colOff>0</xdr:colOff>
      <xdr:row>310</xdr:row>
      <xdr:rowOff>0</xdr:rowOff>
    </xdr:from>
    <xdr:ext cx="200025" cy="200025"/>
    <xdr:pic>
      <xdr:nvPicPr>
        <xdr:cNvPr id="297" name="image607.png">
          <a:extLst>
            <a:ext uri="{FF2B5EF4-FFF2-40B4-BE49-F238E27FC236}">
              <a16:creationId xmlns:a16="http://schemas.microsoft.com/office/drawing/2014/main" id="{00000000-0008-0000-0900-000029010000}"/>
            </a:ext>
          </a:extLst>
        </xdr:cNvPr>
        <xdr:cNvPicPr preferRelativeResize="0"/>
      </xdr:nvPicPr>
      <xdr:blipFill>
        <a:blip xmlns:r="http://schemas.openxmlformats.org/officeDocument/2006/relationships" r:embed="rId296" cstate="print"/>
        <a:stretch>
          <a:fillRect/>
        </a:stretch>
      </xdr:blipFill>
      <xdr:spPr>
        <a:prstGeom prst="rect">
          <a:avLst/>
        </a:prstGeom>
        <a:noFill/>
      </xdr:spPr>
    </xdr:pic>
    <xdr:clientData fLocksWithSheet="0"/>
  </xdr:oneCellAnchor>
  <xdr:oneCellAnchor>
    <xdr:from>
      <xdr:col>2</xdr:col>
      <xdr:colOff>0</xdr:colOff>
      <xdr:row>311</xdr:row>
      <xdr:rowOff>0</xdr:rowOff>
    </xdr:from>
    <xdr:ext cx="200025" cy="200025"/>
    <xdr:pic>
      <xdr:nvPicPr>
        <xdr:cNvPr id="298" name="image637.png">
          <a:extLst>
            <a:ext uri="{FF2B5EF4-FFF2-40B4-BE49-F238E27FC236}">
              <a16:creationId xmlns:a16="http://schemas.microsoft.com/office/drawing/2014/main" id="{00000000-0008-0000-0900-00002A010000}"/>
            </a:ext>
          </a:extLst>
        </xdr:cNvPr>
        <xdr:cNvPicPr preferRelativeResize="0"/>
      </xdr:nvPicPr>
      <xdr:blipFill>
        <a:blip xmlns:r="http://schemas.openxmlformats.org/officeDocument/2006/relationships" r:embed="rId297" cstate="print"/>
        <a:stretch>
          <a:fillRect/>
        </a:stretch>
      </xdr:blipFill>
      <xdr:spPr>
        <a:prstGeom prst="rect">
          <a:avLst/>
        </a:prstGeom>
        <a:noFill/>
      </xdr:spPr>
    </xdr:pic>
    <xdr:clientData fLocksWithSheet="0"/>
  </xdr:oneCellAnchor>
  <xdr:oneCellAnchor>
    <xdr:from>
      <xdr:col>2</xdr:col>
      <xdr:colOff>0</xdr:colOff>
      <xdr:row>312</xdr:row>
      <xdr:rowOff>0</xdr:rowOff>
    </xdr:from>
    <xdr:ext cx="476250" cy="476250"/>
    <xdr:pic>
      <xdr:nvPicPr>
        <xdr:cNvPr id="299" name="image613.png">
          <a:extLst>
            <a:ext uri="{FF2B5EF4-FFF2-40B4-BE49-F238E27FC236}">
              <a16:creationId xmlns:a16="http://schemas.microsoft.com/office/drawing/2014/main" id="{00000000-0008-0000-0900-00002B010000}"/>
            </a:ext>
          </a:extLst>
        </xdr:cNvPr>
        <xdr:cNvPicPr preferRelativeResize="0"/>
      </xdr:nvPicPr>
      <xdr:blipFill>
        <a:blip xmlns:r="http://schemas.openxmlformats.org/officeDocument/2006/relationships" r:embed="rId298" cstate="print"/>
        <a:stretch>
          <a:fillRect/>
        </a:stretch>
      </xdr:blipFill>
      <xdr:spPr>
        <a:prstGeom prst="rect">
          <a:avLst/>
        </a:prstGeom>
        <a:noFill/>
      </xdr:spPr>
    </xdr:pic>
    <xdr:clientData fLocksWithSheet="0"/>
  </xdr:oneCellAnchor>
  <xdr:oneCellAnchor>
    <xdr:from>
      <xdr:col>2</xdr:col>
      <xdr:colOff>0</xdr:colOff>
      <xdr:row>313</xdr:row>
      <xdr:rowOff>0</xdr:rowOff>
    </xdr:from>
    <xdr:ext cx="476250" cy="476250"/>
    <xdr:pic>
      <xdr:nvPicPr>
        <xdr:cNvPr id="300" name="image616.png">
          <a:extLst>
            <a:ext uri="{FF2B5EF4-FFF2-40B4-BE49-F238E27FC236}">
              <a16:creationId xmlns:a16="http://schemas.microsoft.com/office/drawing/2014/main" id="{00000000-0008-0000-0900-00002C010000}"/>
            </a:ext>
          </a:extLst>
        </xdr:cNvPr>
        <xdr:cNvPicPr preferRelativeResize="0"/>
      </xdr:nvPicPr>
      <xdr:blipFill>
        <a:blip xmlns:r="http://schemas.openxmlformats.org/officeDocument/2006/relationships" r:embed="rId299" cstate="print"/>
        <a:stretch>
          <a:fillRect/>
        </a:stretch>
      </xdr:blipFill>
      <xdr:spPr>
        <a:prstGeom prst="rect">
          <a:avLst/>
        </a:prstGeom>
        <a:noFill/>
      </xdr:spPr>
    </xdr:pic>
    <xdr:clientData fLocksWithSheet="0"/>
  </xdr:oneCellAnchor>
  <xdr:oneCellAnchor>
    <xdr:from>
      <xdr:col>2</xdr:col>
      <xdr:colOff>0</xdr:colOff>
      <xdr:row>314</xdr:row>
      <xdr:rowOff>0</xdr:rowOff>
    </xdr:from>
    <xdr:ext cx="476250" cy="476250"/>
    <xdr:pic>
      <xdr:nvPicPr>
        <xdr:cNvPr id="301" name="image624.png">
          <a:extLst>
            <a:ext uri="{FF2B5EF4-FFF2-40B4-BE49-F238E27FC236}">
              <a16:creationId xmlns:a16="http://schemas.microsoft.com/office/drawing/2014/main" id="{00000000-0008-0000-0900-00002D010000}"/>
            </a:ext>
          </a:extLst>
        </xdr:cNvPr>
        <xdr:cNvPicPr preferRelativeResize="0"/>
      </xdr:nvPicPr>
      <xdr:blipFill>
        <a:blip xmlns:r="http://schemas.openxmlformats.org/officeDocument/2006/relationships" r:embed="rId300" cstate="print"/>
        <a:stretch>
          <a:fillRect/>
        </a:stretch>
      </xdr:blipFill>
      <xdr:spPr>
        <a:prstGeom prst="rect">
          <a:avLst/>
        </a:prstGeom>
        <a:noFill/>
      </xdr:spPr>
    </xdr:pic>
    <xdr:clientData fLocksWithSheet="0"/>
  </xdr:oneCellAnchor>
  <xdr:oneCellAnchor>
    <xdr:from>
      <xdr:col>2</xdr:col>
      <xdr:colOff>0</xdr:colOff>
      <xdr:row>315</xdr:row>
      <xdr:rowOff>0</xdr:rowOff>
    </xdr:from>
    <xdr:ext cx="476250" cy="476250"/>
    <xdr:pic>
      <xdr:nvPicPr>
        <xdr:cNvPr id="302" name="image103.png">
          <a:extLst>
            <a:ext uri="{FF2B5EF4-FFF2-40B4-BE49-F238E27FC236}">
              <a16:creationId xmlns:a16="http://schemas.microsoft.com/office/drawing/2014/main" id="{00000000-0008-0000-0900-00002E010000}"/>
            </a:ext>
          </a:extLst>
        </xdr:cNvPr>
        <xdr:cNvPicPr preferRelativeResize="0"/>
      </xdr:nvPicPr>
      <xdr:blipFill>
        <a:blip xmlns:r="http://schemas.openxmlformats.org/officeDocument/2006/relationships" r:embed="rId301" cstate="print"/>
        <a:stretch>
          <a:fillRect/>
        </a:stretch>
      </xdr:blipFill>
      <xdr:spPr>
        <a:prstGeom prst="rect">
          <a:avLst/>
        </a:prstGeom>
        <a:noFill/>
      </xdr:spPr>
    </xdr:pic>
    <xdr:clientData fLocksWithSheet="0"/>
  </xdr:oneCellAnchor>
  <xdr:oneCellAnchor>
    <xdr:from>
      <xdr:col>2</xdr:col>
      <xdr:colOff>0</xdr:colOff>
      <xdr:row>316</xdr:row>
      <xdr:rowOff>0</xdr:rowOff>
    </xdr:from>
    <xdr:ext cx="476250" cy="476250"/>
    <xdr:pic>
      <xdr:nvPicPr>
        <xdr:cNvPr id="303" name="image89.png">
          <a:extLst>
            <a:ext uri="{FF2B5EF4-FFF2-40B4-BE49-F238E27FC236}">
              <a16:creationId xmlns:a16="http://schemas.microsoft.com/office/drawing/2014/main" id="{00000000-0008-0000-0900-00002F010000}"/>
            </a:ext>
          </a:extLst>
        </xdr:cNvPr>
        <xdr:cNvPicPr preferRelativeResize="0"/>
      </xdr:nvPicPr>
      <xdr:blipFill>
        <a:blip xmlns:r="http://schemas.openxmlformats.org/officeDocument/2006/relationships" r:embed="rId302" cstate="print"/>
        <a:stretch>
          <a:fillRect/>
        </a:stretch>
      </xdr:blipFill>
      <xdr:spPr>
        <a:prstGeom prst="rect">
          <a:avLst/>
        </a:prstGeom>
        <a:noFill/>
      </xdr:spPr>
    </xdr:pic>
    <xdr:clientData fLocksWithSheet="0"/>
  </xdr:oneCellAnchor>
  <xdr:oneCellAnchor>
    <xdr:from>
      <xdr:col>2</xdr:col>
      <xdr:colOff>0</xdr:colOff>
      <xdr:row>317</xdr:row>
      <xdr:rowOff>0</xdr:rowOff>
    </xdr:from>
    <xdr:ext cx="476250" cy="476250"/>
    <xdr:pic>
      <xdr:nvPicPr>
        <xdr:cNvPr id="304" name="image120.png">
          <a:extLst>
            <a:ext uri="{FF2B5EF4-FFF2-40B4-BE49-F238E27FC236}">
              <a16:creationId xmlns:a16="http://schemas.microsoft.com/office/drawing/2014/main" id="{00000000-0008-0000-0900-000030010000}"/>
            </a:ext>
          </a:extLst>
        </xdr:cNvPr>
        <xdr:cNvPicPr preferRelativeResize="0"/>
      </xdr:nvPicPr>
      <xdr:blipFill>
        <a:blip xmlns:r="http://schemas.openxmlformats.org/officeDocument/2006/relationships" r:embed="rId303" cstate="print"/>
        <a:stretch>
          <a:fillRect/>
        </a:stretch>
      </xdr:blipFill>
      <xdr:spPr>
        <a:prstGeom prst="rect">
          <a:avLst/>
        </a:prstGeom>
        <a:noFill/>
      </xdr:spPr>
    </xdr:pic>
    <xdr:clientData fLocksWithSheet="0"/>
  </xdr:oneCellAnchor>
  <xdr:oneCellAnchor>
    <xdr:from>
      <xdr:col>2</xdr:col>
      <xdr:colOff>0</xdr:colOff>
      <xdr:row>318</xdr:row>
      <xdr:rowOff>0</xdr:rowOff>
    </xdr:from>
    <xdr:ext cx="476250" cy="476250"/>
    <xdr:pic>
      <xdr:nvPicPr>
        <xdr:cNvPr id="305" name="image98.png">
          <a:extLst>
            <a:ext uri="{FF2B5EF4-FFF2-40B4-BE49-F238E27FC236}">
              <a16:creationId xmlns:a16="http://schemas.microsoft.com/office/drawing/2014/main" id="{00000000-0008-0000-0900-000031010000}"/>
            </a:ext>
          </a:extLst>
        </xdr:cNvPr>
        <xdr:cNvPicPr preferRelativeResize="0"/>
      </xdr:nvPicPr>
      <xdr:blipFill>
        <a:blip xmlns:r="http://schemas.openxmlformats.org/officeDocument/2006/relationships" r:embed="rId304" cstate="print"/>
        <a:stretch>
          <a:fillRect/>
        </a:stretch>
      </xdr:blipFill>
      <xdr:spPr>
        <a:prstGeom prst="rect">
          <a:avLst/>
        </a:prstGeom>
        <a:noFill/>
      </xdr:spPr>
    </xdr:pic>
    <xdr:clientData fLocksWithSheet="0"/>
  </xdr:oneCellAnchor>
  <xdr:oneCellAnchor>
    <xdr:from>
      <xdr:col>2</xdr:col>
      <xdr:colOff>0</xdr:colOff>
      <xdr:row>319</xdr:row>
      <xdr:rowOff>0</xdr:rowOff>
    </xdr:from>
    <xdr:ext cx="476250" cy="476250"/>
    <xdr:pic>
      <xdr:nvPicPr>
        <xdr:cNvPr id="306" name="image132.png">
          <a:extLst>
            <a:ext uri="{FF2B5EF4-FFF2-40B4-BE49-F238E27FC236}">
              <a16:creationId xmlns:a16="http://schemas.microsoft.com/office/drawing/2014/main" id="{00000000-0008-0000-0900-000032010000}"/>
            </a:ext>
          </a:extLst>
        </xdr:cNvPr>
        <xdr:cNvPicPr preferRelativeResize="0"/>
      </xdr:nvPicPr>
      <xdr:blipFill>
        <a:blip xmlns:r="http://schemas.openxmlformats.org/officeDocument/2006/relationships" r:embed="rId305" cstate="print"/>
        <a:stretch>
          <a:fillRect/>
        </a:stretch>
      </xdr:blipFill>
      <xdr:spPr>
        <a:prstGeom prst="rect">
          <a:avLst/>
        </a:prstGeom>
        <a:noFill/>
      </xdr:spPr>
    </xdr:pic>
    <xdr:clientData fLocksWithSheet="0"/>
  </xdr:oneCellAnchor>
  <xdr:oneCellAnchor>
    <xdr:from>
      <xdr:col>2</xdr:col>
      <xdr:colOff>0</xdr:colOff>
      <xdr:row>320</xdr:row>
      <xdr:rowOff>0</xdr:rowOff>
    </xdr:from>
    <xdr:ext cx="476250" cy="476250"/>
    <xdr:pic>
      <xdr:nvPicPr>
        <xdr:cNvPr id="307" name="image102.png">
          <a:extLst>
            <a:ext uri="{FF2B5EF4-FFF2-40B4-BE49-F238E27FC236}">
              <a16:creationId xmlns:a16="http://schemas.microsoft.com/office/drawing/2014/main" id="{00000000-0008-0000-0900-000033010000}"/>
            </a:ext>
          </a:extLst>
        </xdr:cNvPr>
        <xdr:cNvPicPr preferRelativeResize="0"/>
      </xdr:nvPicPr>
      <xdr:blipFill>
        <a:blip xmlns:r="http://schemas.openxmlformats.org/officeDocument/2006/relationships" r:embed="rId306" cstate="print"/>
        <a:stretch>
          <a:fillRect/>
        </a:stretch>
      </xdr:blipFill>
      <xdr:spPr>
        <a:prstGeom prst="rect">
          <a:avLst/>
        </a:prstGeom>
        <a:noFill/>
      </xdr:spPr>
    </xdr:pic>
    <xdr:clientData fLocksWithSheet="0"/>
  </xdr:oneCellAnchor>
  <xdr:oneCellAnchor>
    <xdr:from>
      <xdr:col>2</xdr:col>
      <xdr:colOff>0</xdr:colOff>
      <xdr:row>321</xdr:row>
      <xdr:rowOff>0</xdr:rowOff>
    </xdr:from>
    <xdr:ext cx="476250" cy="476250"/>
    <xdr:pic>
      <xdr:nvPicPr>
        <xdr:cNvPr id="308" name="image107.png">
          <a:extLst>
            <a:ext uri="{FF2B5EF4-FFF2-40B4-BE49-F238E27FC236}">
              <a16:creationId xmlns:a16="http://schemas.microsoft.com/office/drawing/2014/main" id="{00000000-0008-0000-0900-000034010000}"/>
            </a:ext>
          </a:extLst>
        </xdr:cNvPr>
        <xdr:cNvPicPr preferRelativeResize="0"/>
      </xdr:nvPicPr>
      <xdr:blipFill>
        <a:blip xmlns:r="http://schemas.openxmlformats.org/officeDocument/2006/relationships" r:embed="rId307" cstate="print"/>
        <a:stretch>
          <a:fillRect/>
        </a:stretch>
      </xdr:blipFill>
      <xdr:spPr>
        <a:prstGeom prst="rect">
          <a:avLst/>
        </a:prstGeom>
        <a:noFill/>
      </xdr:spPr>
    </xdr:pic>
    <xdr:clientData fLocksWithSheet="0"/>
  </xdr:oneCellAnchor>
  <xdr:oneCellAnchor>
    <xdr:from>
      <xdr:col>2</xdr:col>
      <xdr:colOff>0</xdr:colOff>
      <xdr:row>322</xdr:row>
      <xdr:rowOff>0</xdr:rowOff>
    </xdr:from>
    <xdr:ext cx="476250" cy="476250"/>
    <xdr:pic>
      <xdr:nvPicPr>
        <xdr:cNvPr id="309" name="image117.png">
          <a:extLst>
            <a:ext uri="{FF2B5EF4-FFF2-40B4-BE49-F238E27FC236}">
              <a16:creationId xmlns:a16="http://schemas.microsoft.com/office/drawing/2014/main" id="{00000000-0008-0000-0900-000035010000}"/>
            </a:ext>
          </a:extLst>
        </xdr:cNvPr>
        <xdr:cNvPicPr preferRelativeResize="0"/>
      </xdr:nvPicPr>
      <xdr:blipFill>
        <a:blip xmlns:r="http://schemas.openxmlformats.org/officeDocument/2006/relationships" r:embed="rId308" cstate="print"/>
        <a:stretch>
          <a:fillRect/>
        </a:stretch>
      </xdr:blipFill>
      <xdr:spPr>
        <a:prstGeom prst="rect">
          <a:avLst/>
        </a:prstGeom>
        <a:noFill/>
      </xdr:spPr>
    </xdr:pic>
    <xdr:clientData fLocksWithSheet="0"/>
  </xdr:oneCellAnchor>
  <xdr:oneCellAnchor>
    <xdr:from>
      <xdr:col>2</xdr:col>
      <xdr:colOff>0</xdr:colOff>
      <xdr:row>323</xdr:row>
      <xdr:rowOff>0</xdr:rowOff>
    </xdr:from>
    <xdr:ext cx="476250" cy="476250"/>
    <xdr:pic>
      <xdr:nvPicPr>
        <xdr:cNvPr id="310" name="image101.png">
          <a:extLst>
            <a:ext uri="{FF2B5EF4-FFF2-40B4-BE49-F238E27FC236}">
              <a16:creationId xmlns:a16="http://schemas.microsoft.com/office/drawing/2014/main" id="{00000000-0008-0000-0900-000036010000}"/>
            </a:ext>
          </a:extLst>
        </xdr:cNvPr>
        <xdr:cNvPicPr preferRelativeResize="0"/>
      </xdr:nvPicPr>
      <xdr:blipFill>
        <a:blip xmlns:r="http://schemas.openxmlformats.org/officeDocument/2006/relationships" r:embed="rId309" cstate="print"/>
        <a:stretch>
          <a:fillRect/>
        </a:stretch>
      </xdr:blipFill>
      <xdr:spPr>
        <a:prstGeom prst="rect">
          <a:avLst/>
        </a:prstGeom>
        <a:noFill/>
      </xdr:spPr>
    </xdr:pic>
    <xdr:clientData fLocksWithSheet="0"/>
  </xdr:oneCellAnchor>
  <xdr:oneCellAnchor>
    <xdr:from>
      <xdr:col>2</xdr:col>
      <xdr:colOff>0</xdr:colOff>
      <xdr:row>324</xdr:row>
      <xdr:rowOff>0</xdr:rowOff>
    </xdr:from>
    <xdr:ext cx="476250" cy="476250"/>
    <xdr:pic>
      <xdr:nvPicPr>
        <xdr:cNvPr id="311" name="image109.png">
          <a:extLst>
            <a:ext uri="{FF2B5EF4-FFF2-40B4-BE49-F238E27FC236}">
              <a16:creationId xmlns:a16="http://schemas.microsoft.com/office/drawing/2014/main" id="{00000000-0008-0000-0900-000037010000}"/>
            </a:ext>
          </a:extLst>
        </xdr:cNvPr>
        <xdr:cNvPicPr preferRelativeResize="0"/>
      </xdr:nvPicPr>
      <xdr:blipFill>
        <a:blip xmlns:r="http://schemas.openxmlformats.org/officeDocument/2006/relationships" r:embed="rId310" cstate="print"/>
        <a:stretch>
          <a:fillRect/>
        </a:stretch>
      </xdr:blipFill>
      <xdr:spPr>
        <a:prstGeom prst="rect">
          <a:avLst/>
        </a:prstGeom>
        <a:noFill/>
      </xdr:spPr>
    </xdr:pic>
    <xdr:clientData fLocksWithSheet="0"/>
  </xdr:oneCellAnchor>
  <xdr:oneCellAnchor>
    <xdr:from>
      <xdr:col>2</xdr:col>
      <xdr:colOff>0</xdr:colOff>
      <xdr:row>325</xdr:row>
      <xdr:rowOff>0</xdr:rowOff>
    </xdr:from>
    <xdr:ext cx="476250" cy="476250"/>
    <xdr:pic>
      <xdr:nvPicPr>
        <xdr:cNvPr id="312" name="image110.png">
          <a:extLst>
            <a:ext uri="{FF2B5EF4-FFF2-40B4-BE49-F238E27FC236}">
              <a16:creationId xmlns:a16="http://schemas.microsoft.com/office/drawing/2014/main" id="{00000000-0008-0000-0900-000038010000}"/>
            </a:ext>
          </a:extLst>
        </xdr:cNvPr>
        <xdr:cNvPicPr preferRelativeResize="0"/>
      </xdr:nvPicPr>
      <xdr:blipFill>
        <a:blip xmlns:r="http://schemas.openxmlformats.org/officeDocument/2006/relationships" r:embed="rId311" cstate="print"/>
        <a:stretch>
          <a:fillRect/>
        </a:stretch>
      </xdr:blipFill>
      <xdr:spPr>
        <a:prstGeom prst="rect">
          <a:avLst/>
        </a:prstGeom>
        <a:noFill/>
      </xdr:spPr>
    </xdr:pic>
    <xdr:clientData fLocksWithSheet="0"/>
  </xdr:oneCellAnchor>
  <xdr:oneCellAnchor>
    <xdr:from>
      <xdr:col>2</xdr:col>
      <xdr:colOff>0</xdr:colOff>
      <xdr:row>329</xdr:row>
      <xdr:rowOff>0</xdr:rowOff>
    </xdr:from>
    <xdr:ext cx="476250" cy="476250"/>
    <xdr:pic>
      <xdr:nvPicPr>
        <xdr:cNvPr id="313" name="image610.png">
          <a:extLst>
            <a:ext uri="{FF2B5EF4-FFF2-40B4-BE49-F238E27FC236}">
              <a16:creationId xmlns:a16="http://schemas.microsoft.com/office/drawing/2014/main" id="{00000000-0008-0000-0900-000039010000}"/>
            </a:ext>
          </a:extLst>
        </xdr:cNvPr>
        <xdr:cNvPicPr preferRelativeResize="0"/>
      </xdr:nvPicPr>
      <xdr:blipFill>
        <a:blip xmlns:r="http://schemas.openxmlformats.org/officeDocument/2006/relationships" r:embed="rId312" cstate="print"/>
        <a:stretch>
          <a:fillRect/>
        </a:stretch>
      </xdr:blipFill>
      <xdr:spPr>
        <a:prstGeom prst="rect">
          <a:avLst/>
        </a:prstGeom>
        <a:noFill/>
      </xdr:spPr>
    </xdr:pic>
    <xdr:clientData fLocksWithSheet="0"/>
  </xdr:oneCellAnchor>
  <xdr:oneCellAnchor>
    <xdr:from>
      <xdr:col>2</xdr:col>
      <xdr:colOff>0</xdr:colOff>
      <xdr:row>330</xdr:row>
      <xdr:rowOff>0</xdr:rowOff>
    </xdr:from>
    <xdr:ext cx="476250" cy="476250"/>
    <xdr:pic>
      <xdr:nvPicPr>
        <xdr:cNvPr id="314" name="image609.png">
          <a:extLst>
            <a:ext uri="{FF2B5EF4-FFF2-40B4-BE49-F238E27FC236}">
              <a16:creationId xmlns:a16="http://schemas.microsoft.com/office/drawing/2014/main" id="{00000000-0008-0000-0900-00003A010000}"/>
            </a:ext>
          </a:extLst>
        </xdr:cNvPr>
        <xdr:cNvPicPr preferRelativeResize="0"/>
      </xdr:nvPicPr>
      <xdr:blipFill>
        <a:blip xmlns:r="http://schemas.openxmlformats.org/officeDocument/2006/relationships" r:embed="rId313" cstate="print"/>
        <a:stretch>
          <a:fillRect/>
        </a:stretch>
      </xdr:blipFill>
      <xdr:spPr>
        <a:prstGeom prst="rect">
          <a:avLst/>
        </a:prstGeom>
        <a:noFill/>
      </xdr:spPr>
    </xdr:pic>
    <xdr:clientData fLocksWithSheet="0"/>
  </xdr:oneCellAnchor>
  <xdr:oneCellAnchor>
    <xdr:from>
      <xdr:col>2</xdr:col>
      <xdr:colOff>0</xdr:colOff>
      <xdr:row>331</xdr:row>
      <xdr:rowOff>0</xdr:rowOff>
    </xdr:from>
    <xdr:ext cx="476250" cy="476250"/>
    <xdr:pic>
      <xdr:nvPicPr>
        <xdr:cNvPr id="315" name="image611.png">
          <a:extLst>
            <a:ext uri="{FF2B5EF4-FFF2-40B4-BE49-F238E27FC236}">
              <a16:creationId xmlns:a16="http://schemas.microsoft.com/office/drawing/2014/main" id="{00000000-0008-0000-0900-00003B010000}"/>
            </a:ext>
          </a:extLst>
        </xdr:cNvPr>
        <xdr:cNvPicPr preferRelativeResize="0"/>
      </xdr:nvPicPr>
      <xdr:blipFill>
        <a:blip xmlns:r="http://schemas.openxmlformats.org/officeDocument/2006/relationships" r:embed="rId314" cstate="print"/>
        <a:stretch>
          <a:fillRect/>
        </a:stretch>
      </xdr:blipFill>
      <xdr:spPr>
        <a:prstGeom prst="rect">
          <a:avLst/>
        </a:prstGeom>
        <a:noFill/>
      </xdr:spPr>
    </xdr:pic>
    <xdr:clientData fLocksWithSheet="0"/>
  </xdr:oneCellAnchor>
  <xdr:oneCellAnchor>
    <xdr:from>
      <xdr:col>2</xdr:col>
      <xdr:colOff>0</xdr:colOff>
      <xdr:row>332</xdr:row>
      <xdr:rowOff>0</xdr:rowOff>
    </xdr:from>
    <xdr:ext cx="476250" cy="476250"/>
    <xdr:pic>
      <xdr:nvPicPr>
        <xdr:cNvPr id="316" name="image633.png">
          <a:extLst>
            <a:ext uri="{FF2B5EF4-FFF2-40B4-BE49-F238E27FC236}">
              <a16:creationId xmlns:a16="http://schemas.microsoft.com/office/drawing/2014/main" id="{00000000-0008-0000-0900-00003C010000}"/>
            </a:ext>
          </a:extLst>
        </xdr:cNvPr>
        <xdr:cNvPicPr preferRelativeResize="0"/>
      </xdr:nvPicPr>
      <xdr:blipFill>
        <a:blip xmlns:r="http://schemas.openxmlformats.org/officeDocument/2006/relationships" r:embed="rId315" cstate="print"/>
        <a:stretch>
          <a:fillRect/>
        </a:stretch>
      </xdr:blipFill>
      <xdr:spPr>
        <a:prstGeom prst="rect">
          <a:avLst/>
        </a:prstGeom>
        <a:noFill/>
      </xdr:spPr>
    </xdr:pic>
    <xdr:clientData fLocksWithSheet="0"/>
  </xdr:oneCellAnchor>
  <xdr:oneCellAnchor>
    <xdr:from>
      <xdr:col>2</xdr:col>
      <xdr:colOff>0</xdr:colOff>
      <xdr:row>333</xdr:row>
      <xdr:rowOff>0</xdr:rowOff>
    </xdr:from>
    <xdr:ext cx="476250" cy="476250"/>
    <xdr:pic>
      <xdr:nvPicPr>
        <xdr:cNvPr id="317" name="image639.png">
          <a:extLst>
            <a:ext uri="{FF2B5EF4-FFF2-40B4-BE49-F238E27FC236}">
              <a16:creationId xmlns:a16="http://schemas.microsoft.com/office/drawing/2014/main" id="{00000000-0008-0000-0900-00003D010000}"/>
            </a:ext>
          </a:extLst>
        </xdr:cNvPr>
        <xdr:cNvPicPr preferRelativeResize="0"/>
      </xdr:nvPicPr>
      <xdr:blipFill>
        <a:blip xmlns:r="http://schemas.openxmlformats.org/officeDocument/2006/relationships" r:embed="rId316" cstate="print"/>
        <a:stretch>
          <a:fillRect/>
        </a:stretch>
      </xdr:blipFill>
      <xdr:spPr>
        <a:prstGeom prst="rect">
          <a:avLst/>
        </a:prstGeom>
        <a:noFill/>
      </xdr:spPr>
    </xdr:pic>
    <xdr:clientData fLocksWithSheet="0"/>
  </xdr:oneCellAnchor>
  <xdr:oneCellAnchor>
    <xdr:from>
      <xdr:col>2</xdr:col>
      <xdr:colOff>0</xdr:colOff>
      <xdr:row>337</xdr:row>
      <xdr:rowOff>0</xdr:rowOff>
    </xdr:from>
    <xdr:ext cx="476250" cy="476250"/>
    <xdr:pic>
      <xdr:nvPicPr>
        <xdr:cNvPr id="318" name="image405.png">
          <a:extLst>
            <a:ext uri="{FF2B5EF4-FFF2-40B4-BE49-F238E27FC236}">
              <a16:creationId xmlns:a16="http://schemas.microsoft.com/office/drawing/2014/main" id="{00000000-0008-0000-0900-00003E010000}"/>
            </a:ext>
          </a:extLst>
        </xdr:cNvPr>
        <xdr:cNvPicPr preferRelativeResize="0"/>
      </xdr:nvPicPr>
      <xdr:blipFill>
        <a:blip xmlns:r="http://schemas.openxmlformats.org/officeDocument/2006/relationships" r:embed="rId317" cstate="print"/>
        <a:stretch>
          <a:fillRect/>
        </a:stretch>
      </xdr:blipFill>
      <xdr:spPr>
        <a:prstGeom prst="rect">
          <a:avLst/>
        </a:prstGeom>
        <a:noFill/>
      </xdr:spPr>
    </xdr:pic>
    <xdr:clientData fLocksWithSheet="0"/>
  </xdr:oneCellAnchor>
  <xdr:oneCellAnchor>
    <xdr:from>
      <xdr:col>2</xdr:col>
      <xdr:colOff>0</xdr:colOff>
      <xdr:row>338</xdr:row>
      <xdr:rowOff>0</xdr:rowOff>
    </xdr:from>
    <xdr:ext cx="476250" cy="476250"/>
    <xdr:pic>
      <xdr:nvPicPr>
        <xdr:cNvPr id="319" name="image247.png">
          <a:extLst>
            <a:ext uri="{FF2B5EF4-FFF2-40B4-BE49-F238E27FC236}">
              <a16:creationId xmlns:a16="http://schemas.microsoft.com/office/drawing/2014/main" id="{00000000-0008-0000-0900-00003F010000}"/>
            </a:ext>
          </a:extLst>
        </xdr:cNvPr>
        <xdr:cNvPicPr preferRelativeResize="0"/>
      </xdr:nvPicPr>
      <xdr:blipFill>
        <a:blip xmlns:r="http://schemas.openxmlformats.org/officeDocument/2006/relationships" r:embed="rId318" cstate="print"/>
        <a:stretch>
          <a:fillRect/>
        </a:stretch>
      </xdr:blipFill>
      <xdr:spPr>
        <a:prstGeom prst="rect">
          <a:avLst/>
        </a:prstGeom>
        <a:noFill/>
      </xdr:spPr>
    </xdr:pic>
    <xdr:clientData fLocksWithSheet="0"/>
  </xdr:oneCellAnchor>
  <xdr:oneCellAnchor>
    <xdr:from>
      <xdr:col>2</xdr:col>
      <xdr:colOff>0</xdr:colOff>
      <xdr:row>339</xdr:row>
      <xdr:rowOff>0</xdr:rowOff>
    </xdr:from>
    <xdr:ext cx="476250" cy="476250"/>
    <xdr:pic>
      <xdr:nvPicPr>
        <xdr:cNvPr id="320" name="image104.png">
          <a:extLst>
            <a:ext uri="{FF2B5EF4-FFF2-40B4-BE49-F238E27FC236}">
              <a16:creationId xmlns:a16="http://schemas.microsoft.com/office/drawing/2014/main" id="{00000000-0008-0000-0900-000040010000}"/>
            </a:ext>
          </a:extLst>
        </xdr:cNvPr>
        <xdr:cNvPicPr preferRelativeResize="0"/>
      </xdr:nvPicPr>
      <xdr:blipFill>
        <a:blip xmlns:r="http://schemas.openxmlformats.org/officeDocument/2006/relationships" r:embed="rId319" cstate="print"/>
        <a:stretch>
          <a:fillRect/>
        </a:stretch>
      </xdr:blipFill>
      <xdr:spPr>
        <a:prstGeom prst="rect">
          <a:avLst/>
        </a:prstGeom>
        <a:noFill/>
      </xdr:spPr>
    </xdr:pic>
    <xdr:clientData fLocksWithSheet="0"/>
  </xdr:oneCellAnchor>
  <xdr:oneCellAnchor>
    <xdr:from>
      <xdr:col>2</xdr:col>
      <xdr:colOff>0</xdr:colOff>
      <xdr:row>340</xdr:row>
      <xdr:rowOff>0</xdr:rowOff>
    </xdr:from>
    <xdr:ext cx="476250" cy="476250"/>
    <xdr:pic>
      <xdr:nvPicPr>
        <xdr:cNvPr id="321" name="image116.png">
          <a:extLst>
            <a:ext uri="{FF2B5EF4-FFF2-40B4-BE49-F238E27FC236}">
              <a16:creationId xmlns:a16="http://schemas.microsoft.com/office/drawing/2014/main" id="{00000000-0008-0000-0900-000041010000}"/>
            </a:ext>
          </a:extLst>
        </xdr:cNvPr>
        <xdr:cNvPicPr preferRelativeResize="0"/>
      </xdr:nvPicPr>
      <xdr:blipFill>
        <a:blip xmlns:r="http://schemas.openxmlformats.org/officeDocument/2006/relationships" r:embed="rId320" cstate="print"/>
        <a:stretch>
          <a:fillRect/>
        </a:stretch>
      </xdr:blipFill>
      <xdr:spPr>
        <a:prstGeom prst="rect">
          <a:avLst/>
        </a:prstGeom>
        <a:noFill/>
      </xdr:spPr>
    </xdr:pic>
    <xdr:clientData fLocksWithSheet="0"/>
  </xdr:oneCellAnchor>
  <xdr:oneCellAnchor>
    <xdr:from>
      <xdr:col>2</xdr:col>
      <xdr:colOff>0</xdr:colOff>
      <xdr:row>341</xdr:row>
      <xdr:rowOff>0</xdr:rowOff>
    </xdr:from>
    <xdr:ext cx="476250" cy="476250"/>
    <xdr:pic>
      <xdr:nvPicPr>
        <xdr:cNvPr id="322" name="image126.png">
          <a:extLst>
            <a:ext uri="{FF2B5EF4-FFF2-40B4-BE49-F238E27FC236}">
              <a16:creationId xmlns:a16="http://schemas.microsoft.com/office/drawing/2014/main" id="{00000000-0008-0000-0900-000042010000}"/>
            </a:ext>
          </a:extLst>
        </xdr:cNvPr>
        <xdr:cNvPicPr preferRelativeResize="0"/>
      </xdr:nvPicPr>
      <xdr:blipFill>
        <a:blip xmlns:r="http://schemas.openxmlformats.org/officeDocument/2006/relationships" r:embed="rId321" cstate="print"/>
        <a:stretch>
          <a:fillRect/>
        </a:stretch>
      </xdr:blipFill>
      <xdr:spPr>
        <a:prstGeom prst="rect">
          <a:avLst/>
        </a:prstGeom>
        <a:noFill/>
      </xdr:spPr>
    </xdr:pic>
    <xdr:clientData fLocksWithSheet="0"/>
  </xdr:oneCellAnchor>
  <xdr:oneCellAnchor>
    <xdr:from>
      <xdr:col>2</xdr:col>
      <xdr:colOff>0</xdr:colOff>
      <xdr:row>342</xdr:row>
      <xdr:rowOff>0</xdr:rowOff>
    </xdr:from>
    <xdr:ext cx="200025" cy="200025"/>
    <xdr:pic>
      <xdr:nvPicPr>
        <xdr:cNvPr id="323" name="image121.png">
          <a:extLst>
            <a:ext uri="{FF2B5EF4-FFF2-40B4-BE49-F238E27FC236}">
              <a16:creationId xmlns:a16="http://schemas.microsoft.com/office/drawing/2014/main" id="{00000000-0008-0000-0900-000043010000}"/>
            </a:ext>
          </a:extLst>
        </xdr:cNvPr>
        <xdr:cNvPicPr preferRelativeResize="0"/>
      </xdr:nvPicPr>
      <xdr:blipFill>
        <a:blip xmlns:r="http://schemas.openxmlformats.org/officeDocument/2006/relationships" r:embed="rId322" cstate="print"/>
        <a:stretch>
          <a:fillRect/>
        </a:stretch>
      </xdr:blipFill>
      <xdr:spPr>
        <a:prstGeom prst="rect">
          <a:avLst/>
        </a:prstGeom>
        <a:noFill/>
      </xdr:spPr>
    </xdr:pic>
    <xdr:clientData fLocksWithSheet="0"/>
  </xdr:oneCellAnchor>
  <xdr:oneCellAnchor>
    <xdr:from>
      <xdr:col>2</xdr:col>
      <xdr:colOff>0</xdr:colOff>
      <xdr:row>343</xdr:row>
      <xdr:rowOff>0</xdr:rowOff>
    </xdr:from>
    <xdr:ext cx="476250" cy="476250"/>
    <xdr:pic>
      <xdr:nvPicPr>
        <xdr:cNvPr id="324" name="image115.png">
          <a:extLst>
            <a:ext uri="{FF2B5EF4-FFF2-40B4-BE49-F238E27FC236}">
              <a16:creationId xmlns:a16="http://schemas.microsoft.com/office/drawing/2014/main" id="{00000000-0008-0000-0900-000044010000}"/>
            </a:ext>
          </a:extLst>
        </xdr:cNvPr>
        <xdr:cNvPicPr preferRelativeResize="0"/>
      </xdr:nvPicPr>
      <xdr:blipFill>
        <a:blip xmlns:r="http://schemas.openxmlformats.org/officeDocument/2006/relationships" r:embed="rId323" cstate="print"/>
        <a:stretch>
          <a:fillRect/>
        </a:stretch>
      </xdr:blipFill>
      <xdr:spPr>
        <a:prstGeom prst="rect">
          <a:avLst/>
        </a:prstGeom>
        <a:noFill/>
      </xdr:spPr>
    </xdr:pic>
    <xdr:clientData fLocksWithSheet="0"/>
  </xdr:oneCellAnchor>
  <xdr:oneCellAnchor>
    <xdr:from>
      <xdr:col>2</xdr:col>
      <xdr:colOff>0</xdr:colOff>
      <xdr:row>344</xdr:row>
      <xdr:rowOff>0</xdr:rowOff>
    </xdr:from>
    <xdr:ext cx="200025" cy="200025"/>
    <xdr:pic>
      <xdr:nvPicPr>
        <xdr:cNvPr id="325" name="image122.png">
          <a:extLst>
            <a:ext uri="{FF2B5EF4-FFF2-40B4-BE49-F238E27FC236}">
              <a16:creationId xmlns:a16="http://schemas.microsoft.com/office/drawing/2014/main" id="{00000000-0008-0000-0900-000045010000}"/>
            </a:ext>
          </a:extLst>
        </xdr:cNvPr>
        <xdr:cNvPicPr preferRelativeResize="0"/>
      </xdr:nvPicPr>
      <xdr:blipFill>
        <a:blip xmlns:r="http://schemas.openxmlformats.org/officeDocument/2006/relationships" r:embed="rId324" cstate="print"/>
        <a:stretch>
          <a:fillRect/>
        </a:stretch>
      </xdr:blipFill>
      <xdr:spPr>
        <a:prstGeom prst="rect">
          <a:avLst/>
        </a:prstGeom>
        <a:noFill/>
      </xdr:spPr>
    </xdr:pic>
    <xdr:clientData fLocksWithSheet="0"/>
  </xdr:oneCellAnchor>
  <xdr:oneCellAnchor>
    <xdr:from>
      <xdr:col>2</xdr:col>
      <xdr:colOff>0</xdr:colOff>
      <xdr:row>345</xdr:row>
      <xdr:rowOff>0</xdr:rowOff>
    </xdr:from>
    <xdr:ext cx="476250" cy="476250"/>
    <xdr:pic>
      <xdr:nvPicPr>
        <xdr:cNvPr id="326" name="image125.png">
          <a:extLst>
            <a:ext uri="{FF2B5EF4-FFF2-40B4-BE49-F238E27FC236}">
              <a16:creationId xmlns:a16="http://schemas.microsoft.com/office/drawing/2014/main" id="{00000000-0008-0000-0900-000046010000}"/>
            </a:ext>
          </a:extLst>
        </xdr:cNvPr>
        <xdr:cNvPicPr preferRelativeResize="0"/>
      </xdr:nvPicPr>
      <xdr:blipFill>
        <a:blip xmlns:r="http://schemas.openxmlformats.org/officeDocument/2006/relationships" r:embed="rId325" cstate="print"/>
        <a:stretch>
          <a:fillRect/>
        </a:stretch>
      </xdr:blipFill>
      <xdr:spPr>
        <a:prstGeom prst="rect">
          <a:avLst/>
        </a:prstGeom>
        <a:noFill/>
      </xdr:spPr>
    </xdr:pic>
    <xdr:clientData fLocksWithSheet="0"/>
  </xdr:oneCellAnchor>
  <xdr:oneCellAnchor>
    <xdr:from>
      <xdr:col>2</xdr:col>
      <xdr:colOff>0</xdr:colOff>
      <xdr:row>346</xdr:row>
      <xdr:rowOff>0</xdr:rowOff>
    </xdr:from>
    <xdr:ext cx="476250" cy="476250"/>
    <xdr:pic>
      <xdr:nvPicPr>
        <xdr:cNvPr id="327" name="image123.png">
          <a:extLst>
            <a:ext uri="{FF2B5EF4-FFF2-40B4-BE49-F238E27FC236}">
              <a16:creationId xmlns:a16="http://schemas.microsoft.com/office/drawing/2014/main" id="{00000000-0008-0000-0900-000047010000}"/>
            </a:ext>
          </a:extLst>
        </xdr:cNvPr>
        <xdr:cNvPicPr preferRelativeResize="0"/>
      </xdr:nvPicPr>
      <xdr:blipFill>
        <a:blip xmlns:r="http://schemas.openxmlformats.org/officeDocument/2006/relationships" r:embed="rId326" cstate="print"/>
        <a:stretch>
          <a:fillRect/>
        </a:stretch>
      </xdr:blipFill>
      <xdr:spPr>
        <a:prstGeom prst="rect">
          <a:avLst/>
        </a:prstGeom>
        <a:noFill/>
      </xdr:spPr>
    </xdr:pic>
    <xdr:clientData fLocksWithSheet="0"/>
  </xdr:oneCellAnchor>
  <xdr:oneCellAnchor>
    <xdr:from>
      <xdr:col>2</xdr:col>
      <xdr:colOff>0</xdr:colOff>
      <xdr:row>347</xdr:row>
      <xdr:rowOff>0</xdr:rowOff>
    </xdr:from>
    <xdr:ext cx="476250" cy="476250"/>
    <xdr:pic>
      <xdr:nvPicPr>
        <xdr:cNvPr id="328" name="image137.png">
          <a:extLst>
            <a:ext uri="{FF2B5EF4-FFF2-40B4-BE49-F238E27FC236}">
              <a16:creationId xmlns:a16="http://schemas.microsoft.com/office/drawing/2014/main" id="{00000000-0008-0000-0900-000048010000}"/>
            </a:ext>
          </a:extLst>
        </xdr:cNvPr>
        <xdr:cNvPicPr preferRelativeResize="0"/>
      </xdr:nvPicPr>
      <xdr:blipFill>
        <a:blip xmlns:r="http://schemas.openxmlformats.org/officeDocument/2006/relationships" r:embed="rId327" cstate="print"/>
        <a:stretch>
          <a:fillRect/>
        </a:stretch>
      </xdr:blipFill>
      <xdr:spPr>
        <a:prstGeom prst="rect">
          <a:avLst/>
        </a:prstGeom>
        <a:noFill/>
      </xdr:spPr>
    </xdr:pic>
    <xdr:clientData fLocksWithSheet="0"/>
  </xdr:oneCellAnchor>
  <xdr:oneCellAnchor>
    <xdr:from>
      <xdr:col>2</xdr:col>
      <xdr:colOff>0</xdr:colOff>
      <xdr:row>348</xdr:row>
      <xdr:rowOff>0</xdr:rowOff>
    </xdr:from>
    <xdr:ext cx="200025" cy="200025"/>
    <xdr:pic>
      <xdr:nvPicPr>
        <xdr:cNvPr id="329" name="image114.png">
          <a:extLst>
            <a:ext uri="{FF2B5EF4-FFF2-40B4-BE49-F238E27FC236}">
              <a16:creationId xmlns:a16="http://schemas.microsoft.com/office/drawing/2014/main" id="{00000000-0008-0000-0900-000049010000}"/>
            </a:ext>
          </a:extLst>
        </xdr:cNvPr>
        <xdr:cNvPicPr preferRelativeResize="0"/>
      </xdr:nvPicPr>
      <xdr:blipFill>
        <a:blip xmlns:r="http://schemas.openxmlformats.org/officeDocument/2006/relationships" r:embed="rId328" cstate="print"/>
        <a:stretch>
          <a:fillRect/>
        </a:stretch>
      </xdr:blipFill>
      <xdr:spPr>
        <a:prstGeom prst="rect">
          <a:avLst/>
        </a:prstGeom>
        <a:noFill/>
      </xdr:spPr>
    </xdr:pic>
    <xdr:clientData fLocksWithSheet="0"/>
  </xdr:oneCellAnchor>
  <xdr:oneCellAnchor>
    <xdr:from>
      <xdr:col>2</xdr:col>
      <xdr:colOff>0</xdr:colOff>
      <xdr:row>349</xdr:row>
      <xdr:rowOff>0</xdr:rowOff>
    </xdr:from>
    <xdr:ext cx="476250" cy="476250"/>
    <xdr:pic>
      <xdr:nvPicPr>
        <xdr:cNvPr id="330" name="image113.png">
          <a:extLst>
            <a:ext uri="{FF2B5EF4-FFF2-40B4-BE49-F238E27FC236}">
              <a16:creationId xmlns:a16="http://schemas.microsoft.com/office/drawing/2014/main" id="{00000000-0008-0000-0900-00004A010000}"/>
            </a:ext>
          </a:extLst>
        </xdr:cNvPr>
        <xdr:cNvPicPr preferRelativeResize="0"/>
      </xdr:nvPicPr>
      <xdr:blipFill>
        <a:blip xmlns:r="http://schemas.openxmlformats.org/officeDocument/2006/relationships" r:embed="rId329" cstate="print"/>
        <a:stretch>
          <a:fillRect/>
        </a:stretch>
      </xdr:blipFill>
      <xdr:spPr>
        <a:prstGeom prst="rect">
          <a:avLst/>
        </a:prstGeom>
        <a:noFill/>
      </xdr:spPr>
    </xdr:pic>
    <xdr:clientData fLocksWithSheet="0"/>
  </xdr:oneCellAnchor>
  <xdr:oneCellAnchor>
    <xdr:from>
      <xdr:col>2</xdr:col>
      <xdr:colOff>0</xdr:colOff>
      <xdr:row>350</xdr:row>
      <xdr:rowOff>0</xdr:rowOff>
    </xdr:from>
    <xdr:ext cx="476250" cy="476250"/>
    <xdr:pic>
      <xdr:nvPicPr>
        <xdr:cNvPr id="331" name="image133.png">
          <a:extLst>
            <a:ext uri="{FF2B5EF4-FFF2-40B4-BE49-F238E27FC236}">
              <a16:creationId xmlns:a16="http://schemas.microsoft.com/office/drawing/2014/main" id="{00000000-0008-0000-0900-00004B010000}"/>
            </a:ext>
          </a:extLst>
        </xdr:cNvPr>
        <xdr:cNvPicPr preferRelativeResize="0"/>
      </xdr:nvPicPr>
      <xdr:blipFill>
        <a:blip xmlns:r="http://schemas.openxmlformats.org/officeDocument/2006/relationships" r:embed="rId330" cstate="print"/>
        <a:stretch>
          <a:fillRect/>
        </a:stretch>
      </xdr:blipFill>
      <xdr:spPr>
        <a:prstGeom prst="rect">
          <a:avLst/>
        </a:prstGeom>
        <a:noFill/>
      </xdr:spPr>
    </xdr:pic>
    <xdr:clientData fLocksWithSheet="0"/>
  </xdr:oneCellAnchor>
  <xdr:oneCellAnchor>
    <xdr:from>
      <xdr:col>2</xdr:col>
      <xdr:colOff>0</xdr:colOff>
      <xdr:row>351</xdr:row>
      <xdr:rowOff>0</xdr:rowOff>
    </xdr:from>
    <xdr:ext cx="476250" cy="476250"/>
    <xdr:pic>
      <xdr:nvPicPr>
        <xdr:cNvPr id="332" name="image134.png">
          <a:extLst>
            <a:ext uri="{FF2B5EF4-FFF2-40B4-BE49-F238E27FC236}">
              <a16:creationId xmlns:a16="http://schemas.microsoft.com/office/drawing/2014/main" id="{00000000-0008-0000-0900-00004C010000}"/>
            </a:ext>
          </a:extLst>
        </xdr:cNvPr>
        <xdr:cNvPicPr preferRelativeResize="0"/>
      </xdr:nvPicPr>
      <xdr:blipFill>
        <a:blip xmlns:r="http://schemas.openxmlformats.org/officeDocument/2006/relationships" r:embed="rId331" cstate="print"/>
        <a:stretch>
          <a:fillRect/>
        </a:stretch>
      </xdr:blipFill>
      <xdr:spPr>
        <a:prstGeom prst="rect">
          <a:avLst/>
        </a:prstGeom>
        <a:noFill/>
      </xdr:spPr>
    </xdr:pic>
    <xdr:clientData fLocksWithSheet="0"/>
  </xdr:oneCellAnchor>
  <xdr:oneCellAnchor>
    <xdr:from>
      <xdr:col>2</xdr:col>
      <xdr:colOff>0</xdr:colOff>
      <xdr:row>352</xdr:row>
      <xdr:rowOff>0</xdr:rowOff>
    </xdr:from>
    <xdr:ext cx="476250" cy="476250"/>
    <xdr:pic>
      <xdr:nvPicPr>
        <xdr:cNvPr id="333" name="image135.png">
          <a:extLst>
            <a:ext uri="{FF2B5EF4-FFF2-40B4-BE49-F238E27FC236}">
              <a16:creationId xmlns:a16="http://schemas.microsoft.com/office/drawing/2014/main" id="{00000000-0008-0000-0900-00004D010000}"/>
            </a:ext>
          </a:extLst>
        </xdr:cNvPr>
        <xdr:cNvPicPr preferRelativeResize="0"/>
      </xdr:nvPicPr>
      <xdr:blipFill>
        <a:blip xmlns:r="http://schemas.openxmlformats.org/officeDocument/2006/relationships" r:embed="rId332" cstate="print"/>
        <a:stretch>
          <a:fillRect/>
        </a:stretch>
      </xdr:blipFill>
      <xdr:spPr>
        <a:prstGeom prst="rect">
          <a:avLst/>
        </a:prstGeom>
        <a:noFill/>
      </xdr:spPr>
    </xdr:pic>
    <xdr:clientData fLocksWithSheet="0"/>
  </xdr:oneCellAnchor>
  <xdr:oneCellAnchor>
    <xdr:from>
      <xdr:col>2</xdr:col>
      <xdr:colOff>0</xdr:colOff>
      <xdr:row>353</xdr:row>
      <xdr:rowOff>0</xdr:rowOff>
    </xdr:from>
    <xdr:ext cx="476250" cy="476250"/>
    <xdr:pic>
      <xdr:nvPicPr>
        <xdr:cNvPr id="334" name="image124.png">
          <a:extLst>
            <a:ext uri="{FF2B5EF4-FFF2-40B4-BE49-F238E27FC236}">
              <a16:creationId xmlns:a16="http://schemas.microsoft.com/office/drawing/2014/main" id="{00000000-0008-0000-0900-00004E010000}"/>
            </a:ext>
          </a:extLst>
        </xdr:cNvPr>
        <xdr:cNvPicPr preferRelativeResize="0"/>
      </xdr:nvPicPr>
      <xdr:blipFill>
        <a:blip xmlns:r="http://schemas.openxmlformats.org/officeDocument/2006/relationships" r:embed="rId333" cstate="print"/>
        <a:stretch>
          <a:fillRect/>
        </a:stretch>
      </xdr:blipFill>
      <xdr:spPr>
        <a:prstGeom prst="rect">
          <a:avLst/>
        </a:prstGeom>
        <a:noFill/>
      </xdr:spPr>
    </xdr:pic>
    <xdr:clientData fLocksWithSheet="0"/>
  </xdr:oneCellAnchor>
  <xdr:oneCellAnchor>
    <xdr:from>
      <xdr:col>2</xdr:col>
      <xdr:colOff>0</xdr:colOff>
      <xdr:row>354</xdr:row>
      <xdr:rowOff>0</xdr:rowOff>
    </xdr:from>
    <xdr:ext cx="200025" cy="200025"/>
    <xdr:pic>
      <xdr:nvPicPr>
        <xdr:cNvPr id="335" name="image127.png">
          <a:extLst>
            <a:ext uri="{FF2B5EF4-FFF2-40B4-BE49-F238E27FC236}">
              <a16:creationId xmlns:a16="http://schemas.microsoft.com/office/drawing/2014/main" id="{00000000-0008-0000-0900-00004F010000}"/>
            </a:ext>
          </a:extLst>
        </xdr:cNvPr>
        <xdr:cNvPicPr preferRelativeResize="0"/>
      </xdr:nvPicPr>
      <xdr:blipFill>
        <a:blip xmlns:r="http://schemas.openxmlformats.org/officeDocument/2006/relationships" r:embed="rId334" cstate="print"/>
        <a:stretch>
          <a:fillRect/>
        </a:stretch>
      </xdr:blipFill>
      <xdr:spPr>
        <a:prstGeom prst="rect">
          <a:avLst/>
        </a:prstGeom>
        <a:noFill/>
      </xdr:spPr>
    </xdr:pic>
    <xdr:clientData fLocksWithSheet="0"/>
  </xdr:oneCellAnchor>
  <xdr:oneCellAnchor>
    <xdr:from>
      <xdr:col>2</xdr:col>
      <xdr:colOff>0</xdr:colOff>
      <xdr:row>355</xdr:row>
      <xdr:rowOff>0</xdr:rowOff>
    </xdr:from>
    <xdr:ext cx="476250" cy="476250"/>
    <xdr:pic>
      <xdr:nvPicPr>
        <xdr:cNvPr id="336" name="image158.png">
          <a:extLst>
            <a:ext uri="{FF2B5EF4-FFF2-40B4-BE49-F238E27FC236}">
              <a16:creationId xmlns:a16="http://schemas.microsoft.com/office/drawing/2014/main" id="{00000000-0008-0000-0900-000050010000}"/>
            </a:ext>
          </a:extLst>
        </xdr:cNvPr>
        <xdr:cNvPicPr preferRelativeResize="0"/>
      </xdr:nvPicPr>
      <xdr:blipFill>
        <a:blip xmlns:r="http://schemas.openxmlformats.org/officeDocument/2006/relationships" r:embed="rId335" cstate="print"/>
        <a:stretch>
          <a:fillRect/>
        </a:stretch>
      </xdr:blipFill>
      <xdr:spPr>
        <a:prstGeom prst="rect">
          <a:avLst/>
        </a:prstGeom>
        <a:noFill/>
      </xdr:spPr>
    </xdr:pic>
    <xdr:clientData fLocksWithSheet="0"/>
  </xdr:oneCellAnchor>
  <xdr:oneCellAnchor>
    <xdr:from>
      <xdr:col>2</xdr:col>
      <xdr:colOff>0</xdr:colOff>
      <xdr:row>356</xdr:row>
      <xdr:rowOff>0</xdr:rowOff>
    </xdr:from>
    <xdr:ext cx="200025" cy="200025"/>
    <xdr:pic>
      <xdr:nvPicPr>
        <xdr:cNvPr id="337" name="image142.png">
          <a:extLst>
            <a:ext uri="{FF2B5EF4-FFF2-40B4-BE49-F238E27FC236}">
              <a16:creationId xmlns:a16="http://schemas.microsoft.com/office/drawing/2014/main" id="{00000000-0008-0000-0900-000051010000}"/>
            </a:ext>
          </a:extLst>
        </xdr:cNvPr>
        <xdr:cNvPicPr preferRelativeResize="0"/>
      </xdr:nvPicPr>
      <xdr:blipFill>
        <a:blip xmlns:r="http://schemas.openxmlformats.org/officeDocument/2006/relationships" r:embed="rId336" cstate="print"/>
        <a:stretch>
          <a:fillRect/>
        </a:stretch>
      </xdr:blipFill>
      <xdr:spPr>
        <a:prstGeom prst="rect">
          <a:avLst/>
        </a:prstGeom>
        <a:noFill/>
      </xdr:spPr>
    </xdr:pic>
    <xdr:clientData fLocksWithSheet="0"/>
  </xdr:oneCellAnchor>
  <xdr:oneCellAnchor>
    <xdr:from>
      <xdr:col>2</xdr:col>
      <xdr:colOff>0</xdr:colOff>
      <xdr:row>357</xdr:row>
      <xdr:rowOff>0</xdr:rowOff>
    </xdr:from>
    <xdr:ext cx="476250" cy="476250"/>
    <xdr:pic>
      <xdr:nvPicPr>
        <xdr:cNvPr id="338" name="image128.png">
          <a:extLst>
            <a:ext uri="{FF2B5EF4-FFF2-40B4-BE49-F238E27FC236}">
              <a16:creationId xmlns:a16="http://schemas.microsoft.com/office/drawing/2014/main" id="{00000000-0008-0000-0900-000052010000}"/>
            </a:ext>
          </a:extLst>
        </xdr:cNvPr>
        <xdr:cNvPicPr preferRelativeResize="0"/>
      </xdr:nvPicPr>
      <xdr:blipFill>
        <a:blip xmlns:r="http://schemas.openxmlformats.org/officeDocument/2006/relationships" r:embed="rId337" cstate="print"/>
        <a:stretch>
          <a:fillRect/>
        </a:stretch>
      </xdr:blipFill>
      <xdr:spPr>
        <a:prstGeom prst="rect">
          <a:avLst/>
        </a:prstGeom>
        <a:noFill/>
      </xdr:spPr>
    </xdr:pic>
    <xdr:clientData fLocksWithSheet="0"/>
  </xdr:oneCellAnchor>
  <xdr:oneCellAnchor>
    <xdr:from>
      <xdr:col>2</xdr:col>
      <xdr:colOff>0</xdr:colOff>
      <xdr:row>358</xdr:row>
      <xdr:rowOff>0</xdr:rowOff>
    </xdr:from>
    <xdr:ext cx="476250" cy="476250"/>
    <xdr:pic>
      <xdr:nvPicPr>
        <xdr:cNvPr id="339" name="image146.png">
          <a:extLst>
            <a:ext uri="{FF2B5EF4-FFF2-40B4-BE49-F238E27FC236}">
              <a16:creationId xmlns:a16="http://schemas.microsoft.com/office/drawing/2014/main" id="{00000000-0008-0000-0900-000053010000}"/>
            </a:ext>
          </a:extLst>
        </xdr:cNvPr>
        <xdr:cNvPicPr preferRelativeResize="0"/>
      </xdr:nvPicPr>
      <xdr:blipFill>
        <a:blip xmlns:r="http://schemas.openxmlformats.org/officeDocument/2006/relationships" r:embed="rId338" cstate="print"/>
        <a:stretch>
          <a:fillRect/>
        </a:stretch>
      </xdr:blipFill>
      <xdr:spPr>
        <a:prstGeom prst="rect">
          <a:avLst/>
        </a:prstGeom>
        <a:noFill/>
      </xdr:spPr>
    </xdr:pic>
    <xdr:clientData fLocksWithSheet="0"/>
  </xdr:oneCellAnchor>
  <xdr:oneCellAnchor>
    <xdr:from>
      <xdr:col>2</xdr:col>
      <xdr:colOff>0</xdr:colOff>
      <xdr:row>359</xdr:row>
      <xdr:rowOff>0</xdr:rowOff>
    </xdr:from>
    <xdr:ext cx="476250" cy="476250"/>
    <xdr:pic>
      <xdr:nvPicPr>
        <xdr:cNvPr id="340" name="image152.png">
          <a:extLst>
            <a:ext uri="{FF2B5EF4-FFF2-40B4-BE49-F238E27FC236}">
              <a16:creationId xmlns:a16="http://schemas.microsoft.com/office/drawing/2014/main" id="{00000000-0008-0000-0900-000054010000}"/>
            </a:ext>
          </a:extLst>
        </xdr:cNvPr>
        <xdr:cNvPicPr preferRelativeResize="0"/>
      </xdr:nvPicPr>
      <xdr:blipFill>
        <a:blip xmlns:r="http://schemas.openxmlformats.org/officeDocument/2006/relationships" r:embed="rId339" cstate="print"/>
        <a:stretch>
          <a:fillRect/>
        </a:stretch>
      </xdr:blipFill>
      <xdr:spPr>
        <a:prstGeom prst="rect">
          <a:avLst/>
        </a:prstGeom>
        <a:noFill/>
      </xdr:spPr>
    </xdr:pic>
    <xdr:clientData fLocksWithSheet="0"/>
  </xdr:oneCellAnchor>
  <xdr:oneCellAnchor>
    <xdr:from>
      <xdr:col>2</xdr:col>
      <xdr:colOff>0</xdr:colOff>
      <xdr:row>360</xdr:row>
      <xdr:rowOff>0</xdr:rowOff>
    </xdr:from>
    <xdr:ext cx="476250" cy="476250"/>
    <xdr:pic>
      <xdr:nvPicPr>
        <xdr:cNvPr id="341" name="image139.png">
          <a:extLst>
            <a:ext uri="{FF2B5EF4-FFF2-40B4-BE49-F238E27FC236}">
              <a16:creationId xmlns:a16="http://schemas.microsoft.com/office/drawing/2014/main" id="{00000000-0008-0000-0900-000055010000}"/>
            </a:ext>
          </a:extLst>
        </xdr:cNvPr>
        <xdr:cNvPicPr preferRelativeResize="0"/>
      </xdr:nvPicPr>
      <xdr:blipFill>
        <a:blip xmlns:r="http://schemas.openxmlformats.org/officeDocument/2006/relationships" r:embed="rId340" cstate="print"/>
        <a:stretch>
          <a:fillRect/>
        </a:stretch>
      </xdr:blipFill>
      <xdr:spPr>
        <a:prstGeom prst="rect">
          <a:avLst/>
        </a:prstGeom>
        <a:noFill/>
      </xdr:spPr>
    </xdr:pic>
    <xdr:clientData fLocksWithSheet="0"/>
  </xdr:oneCellAnchor>
  <xdr:oneCellAnchor>
    <xdr:from>
      <xdr:col>2</xdr:col>
      <xdr:colOff>0</xdr:colOff>
      <xdr:row>361</xdr:row>
      <xdr:rowOff>0</xdr:rowOff>
    </xdr:from>
    <xdr:ext cx="476250" cy="476250"/>
    <xdr:pic>
      <xdr:nvPicPr>
        <xdr:cNvPr id="342" name="image155.png">
          <a:extLst>
            <a:ext uri="{FF2B5EF4-FFF2-40B4-BE49-F238E27FC236}">
              <a16:creationId xmlns:a16="http://schemas.microsoft.com/office/drawing/2014/main" id="{00000000-0008-0000-0900-000056010000}"/>
            </a:ext>
          </a:extLst>
        </xdr:cNvPr>
        <xdr:cNvPicPr preferRelativeResize="0"/>
      </xdr:nvPicPr>
      <xdr:blipFill>
        <a:blip xmlns:r="http://schemas.openxmlformats.org/officeDocument/2006/relationships" r:embed="rId341" cstate="print"/>
        <a:stretch>
          <a:fillRect/>
        </a:stretch>
      </xdr:blipFill>
      <xdr:spPr>
        <a:prstGeom prst="rect">
          <a:avLst/>
        </a:prstGeom>
        <a:noFill/>
      </xdr:spPr>
    </xdr:pic>
    <xdr:clientData fLocksWithSheet="0"/>
  </xdr:oneCellAnchor>
  <xdr:oneCellAnchor>
    <xdr:from>
      <xdr:col>2</xdr:col>
      <xdr:colOff>0</xdr:colOff>
      <xdr:row>362</xdr:row>
      <xdr:rowOff>0</xdr:rowOff>
    </xdr:from>
    <xdr:ext cx="476250" cy="476250"/>
    <xdr:pic>
      <xdr:nvPicPr>
        <xdr:cNvPr id="343" name="image170.png">
          <a:extLst>
            <a:ext uri="{FF2B5EF4-FFF2-40B4-BE49-F238E27FC236}">
              <a16:creationId xmlns:a16="http://schemas.microsoft.com/office/drawing/2014/main" id="{00000000-0008-0000-0900-000057010000}"/>
            </a:ext>
          </a:extLst>
        </xdr:cNvPr>
        <xdr:cNvPicPr preferRelativeResize="0"/>
      </xdr:nvPicPr>
      <xdr:blipFill>
        <a:blip xmlns:r="http://schemas.openxmlformats.org/officeDocument/2006/relationships" r:embed="rId342" cstate="print"/>
        <a:stretch>
          <a:fillRect/>
        </a:stretch>
      </xdr:blipFill>
      <xdr:spPr>
        <a:prstGeom prst="rect">
          <a:avLst/>
        </a:prstGeom>
        <a:noFill/>
      </xdr:spPr>
    </xdr:pic>
    <xdr:clientData fLocksWithSheet="0"/>
  </xdr:oneCellAnchor>
  <xdr:oneCellAnchor>
    <xdr:from>
      <xdr:col>2</xdr:col>
      <xdr:colOff>0</xdr:colOff>
      <xdr:row>363</xdr:row>
      <xdr:rowOff>0</xdr:rowOff>
    </xdr:from>
    <xdr:ext cx="200025" cy="200025"/>
    <xdr:pic>
      <xdr:nvPicPr>
        <xdr:cNvPr id="344" name="image165.png">
          <a:extLst>
            <a:ext uri="{FF2B5EF4-FFF2-40B4-BE49-F238E27FC236}">
              <a16:creationId xmlns:a16="http://schemas.microsoft.com/office/drawing/2014/main" id="{00000000-0008-0000-0900-000058010000}"/>
            </a:ext>
          </a:extLst>
        </xdr:cNvPr>
        <xdr:cNvPicPr preferRelativeResize="0"/>
      </xdr:nvPicPr>
      <xdr:blipFill>
        <a:blip xmlns:r="http://schemas.openxmlformats.org/officeDocument/2006/relationships" r:embed="rId343" cstate="print"/>
        <a:stretch>
          <a:fillRect/>
        </a:stretch>
      </xdr:blipFill>
      <xdr:spPr>
        <a:prstGeom prst="rect">
          <a:avLst/>
        </a:prstGeom>
        <a:noFill/>
      </xdr:spPr>
    </xdr:pic>
    <xdr:clientData fLocksWithSheet="0"/>
  </xdr:oneCellAnchor>
  <xdr:oneCellAnchor>
    <xdr:from>
      <xdr:col>2</xdr:col>
      <xdr:colOff>0</xdr:colOff>
      <xdr:row>364</xdr:row>
      <xdr:rowOff>0</xdr:rowOff>
    </xdr:from>
    <xdr:ext cx="476250" cy="476250"/>
    <xdr:pic>
      <xdr:nvPicPr>
        <xdr:cNvPr id="345" name="image159.png">
          <a:extLst>
            <a:ext uri="{FF2B5EF4-FFF2-40B4-BE49-F238E27FC236}">
              <a16:creationId xmlns:a16="http://schemas.microsoft.com/office/drawing/2014/main" id="{00000000-0008-0000-0900-000059010000}"/>
            </a:ext>
          </a:extLst>
        </xdr:cNvPr>
        <xdr:cNvPicPr preferRelativeResize="0"/>
      </xdr:nvPicPr>
      <xdr:blipFill>
        <a:blip xmlns:r="http://schemas.openxmlformats.org/officeDocument/2006/relationships" r:embed="rId344" cstate="print"/>
        <a:stretch>
          <a:fillRect/>
        </a:stretch>
      </xdr:blipFill>
      <xdr:spPr>
        <a:prstGeom prst="rect">
          <a:avLst/>
        </a:prstGeom>
        <a:noFill/>
      </xdr:spPr>
    </xdr:pic>
    <xdr:clientData fLocksWithSheet="0"/>
  </xdr:oneCellAnchor>
  <xdr:oneCellAnchor>
    <xdr:from>
      <xdr:col>2</xdr:col>
      <xdr:colOff>0</xdr:colOff>
      <xdr:row>365</xdr:row>
      <xdr:rowOff>0</xdr:rowOff>
    </xdr:from>
    <xdr:ext cx="476250" cy="476250"/>
    <xdr:pic>
      <xdr:nvPicPr>
        <xdr:cNvPr id="346" name="image180.png">
          <a:extLst>
            <a:ext uri="{FF2B5EF4-FFF2-40B4-BE49-F238E27FC236}">
              <a16:creationId xmlns:a16="http://schemas.microsoft.com/office/drawing/2014/main" id="{00000000-0008-0000-0900-00005A010000}"/>
            </a:ext>
          </a:extLst>
        </xdr:cNvPr>
        <xdr:cNvPicPr preferRelativeResize="0"/>
      </xdr:nvPicPr>
      <xdr:blipFill>
        <a:blip xmlns:r="http://schemas.openxmlformats.org/officeDocument/2006/relationships" r:embed="rId345" cstate="print"/>
        <a:stretch>
          <a:fillRect/>
        </a:stretch>
      </xdr:blipFill>
      <xdr:spPr>
        <a:prstGeom prst="rect">
          <a:avLst/>
        </a:prstGeom>
        <a:noFill/>
      </xdr:spPr>
    </xdr:pic>
    <xdr:clientData fLocksWithSheet="0"/>
  </xdr:oneCellAnchor>
  <xdr:oneCellAnchor>
    <xdr:from>
      <xdr:col>2</xdr:col>
      <xdr:colOff>0</xdr:colOff>
      <xdr:row>366</xdr:row>
      <xdr:rowOff>0</xdr:rowOff>
    </xdr:from>
    <xdr:ext cx="476250" cy="476250"/>
    <xdr:pic>
      <xdr:nvPicPr>
        <xdr:cNvPr id="347" name="image166.png">
          <a:extLst>
            <a:ext uri="{FF2B5EF4-FFF2-40B4-BE49-F238E27FC236}">
              <a16:creationId xmlns:a16="http://schemas.microsoft.com/office/drawing/2014/main" id="{00000000-0008-0000-0900-00005B010000}"/>
            </a:ext>
          </a:extLst>
        </xdr:cNvPr>
        <xdr:cNvPicPr preferRelativeResize="0"/>
      </xdr:nvPicPr>
      <xdr:blipFill>
        <a:blip xmlns:r="http://schemas.openxmlformats.org/officeDocument/2006/relationships" r:embed="rId346" cstate="print"/>
        <a:stretch>
          <a:fillRect/>
        </a:stretch>
      </xdr:blipFill>
      <xdr:spPr>
        <a:prstGeom prst="rect">
          <a:avLst/>
        </a:prstGeom>
        <a:noFill/>
      </xdr:spPr>
    </xdr:pic>
    <xdr:clientData fLocksWithSheet="0"/>
  </xdr:oneCellAnchor>
  <xdr:oneCellAnchor>
    <xdr:from>
      <xdr:col>2</xdr:col>
      <xdr:colOff>0</xdr:colOff>
      <xdr:row>370</xdr:row>
      <xdr:rowOff>0</xdr:rowOff>
    </xdr:from>
    <xdr:ext cx="476250" cy="476250"/>
    <xdr:pic>
      <xdr:nvPicPr>
        <xdr:cNvPr id="348" name="image168.png">
          <a:extLst>
            <a:ext uri="{FF2B5EF4-FFF2-40B4-BE49-F238E27FC236}">
              <a16:creationId xmlns:a16="http://schemas.microsoft.com/office/drawing/2014/main" id="{00000000-0008-0000-0900-00005C010000}"/>
            </a:ext>
          </a:extLst>
        </xdr:cNvPr>
        <xdr:cNvPicPr preferRelativeResize="0"/>
      </xdr:nvPicPr>
      <xdr:blipFill>
        <a:blip xmlns:r="http://schemas.openxmlformats.org/officeDocument/2006/relationships" r:embed="rId347" cstate="print"/>
        <a:stretch>
          <a:fillRect/>
        </a:stretch>
      </xdr:blipFill>
      <xdr:spPr>
        <a:prstGeom prst="rect">
          <a:avLst/>
        </a:prstGeom>
        <a:noFill/>
      </xdr:spPr>
    </xdr:pic>
    <xdr:clientData fLocksWithSheet="0"/>
  </xdr:oneCellAnchor>
  <xdr:oneCellAnchor>
    <xdr:from>
      <xdr:col>2</xdr:col>
      <xdr:colOff>0</xdr:colOff>
      <xdr:row>371</xdr:row>
      <xdr:rowOff>0</xdr:rowOff>
    </xdr:from>
    <xdr:ext cx="200025" cy="200025"/>
    <xdr:pic>
      <xdr:nvPicPr>
        <xdr:cNvPr id="349" name="image235.png">
          <a:extLst>
            <a:ext uri="{FF2B5EF4-FFF2-40B4-BE49-F238E27FC236}">
              <a16:creationId xmlns:a16="http://schemas.microsoft.com/office/drawing/2014/main" id="{00000000-0008-0000-0900-00005D010000}"/>
            </a:ext>
          </a:extLst>
        </xdr:cNvPr>
        <xdr:cNvPicPr preferRelativeResize="0"/>
      </xdr:nvPicPr>
      <xdr:blipFill>
        <a:blip xmlns:r="http://schemas.openxmlformats.org/officeDocument/2006/relationships" r:embed="rId348" cstate="print"/>
        <a:stretch>
          <a:fillRect/>
        </a:stretch>
      </xdr:blipFill>
      <xdr:spPr>
        <a:prstGeom prst="rect">
          <a:avLst/>
        </a:prstGeom>
        <a:noFill/>
      </xdr:spPr>
    </xdr:pic>
    <xdr:clientData fLocksWithSheet="0"/>
  </xdr:oneCellAnchor>
  <xdr:oneCellAnchor>
    <xdr:from>
      <xdr:col>2</xdr:col>
      <xdr:colOff>0</xdr:colOff>
      <xdr:row>372</xdr:row>
      <xdr:rowOff>0</xdr:rowOff>
    </xdr:from>
    <xdr:ext cx="200025" cy="200025"/>
    <xdr:pic>
      <xdr:nvPicPr>
        <xdr:cNvPr id="350" name="image234.png">
          <a:extLst>
            <a:ext uri="{FF2B5EF4-FFF2-40B4-BE49-F238E27FC236}">
              <a16:creationId xmlns:a16="http://schemas.microsoft.com/office/drawing/2014/main" id="{00000000-0008-0000-0900-00005E010000}"/>
            </a:ext>
          </a:extLst>
        </xdr:cNvPr>
        <xdr:cNvPicPr preferRelativeResize="0"/>
      </xdr:nvPicPr>
      <xdr:blipFill>
        <a:blip xmlns:r="http://schemas.openxmlformats.org/officeDocument/2006/relationships" r:embed="rId349" cstate="print"/>
        <a:stretch>
          <a:fillRect/>
        </a:stretch>
      </xdr:blipFill>
      <xdr:spPr>
        <a:prstGeom prst="rect">
          <a:avLst/>
        </a:prstGeom>
        <a:noFill/>
      </xdr:spPr>
    </xdr:pic>
    <xdr:clientData fLocksWithSheet="0"/>
  </xdr:oneCellAnchor>
  <xdr:oneCellAnchor>
    <xdr:from>
      <xdr:col>2</xdr:col>
      <xdr:colOff>0</xdr:colOff>
      <xdr:row>373</xdr:row>
      <xdr:rowOff>0</xdr:rowOff>
    </xdr:from>
    <xdr:ext cx="476250" cy="476250"/>
    <xdr:pic>
      <xdr:nvPicPr>
        <xdr:cNvPr id="351" name="image173.png">
          <a:extLst>
            <a:ext uri="{FF2B5EF4-FFF2-40B4-BE49-F238E27FC236}">
              <a16:creationId xmlns:a16="http://schemas.microsoft.com/office/drawing/2014/main" id="{00000000-0008-0000-0900-00005F010000}"/>
            </a:ext>
          </a:extLst>
        </xdr:cNvPr>
        <xdr:cNvPicPr preferRelativeResize="0"/>
      </xdr:nvPicPr>
      <xdr:blipFill>
        <a:blip xmlns:r="http://schemas.openxmlformats.org/officeDocument/2006/relationships" r:embed="rId350" cstate="print"/>
        <a:stretch>
          <a:fillRect/>
        </a:stretch>
      </xdr:blipFill>
      <xdr:spPr>
        <a:prstGeom prst="rect">
          <a:avLst/>
        </a:prstGeom>
        <a:noFill/>
      </xdr:spPr>
    </xdr:pic>
    <xdr:clientData fLocksWithSheet="0"/>
  </xdr:oneCellAnchor>
  <xdr:oneCellAnchor>
    <xdr:from>
      <xdr:col>2</xdr:col>
      <xdr:colOff>0</xdr:colOff>
      <xdr:row>374</xdr:row>
      <xdr:rowOff>0</xdr:rowOff>
    </xdr:from>
    <xdr:ext cx="200025" cy="200025"/>
    <xdr:pic>
      <xdr:nvPicPr>
        <xdr:cNvPr id="352" name="image172.png">
          <a:extLst>
            <a:ext uri="{FF2B5EF4-FFF2-40B4-BE49-F238E27FC236}">
              <a16:creationId xmlns:a16="http://schemas.microsoft.com/office/drawing/2014/main" id="{00000000-0008-0000-0900-000060010000}"/>
            </a:ext>
          </a:extLst>
        </xdr:cNvPr>
        <xdr:cNvPicPr preferRelativeResize="0"/>
      </xdr:nvPicPr>
      <xdr:blipFill>
        <a:blip xmlns:r="http://schemas.openxmlformats.org/officeDocument/2006/relationships" r:embed="rId351" cstate="print"/>
        <a:stretch>
          <a:fillRect/>
        </a:stretch>
      </xdr:blipFill>
      <xdr:spPr>
        <a:prstGeom prst="rect">
          <a:avLst/>
        </a:prstGeom>
        <a:noFill/>
      </xdr:spPr>
    </xdr:pic>
    <xdr:clientData fLocksWithSheet="0"/>
  </xdr:oneCellAnchor>
  <xdr:oneCellAnchor>
    <xdr:from>
      <xdr:col>2</xdr:col>
      <xdr:colOff>0</xdr:colOff>
      <xdr:row>375</xdr:row>
      <xdr:rowOff>0</xdr:rowOff>
    </xdr:from>
    <xdr:ext cx="200025" cy="200025"/>
    <xdr:pic>
      <xdr:nvPicPr>
        <xdr:cNvPr id="353" name="image162.png">
          <a:extLst>
            <a:ext uri="{FF2B5EF4-FFF2-40B4-BE49-F238E27FC236}">
              <a16:creationId xmlns:a16="http://schemas.microsoft.com/office/drawing/2014/main" id="{00000000-0008-0000-0900-000061010000}"/>
            </a:ext>
          </a:extLst>
        </xdr:cNvPr>
        <xdr:cNvPicPr preferRelativeResize="0"/>
      </xdr:nvPicPr>
      <xdr:blipFill>
        <a:blip xmlns:r="http://schemas.openxmlformats.org/officeDocument/2006/relationships" r:embed="rId352" cstate="print"/>
        <a:stretch>
          <a:fillRect/>
        </a:stretch>
      </xdr:blipFill>
      <xdr:spPr>
        <a:prstGeom prst="rect">
          <a:avLst/>
        </a:prstGeom>
        <a:noFill/>
      </xdr:spPr>
    </xdr:pic>
    <xdr:clientData fLocksWithSheet="0"/>
  </xdr:oneCellAnchor>
  <xdr:oneCellAnchor>
    <xdr:from>
      <xdr:col>2</xdr:col>
      <xdr:colOff>0</xdr:colOff>
      <xdr:row>376</xdr:row>
      <xdr:rowOff>0</xdr:rowOff>
    </xdr:from>
    <xdr:ext cx="476250" cy="476250"/>
    <xdr:pic>
      <xdr:nvPicPr>
        <xdr:cNvPr id="354" name="image184.png">
          <a:extLst>
            <a:ext uri="{FF2B5EF4-FFF2-40B4-BE49-F238E27FC236}">
              <a16:creationId xmlns:a16="http://schemas.microsoft.com/office/drawing/2014/main" id="{00000000-0008-0000-0900-000062010000}"/>
            </a:ext>
          </a:extLst>
        </xdr:cNvPr>
        <xdr:cNvPicPr preferRelativeResize="0"/>
      </xdr:nvPicPr>
      <xdr:blipFill>
        <a:blip xmlns:r="http://schemas.openxmlformats.org/officeDocument/2006/relationships" r:embed="rId353" cstate="print"/>
        <a:stretch>
          <a:fillRect/>
        </a:stretch>
      </xdr:blipFill>
      <xdr:spPr>
        <a:prstGeom prst="rect">
          <a:avLst/>
        </a:prstGeom>
        <a:noFill/>
      </xdr:spPr>
    </xdr:pic>
    <xdr:clientData fLocksWithSheet="0"/>
  </xdr:oneCellAnchor>
  <xdr:oneCellAnchor>
    <xdr:from>
      <xdr:col>2</xdr:col>
      <xdr:colOff>0</xdr:colOff>
      <xdr:row>377</xdr:row>
      <xdr:rowOff>0</xdr:rowOff>
    </xdr:from>
    <xdr:ext cx="476250" cy="476250"/>
    <xdr:pic>
      <xdr:nvPicPr>
        <xdr:cNvPr id="355" name="image192.png">
          <a:extLst>
            <a:ext uri="{FF2B5EF4-FFF2-40B4-BE49-F238E27FC236}">
              <a16:creationId xmlns:a16="http://schemas.microsoft.com/office/drawing/2014/main" id="{00000000-0008-0000-0900-000063010000}"/>
            </a:ext>
          </a:extLst>
        </xdr:cNvPr>
        <xdr:cNvPicPr preferRelativeResize="0"/>
      </xdr:nvPicPr>
      <xdr:blipFill>
        <a:blip xmlns:r="http://schemas.openxmlformats.org/officeDocument/2006/relationships" r:embed="rId354" cstate="print"/>
        <a:stretch>
          <a:fillRect/>
        </a:stretch>
      </xdr:blipFill>
      <xdr:spPr>
        <a:prstGeom prst="rect">
          <a:avLst/>
        </a:prstGeom>
        <a:noFill/>
      </xdr:spPr>
    </xdr:pic>
    <xdr:clientData fLocksWithSheet="0"/>
  </xdr:oneCellAnchor>
  <xdr:oneCellAnchor>
    <xdr:from>
      <xdr:col>2</xdr:col>
      <xdr:colOff>0</xdr:colOff>
      <xdr:row>378</xdr:row>
      <xdr:rowOff>0</xdr:rowOff>
    </xdr:from>
    <xdr:ext cx="476250" cy="476250"/>
    <xdr:pic>
      <xdr:nvPicPr>
        <xdr:cNvPr id="356" name="image176.png">
          <a:extLst>
            <a:ext uri="{FF2B5EF4-FFF2-40B4-BE49-F238E27FC236}">
              <a16:creationId xmlns:a16="http://schemas.microsoft.com/office/drawing/2014/main" id="{00000000-0008-0000-0900-000064010000}"/>
            </a:ext>
          </a:extLst>
        </xdr:cNvPr>
        <xdr:cNvPicPr preferRelativeResize="0"/>
      </xdr:nvPicPr>
      <xdr:blipFill>
        <a:blip xmlns:r="http://schemas.openxmlformats.org/officeDocument/2006/relationships" r:embed="rId355" cstate="print"/>
        <a:stretch>
          <a:fillRect/>
        </a:stretch>
      </xdr:blipFill>
      <xdr:spPr>
        <a:prstGeom prst="rect">
          <a:avLst/>
        </a:prstGeom>
        <a:noFill/>
      </xdr:spPr>
    </xdr:pic>
    <xdr:clientData fLocksWithSheet="0"/>
  </xdr:oneCellAnchor>
  <xdr:oneCellAnchor>
    <xdr:from>
      <xdr:col>2</xdr:col>
      <xdr:colOff>0</xdr:colOff>
      <xdr:row>379</xdr:row>
      <xdr:rowOff>0</xdr:rowOff>
    </xdr:from>
    <xdr:ext cx="476250" cy="476250"/>
    <xdr:pic>
      <xdr:nvPicPr>
        <xdr:cNvPr id="357" name="image190.png">
          <a:extLst>
            <a:ext uri="{FF2B5EF4-FFF2-40B4-BE49-F238E27FC236}">
              <a16:creationId xmlns:a16="http://schemas.microsoft.com/office/drawing/2014/main" id="{00000000-0008-0000-0900-000065010000}"/>
            </a:ext>
          </a:extLst>
        </xdr:cNvPr>
        <xdr:cNvPicPr preferRelativeResize="0"/>
      </xdr:nvPicPr>
      <xdr:blipFill>
        <a:blip xmlns:r="http://schemas.openxmlformats.org/officeDocument/2006/relationships" r:embed="rId356" cstate="print"/>
        <a:stretch>
          <a:fillRect/>
        </a:stretch>
      </xdr:blipFill>
      <xdr:spPr>
        <a:prstGeom prst="rect">
          <a:avLst/>
        </a:prstGeom>
        <a:noFill/>
      </xdr:spPr>
    </xdr:pic>
    <xdr:clientData fLocksWithSheet="0"/>
  </xdr:oneCellAnchor>
  <xdr:oneCellAnchor>
    <xdr:from>
      <xdr:col>2</xdr:col>
      <xdr:colOff>0</xdr:colOff>
      <xdr:row>383</xdr:row>
      <xdr:rowOff>0</xdr:rowOff>
    </xdr:from>
    <xdr:ext cx="476250" cy="476250"/>
    <xdr:pic>
      <xdr:nvPicPr>
        <xdr:cNvPr id="358" name="image632.png">
          <a:extLst>
            <a:ext uri="{FF2B5EF4-FFF2-40B4-BE49-F238E27FC236}">
              <a16:creationId xmlns:a16="http://schemas.microsoft.com/office/drawing/2014/main" id="{00000000-0008-0000-0900-000066010000}"/>
            </a:ext>
          </a:extLst>
        </xdr:cNvPr>
        <xdr:cNvPicPr preferRelativeResize="0"/>
      </xdr:nvPicPr>
      <xdr:blipFill>
        <a:blip xmlns:r="http://schemas.openxmlformats.org/officeDocument/2006/relationships" r:embed="rId357" cstate="print"/>
        <a:stretch>
          <a:fillRect/>
        </a:stretch>
      </xdr:blipFill>
      <xdr:spPr>
        <a:prstGeom prst="rect">
          <a:avLst/>
        </a:prstGeom>
        <a:noFill/>
      </xdr:spPr>
    </xdr:pic>
    <xdr:clientData fLocksWithSheet="0"/>
  </xdr:oneCellAnchor>
  <xdr:oneCellAnchor>
    <xdr:from>
      <xdr:col>2</xdr:col>
      <xdr:colOff>0</xdr:colOff>
      <xdr:row>384</xdr:row>
      <xdr:rowOff>0</xdr:rowOff>
    </xdr:from>
    <xdr:ext cx="200025" cy="200025"/>
    <xdr:pic>
      <xdr:nvPicPr>
        <xdr:cNvPr id="359" name="image622.png">
          <a:extLst>
            <a:ext uri="{FF2B5EF4-FFF2-40B4-BE49-F238E27FC236}">
              <a16:creationId xmlns:a16="http://schemas.microsoft.com/office/drawing/2014/main" id="{00000000-0008-0000-0900-000067010000}"/>
            </a:ext>
          </a:extLst>
        </xdr:cNvPr>
        <xdr:cNvPicPr preferRelativeResize="0"/>
      </xdr:nvPicPr>
      <xdr:blipFill>
        <a:blip xmlns:r="http://schemas.openxmlformats.org/officeDocument/2006/relationships" r:embed="rId358" cstate="print"/>
        <a:stretch>
          <a:fillRect/>
        </a:stretch>
      </xdr:blipFill>
      <xdr:spPr>
        <a:prstGeom prst="rect">
          <a:avLst/>
        </a:prstGeom>
        <a:noFill/>
      </xdr:spPr>
    </xdr:pic>
    <xdr:clientData fLocksWithSheet="0"/>
  </xdr:oneCellAnchor>
  <xdr:oneCellAnchor>
    <xdr:from>
      <xdr:col>2</xdr:col>
      <xdr:colOff>0</xdr:colOff>
      <xdr:row>385</xdr:row>
      <xdr:rowOff>0</xdr:rowOff>
    </xdr:from>
    <xdr:ext cx="200025" cy="200025"/>
    <xdr:pic>
      <xdr:nvPicPr>
        <xdr:cNvPr id="360" name="image614.png">
          <a:extLst>
            <a:ext uri="{FF2B5EF4-FFF2-40B4-BE49-F238E27FC236}">
              <a16:creationId xmlns:a16="http://schemas.microsoft.com/office/drawing/2014/main" id="{00000000-0008-0000-0900-000068010000}"/>
            </a:ext>
          </a:extLst>
        </xdr:cNvPr>
        <xdr:cNvPicPr preferRelativeResize="0"/>
      </xdr:nvPicPr>
      <xdr:blipFill>
        <a:blip xmlns:r="http://schemas.openxmlformats.org/officeDocument/2006/relationships" r:embed="rId359" cstate="print"/>
        <a:stretch>
          <a:fillRect/>
        </a:stretch>
      </xdr:blipFill>
      <xdr:spPr>
        <a:prstGeom prst="rect">
          <a:avLst/>
        </a:prstGeom>
        <a:noFill/>
      </xdr:spPr>
    </xdr:pic>
    <xdr:clientData fLocksWithSheet="0"/>
  </xdr:oneCellAnchor>
  <xdr:oneCellAnchor>
    <xdr:from>
      <xdr:col>2</xdr:col>
      <xdr:colOff>0</xdr:colOff>
      <xdr:row>386</xdr:row>
      <xdr:rowOff>0</xdr:rowOff>
    </xdr:from>
    <xdr:ext cx="476250" cy="476250"/>
    <xdr:pic>
      <xdr:nvPicPr>
        <xdr:cNvPr id="361" name="image636.png">
          <a:extLst>
            <a:ext uri="{FF2B5EF4-FFF2-40B4-BE49-F238E27FC236}">
              <a16:creationId xmlns:a16="http://schemas.microsoft.com/office/drawing/2014/main" id="{00000000-0008-0000-0900-000069010000}"/>
            </a:ext>
          </a:extLst>
        </xdr:cNvPr>
        <xdr:cNvPicPr preferRelativeResize="0"/>
      </xdr:nvPicPr>
      <xdr:blipFill>
        <a:blip xmlns:r="http://schemas.openxmlformats.org/officeDocument/2006/relationships" r:embed="rId360" cstate="print"/>
        <a:stretch>
          <a:fillRect/>
        </a:stretch>
      </xdr:blipFill>
      <xdr:spPr>
        <a:prstGeom prst="rect">
          <a:avLst/>
        </a:prstGeom>
        <a:noFill/>
      </xdr:spPr>
    </xdr:pic>
    <xdr:clientData fLocksWithSheet="0"/>
  </xdr:oneCellAnchor>
  <xdr:oneCellAnchor>
    <xdr:from>
      <xdr:col>2</xdr:col>
      <xdr:colOff>0</xdr:colOff>
      <xdr:row>387</xdr:row>
      <xdr:rowOff>0</xdr:rowOff>
    </xdr:from>
    <xdr:ext cx="476250" cy="476250"/>
    <xdr:pic>
      <xdr:nvPicPr>
        <xdr:cNvPr id="362" name="image618.png">
          <a:extLst>
            <a:ext uri="{FF2B5EF4-FFF2-40B4-BE49-F238E27FC236}">
              <a16:creationId xmlns:a16="http://schemas.microsoft.com/office/drawing/2014/main" id="{00000000-0008-0000-0900-00006A010000}"/>
            </a:ext>
          </a:extLst>
        </xdr:cNvPr>
        <xdr:cNvPicPr preferRelativeResize="0"/>
      </xdr:nvPicPr>
      <xdr:blipFill>
        <a:blip xmlns:r="http://schemas.openxmlformats.org/officeDocument/2006/relationships" r:embed="rId361" cstate="print"/>
        <a:stretch>
          <a:fillRect/>
        </a:stretch>
      </xdr:blipFill>
      <xdr:spPr>
        <a:prstGeom prst="rect">
          <a:avLst/>
        </a:prstGeom>
        <a:noFill/>
      </xdr:spPr>
    </xdr:pic>
    <xdr:clientData fLocksWithSheet="0"/>
  </xdr:oneCellAnchor>
  <xdr:oneCellAnchor>
    <xdr:from>
      <xdr:col>2</xdr:col>
      <xdr:colOff>0</xdr:colOff>
      <xdr:row>388</xdr:row>
      <xdr:rowOff>0</xdr:rowOff>
    </xdr:from>
    <xdr:ext cx="476250" cy="476250"/>
    <xdr:pic>
      <xdr:nvPicPr>
        <xdr:cNvPr id="363" name="image630.png">
          <a:extLst>
            <a:ext uri="{FF2B5EF4-FFF2-40B4-BE49-F238E27FC236}">
              <a16:creationId xmlns:a16="http://schemas.microsoft.com/office/drawing/2014/main" id="{00000000-0008-0000-0900-00006B010000}"/>
            </a:ext>
          </a:extLst>
        </xdr:cNvPr>
        <xdr:cNvPicPr preferRelativeResize="0"/>
      </xdr:nvPicPr>
      <xdr:blipFill>
        <a:blip xmlns:r="http://schemas.openxmlformats.org/officeDocument/2006/relationships" r:embed="rId362" cstate="print"/>
        <a:stretch>
          <a:fillRect/>
        </a:stretch>
      </xdr:blipFill>
      <xdr:spPr>
        <a:prstGeom prst="rect">
          <a:avLst/>
        </a:prstGeom>
        <a:noFill/>
      </xdr:spPr>
    </xdr:pic>
    <xdr:clientData fLocksWithSheet="0"/>
  </xdr:oneCellAnchor>
  <xdr:oneCellAnchor>
    <xdr:from>
      <xdr:col>2</xdr:col>
      <xdr:colOff>0</xdr:colOff>
      <xdr:row>389</xdr:row>
      <xdr:rowOff>0</xdr:rowOff>
    </xdr:from>
    <xdr:ext cx="200025" cy="200025"/>
    <xdr:pic>
      <xdr:nvPicPr>
        <xdr:cNvPr id="364" name="image641.png">
          <a:extLst>
            <a:ext uri="{FF2B5EF4-FFF2-40B4-BE49-F238E27FC236}">
              <a16:creationId xmlns:a16="http://schemas.microsoft.com/office/drawing/2014/main" id="{00000000-0008-0000-0900-00006C010000}"/>
            </a:ext>
          </a:extLst>
        </xdr:cNvPr>
        <xdr:cNvPicPr preferRelativeResize="0"/>
      </xdr:nvPicPr>
      <xdr:blipFill>
        <a:blip xmlns:r="http://schemas.openxmlformats.org/officeDocument/2006/relationships" r:embed="rId363" cstate="print"/>
        <a:stretch>
          <a:fillRect/>
        </a:stretch>
      </xdr:blipFill>
      <xdr:spPr>
        <a:prstGeom prst="rect">
          <a:avLst/>
        </a:prstGeom>
        <a:noFill/>
      </xdr:spPr>
    </xdr:pic>
    <xdr:clientData fLocksWithSheet="0"/>
  </xdr:oneCellAnchor>
  <xdr:oneCellAnchor>
    <xdr:from>
      <xdr:col>2</xdr:col>
      <xdr:colOff>0</xdr:colOff>
      <xdr:row>390</xdr:row>
      <xdr:rowOff>0</xdr:rowOff>
    </xdr:from>
    <xdr:ext cx="476250" cy="476250"/>
    <xdr:pic>
      <xdr:nvPicPr>
        <xdr:cNvPr id="365" name="image640.png">
          <a:extLst>
            <a:ext uri="{FF2B5EF4-FFF2-40B4-BE49-F238E27FC236}">
              <a16:creationId xmlns:a16="http://schemas.microsoft.com/office/drawing/2014/main" id="{00000000-0008-0000-0900-00006D010000}"/>
            </a:ext>
          </a:extLst>
        </xdr:cNvPr>
        <xdr:cNvPicPr preferRelativeResize="0"/>
      </xdr:nvPicPr>
      <xdr:blipFill>
        <a:blip xmlns:r="http://schemas.openxmlformats.org/officeDocument/2006/relationships" r:embed="rId364" cstate="print"/>
        <a:stretch>
          <a:fillRect/>
        </a:stretch>
      </xdr:blipFill>
      <xdr:spPr>
        <a:prstGeom prst="rect">
          <a:avLst/>
        </a:prstGeom>
        <a:noFill/>
      </xdr:spPr>
    </xdr:pic>
    <xdr:clientData fLocksWithSheet="0"/>
  </xdr:oneCellAnchor>
  <xdr:oneCellAnchor>
    <xdr:from>
      <xdr:col>2</xdr:col>
      <xdr:colOff>0</xdr:colOff>
      <xdr:row>391</xdr:row>
      <xdr:rowOff>0</xdr:rowOff>
    </xdr:from>
    <xdr:ext cx="476250" cy="476250"/>
    <xdr:pic>
      <xdr:nvPicPr>
        <xdr:cNvPr id="366" name="image650.png">
          <a:extLst>
            <a:ext uri="{FF2B5EF4-FFF2-40B4-BE49-F238E27FC236}">
              <a16:creationId xmlns:a16="http://schemas.microsoft.com/office/drawing/2014/main" id="{00000000-0008-0000-0900-00006E010000}"/>
            </a:ext>
          </a:extLst>
        </xdr:cNvPr>
        <xdr:cNvPicPr preferRelativeResize="0"/>
      </xdr:nvPicPr>
      <xdr:blipFill>
        <a:blip xmlns:r="http://schemas.openxmlformats.org/officeDocument/2006/relationships" r:embed="rId365" cstate="print"/>
        <a:stretch>
          <a:fillRect/>
        </a:stretch>
      </xdr:blipFill>
      <xdr:spPr>
        <a:prstGeom prst="rect">
          <a:avLst/>
        </a:prstGeom>
        <a:noFill/>
      </xdr:spPr>
    </xdr:pic>
    <xdr:clientData fLocksWithSheet="0"/>
  </xdr:oneCellAnchor>
  <xdr:oneCellAnchor>
    <xdr:from>
      <xdr:col>2</xdr:col>
      <xdr:colOff>0</xdr:colOff>
      <xdr:row>392</xdr:row>
      <xdr:rowOff>0</xdr:rowOff>
    </xdr:from>
    <xdr:ext cx="476250" cy="476250"/>
    <xdr:pic>
      <xdr:nvPicPr>
        <xdr:cNvPr id="367" name="image183.png">
          <a:extLst>
            <a:ext uri="{FF2B5EF4-FFF2-40B4-BE49-F238E27FC236}">
              <a16:creationId xmlns:a16="http://schemas.microsoft.com/office/drawing/2014/main" id="{00000000-0008-0000-0900-00006F010000}"/>
            </a:ext>
          </a:extLst>
        </xdr:cNvPr>
        <xdr:cNvPicPr preferRelativeResize="0"/>
      </xdr:nvPicPr>
      <xdr:blipFill>
        <a:blip xmlns:r="http://schemas.openxmlformats.org/officeDocument/2006/relationships" r:embed="rId366" cstate="print"/>
        <a:stretch>
          <a:fillRect/>
        </a:stretch>
      </xdr:blipFill>
      <xdr:spPr>
        <a:prstGeom prst="rect">
          <a:avLst/>
        </a:prstGeom>
        <a:noFill/>
      </xdr:spPr>
    </xdr:pic>
    <xdr:clientData fLocksWithSheet="0"/>
  </xdr:oneCellAnchor>
  <xdr:oneCellAnchor>
    <xdr:from>
      <xdr:col>2</xdr:col>
      <xdr:colOff>0</xdr:colOff>
      <xdr:row>393</xdr:row>
      <xdr:rowOff>0</xdr:rowOff>
    </xdr:from>
    <xdr:ext cx="476250" cy="476250"/>
    <xdr:pic>
      <xdr:nvPicPr>
        <xdr:cNvPr id="368" name="image187.png">
          <a:extLst>
            <a:ext uri="{FF2B5EF4-FFF2-40B4-BE49-F238E27FC236}">
              <a16:creationId xmlns:a16="http://schemas.microsoft.com/office/drawing/2014/main" id="{00000000-0008-0000-0900-000070010000}"/>
            </a:ext>
          </a:extLst>
        </xdr:cNvPr>
        <xdr:cNvPicPr preferRelativeResize="0"/>
      </xdr:nvPicPr>
      <xdr:blipFill>
        <a:blip xmlns:r="http://schemas.openxmlformats.org/officeDocument/2006/relationships" r:embed="rId367" cstate="print"/>
        <a:stretch>
          <a:fillRect/>
        </a:stretch>
      </xdr:blipFill>
      <xdr:spPr>
        <a:prstGeom prst="rect">
          <a:avLst/>
        </a:prstGeom>
        <a:noFill/>
      </xdr:spPr>
    </xdr:pic>
    <xdr:clientData fLocksWithSheet="0"/>
  </xdr:oneCellAnchor>
  <xdr:oneCellAnchor>
    <xdr:from>
      <xdr:col>2</xdr:col>
      <xdr:colOff>0</xdr:colOff>
      <xdr:row>394</xdr:row>
      <xdr:rowOff>0</xdr:rowOff>
    </xdr:from>
    <xdr:ext cx="476250" cy="476250"/>
    <xdr:pic>
      <xdr:nvPicPr>
        <xdr:cNvPr id="369" name="image204.png">
          <a:extLst>
            <a:ext uri="{FF2B5EF4-FFF2-40B4-BE49-F238E27FC236}">
              <a16:creationId xmlns:a16="http://schemas.microsoft.com/office/drawing/2014/main" id="{00000000-0008-0000-0900-000071010000}"/>
            </a:ext>
          </a:extLst>
        </xdr:cNvPr>
        <xdr:cNvPicPr preferRelativeResize="0"/>
      </xdr:nvPicPr>
      <xdr:blipFill>
        <a:blip xmlns:r="http://schemas.openxmlformats.org/officeDocument/2006/relationships" r:embed="rId368" cstate="print"/>
        <a:stretch>
          <a:fillRect/>
        </a:stretch>
      </xdr:blipFill>
      <xdr:spPr>
        <a:prstGeom prst="rect">
          <a:avLst/>
        </a:prstGeom>
        <a:noFill/>
      </xdr:spPr>
    </xdr:pic>
    <xdr:clientData fLocksWithSheet="0"/>
  </xdr:oneCellAnchor>
  <xdr:oneCellAnchor>
    <xdr:from>
      <xdr:col>2</xdr:col>
      <xdr:colOff>0</xdr:colOff>
      <xdr:row>398</xdr:row>
      <xdr:rowOff>0</xdr:rowOff>
    </xdr:from>
    <xdr:ext cx="476250" cy="476250"/>
    <xdr:pic>
      <xdr:nvPicPr>
        <xdr:cNvPr id="370" name="image626.png">
          <a:extLst>
            <a:ext uri="{FF2B5EF4-FFF2-40B4-BE49-F238E27FC236}">
              <a16:creationId xmlns:a16="http://schemas.microsoft.com/office/drawing/2014/main" id="{00000000-0008-0000-0900-000072010000}"/>
            </a:ext>
          </a:extLst>
        </xdr:cNvPr>
        <xdr:cNvPicPr preferRelativeResize="0"/>
      </xdr:nvPicPr>
      <xdr:blipFill>
        <a:blip xmlns:r="http://schemas.openxmlformats.org/officeDocument/2006/relationships" r:embed="rId369" cstate="print"/>
        <a:stretch>
          <a:fillRect/>
        </a:stretch>
      </xdr:blipFill>
      <xdr:spPr>
        <a:prstGeom prst="rect">
          <a:avLst/>
        </a:prstGeom>
        <a:noFill/>
      </xdr:spPr>
    </xdr:pic>
    <xdr:clientData fLocksWithSheet="0"/>
  </xdr:oneCellAnchor>
  <xdr:oneCellAnchor>
    <xdr:from>
      <xdr:col>2</xdr:col>
      <xdr:colOff>0</xdr:colOff>
      <xdr:row>399</xdr:row>
      <xdr:rowOff>0</xdr:rowOff>
    </xdr:from>
    <xdr:ext cx="200025" cy="200025"/>
    <xdr:pic>
      <xdr:nvPicPr>
        <xdr:cNvPr id="371" name="image648.png">
          <a:extLst>
            <a:ext uri="{FF2B5EF4-FFF2-40B4-BE49-F238E27FC236}">
              <a16:creationId xmlns:a16="http://schemas.microsoft.com/office/drawing/2014/main" id="{00000000-0008-0000-0900-000073010000}"/>
            </a:ext>
          </a:extLst>
        </xdr:cNvPr>
        <xdr:cNvPicPr preferRelativeResize="0"/>
      </xdr:nvPicPr>
      <xdr:blipFill>
        <a:blip xmlns:r="http://schemas.openxmlformats.org/officeDocument/2006/relationships" r:embed="rId370" cstate="print"/>
        <a:stretch>
          <a:fillRect/>
        </a:stretch>
      </xdr:blipFill>
      <xdr:spPr>
        <a:prstGeom prst="rect">
          <a:avLst/>
        </a:prstGeom>
        <a:noFill/>
      </xdr:spPr>
    </xdr:pic>
    <xdr:clientData fLocksWithSheet="0"/>
  </xdr:oneCellAnchor>
  <xdr:oneCellAnchor>
    <xdr:from>
      <xdr:col>2</xdr:col>
      <xdr:colOff>0</xdr:colOff>
      <xdr:row>400</xdr:row>
      <xdr:rowOff>0</xdr:rowOff>
    </xdr:from>
    <xdr:ext cx="476250" cy="476250"/>
    <xdr:pic>
      <xdr:nvPicPr>
        <xdr:cNvPr id="372" name="image427.png">
          <a:extLst>
            <a:ext uri="{FF2B5EF4-FFF2-40B4-BE49-F238E27FC236}">
              <a16:creationId xmlns:a16="http://schemas.microsoft.com/office/drawing/2014/main" id="{00000000-0008-0000-0900-000074010000}"/>
            </a:ext>
          </a:extLst>
        </xdr:cNvPr>
        <xdr:cNvPicPr preferRelativeResize="0"/>
      </xdr:nvPicPr>
      <xdr:blipFill>
        <a:blip xmlns:r="http://schemas.openxmlformats.org/officeDocument/2006/relationships" r:embed="rId371" cstate="print"/>
        <a:stretch>
          <a:fillRect/>
        </a:stretch>
      </xdr:blipFill>
      <xdr:spPr>
        <a:prstGeom prst="rect">
          <a:avLst/>
        </a:prstGeom>
        <a:noFill/>
      </xdr:spPr>
    </xdr:pic>
    <xdr:clientData fLocksWithSheet="0"/>
  </xdr:oneCellAnchor>
  <xdr:oneCellAnchor>
    <xdr:from>
      <xdr:col>2</xdr:col>
      <xdr:colOff>0</xdr:colOff>
      <xdr:row>401</xdr:row>
      <xdr:rowOff>0</xdr:rowOff>
    </xdr:from>
    <xdr:ext cx="200025" cy="200025"/>
    <xdr:pic>
      <xdr:nvPicPr>
        <xdr:cNvPr id="373" name="image647.png">
          <a:extLst>
            <a:ext uri="{FF2B5EF4-FFF2-40B4-BE49-F238E27FC236}">
              <a16:creationId xmlns:a16="http://schemas.microsoft.com/office/drawing/2014/main" id="{00000000-0008-0000-0900-000075010000}"/>
            </a:ext>
          </a:extLst>
        </xdr:cNvPr>
        <xdr:cNvPicPr preferRelativeResize="0"/>
      </xdr:nvPicPr>
      <xdr:blipFill>
        <a:blip xmlns:r="http://schemas.openxmlformats.org/officeDocument/2006/relationships" r:embed="rId372" cstate="print"/>
        <a:stretch>
          <a:fillRect/>
        </a:stretch>
      </xdr:blipFill>
      <xdr:spPr>
        <a:prstGeom prst="rect">
          <a:avLst/>
        </a:prstGeom>
        <a:noFill/>
      </xdr:spPr>
    </xdr:pic>
    <xdr:clientData fLocksWithSheet="0"/>
  </xdr:oneCellAnchor>
  <xdr:oneCellAnchor>
    <xdr:from>
      <xdr:col>2</xdr:col>
      <xdr:colOff>0</xdr:colOff>
      <xdr:row>402</xdr:row>
      <xdr:rowOff>0</xdr:rowOff>
    </xdr:from>
    <xdr:ext cx="476250" cy="476250"/>
    <xdr:pic>
      <xdr:nvPicPr>
        <xdr:cNvPr id="374" name="image237.png">
          <a:extLst>
            <a:ext uri="{FF2B5EF4-FFF2-40B4-BE49-F238E27FC236}">
              <a16:creationId xmlns:a16="http://schemas.microsoft.com/office/drawing/2014/main" id="{00000000-0008-0000-0900-000076010000}"/>
            </a:ext>
          </a:extLst>
        </xdr:cNvPr>
        <xdr:cNvPicPr preferRelativeResize="0"/>
      </xdr:nvPicPr>
      <xdr:blipFill>
        <a:blip xmlns:r="http://schemas.openxmlformats.org/officeDocument/2006/relationships" r:embed="rId373" cstate="print"/>
        <a:stretch>
          <a:fillRect/>
        </a:stretch>
      </xdr:blipFill>
      <xdr:spPr>
        <a:prstGeom prst="rect">
          <a:avLst/>
        </a:prstGeom>
        <a:noFill/>
      </xdr:spPr>
    </xdr:pic>
    <xdr:clientData fLocksWithSheet="0"/>
  </xdr:oneCellAnchor>
  <xdr:oneCellAnchor>
    <xdr:from>
      <xdr:col>2</xdr:col>
      <xdr:colOff>0</xdr:colOff>
      <xdr:row>403</xdr:row>
      <xdr:rowOff>0</xdr:rowOff>
    </xdr:from>
    <xdr:ext cx="200025" cy="200025"/>
    <xdr:pic>
      <xdr:nvPicPr>
        <xdr:cNvPr id="375" name="image448.png">
          <a:extLst>
            <a:ext uri="{FF2B5EF4-FFF2-40B4-BE49-F238E27FC236}">
              <a16:creationId xmlns:a16="http://schemas.microsoft.com/office/drawing/2014/main" id="{00000000-0008-0000-0900-000077010000}"/>
            </a:ext>
          </a:extLst>
        </xdr:cNvPr>
        <xdr:cNvPicPr preferRelativeResize="0"/>
      </xdr:nvPicPr>
      <xdr:blipFill>
        <a:blip xmlns:r="http://schemas.openxmlformats.org/officeDocument/2006/relationships" r:embed="rId374" cstate="print"/>
        <a:stretch>
          <a:fillRect/>
        </a:stretch>
      </xdr:blipFill>
      <xdr:spPr>
        <a:prstGeom prst="rect">
          <a:avLst/>
        </a:prstGeom>
        <a:noFill/>
      </xdr:spPr>
    </xdr:pic>
    <xdr:clientData fLocksWithSheet="0"/>
  </xdr:oneCellAnchor>
  <xdr:oneCellAnchor>
    <xdr:from>
      <xdr:col>2</xdr:col>
      <xdr:colOff>0</xdr:colOff>
      <xdr:row>404</xdr:row>
      <xdr:rowOff>0</xdr:rowOff>
    </xdr:from>
    <xdr:ext cx="476250" cy="476250"/>
    <xdr:pic>
      <xdr:nvPicPr>
        <xdr:cNvPr id="376" name="image417.png">
          <a:extLst>
            <a:ext uri="{FF2B5EF4-FFF2-40B4-BE49-F238E27FC236}">
              <a16:creationId xmlns:a16="http://schemas.microsoft.com/office/drawing/2014/main" id="{00000000-0008-0000-0900-000078010000}"/>
            </a:ext>
          </a:extLst>
        </xdr:cNvPr>
        <xdr:cNvPicPr preferRelativeResize="0"/>
      </xdr:nvPicPr>
      <xdr:blipFill>
        <a:blip xmlns:r="http://schemas.openxmlformats.org/officeDocument/2006/relationships" r:embed="rId375" cstate="print"/>
        <a:stretch>
          <a:fillRect/>
        </a:stretch>
      </xdr:blipFill>
      <xdr:spPr>
        <a:prstGeom prst="rect">
          <a:avLst/>
        </a:prstGeom>
        <a:noFill/>
      </xdr:spPr>
    </xdr:pic>
    <xdr:clientData fLocksWithSheet="0"/>
  </xdr:oneCellAnchor>
  <xdr:oneCellAnchor>
    <xdr:from>
      <xdr:col>2</xdr:col>
      <xdr:colOff>0</xdr:colOff>
      <xdr:row>405</xdr:row>
      <xdr:rowOff>0</xdr:rowOff>
    </xdr:from>
    <xdr:ext cx="476250" cy="476250"/>
    <xdr:pic>
      <xdr:nvPicPr>
        <xdr:cNvPr id="377" name="image431.png">
          <a:extLst>
            <a:ext uri="{FF2B5EF4-FFF2-40B4-BE49-F238E27FC236}">
              <a16:creationId xmlns:a16="http://schemas.microsoft.com/office/drawing/2014/main" id="{00000000-0008-0000-0900-000079010000}"/>
            </a:ext>
          </a:extLst>
        </xdr:cNvPr>
        <xdr:cNvPicPr preferRelativeResize="0"/>
      </xdr:nvPicPr>
      <xdr:blipFill>
        <a:blip xmlns:r="http://schemas.openxmlformats.org/officeDocument/2006/relationships" r:embed="rId376" cstate="print"/>
        <a:stretch>
          <a:fillRect/>
        </a:stretch>
      </xdr:blipFill>
      <xdr:spPr>
        <a:prstGeom prst="rect">
          <a:avLst/>
        </a:prstGeom>
        <a:noFill/>
      </xdr:spPr>
    </xdr:pic>
    <xdr:clientData fLocksWithSheet="0"/>
  </xdr:oneCellAnchor>
  <xdr:oneCellAnchor>
    <xdr:from>
      <xdr:col>2</xdr:col>
      <xdr:colOff>0</xdr:colOff>
      <xdr:row>406</xdr:row>
      <xdr:rowOff>0</xdr:rowOff>
    </xdr:from>
    <xdr:ext cx="476250" cy="476250"/>
    <xdr:pic>
      <xdr:nvPicPr>
        <xdr:cNvPr id="378" name="image434.png">
          <a:extLst>
            <a:ext uri="{FF2B5EF4-FFF2-40B4-BE49-F238E27FC236}">
              <a16:creationId xmlns:a16="http://schemas.microsoft.com/office/drawing/2014/main" id="{00000000-0008-0000-0900-00007A010000}"/>
            </a:ext>
          </a:extLst>
        </xdr:cNvPr>
        <xdr:cNvPicPr preferRelativeResize="0"/>
      </xdr:nvPicPr>
      <xdr:blipFill>
        <a:blip xmlns:r="http://schemas.openxmlformats.org/officeDocument/2006/relationships" r:embed="rId377" cstate="print"/>
        <a:stretch>
          <a:fillRect/>
        </a:stretch>
      </xdr:blipFill>
      <xdr:spPr>
        <a:prstGeom prst="rect">
          <a:avLst/>
        </a:prstGeom>
        <a:noFill/>
      </xdr:spPr>
    </xdr:pic>
    <xdr:clientData fLocksWithSheet="0"/>
  </xdr:oneCellAnchor>
  <xdr:oneCellAnchor>
    <xdr:from>
      <xdr:col>2</xdr:col>
      <xdr:colOff>0</xdr:colOff>
      <xdr:row>407</xdr:row>
      <xdr:rowOff>0</xdr:rowOff>
    </xdr:from>
    <xdr:ext cx="200025" cy="200025"/>
    <xdr:pic>
      <xdr:nvPicPr>
        <xdr:cNvPr id="379" name="image642.png">
          <a:extLst>
            <a:ext uri="{FF2B5EF4-FFF2-40B4-BE49-F238E27FC236}">
              <a16:creationId xmlns:a16="http://schemas.microsoft.com/office/drawing/2014/main" id="{00000000-0008-0000-0900-00007B010000}"/>
            </a:ext>
          </a:extLst>
        </xdr:cNvPr>
        <xdr:cNvPicPr preferRelativeResize="0"/>
      </xdr:nvPicPr>
      <xdr:blipFill>
        <a:blip xmlns:r="http://schemas.openxmlformats.org/officeDocument/2006/relationships" r:embed="rId378" cstate="print"/>
        <a:stretch>
          <a:fillRect/>
        </a:stretch>
      </xdr:blipFill>
      <xdr:spPr>
        <a:prstGeom prst="rect">
          <a:avLst/>
        </a:prstGeom>
        <a:noFill/>
      </xdr:spPr>
    </xdr:pic>
    <xdr:clientData fLocksWithSheet="0"/>
  </xdr:oneCellAnchor>
  <xdr:oneCellAnchor>
    <xdr:from>
      <xdr:col>2</xdr:col>
      <xdr:colOff>0</xdr:colOff>
      <xdr:row>408</xdr:row>
      <xdr:rowOff>0</xdr:rowOff>
    </xdr:from>
    <xdr:ext cx="476250" cy="476250"/>
    <xdr:pic>
      <xdr:nvPicPr>
        <xdr:cNvPr id="380" name="image182.png">
          <a:extLst>
            <a:ext uri="{FF2B5EF4-FFF2-40B4-BE49-F238E27FC236}">
              <a16:creationId xmlns:a16="http://schemas.microsoft.com/office/drawing/2014/main" id="{00000000-0008-0000-0900-00007C010000}"/>
            </a:ext>
          </a:extLst>
        </xdr:cNvPr>
        <xdr:cNvPicPr preferRelativeResize="0"/>
      </xdr:nvPicPr>
      <xdr:blipFill>
        <a:blip xmlns:r="http://schemas.openxmlformats.org/officeDocument/2006/relationships" r:embed="rId379" cstate="print"/>
        <a:stretch>
          <a:fillRect/>
        </a:stretch>
      </xdr:blipFill>
      <xdr:spPr>
        <a:prstGeom prst="rect">
          <a:avLst/>
        </a:prstGeom>
        <a:noFill/>
      </xdr:spPr>
    </xdr:pic>
    <xdr:clientData fLocksWithSheet="0"/>
  </xdr:oneCellAnchor>
  <xdr:oneCellAnchor>
    <xdr:from>
      <xdr:col>2</xdr:col>
      <xdr:colOff>0</xdr:colOff>
      <xdr:row>409</xdr:row>
      <xdr:rowOff>0</xdr:rowOff>
    </xdr:from>
    <xdr:ext cx="476250" cy="476250"/>
    <xdr:pic>
      <xdr:nvPicPr>
        <xdr:cNvPr id="381" name="image174.png">
          <a:extLst>
            <a:ext uri="{FF2B5EF4-FFF2-40B4-BE49-F238E27FC236}">
              <a16:creationId xmlns:a16="http://schemas.microsoft.com/office/drawing/2014/main" id="{00000000-0008-0000-0900-00007D010000}"/>
            </a:ext>
          </a:extLst>
        </xdr:cNvPr>
        <xdr:cNvPicPr preferRelativeResize="0"/>
      </xdr:nvPicPr>
      <xdr:blipFill>
        <a:blip xmlns:r="http://schemas.openxmlformats.org/officeDocument/2006/relationships" r:embed="rId380" cstate="print"/>
        <a:stretch>
          <a:fillRect/>
        </a:stretch>
      </xdr:blipFill>
      <xdr:spPr>
        <a:prstGeom prst="rect">
          <a:avLst/>
        </a:prstGeom>
        <a:noFill/>
      </xdr:spPr>
    </xdr:pic>
    <xdr:clientData fLocksWithSheet="0"/>
  </xdr:oneCellAnchor>
  <xdr:oneCellAnchor>
    <xdr:from>
      <xdr:col>2</xdr:col>
      <xdr:colOff>0</xdr:colOff>
      <xdr:row>410</xdr:row>
      <xdr:rowOff>0</xdr:rowOff>
    </xdr:from>
    <xdr:ext cx="476250" cy="476250"/>
    <xdr:pic>
      <xdr:nvPicPr>
        <xdr:cNvPr id="382" name="image171.png">
          <a:extLst>
            <a:ext uri="{FF2B5EF4-FFF2-40B4-BE49-F238E27FC236}">
              <a16:creationId xmlns:a16="http://schemas.microsoft.com/office/drawing/2014/main" id="{00000000-0008-0000-0900-00007E010000}"/>
            </a:ext>
          </a:extLst>
        </xdr:cNvPr>
        <xdr:cNvPicPr preferRelativeResize="0"/>
      </xdr:nvPicPr>
      <xdr:blipFill>
        <a:blip xmlns:r="http://schemas.openxmlformats.org/officeDocument/2006/relationships" r:embed="rId381" cstate="print"/>
        <a:stretch>
          <a:fillRect/>
        </a:stretch>
      </xdr:blipFill>
      <xdr:spPr>
        <a:prstGeom prst="rect">
          <a:avLst/>
        </a:prstGeom>
        <a:noFill/>
      </xdr:spPr>
    </xdr:pic>
    <xdr:clientData fLocksWithSheet="0"/>
  </xdr:oneCellAnchor>
  <xdr:oneCellAnchor>
    <xdr:from>
      <xdr:col>2</xdr:col>
      <xdr:colOff>0</xdr:colOff>
      <xdr:row>411</xdr:row>
      <xdr:rowOff>0</xdr:rowOff>
    </xdr:from>
    <xdr:ext cx="200025" cy="200025"/>
    <xdr:pic>
      <xdr:nvPicPr>
        <xdr:cNvPr id="383" name="image189.png">
          <a:extLst>
            <a:ext uri="{FF2B5EF4-FFF2-40B4-BE49-F238E27FC236}">
              <a16:creationId xmlns:a16="http://schemas.microsoft.com/office/drawing/2014/main" id="{00000000-0008-0000-0900-00007F010000}"/>
            </a:ext>
          </a:extLst>
        </xdr:cNvPr>
        <xdr:cNvPicPr preferRelativeResize="0"/>
      </xdr:nvPicPr>
      <xdr:blipFill>
        <a:blip xmlns:r="http://schemas.openxmlformats.org/officeDocument/2006/relationships" r:embed="rId382" cstate="print"/>
        <a:stretch>
          <a:fillRect/>
        </a:stretch>
      </xdr:blipFill>
      <xdr:spPr>
        <a:prstGeom prst="rect">
          <a:avLst/>
        </a:prstGeom>
        <a:noFill/>
      </xdr:spPr>
    </xdr:pic>
    <xdr:clientData fLocksWithSheet="0"/>
  </xdr:oneCellAnchor>
  <xdr:oneCellAnchor>
    <xdr:from>
      <xdr:col>2</xdr:col>
      <xdr:colOff>0</xdr:colOff>
      <xdr:row>412</xdr:row>
      <xdr:rowOff>0</xdr:rowOff>
    </xdr:from>
    <xdr:ext cx="200025" cy="200025"/>
    <xdr:pic>
      <xdr:nvPicPr>
        <xdr:cNvPr id="384" name="image214.png">
          <a:extLst>
            <a:ext uri="{FF2B5EF4-FFF2-40B4-BE49-F238E27FC236}">
              <a16:creationId xmlns:a16="http://schemas.microsoft.com/office/drawing/2014/main" id="{00000000-0008-0000-0900-000080010000}"/>
            </a:ext>
          </a:extLst>
        </xdr:cNvPr>
        <xdr:cNvPicPr preferRelativeResize="0"/>
      </xdr:nvPicPr>
      <xdr:blipFill>
        <a:blip xmlns:r="http://schemas.openxmlformats.org/officeDocument/2006/relationships" r:embed="rId383" cstate="print"/>
        <a:stretch>
          <a:fillRect/>
        </a:stretch>
      </xdr:blipFill>
      <xdr:spPr>
        <a:prstGeom prst="rect">
          <a:avLst/>
        </a:prstGeom>
        <a:noFill/>
      </xdr:spPr>
    </xdr:pic>
    <xdr:clientData fLocksWithSheet="0"/>
  </xdr:oneCellAnchor>
  <xdr:oneCellAnchor>
    <xdr:from>
      <xdr:col>2</xdr:col>
      <xdr:colOff>0</xdr:colOff>
      <xdr:row>415</xdr:row>
      <xdr:rowOff>0</xdr:rowOff>
    </xdr:from>
    <xdr:ext cx="476250" cy="476250"/>
    <xdr:pic>
      <xdr:nvPicPr>
        <xdr:cNvPr id="385" name="image453.png">
          <a:extLst>
            <a:ext uri="{FF2B5EF4-FFF2-40B4-BE49-F238E27FC236}">
              <a16:creationId xmlns:a16="http://schemas.microsoft.com/office/drawing/2014/main" id="{00000000-0008-0000-0900-000081010000}"/>
            </a:ext>
          </a:extLst>
        </xdr:cNvPr>
        <xdr:cNvPicPr preferRelativeResize="0"/>
      </xdr:nvPicPr>
      <xdr:blipFill>
        <a:blip xmlns:r="http://schemas.openxmlformats.org/officeDocument/2006/relationships" r:embed="rId384" cstate="print"/>
        <a:stretch>
          <a:fillRect/>
        </a:stretch>
      </xdr:blipFill>
      <xdr:spPr>
        <a:prstGeom prst="rect">
          <a:avLst/>
        </a:prstGeom>
        <a:noFill/>
      </xdr:spPr>
    </xdr:pic>
    <xdr:clientData fLocksWithSheet="0"/>
  </xdr:oneCellAnchor>
  <xdr:oneCellAnchor>
    <xdr:from>
      <xdr:col>2</xdr:col>
      <xdr:colOff>0</xdr:colOff>
      <xdr:row>416</xdr:row>
      <xdr:rowOff>0</xdr:rowOff>
    </xdr:from>
    <xdr:ext cx="476250" cy="476250"/>
    <xdr:pic>
      <xdr:nvPicPr>
        <xdr:cNvPr id="386" name="image458.png">
          <a:extLst>
            <a:ext uri="{FF2B5EF4-FFF2-40B4-BE49-F238E27FC236}">
              <a16:creationId xmlns:a16="http://schemas.microsoft.com/office/drawing/2014/main" id="{00000000-0008-0000-0900-000082010000}"/>
            </a:ext>
          </a:extLst>
        </xdr:cNvPr>
        <xdr:cNvPicPr preferRelativeResize="0"/>
      </xdr:nvPicPr>
      <xdr:blipFill>
        <a:blip xmlns:r="http://schemas.openxmlformats.org/officeDocument/2006/relationships" r:embed="rId385" cstate="print"/>
        <a:stretch>
          <a:fillRect/>
        </a:stretch>
      </xdr:blipFill>
      <xdr:spPr>
        <a:prstGeom prst="rect">
          <a:avLst/>
        </a:prstGeom>
        <a:noFill/>
      </xdr:spPr>
    </xdr:pic>
    <xdr:clientData fLocksWithSheet="0"/>
  </xdr:oneCellAnchor>
  <xdr:oneCellAnchor>
    <xdr:from>
      <xdr:col>2</xdr:col>
      <xdr:colOff>0</xdr:colOff>
      <xdr:row>417</xdr:row>
      <xdr:rowOff>0</xdr:rowOff>
    </xdr:from>
    <xdr:ext cx="476250" cy="476250"/>
    <xdr:pic>
      <xdr:nvPicPr>
        <xdr:cNvPr id="387" name="image482.png">
          <a:extLst>
            <a:ext uri="{FF2B5EF4-FFF2-40B4-BE49-F238E27FC236}">
              <a16:creationId xmlns:a16="http://schemas.microsoft.com/office/drawing/2014/main" id="{00000000-0008-0000-0900-000083010000}"/>
            </a:ext>
          </a:extLst>
        </xdr:cNvPr>
        <xdr:cNvPicPr preferRelativeResize="0"/>
      </xdr:nvPicPr>
      <xdr:blipFill>
        <a:blip xmlns:r="http://schemas.openxmlformats.org/officeDocument/2006/relationships" r:embed="rId386"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5</xdr:row>
      <xdr:rowOff>0</xdr:rowOff>
    </xdr:from>
    <xdr:ext cx="476250" cy="476250"/>
    <xdr:pic>
      <xdr:nvPicPr>
        <xdr:cNvPr id="2" name="image654.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xdr:row>
      <xdr:rowOff>0</xdr:rowOff>
    </xdr:from>
    <xdr:ext cx="476250" cy="476250"/>
    <xdr:pic>
      <xdr:nvPicPr>
        <xdr:cNvPr id="3" name="image643.png">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7</xdr:row>
      <xdr:rowOff>0</xdr:rowOff>
    </xdr:from>
    <xdr:ext cx="476250" cy="476250"/>
    <xdr:pic>
      <xdr:nvPicPr>
        <xdr:cNvPr id="4" name="image634.png">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8</xdr:row>
      <xdr:rowOff>0</xdr:rowOff>
    </xdr:from>
    <xdr:ext cx="476250" cy="476250"/>
    <xdr:pic>
      <xdr:nvPicPr>
        <xdr:cNvPr id="5" name="image661.png">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9</xdr:row>
      <xdr:rowOff>0</xdr:rowOff>
    </xdr:from>
    <xdr:ext cx="476250" cy="476250"/>
    <xdr:pic>
      <xdr:nvPicPr>
        <xdr:cNvPr id="6" name="image629.png">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0</xdr:rowOff>
    </xdr:from>
    <xdr:ext cx="476250" cy="476250"/>
    <xdr:pic>
      <xdr:nvPicPr>
        <xdr:cNvPr id="7" name="image646.png">
          <a:extLst>
            <a:ext uri="{FF2B5EF4-FFF2-40B4-BE49-F238E27FC236}">
              <a16:creationId xmlns:a16="http://schemas.microsoft.com/office/drawing/2014/main" id="{00000000-0008-0000-0A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11</xdr:row>
      <xdr:rowOff>0</xdr:rowOff>
    </xdr:from>
    <xdr:ext cx="476250" cy="476250"/>
    <xdr:pic>
      <xdr:nvPicPr>
        <xdr:cNvPr id="8" name="image651.png">
          <a:extLst>
            <a:ext uri="{FF2B5EF4-FFF2-40B4-BE49-F238E27FC236}">
              <a16:creationId xmlns:a16="http://schemas.microsoft.com/office/drawing/2014/main" id="{00000000-0008-0000-0A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12</xdr:row>
      <xdr:rowOff>0</xdr:rowOff>
    </xdr:from>
    <xdr:ext cx="476250" cy="476250"/>
    <xdr:pic>
      <xdr:nvPicPr>
        <xdr:cNvPr id="9" name="image635.png">
          <a:extLst>
            <a:ext uri="{FF2B5EF4-FFF2-40B4-BE49-F238E27FC236}">
              <a16:creationId xmlns:a16="http://schemas.microsoft.com/office/drawing/2014/main" id="{00000000-0008-0000-0A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13</xdr:row>
      <xdr:rowOff>0</xdr:rowOff>
    </xdr:from>
    <xdr:ext cx="476250" cy="476250"/>
    <xdr:pic>
      <xdr:nvPicPr>
        <xdr:cNvPr id="10" name="image645.png">
          <a:extLst>
            <a:ext uri="{FF2B5EF4-FFF2-40B4-BE49-F238E27FC236}">
              <a16:creationId xmlns:a16="http://schemas.microsoft.com/office/drawing/2014/main" id="{00000000-0008-0000-0A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14</xdr:row>
      <xdr:rowOff>0</xdr:rowOff>
    </xdr:from>
    <xdr:ext cx="476250" cy="476250"/>
    <xdr:pic>
      <xdr:nvPicPr>
        <xdr:cNvPr id="11" name="image652.png">
          <a:extLst>
            <a:ext uri="{FF2B5EF4-FFF2-40B4-BE49-F238E27FC236}">
              <a16:creationId xmlns:a16="http://schemas.microsoft.com/office/drawing/2014/main" id="{00000000-0008-0000-0A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15</xdr:row>
      <xdr:rowOff>0</xdr:rowOff>
    </xdr:from>
    <xdr:ext cx="476250" cy="476250"/>
    <xdr:pic>
      <xdr:nvPicPr>
        <xdr:cNvPr id="12" name="image653.png">
          <a:extLst>
            <a:ext uri="{FF2B5EF4-FFF2-40B4-BE49-F238E27FC236}">
              <a16:creationId xmlns:a16="http://schemas.microsoft.com/office/drawing/2014/main" id="{00000000-0008-0000-0A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16</xdr:row>
      <xdr:rowOff>0</xdr:rowOff>
    </xdr:from>
    <xdr:ext cx="476250" cy="476250"/>
    <xdr:pic>
      <xdr:nvPicPr>
        <xdr:cNvPr id="13" name="image659.png">
          <a:extLst>
            <a:ext uri="{FF2B5EF4-FFF2-40B4-BE49-F238E27FC236}">
              <a16:creationId xmlns:a16="http://schemas.microsoft.com/office/drawing/2014/main" id="{00000000-0008-0000-0A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17</xdr:row>
      <xdr:rowOff>0</xdr:rowOff>
    </xdr:from>
    <xdr:ext cx="476250" cy="476250"/>
    <xdr:pic>
      <xdr:nvPicPr>
        <xdr:cNvPr id="14" name="image644.png">
          <a:extLst>
            <a:ext uri="{FF2B5EF4-FFF2-40B4-BE49-F238E27FC236}">
              <a16:creationId xmlns:a16="http://schemas.microsoft.com/office/drawing/2014/main" id="{00000000-0008-0000-0A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18</xdr:row>
      <xdr:rowOff>0</xdr:rowOff>
    </xdr:from>
    <xdr:ext cx="476250" cy="476250"/>
    <xdr:pic>
      <xdr:nvPicPr>
        <xdr:cNvPr id="15" name="image649.png">
          <a:extLst>
            <a:ext uri="{FF2B5EF4-FFF2-40B4-BE49-F238E27FC236}">
              <a16:creationId xmlns:a16="http://schemas.microsoft.com/office/drawing/2014/main" id="{00000000-0008-0000-0A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19</xdr:row>
      <xdr:rowOff>0</xdr:rowOff>
    </xdr:from>
    <xdr:ext cx="476250" cy="476250"/>
    <xdr:pic>
      <xdr:nvPicPr>
        <xdr:cNvPr id="16" name="image657.png">
          <a:extLst>
            <a:ext uri="{FF2B5EF4-FFF2-40B4-BE49-F238E27FC236}">
              <a16:creationId xmlns:a16="http://schemas.microsoft.com/office/drawing/2014/main" id="{00000000-0008-0000-0A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20</xdr:row>
      <xdr:rowOff>0</xdr:rowOff>
    </xdr:from>
    <xdr:ext cx="476250" cy="476250"/>
    <xdr:pic>
      <xdr:nvPicPr>
        <xdr:cNvPr id="17" name="image656.png">
          <a:extLst>
            <a:ext uri="{FF2B5EF4-FFF2-40B4-BE49-F238E27FC236}">
              <a16:creationId xmlns:a16="http://schemas.microsoft.com/office/drawing/2014/main" id="{00000000-0008-0000-0A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21</xdr:row>
      <xdr:rowOff>0</xdr:rowOff>
    </xdr:from>
    <xdr:ext cx="476250" cy="476250"/>
    <xdr:pic>
      <xdr:nvPicPr>
        <xdr:cNvPr id="18" name="image655.png">
          <a:extLst>
            <a:ext uri="{FF2B5EF4-FFF2-40B4-BE49-F238E27FC236}">
              <a16:creationId xmlns:a16="http://schemas.microsoft.com/office/drawing/2014/main" id="{00000000-0008-0000-0A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23</xdr:row>
      <xdr:rowOff>0</xdr:rowOff>
    </xdr:from>
    <xdr:ext cx="476250" cy="476250"/>
    <xdr:pic>
      <xdr:nvPicPr>
        <xdr:cNvPr id="19" name="image666.png">
          <a:extLst>
            <a:ext uri="{FF2B5EF4-FFF2-40B4-BE49-F238E27FC236}">
              <a16:creationId xmlns:a16="http://schemas.microsoft.com/office/drawing/2014/main" id="{00000000-0008-0000-0A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24</xdr:row>
      <xdr:rowOff>0</xdr:rowOff>
    </xdr:from>
    <xdr:ext cx="476250" cy="476250"/>
    <xdr:pic>
      <xdr:nvPicPr>
        <xdr:cNvPr id="20" name="image665.png">
          <a:extLst>
            <a:ext uri="{FF2B5EF4-FFF2-40B4-BE49-F238E27FC236}">
              <a16:creationId xmlns:a16="http://schemas.microsoft.com/office/drawing/2014/main" id="{00000000-0008-0000-0A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25</xdr:row>
      <xdr:rowOff>0</xdr:rowOff>
    </xdr:from>
    <xdr:ext cx="476250" cy="476250"/>
    <xdr:pic>
      <xdr:nvPicPr>
        <xdr:cNvPr id="21" name="image669.png">
          <a:extLst>
            <a:ext uri="{FF2B5EF4-FFF2-40B4-BE49-F238E27FC236}">
              <a16:creationId xmlns:a16="http://schemas.microsoft.com/office/drawing/2014/main" id="{00000000-0008-0000-0A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29</xdr:row>
      <xdr:rowOff>0</xdr:rowOff>
    </xdr:from>
    <xdr:ext cx="476250" cy="476250"/>
    <xdr:pic>
      <xdr:nvPicPr>
        <xdr:cNvPr id="22" name="image678.png">
          <a:extLst>
            <a:ext uri="{FF2B5EF4-FFF2-40B4-BE49-F238E27FC236}">
              <a16:creationId xmlns:a16="http://schemas.microsoft.com/office/drawing/2014/main" id="{00000000-0008-0000-0A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30</xdr:row>
      <xdr:rowOff>0</xdr:rowOff>
    </xdr:from>
    <xdr:ext cx="476250" cy="476250"/>
    <xdr:pic>
      <xdr:nvPicPr>
        <xdr:cNvPr id="23" name="image658.png">
          <a:extLst>
            <a:ext uri="{FF2B5EF4-FFF2-40B4-BE49-F238E27FC236}">
              <a16:creationId xmlns:a16="http://schemas.microsoft.com/office/drawing/2014/main" id="{00000000-0008-0000-0A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31</xdr:row>
      <xdr:rowOff>0</xdr:rowOff>
    </xdr:from>
    <xdr:ext cx="476250" cy="476250"/>
    <xdr:pic>
      <xdr:nvPicPr>
        <xdr:cNvPr id="24" name="image671.png">
          <a:extLst>
            <a:ext uri="{FF2B5EF4-FFF2-40B4-BE49-F238E27FC236}">
              <a16:creationId xmlns:a16="http://schemas.microsoft.com/office/drawing/2014/main" id="{00000000-0008-0000-0A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32</xdr:row>
      <xdr:rowOff>0</xdr:rowOff>
    </xdr:from>
    <xdr:ext cx="476250" cy="476250"/>
    <xdr:pic>
      <xdr:nvPicPr>
        <xdr:cNvPr id="25" name="image663.png">
          <a:extLst>
            <a:ext uri="{FF2B5EF4-FFF2-40B4-BE49-F238E27FC236}">
              <a16:creationId xmlns:a16="http://schemas.microsoft.com/office/drawing/2014/main" id="{00000000-0008-0000-0A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33</xdr:row>
      <xdr:rowOff>0</xdr:rowOff>
    </xdr:from>
    <xdr:ext cx="476250" cy="476250"/>
    <xdr:pic>
      <xdr:nvPicPr>
        <xdr:cNvPr id="26" name="image668.png">
          <a:extLst>
            <a:ext uri="{FF2B5EF4-FFF2-40B4-BE49-F238E27FC236}">
              <a16:creationId xmlns:a16="http://schemas.microsoft.com/office/drawing/2014/main" id="{00000000-0008-0000-0A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34</xdr:row>
      <xdr:rowOff>0</xdr:rowOff>
    </xdr:from>
    <xdr:ext cx="476250" cy="476250"/>
    <xdr:pic>
      <xdr:nvPicPr>
        <xdr:cNvPr id="27" name="image680.png">
          <a:extLst>
            <a:ext uri="{FF2B5EF4-FFF2-40B4-BE49-F238E27FC236}">
              <a16:creationId xmlns:a16="http://schemas.microsoft.com/office/drawing/2014/main" id="{00000000-0008-0000-0A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35</xdr:row>
      <xdr:rowOff>0</xdr:rowOff>
    </xdr:from>
    <xdr:ext cx="476250" cy="476250"/>
    <xdr:pic>
      <xdr:nvPicPr>
        <xdr:cNvPr id="28" name="image700.png">
          <a:extLst>
            <a:ext uri="{FF2B5EF4-FFF2-40B4-BE49-F238E27FC236}">
              <a16:creationId xmlns:a16="http://schemas.microsoft.com/office/drawing/2014/main" id="{00000000-0008-0000-0A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36</xdr:row>
      <xdr:rowOff>0</xdr:rowOff>
    </xdr:from>
    <xdr:ext cx="476250" cy="476250"/>
    <xdr:pic>
      <xdr:nvPicPr>
        <xdr:cNvPr id="29" name="image670.png">
          <a:extLst>
            <a:ext uri="{FF2B5EF4-FFF2-40B4-BE49-F238E27FC236}">
              <a16:creationId xmlns:a16="http://schemas.microsoft.com/office/drawing/2014/main" id="{00000000-0008-0000-0A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37</xdr:row>
      <xdr:rowOff>0</xdr:rowOff>
    </xdr:from>
    <xdr:ext cx="476250" cy="476250"/>
    <xdr:pic>
      <xdr:nvPicPr>
        <xdr:cNvPr id="30" name="image660.png">
          <a:extLst>
            <a:ext uri="{FF2B5EF4-FFF2-40B4-BE49-F238E27FC236}">
              <a16:creationId xmlns:a16="http://schemas.microsoft.com/office/drawing/2014/main" id="{00000000-0008-0000-0A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38</xdr:row>
      <xdr:rowOff>0</xdr:rowOff>
    </xdr:from>
    <xdr:ext cx="476250" cy="476250"/>
    <xdr:pic>
      <xdr:nvPicPr>
        <xdr:cNvPr id="31" name="image675.png">
          <a:extLst>
            <a:ext uri="{FF2B5EF4-FFF2-40B4-BE49-F238E27FC236}">
              <a16:creationId xmlns:a16="http://schemas.microsoft.com/office/drawing/2014/main" id="{00000000-0008-0000-0A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40</xdr:row>
      <xdr:rowOff>0</xdr:rowOff>
    </xdr:from>
    <xdr:ext cx="476250" cy="476250"/>
    <xdr:pic>
      <xdr:nvPicPr>
        <xdr:cNvPr id="32" name="image664.png">
          <a:extLst>
            <a:ext uri="{FF2B5EF4-FFF2-40B4-BE49-F238E27FC236}">
              <a16:creationId xmlns:a16="http://schemas.microsoft.com/office/drawing/2014/main" id="{00000000-0008-0000-0A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41</xdr:row>
      <xdr:rowOff>0</xdr:rowOff>
    </xdr:from>
    <xdr:ext cx="476250" cy="476250"/>
    <xdr:pic>
      <xdr:nvPicPr>
        <xdr:cNvPr id="33" name="image662.png">
          <a:extLst>
            <a:ext uri="{FF2B5EF4-FFF2-40B4-BE49-F238E27FC236}">
              <a16:creationId xmlns:a16="http://schemas.microsoft.com/office/drawing/2014/main" id="{00000000-0008-0000-0A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42</xdr:row>
      <xdr:rowOff>0</xdr:rowOff>
    </xdr:from>
    <xdr:ext cx="476250" cy="476250"/>
    <xdr:pic>
      <xdr:nvPicPr>
        <xdr:cNvPr id="34" name="image682.png">
          <a:extLst>
            <a:ext uri="{FF2B5EF4-FFF2-40B4-BE49-F238E27FC236}">
              <a16:creationId xmlns:a16="http://schemas.microsoft.com/office/drawing/2014/main" id="{00000000-0008-0000-0A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46</xdr:row>
      <xdr:rowOff>0</xdr:rowOff>
    </xdr:from>
    <xdr:ext cx="476250" cy="476250"/>
    <xdr:pic>
      <xdr:nvPicPr>
        <xdr:cNvPr id="35" name="image679.png">
          <a:extLst>
            <a:ext uri="{FF2B5EF4-FFF2-40B4-BE49-F238E27FC236}">
              <a16:creationId xmlns:a16="http://schemas.microsoft.com/office/drawing/2014/main" id="{00000000-0008-0000-0A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47</xdr:row>
      <xdr:rowOff>0</xdr:rowOff>
    </xdr:from>
    <xdr:ext cx="476250" cy="476250"/>
    <xdr:pic>
      <xdr:nvPicPr>
        <xdr:cNvPr id="36" name="image683.png">
          <a:extLst>
            <a:ext uri="{FF2B5EF4-FFF2-40B4-BE49-F238E27FC236}">
              <a16:creationId xmlns:a16="http://schemas.microsoft.com/office/drawing/2014/main" id="{00000000-0008-0000-0A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51</xdr:row>
      <xdr:rowOff>0</xdr:rowOff>
    </xdr:from>
    <xdr:ext cx="476250" cy="476250"/>
    <xdr:pic>
      <xdr:nvPicPr>
        <xdr:cNvPr id="37" name="image674.png">
          <a:extLst>
            <a:ext uri="{FF2B5EF4-FFF2-40B4-BE49-F238E27FC236}">
              <a16:creationId xmlns:a16="http://schemas.microsoft.com/office/drawing/2014/main" id="{00000000-0008-0000-0A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52</xdr:row>
      <xdr:rowOff>0</xdr:rowOff>
    </xdr:from>
    <xdr:ext cx="476250" cy="476250"/>
    <xdr:pic>
      <xdr:nvPicPr>
        <xdr:cNvPr id="38" name="image691.png">
          <a:extLst>
            <a:ext uri="{FF2B5EF4-FFF2-40B4-BE49-F238E27FC236}">
              <a16:creationId xmlns:a16="http://schemas.microsoft.com/office/drawing/2014/main" id="{00000000-0008-0000-0A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53</xdr:row>
      <xdr:rowOff>0</xdr:rowOff>
    </xdr:from>
    <xdr:ext cx="476250" cy="476250"/>
    <xdr:pic>
      <xdr:nvPicPr>
        <xdr:cNvPr id="39" name="image673.png">
          <a:extLst>
            <a:ext uri="{FF2B5EF4-FFF2-40B4-BE49-F238E27FC236}">
              <a16:creationId xmlns:a16="http://schemas.microsoft.com/office/drawing/2014/main" id="{00000000-0008-0000-0A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54</xdr:row>
      <xdr:rowOff>0</xdr:rowOff>
    </xdr:from>
    <xdr:ext cx="476250" cy="476250"/>
    <xdr:pic>
      <xdr:nvPicPr>
        <xdr:cNvPr id="40" name="image677.png">
          <a:extLst>
            <a:ext uri="{FF2B5EF4-FFF2-40B4-BE49-F238E27FC236}">
              <a16:creationId xmlns:a16="http://schemas.microsoft.com/office/drawing/2014/main" id="{00000000-0008-0000-0A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55</xdr:row>
      <xdr:rowOff>0</xdr:rowOff>
    </xdr:from>
    <xdr:ext cx="476250" cy="476250"/>
    <xdr:pic>
      <xdr:nvPicPr>
        <xdr:cNvPr id="41" name="image676.png">
          <a:extLst>
            <a:ext uri="{FF2B5EF4-FFF2-40B4-BE49-F238E27FC236}">
              <a16:creationId xmlns:a16="http://schemas.microsoft.com/office/drawing/2014/main" id="{00000000-0008-0000-0A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56</xdr:row>
      <xdr:rowOff>0</xdr:rowOff>
    </xdr:from>
    <xdr:ext cx="476250" cy="476250"/>
    <xdr:pic>
      <xdr:nvPicPr>
        <xdr:cNvPr id="42" name="image667.png">
          <a:extLst>
            <a:ext uri="{FF2B5EF4-FFF2-40B4-BE49-F238E27FC236}">
              <a16:creationId xmlns:a16="http://schemas.microsoft.com/office/drawing/2014/main" id="{00000000-0008-0000-0A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57</xdr:row>
      <xdr:rowOff>0</xdr:rowOff>
    </xdr:from>
    <xdr:ext cx="476250" cy="476250"/>
    <xdr:pic>
      <xdr:nvPicPr>
        <xdr:cNvPr id="43" name="image698.png">
          <a:extLst>
            <a:ext uri="{FF2B5EF4-FFF2-40B4-BE49-F238E27FC236}">
              <a16:creationId xmlns:a16="http://schemas.microsoft.com/office/drawing/2014/main" id="{00000000-0008-0000-0A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58</xdr:row>
      <xdr:rowOff>0</xdr:rowOff>
    </xdr:from>
    <xdr:ext cx="476250" cy="476250"/>
    <xdr:pic>
      <xdr:nvPicPr>
        <xdr:cNvPr id="44" name="image708.png">
          <a:extLst>
            <a:ext uri="{FF2B5EF4-FFF2-40B4-BE49-F238E27FC236}">
              <a16:creationId xmlns:a16="http://schemas.microsoft.com/office/drawing/2014/main" id="{00000000-0008-0000-0A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59</xdr:row>
      <xdr:rowOff>0</xdr:rowOff>
    </xdr:from>
    <xdr:ext cx="476250" cy="476250"/>
    <xdr:pic>
      <xdr:nvPicPr>
        <xdr:cNvPr id="45" name="image693.png">
          <a:extLst>
            <a:ext uri="{FF2B5EF4-FFF2-40B4-BE49-F238E27FC236}">
              <a16:creationId xmlns:a16="http://schemas.microsoft.com/office/drawing/2014/main" id="{00000000-0008-0000-0A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xdr:col>
      <xdr:colOff>0</xdr:colOff>
      <xdr:row>60</xdr:row>
      <xdr:rowOff>0</xdr:rowOff>
    </xdr:from>
    <xdr:ext cx="476250" cy="476250"/>
    <xdr:pic>
      <xdr:nvPicPr>
        <xdr:cNvPr id="46" name="image690.png">
          <a:extLst>
            <a:ext uri="{FF2B5EF4-FFF2-40B4-BE49-F238E27FC236}">
              <a16:creationId xmlns:a16="http://schemas.microsoft.com/office/drawing/2014/main" id="{00000000-0008-0000-0A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61</xdr:row>
      <xdr:rowOff>0</xdr:rowOff>
    </xdr:from>
    <xdr:ext cx="476250" cy="476250"/>
    <xdr:pic>
      <xdr:nvPicPr>
        <xdr:cNvPr id="47" name="image686.png">
          <a:extLst>
            <a:ext uri="{FF2B5EF4-FFF2-40B4-BE49-F238E27FC236}">
              <a16:creationId xmlns:a16="http://schemas.microsoft.com/office/drawing/2014/main" id="{00000000-0008-0000-0A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62</xdr:row>
      <xdr:rowOff>0</xdr:rowOff>
    </xdr:from>
    <xdr:ext cx="476250" cy="476250"/>
    <xdr:pic>
      <xdr:nvPicPr>
        <xdr:cNvPr id="48" name="image681.png">
          <a:extLst>
            <a:ext uri="{FF2B5EF4-FFF2-40B4-BE49-F238E27FC236}">
              <a16:creationId xmlns:a16="http://schemas.microsoft.com/office/drawing/2014/main" id="{00000000-0008-0000-0A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xdr:col>
      <xdr:colOff>0</xdr:colOff>
      <xdr:row>66</xdr:row>
      <xdr:rowOff>0</xdr:rowOff>
    </xdr:from>
    <xdr:ext cx="476250" cy="476250"/>
    <xdr:pic>
      <xdr:nvPicPr>
        <xdr:cNvPr id="49" name="image762.png">
          <a:extLst>
            <a:ext uri="{FF2B5EF4-FFF2-40B4-BE49-F238E27FC236}">
              <a16:creationId xmlns:a16="http://schemas.microsoft.com/office/drawing/2014/main" id="{00000000-0008-0000-0A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1</xdr:col>
      <xdr:colOff>0</xdr:colOff>
      <xdr:row>67</xdr:row>
      <xdr:rowOff>0</xdr:rowOff>
    </xdr:from>
    <xdr:ext cx="476250" cy="476250"/>
    <xdr:pic>
      <xdr:nvPicPr>
        <xdr:cNvPr id="50" name="image687.png">
          <a:extLst>
            <a:ext uri="{FF2B5EF4-FFF2-40B4-BE49-F238E27FC236}">
              <a16:creationId xmlns:a16="http://schemas.microsoft.com/office/drawing/2014/main" id="{00000000-0008-0000-0A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68</xdr:row>
      <xdr:rowOff>0</xdr:rowOff>
    </xdr:from>
    <xdr:ext cx="476250" cy="476250"/>
    <xdr:pic>
      <xdr:nvPicPr>
        <xdr:cNvPr id="51" name="image694.png">
          <a:extLst>
            <a:ext uri="{FF2B5EF4-FFF2-40B4-BE49-F238E27FC236}">
              <a16:creationId xmlns:a16="http://schemas.microsoft.com/office/drawing/2014/main" id="{00000000-0008-0000-0A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72</xdr:row>
      <xdr:rowOff>0</xdr:rowOff>
    </xdr:from>
    <xdr:ext cx="476250" cy="476250"/>
    <xdr:pic>
      <xdr:nvPicPr>
        <xdr:cNvPr id="52" name="image702.png">
          <a:extLst>
            <a:ext uri="{FF2B5EF4-FFF2-40B4-BE49-F238E27FC236}">
              <a16:creationId xmlns:a16="http://schemas.microsoft.com/office/drawing/2014/main" id="{00000000-0008-0000-0A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xdr:col>
      <xdr:colOff>0</xdr:colOff>
      <xdr:row>73</xdr:row>
      <xdr:rowOff>0</xdr:rowOff>
    </xdr:from>
    <xdr:ext cx="476250" cy="476250"/>
    <xdr:pic>
      <xdr:nvPicPr>
        <xdr:cNvPr id="53" name="image699.png">
          <a:extLst>
            <a:ext uri="{FF2B5EF4-FFF2-40B4-BE49-F238E27FC236}">
              <a16:creationId xmlns:a16="http://schemas.microsoft.com/office/drawing/2014/main" id="{00000000-0008-0000-0A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77</xdr:row>
      <xdr:rowOff>0</xdr:rowOff>
    </xdr:from>
    <xdr:ext cx="476250" cy="476250"/>
    <xdr:pic>
      <xdr:nvPicPr>
        <xdr:cNvPr id="54" name="image695.png">
          <a:extLst>
            <a:ext uri="{FF2B5EF4-FFF2-40B4-BE49-F238E27FC236}">
              <a16:creationId xmlns:a16="http://schemas.microsoft.com/office/drawing/2014/main" id="{00000000-0008-0000-0A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1</xdr:col>
      <xdr:colOff>0</xdr:colOff>
      <xdr:row>78</xdr:row>
      <xdr:rowOff>0</xdr:rowOff>
    </xdr:from>
    <xdr:ext cx="476250" cy="476250"/>
    <xdr:pic>
      <xdr:nvPicPr>
        <xdr:cNvPr id="55" name="image692.png">
          <a:extLst>
            <a:ext uri="{FF2B5EF4-FFF2-40B4-BE49-F238E27FC236}">
              <a16:creationId xmlns:a16="http://schemas.microsoft.com/office/drawing/2014/main" id="{00000000-0008-0000-0A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79</xdr:row>
      <xdr:rowOff>0</xdr:rowOff>
    </xdr:from>
    <xdr:ext cx="476250" cy="476250"/>
    <xdr:pic>
      <xdr:nvPicPr>
        <xdr:cNvPr id="56" name="image689.png">
          <a:extLst>
            <a:ext uri="{FF2B5EF4-FFF2-40B4-BE49-F238E27FC236}">
              <a16:creationId xmlns:a16="http://schemas.microsoft.com/office/drawing/2014/main" id="{00000000-0008-0000-0A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1</xdr:col>
      <xdr:colOff>0</xdr:colOff>
      <xdr:row>80</xdr:row>
      <xdr:rowOff>0</xdr:rowOff>
    </xdr:from>
    <xdr:ext cx="476250" cy="476250"/>
    <xdr:pic>
      <xdr:nvPicPr>
        <xdr:cNvPr id="57" name="image723.png">
          <a:extLst>
            <a:ext uri="{FF2B5EF4-FFF2-40B4-BE49-F238E27FC236}">
              <a16:creationId xmlns:a16="http://schemas.microsoft.com/office/drawing/2014/main" id="{00000000-0008-0000-0A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81</xdr:row>
      <xdr:rowOff>0</xdr:rowOff>
    </xdr:from>
    <xdr:ext cx="476250" cy="476250"/>
    <xdr:pic>
      <xdr:nvPicPr>
        <xdr:cNvPr id="58" name="image722.png">
          <a:extLst>
            <a:ext uri="{FF2B5EF4-FFF2-40B4-BE49-F238E27FC236}">
              <a16:creationId xmlns:a16="http://schemas.microsoft.com/office/drawing/2014/main" id="{00000000-0008-0000-0A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1</xdr:col>
      <xdr:colOff>0</xdr:colOff>
      <xdr:row>82</xdr:row>
      <xdr:rowOff>0</xdr:rowOff>
    </xdr:from>
    <xdr:ext cx="476250" cy="476250"/>
    <xdr:pic>
      <xdr:nvPicPr>
        <xdr:cNvPr id="59" name="image684.png">
          <a:extLst>
            <a:ext uri="{FF2B5EF4-FFF2-40B4-BE49-F238E27FC236}">
              <a16:creationId xmlns:a16="http://schemas.microsoft.com/office/drawing/2014/main" id="{00000000-0008-0000-0A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83</xdr:row>
      <xdr:rowOff>0</xdr:rowOff>
    </xdr:from>
    <xdr:ext cx="476250" cy="476250"/>
    <xdr:pic>
      <xdr:nvPicPr>
        <xdr:cNvPr id="60" name="image697.png">
          <a:extLst>
            <a:ext uri="{FF2B5EF4-FFF2-40B4-BE49-F238E27FC236}">
              <a16:creationId xmlns:a16="http://schemas.microsoft.com/office/drawing/2014/main" id="{00000000-0008-0000-0A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1</xdr:col>
      <xdr:colOff>0</xdr:colOff>
      <xdr:row>84</xdr:row>
      <xdr:rowOff>0</xdr:rowOff>
    </xdr:from>
    <xdr:ext cx="476250" cy="476250"/>
    <xdr:pic>
      <xdr:nvPicPr>
        <xdr:cNvPr id="61" name="image711.png">
          <a:extLst>
            <a:ext uri="{FF2B5EF4-FFF2-40B4-BE49-F238E27FC236}">
              <a16:creationId xmlns:a16="http://schemas.microsoft.com/office/drawing/2014/main" id="{00000000-0008-0000-0A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85</xdr:row>
      <xdr:rowOff>0</xdr:rowOff>
    </xdr:from>
    <xdr:ext cx="476250" cy="476250"/>
    <xdr:pic>
      <xdr:nvPicPr>
        <xdr:cNvPr id="62" name="image685.png">
          <a:extLst>
            <a:ext uri="{FF2B5EF4-FFF2-40B4-BE49-F238E27FC236}">
              <a16:creationId xmlns:a16="http://schemas.microsoft.com/office/drawing/2014/main" id="{00000000-0008-0000-0A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86</xdr:row>
      <xdr:rowOff>0</xdr:rowOff>
    </xdr:from>
    <xdr:ext cx="476250" cy="476250"/>
    <xdr:pic>
      <xdr:nvPicPr>
        <xdr:cNvPr id="63" name="image712.png">
          <a:extLst>
            <a:ext uri="{FF2B5EF4-FFF2-40B4-BE49-F238E27FC236}">
              <a16:creationId xmlns:a16="http://schemas.microsoft.com/office/drawing/2014/main" id="{00000000-0008-0000-0A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87</xdr:row>
      <xdr:rowOff>0</xdr:rowOff>
    </xdr:from>
    <xdr:ext cx="200025" cy="200025"/>
    <xdr:pic>
      <xdr:nvPicPr>
        <xdr:cNvPr id="64" name="image688.png">
          <a:extLst>
            <a:ext uri="{FF2B5EF4-FFF2-40B4-BE49-F238E27FC236}">
              <a16:creationId xmlns:a16="http://schemas.microsoft.com/office/drawing/2014/main" id="{00000000-0008-0000-0A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xdr:col>
      <xdr:colOff>0</xdr:colOff>
      <xdr:row>89</xdr:row>
      <xdr:rowOff>0</xdr:rowOff>
    </xdr:from>
    <xdr:ext cx="476250" cy="476250"/>
    <xdr:pic>
      <xdr:nvPicPr>
        <xdr:cNvPr id="65" name="image666.png">
          <a:extLst>
            <a:ext uri="{FF2B5EF4-FFF2-40B4-BE49-F238E27FC236}">
              <a16:creationId xmlns:a16="http://schemas.microsoft.com/office/drawing/2014/main" id="{00000000-0008-0000-0A00-000041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90</xdr:row>
      <xdr:rowOff>0</xdr:rowOff>
    </xdr:from>
    <xdr:ext cx="476250" cy="476250"/>
    <xdr:pic>
      <xdr:nvPicPr>
        <xdr:cNvPr id="66" name="image664.png">
          <a:extLst>
            <a:ext uri="{FF2B5EF4-FFF2-40B4-BE49-F238E27FC236}">
              <a16:creationId xmlns:a16="http://schemas.microsoft.com/office/drawing/2014/main" id="{00000000-0008-0000-0A00-000042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91</xdr:row>
      <xdr:rowOff>0</xdr:rowOff>
    </xdr:from>
    <xdr:ext cx="476250" cy="476250"/>
    <xdr:pic>
      <xdr:nvPicPr>
        <xdr:cNvPr id="67" name="image665.png">
          <a:extLst>
            <a:ext uri="{FF2B5EF4-FFF2-40B4-BE49-F238E27FC236}">
              <a16:creationId xmlns:a16="http://schemas.microsoft.com/office/drawing/2014/main" id="{00000000-0008-0000-0A00-000043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92</xdr:row>
      <xdr:rowOff>0</xdr:rowOff>
    </xdr:from>
    <xdr:ext cx="476250" cy="476250"/>
    <xdr:pic>
      <xdr:nvPicPr>
        <xdr:cNvPr id="68" name="image662.png">
          <a:extLst>
            <a:ext uri="{FF2B5EF4-FFF2-40B4-BE49-F238E27FC236}">
              <a16:creationId xmlns:a16="http://schemas.microsoft.com/office/drawing/2014/main" id="{00000000-0008-0000-0A00-000044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93</xdr:row>
      <xdr:rowOff>0</xdr:rowOff>
    </xdr:from>
    <xdr:ext cx="476250" cy="476250"/>
    <xdr:pic>
      <xdr:nvPicPr>
        <xdr:cNvPr id="69" name="image669.png">
          <a:extLst>
            <a:ext uri="{FF2B5EF4-FFF2-40B4-BE49-F238E27FC236}">
              <a16:creationId xmlns:a16="http://schemas.microsoft.com/office/drawing/2014/main" id="{00000000-0008-0000-0A00-00004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94</xdr:row>
      <xdr:rowOff>0</xdr:rowOff>
    </xdr:from>
    <xdr:ext cx="476250" cy="476250"/>
    <xdr:pic>
      <xdr:nvPicPr>
        <xdr:cNvPr id="70" name="image682.png">
          <a:extLst>
            <a:ext uri="{FF2B5EF4-FFF2-40B4-BE49-F238E27FC236}">
              <a16:creationId xmlns:a16="http://schemas.microsoft.com/office/drawing/2014/main" id="{00000000-0008-0000-0A00-000046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5</xdr:row>
      <xdr:rowOff>0</xdr:rowOff>
    </xdr:from>
    <xdr:ext cx="476250" cy="476250"/>
    <xdr:pic>
      <xdr:nvPicPr>
        <xdr:cNvPr id="2" name="image704.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xdr:row>
      <xdr:rowOff>0</xdr:rowOff>
    </xdr:from>
    <xdr:ext cx="476250" cy="476250"/>
    <xdr:pic>
      <xdr:nvPicPr>
        <xdr:cNvPr id="3" name="image719.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7</xdr:row>
      <xdr:rowOff>0</xdr:rowOff>
    </xdr:from>
    <xdr:ext cx="476250" cy="476250"/>
    <xdr:pic>
      <xdr:nvPicPr>
        <xdr:cNvPr id="4" name="image709.png">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8</xdr:row>
      <xdr:rowOff>0</xdr:rowOff>
    </xdr:from>
    <xdr:ext cx="476250" cy="476250"/>
    <xdr:pic>
      <xdr:nvPicPr>
        <xdr:cNvPr id="5" name="image710.png">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9</xdr:row>
      <xdr:rowOff>0</xdr:rowOff>
    </xdr:from>
    <xdr:ext cx="476250" cy="476250"/>
    <xdr:pic>
      <xdr:nvPicPr>
        <xdr:cNvPr id="6" name="image696.png">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0</xdr:rowOff>
    </xdr:from>
    <xdr:ext cx="476250" cy="476250"/>
    <xdr:pic>
      <xdr:nvPicPr>
        <xdr:cNvPr id="7" name="image715.png">
          <a:extLst>
            <a:ext uri="{FF2B5EF4-FFF2-40B4-BE49-F238E27FC236}">
              <a16:creationId xmlns:a16="http://schemas.microsoft.com/office/drawing/2014/main" id="{00000000-0008-0000-0B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11</xdr:row>
      <xdr:rowOff>0</xdr:rowOff>
    </xdr:from>
    <xdr:ext cx="476250" cy="476250"/>
    <xdr:pic>
      <xdr:nvPicPr>
        <xdr:cNvPr id="8" name="image718.png">
          <a:extLst>
            <a:ext uri="{FF2B5EF4-FFF2-40B4-BE49-F238E27FC236}">
              <a16:creationId xmlns:a16="http://schemas.microsoft.com/office/drawing/2014/main" id="{00000000-0008-0000-0B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12</xdr:row>
      <xdr:rowOff>0</xdr:rowOff>
    </xdr:from>
    <xdr:ext cx="476250" cy="476250"/>
    <xdr:pic>
      <xdr:nvPicPr>
        <xdr:cNvPr id="9" name="image716.png">
          <a:extLst>
            <a:ext uri="{FF2B5EF4-FFF2-40B4-BE49-F238E27FC236}">
              <a16:creationId xmlns:a16="http://schemas.microsoft.com/office/drawing/2014/main" id="{00000000-0008-0000-0B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13</xdr:row>
      <xdr:rowOff>0</xdr:rowOff>
    </xdr:from>
    <xdr:ext cx="476250" cy="476250"/>
    <xdr:pic>
      <xdr:nvPicPr>
        <xdr:cNvPr id="10" name="image736.png">
          <a:extLst>
            <a:ext uri="{FF2B5EF4-FFF2-40B4-BE49-F238E27FC236}">
              <a16:creationId xmlns:a16="http://schemas.microsoft.com/office/drawing/2014/main" id="{00000000-0008-0000-0B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14</xdr:row>
      <xdr:rowOff>0</xdr:rowOff>
    </xdr:from>
    <xdr:ext cx="476250" cy="476250"/>
    <xdr:pic>
      <xdr:nvPicPr>
        <xdr:cNvPr id="11" name="image733.png">
          <a:extLst>
            <a:ext uri="{FF2B5EF4-FFF2-40B4-BE49-F238E27FC236}">
              <a16:creationId xmlns:a16="http://schemas.microsoft.com/office/drawing/2014/main" id="{00000000-0008-0000-0B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15</xdr:row>
      <xdr:rowOff>0</xdr:rowOff>
    </xdr:from>
    <xdr:ext cx="476250" cy="476250"/>
    <xdr:pic>
      <xdr:nvPicPr>
        <xdr:cNvPr id="12" name="image703.png">
          <a:extLst>
            <a:ext uri="{FF2B5EF4-FFF2-40B4-BE49-F238E27FC236}">
              <a16:creationId xmlns:a16="http://schemas.microsoft.com/office/drawing/2014/main" id="{00000000-0008-0000-0B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16</xdr:row>
      <xdr:rowOff>0</xdr:rowOff>
    </xdr:from>
    <xdr:ext cx="476250" cy="476250"/>
    <xdr:pic>
      <xdr:nvPicPr>
        <xdr:cNvPr id="13" name="image746.png">
          <a:extLst>
            <a:ext uri="{FF2B5EF4-FFF2-40B4-BE49-F238E27FC236}">
              <a16:creationId xmlns:a16="http://schemas.microsoft.com/office/drawing/2014/main" id="{00000000-0008-0000-0B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17</xdr:row>
      <xdr:rowOff>0</xdr:rowOff>
    </xdr:from>
    <xdr:ext cx="476250" cy="476250"/>
    <xdr:pic>
      <xdr:nvPicPr>
        <xdr:cNvPr id="14" name="image701.png">
          <a:extLst>
            <a:ext uri="{FF2B5EF4-FFF2-40B4-BE49-F238E27FC236}">
              <a16:creationId xmlns:a16="http://schemas.microsoft.com/office/drawing/2014/main" id="{00000000-0008-0000-0B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18</xdr:row>
      <xdr:rowOff>0</xdr:rowOff>
    </xdr:from>
    <xdr:ext cx="476250" cy="476250"/>
    <xdr:pic>
      <xdr:nvPicPr>
        <xdr:cNvPr id="15" name="image706.png">
          <a:extLst>
            <a:ext uri="{FF2B5EF4-FFF2-40B4-BE49-F238E27FC236}">
              <a16:creationId xmlns:a16="http://schemas.microsoft.com/office/drawing/2014/main" id="{00000000-0008-0000-0B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19</xdr:row>
      <xdr:rowOff>0</xdr:rowOff>
    </xdr:from>
    <xdr:ext cx="476250" cy="476250"/>
    <xdr:pic>
      <xdr:nvPicPr>
        <xdr:cNvPr id="16" name="image731.png">
          <a:extLst>
            <a:ext uri="{FF2B5EF4-FFF2-40B4-BE49-F238E27FC236}">
              <a16:creationId xmlns:a16="http://schemas.microsoft.com/office/drawing/2014/main" id="{00000000-0008-0000-0B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20</xdr:row>
      <xdr:rowOff>0</xdr:rowOff>
    </xdr:from>
    <xdr:ext cx="476250" cy="476250"/>
    <xdr:pic>
      <xdr:nvPicPr>
        <xdr:cNvPr id="17" name="image713.png">
          <a:extLst>
            <a:ext uri="{FF2B5EF4-FFF2-40B4-BE49-F238E27FC236}">
              <a16:creationId xmlns:a16="http://schemas.microsoft.com/office/drawing/2014/main" id="{00000000-0008-0000-0B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21</xdr:row>
      <xdr:rowOff>0</xdr:rowOff>
    </xdr:from>
    <xdr:ext cx="476250" cy="476250"/>
    <xdr:pic>
      <xdr:nvPicPr>
        <xdr:cNvPr id="18" name="image729.png">
          <a:extLst>
            <a:ext uri="{FF2B5EF4-FFF2-40B4-BE49-F238E27FC236}">
              <a16:creationId xmlns:a16="http://schemas.microsoft.com/office/drawing/2014/main" id="{00000000-0008-0000-0B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22</xdr:row>
      <xdr:rowOff>0</xdr:rowOff>
    </xdr:from>
    <xdr:ext cx="476250" cy="476250"/>
    <xdr:pic>
      <xdr:nvPicPr>
        <xdr:cNvPr id="19" name="image707.png">
          <a:extLst>
            <a:ext uri="{FF2B5EF4-FFF2-40B4-BE49-F238E27FC236}">
              <a16:creationId xmlns:a16="http://schemas.microsoft.com/office/drawing/2014/main" id="{00000000-0008-0000-0B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23</xdr:row>
      <xdr:rowOff>0</xdr:rowOff>
    </xdr:from>
    <xdr:ext cx="476250" cy="476250"/>
    <xdr:pic>
      <xdr:nvPicPr>
        <xdr:cNvPr id="20" name="image705.png">
          <a:extLst>
            <a:ext uri="{FF2B5EF4-FFF2-40B4-BE49-F238E27FC236}">
              <a16:creationId xmlns:a16="http://schemas.microsoft.com/office/drawing/2014/main" id="{00000000-0008-0000-0B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24</xdr:row>
      <xdr:rowOff>0</xdr:rowOff>
    </xdr:from>
    <xdr:ext cx="476250" cy="476250"/>
    <xdr:pic>
      <xdr:nvPicPr>
        <xdr:cNvPr id="21" name="image728.png">
          <a:extLst>
            <a:ext uri="{FF2B5EF4-FFF2-40B4-BE49-F238E27FC236}">
              <a16:creationId xmlns:a16="http://schemas.microsoft.com/office/drawing/2014/main" id="{00000000-0008-0000-0B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25</xdr:row>
      <xdr:rowOff>0</xdr:rowOff>
    </xdr:from>
    <xdr:ext cx="476250" cy="476250"/>
    <xdr:pic>
      <xdr:nvPicPr>
        <xdr:cNvPr id="22" name="image721.png">
          <a:extLst>
            <a:ext uri="{FF2B5EF4-FFF2-40B4-BE49-F238E27FC236}">
              <a16:creationId xmlns:a16="http://schemas.microsoft.com/office/drawing/2014/main" id="{00000000-0008-0000-0B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26</xdr:row>
      <xdr:rowOff>0</xdr:rowOff>
    </xdr:from>
    <xdr:ext cx="200025" cy="200025"/>
    <xdr:pic>
      <xdr:nvPicPr>
        <xdr:cNvPr id="23" name="image740.png">
          <a:extLst>
            <a:ext uri="{FF2B5EF4-FFF2-40B4-BE49-F238E27FC236}">
              <a16:creationId xmlns:a16="http://schemas.microsoft.com/office/drawing/2014/main" id="{00000000-0008-0000-0B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27</xdr:row>
      <xdr:rowOff>0</xdr:rowOff>
    </xdr:from>
    <xdr:ext cx="476250" cy="476250"/>
    <xdr:pic>
      <xdr:nvPicPr>
        <xdr:cNvPr id="24" name="image717.png">
          <a:extLst>
            <a:ext uri="{FF2B5EF4-FFF2-40B4-BE49-F238E27FC236}">
              <a16:creationId xmlns:a16="http://schemas.microsoft.com/office/drawing/2014/main" id="{00000000-0008-0000-0B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28</xdr:row>
      <xdr:rowOff>0</xdr:rowOff>
    </xdr:from>
    <xdr:ext cx="476250" cy="476250"/>
    <xdr:pic>
      <xdr:nvPicPr>
        <xdr:cNvPr id="25" name="image714.png">
          <a:extLst>
            <a:ext uri="{FF2B5EF4-FFF2-40B4-BE49-F238E27FC236}">
              <a16:creationId xmlns:a16="http://schemas.microsoft.com/office/drawing/2014/main" id="{00000000-0008-0000-0B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29</xdr:row>
      <xdr:rowOff>0</xdr:rowOff>
    </xdr:from>
    <xdr:ext cx="476250" cy="476250"/>
    <xdr:pic>
      <xdr:nvPicPr>
        <xdr:cNvPr id="26" name="image734.png">
          <a:extLst>
            <a:ext uri="{FF2B5EF4-FFF2-40B4-BE49-F238E27FC236}">
              <a16:creationId xmlns:a16="http://schemas.microsoft.com/office/drawing/2014/main" id="{00000000-0008-0000-0B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30</xdr:row>
      <xdr:rowOff>0</xdr:rowOff>
    </xdr:from>
    <xdr:ext cx="476250" cy="476250"/>
    <xdr:pic>
      <xdr:nvPicPr>
        <xdr:cNvPr id="27" name="image724.png">
          <a:extLst>
            <a:ext uri="{FF2B5EF4-FFF2-40B4-BE49-F238E27FC236}">
              <a16:creationId xmlns:a16="http://schemas.microsoft.com/office/drawing/2014/main" id="{00000000-0008-0000-0B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31</xdr:row>
      <xdr:rowOff>0</xdr:rowOff>
    </xdr:from>
    <xdr:ext cx="476250" cy="476250"/>
    <xdr:pic>
      <xdr:nvPicPr>
        <xdr:cNvPr id="28" name="image739.png">
          <a:extLst>
            <a:ext uri="{FF2B5EF4-FFF2-40B4-BE49-F238E27FC236}">
              <a16:creationId xmlns:a16="http://schemas.microsoft.com/office/drawing/2014/main" id="{00000000-0008-0000-0B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32</xdr:row>
      <xdr:rowOff>0</xdr:rowOff>
    </xdr:from>
    <xdr:ext cx="476250" cy="476250"/>
    <xdr:pic>
      <xdr:nvPicPr>
        <xdr:cNvPr id="29" name="image725.png">
          <a:extLst>
            <a:ext uri="{FF2B5EF4-FFF2-40B4-BE49-F238E27FC236}">
              <a16:creationId xmlns:a16="http://schemas.microsoft.com/office/drawing/2014/main" id="{00000000-0008-0000-0B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33</xdr:row>
      <xdr:rowOff>0</xdr:rowOff>
    </xdr:from>
    <xdr:ext cx="200025" cy="200025"/>
    <xdr:pic>
      <xdr:nvPicPr>
        <xdr:cNvPr id="30" name="image741.png">
          <a:extLst>
            <a:ext uri="{FF2B5EF4-FFF2-40B4-BE49-F238E27FC236}">
              <a16:creationId xmlns:a16="http://schemas.microsoft.com/office/drawing/2014/main" id="{00000000-0008-0000-0B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34</xdr:row>
      <xdr:rowOff>0</xdr:rowOff>
    </xdr:from>
    <xdr:ext cx="476250" cy="476250"/>
    <xdr:pic>
      <xdr:nvPicPr>
        <xdr:cNvPr id="31" name="image755.png">
          <a:extLst>
            <a:ext uri="{FF2B5EF4-FFF2-40B4-BE49-F238E27FC236}">
              <a16:creationId xmlns:a16="http://schemas.microsoft.com/office/drawing/2014/main" id="{00000000-0008-0000-0B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35</xdr:row>
      <xdr:rowOff>0</xdr:rowOff>
    </xdr:from>
    <xdr:ext cx="200025" cy="200025"/>
    <xdr:pic>
      <xdr:nvPicPr>
        <xdr:cNvPr id="32" name="image751.png">
          <a:extLst>
            <a:ext uri="{FF2B5EF4-FFF2-40B4-BE49-F238E27FC236}">
              <a16:creationId xmlns:a16="http://schemas.microsoft.com/office/drawing/2014/main" id="{00000000-0008-0000-0B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36</xdr:row>
      <xdr:rowOff>0</xdr:rowOff>
    </xdr:from>
    <xdr:ext cx="476250" cy="476250"/>
    <xdr:pic>
      <xdr:nvPicPr>
        <xdr:cNvPr id="33" name="image720.png">
          <a:extLst>
            <a:ext uri="{FF2B5EF4-FFF2-40B4-BE49-F238E27FC236}">
              <a16:creationId xmlns:a16="http://schemas.microsoft.com/office/drawing/2014/main" id="{00000000-0008-0000-0B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37</xdr:row>
      <xdr:rowOff>0</xdr:rowOff>
    </xdr:from>
    <xdr:ext cx="476250" cy="476250"/>
    <xdr:pic>
      <xdr:nvPicPr>
        <xdr:cNvPr id="34" name="image769.png">
          <a:extLst>
            <a:ext uri="{FF2B5EF4-FFF2-40B4-BE49-F238E27FC236}">
              <a16:creationId xmlns:a16="http://schemas.microsoft.com/office/drawing/2014/main" id="{00000000-0008-0000-0B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38</xdr:row>
      <xdr:rowOff>0</xdr:rowOff>
    </xdr:from>
    <xdr:ext cx="200025" cy="200025"/>
    <xdr:pic>
      <xdr:nvPicPr>
        <xdr:cNvPr id="35" name="image749.png">
          <a:extLst>
            <a:ext uri="{FF2B5EF4-FFF2-40B4-BE49-F238E27FC236}">
              <a16:creationId xmlns:a16="http://schemas.microsoft.com/office/drawing/2014/main" id="{00000000-0008-0000-0B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39</xdr:row>
      <xdr:rowOff>0</xdr:rowOff>
    </xdr:from>
    <xdr:ext cx="476250" cy="476250"/>
    <xdr:pic>
      <xdr:nvPicPr>
        <xdr:cNvPr id="36" name="image726.png">
          <a:extLst>
            <a:ext uri="{FF2B5EF4-FFF2-40B4-BE49-F238E27FC236}">
              <a16:creationId xmlns:a16="http://schemas.microsoft.com/office/drawing/2014/main" id="{00000000-0008-0000-0B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40</xdr:row>
      <xdr:rowOff>0</xdr:rowOff>
    </xdr:from>
    <xdr:ext cx="476250" cy="476250"/>
    <xdr:pic>
      <xdr:nvPicPr>
        <xdr:cNvPr id="37" name="image727.png">
          <a:extLst>
            <a:ext uri="{FF2B5EF4-FFF2-40B4-BE49-F238E27FC236}">
              <a16:creationId xmlns:a16="http://schemas.microsoft.com/office/drawing/2014/main" id="{00000000-0008-0000-0B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41</xdr:row>
      <xdr:rowOff>0</xdr:rowOff>
    </xdr:from>
    <xdr:ext cx="200025" cy="200025"/>
    <xdr:pic>
      <xdr:nvPicPr>
        <xdr:cNvPr id="38" name="image758.png">
          <a:extLst>
            <a:ext uri="{FF2B5EF4-FFF2-40B4-BE49-F238E27FC236}">
              <a16:creationId xmlns:a16="http://schemas.microsoft.com/office/drawing/2014/main" id="{00000000-0008-0000-0B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42</xdr:row>
      <xdr:rowOff>0</xdr:rowOff>
    </xdr:from>
    <xdr:ext cx="476250" cy="476250"/>
    <xdr:pic>
      <xdr:nvPicPr>
        <xdr:cNvPr id="39" name="image732.png">
          <a:extLst>
            <a:ext uri="{FF2B5EF4-FFF2-40B4-BE49-F238E27FC236}">
              <a16:creationId xmlns:a16="http://schemas.microsoft.com/office/drawing/2014/main" id="{00000000-0008-0000-0B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43</xdr:row>
      <xdr:rowOff>0</xdr:rowOff>
    </xdr:from>
    <xdr:ext cx="476250" cy="476250"/>
    <xdr:pic>
      <xdr:nvPicPr>
        <xdr:cNvPr id="40" name="image735.png">
          <a:extLst>
            <a:ext uri="{FF2B5EF4-FFF2-40B4-BE49-F238E27FC236}">
              <a16:creationId xmlns:a16="http://schemas.microsoft.com/office/drawing/2014/main" id="{00000000-0008-0000-0B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45</xdr:row>
      <xdr:rowOff>0</xdr:rowOff>
    </xdr:from>
    <xdr:ext cx="476250" cy="476250"/>
    <xdr:pic>
      <xdr:nvPicPr>
        <xdr:cNvPr id="41" name="image748.png">
          <a:extLst>
            <a:ext uri="{FF2B5EF4-FFF2-40B4-BE49-F238E27FC236}">
              <a16:creationId xmlns:a16="http://schemas.microsoft.com/office/drawing/2014/main" id="{00000000-0008-0000-0B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46</xdr:row>
      <xdr:rowOff>0</xdr:rowOff>
    </xdr:from>
    <xdr:ext cx="476250" cy="476250"/>
    <xdr:pic>
      <xdr:nvPicPr>
        <xdr:cNvPr id="42" name="image737.png">
          <a:extLst>
            <a:ext uri="{FF2B5EF4-FFF2-40B4-BE49-F238E27FC236}">
              <a16:creationId xmlns:a16="http://schemas.microsoft.com/office/drawing/2014/main" id="{00000000-0008-0000-0B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47</xdr:row>
      <xdr:rowOff>0</xdr:rowOff>
    </xdr:from>
    <xdr:ext cx="476250" cy="476250"/>
    <xdr:pic>
      <xdr:nvPicPr>
        <xdr:cNvPr id="43" name="image738.png">
          <a:extLst>
            <a:ext uri="{FF2B5EF4-FFF2-40B4-BE49-F238E27FC236}">
              <a16:creationId xmlns:a16="http://schemas.microsoft.com/office/drawing/2014/main" id="{00000000-0008-0000-0B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48</xdr:row>
      <xdr:rowOff>0</xdr:rowOff>
    </xdr:from>
    <xdr:ext cx="476250" cy="476250"/>
    <xdr:pic>
      <xdr:nvPicPr>
        <xdr:cNvPr id="44" name="image730.png">
          <a:extLst>
            <a:ext uri="{FF2B5EF4-FFF2-40B4-BE49-F238E27FC236}">
              <a16:creationId xmlns:a16="http://schemas.microsoft.com/office/drawing/2014/main" id="{00000000-0008-0000-0B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49</xdr:row>
      <xdr:rowOff>0</xdr:rowOff>
    </xdr:from>
    <xdr:ext cx="476250" cy="476250"/>
    <xdr:pic>
      <xdr:nvPicPr>
        <xdr:cNvPr id="45" name="image754.png">
          <a:extLst>
            <a:ext uri="{FF2B5EF4-FFF2-40B4-BE49-F238E27FC236}">
              <a16:creationId xmlns:a16="http://schemas.microsoft.com/office/drawing/2014/main" id="{00000000-0008-0000-0B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xdr:col>
      <xdr:colOff>0</xdr:colOff>
      <xdr:row>53</xdr:row>
      <xdr:rowOff>0</xdr:rowOff>
    </xdr:from>
    <xdr:ext cx="476250" cy="476250"/>
    <xdr:pic>
      <xdr:nvPicPr>
        <xdr:cNvPr id="46" name="image768.png">
          <a:extLst>
            <a:ext uri="{FF2B5EF4-FFF2-40B4-BE49-F238E27FC236}">
              <a16:creationId xmlns:a16="http://schemas.microsoft.com/office/drawing/2014/main" id="{00000000-0008-0000-0B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54</xdr:row>
      <xdr:rowOff>0</xdr:rowOff>
    </xdr:from>
    <xdr:ext cx="476250" cy="476250"/>
    <xdr:pic>
      <xdr:nvPicPr>
        <xdr:cNvPr id="47" name="image753.png">
          <a:extLst>
            <a:ext uri="{FF2B5EF4-FFF2-40B4-BE49-F238E27FC236}">
              <a16:creationId xmlns:a16="http://schemas.microsoft.com/office/drawing/2014/main" id="{00000000-0008-0000-0B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55</xdr:row>
      <xdr:rowOff>0</xdr:rowOff>
    </xdr:from>
    <xdr:ext cx="476250" cy="476250"/>
    <xdr:pic>
      <xdr:nvPicPr>
        <xdr:cNvPr id="48" name="image782.png">
          <a:extLst>
            <a:ext uri="{FF2B5EF4-FFF2-40B4-BE49-F238E27FC236}">
              <a16:creationId xmlns:a16="http://schemas.microsoft.com/office/drawing/2014/main" id="{00000000-0008-0000-0B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xdr:col>
      <xdr:colOff>0</xdr:colOff>
      <xdr:row>56</xdr:row>
      <xdr:rowOff>0</xdr:rowOff>
    </xdr:from>
    <xdr:ext cx="476250" cy="476250"/>
    <xdr:pic>
      <xdr:nvPicPr>
        <xdr:cNvPr id="49" name="image785.png">
          <a:extLst>
            <a:ext uri="{FF2B5EF4-FFF2-40B4-BE49-F238E27FC236}">
              <a16:creationId xmlns:a16="http://schemas.microsoft.com/office/drawing/2014/main" id="{00000000-0008-0000-0B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1</xdr:col>
      <xdr:colOff>0</xdr:colOff>
      <xdr:row>57</xdr:row>
      <xdr:rowOff>0</xdr:rowOff>
    </xdr:from>
    <xdr:ext cx="476250" cy="476250"/>
    <xdr:pic>
      <xdr:nvPicPr>
        <xdr:cNvPr id="50" name="image791.png">
          <a:extLst>
            <a:ext uri="{FF2B5EF4-FFF2-40B4-BE49-F238E27FC236}">
              <a16:creationId xmlns:a16="http://schemas.microsoft.com/office/drawing/2014/main" id="{00000000-0008-0000-0B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58</xdr:row>
      <xdr:rowOff>0</xdr:rowOff>
    </xdr:from>
    <xdr:ext cx="476250" cy="476250"/>
    <xdr:pic>
      <xdr:nvPicPr>
        <xdr:cNvPr id="51" name="image742.png">
          <a:extLst>
            <a:ext uri="{FF2B5EF4-FFF2-40B4-BE49-F238E27FC236}">
              <a16:creationId xmlns:a16="http://schemas.microsoft.com/office/drawing/2014/main" id="{00000000-0008-0000-0B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59</xdr:row>
      <xdr:rowOff>0</xdr:rowOff>
    </xdr:from>
    <xdr:ext cx="476250" cy="476250"/>
    <xdr:pic>
      <xdr:nvPicPr>
        <xdr:cNvPr id="52" name="image752.png">
          <a:extLst>
            <a:ext uri="{FF2B5EF4-FFF2-40B4-BE49-F238E27FC236}">
              <a16:creationId xmlns:a16="http://schemas.microsoft.com/office/drawing/2014/main" id="{00000000-0008-0000-0B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xdr:col>
      <xdr:colOff>0</xdr:colOff>
      <xdr:row>60</xdr:row>
      <xdr:rowOff>0</xdr:rowOff>
    </xdr:from>
    <xdr:ext cx="476250" cy="476250"/>
    <xdr:pic>
      <xdr:nvPicPr>
        <xdr:cNvPr id="53" name="image743.png">
          <a:extLst>
            <a:ext uri="{FF2B5EF4-FFF2-40B4-BE49-F238E27FC236}">
              <a16:creationId xmlns:a16="http://schemas.microsoft.com/office/drawing/2014/main" id="{00000000-0008-0000-0B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61</xdr:row>
      <xdr:rowOff>0</xdr:rowOff>
    </xdr:from>
    <xdr:ext cx="476250" cy="476250"/>
    <xdr:pic>
      <xdr:nvPicPr>
        <xdr:cNvPr id="54" name="image744.png">
          <a:extLst>
            <a:ext uri="{FF2B5EF4-FFF2-40B4-BE49-F238E27FC236}">
              <a16:creationId xmlns:a16="http://schemas.microsoft.com/office/drawing/2014/main" id="{00000000-0008-0000-0B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1</xdr:col>
      <xdr:colOff>0</xdr:colOff>
      <xdr:row>62</xdr:row>
      <xdr:rowOff>0</xdr:rowOff>
    </xdr:from>
    <xdr:ext cx="476250" cy="476250"/>
    <xdr:pic>
      <xdr:nvPicPr>
        <xdr:cNvPr id="55" name="image763.png">
          <a:extLst>
            <a:ext uri="{FF2B5EF4-FFF2-40B4-BE49-F238E27FC236}">
              <a16:creationId xmlns:a16="http://schemas.microsoft.com/office/drawing/2014/main" id="{00000000-0008-0000-0B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63</xdr:row>
      <xdr:rowOff>0</xdr:rowOff>
    </xdr:from>
    <xdr:ext cx="476250" cy="476250"/>
    <xdr:pic>
      <xdr:nvPicPr>
        <xdr:cNvPr id="56" name="image745.png">
          <a:extLst>
            <a:ext uri="{FF2B5EF4-FFF2-40B4-BE49-F238E27FC236}">
              <a16:creationId xmlns:a16="http://schemas.microsoft.com/office/drawing/2014/main" id="{00000000-0008-0000-0B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1</xdr:col>
      <xdr:colOff>0</xdr:colOff>
      <xdr:row>64</xdr:row>
      <xdr:rowOff>0</xdr:rowOff>
    </xdr:from>
    <xdr:ext cx="476250" cy="476250"/>
    <xdr:pic>
      <xdr:nvPicPr>
        <xdr:cNvPr id="57" name="image747.png">
          <a:extLst>
            <a:ext uri="{FF2B5EF4-FFF2-40B4-BE49-F238E27FC236}">
              <a16:creationId xmlns:a16="http://schemas.microsoft.com/office/drawing/2014/main" id="{00000000-0008-0000-0B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65</xdr:row>
      <xdr:rowOff>0</xdr:rowOff>
    </xdr:from>
    <xdr:ext cx="476250" cy="476250"/>
    <xdr:pic>
      <xdr:nvPicPr>
        <xdr:cNvPr id="58" name="image759.png">
          <a:extLst>
            <a:ext uri="{FF2B5EF4-FFF2-40B4-BE49-F238E27FC236}">
              <a16:creationId xmlns:a16="http://schemas.microsoft.com/office/drawing/2014/main" id="{00000000-0008-0000-0B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1</xdr:col>
      <xdr:colOff>0</xdr:colOff>
      <xdr:row>66</xdr:row>
      <xdr:rowOff>0</xdr:rowOff>
    </xdr:from>
    <xdr:ext cx="476250" cy="476250"/>
    <xdr:pic>
      <xdr:nvPicPr>
        <xdr:cNvPr id="59" name="image780.png">
          <a:extLst>
            <a:ext uri="{FF2B5EF4-FFF2-40B4-BE49-F238E27FC236}">
              <a16:creationId xmlns:a16="http://schemas.microsoft.com/office/drawing/2014/main" id="{00000000-0008-0000-0B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67</xdr:row>
      <xdr:rowOff>0</xdr:rowOff>
    </xdr:from>
    <xdr:ext cx="476250" cy="476250"/>
    <xdr:pic>
      <xdr:nvPicPr>
        <xdr:cNvPr id="60" name="image750.png">
          <a:extLst>
            <a:ext uri="{FF2B5EF4-FFF2-40B4-BE49-F238E27FC236}">
              <a16:creationId xmlns:a16="http://schemas.microsoft.com/office/drawing/2014/main" id="{00000000-0008-0000-0B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1</xdr:col>
      <xdr:colOff>0</xdr:colOff>
      <xdr:row>68</xdr:row>
      <xdr:rowOff>0</xdr:rowOff>
    </xdr:from>
    <xdr:ext cx="476250" cy="476250"/>
    <xdr:pic>
      <xdr:nvPicPr>
        <xdr:cNvPr id="61" name="image761.png">
          <a:extLst>
            <a:ext uri="{FF2B5EF4-FFF2-40B4-BE49-F238E27FC236}">
              <a16:creationId xmlns:a16="http://schemas.microsoft.com/office/drawing/2014/main" id="{00000000-0008-0000-0B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69</xdr:row>
      <xdr:rowOff>0</xdr:rowOff>
    </xdr:from>
    <xdr:ext cx="476250" cy="476250"/>
    <xdr:pic>
      <xdr:nvPicPr>
        <xdr:cNvPr id="62" name="image773.png">
          <a:extLst>
            <a:ext uri="{FF2B5EF4-FFF2-40B4-BE49-F238E27FC236}">
              <a16:creationId xmlns:a16="http://schemas.microsoft.com/office/drawing/2014/main" id="{00000000-0008-0000-0B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70</xdr:row>
      <xdr:rowOff>0</xdr:rowOff>
    </xdr:from>
    <xdr:ext cx="476250" cy="476250"/>
    <xdr:pic>
      <xdr:nvPicPr>
        <xdr:cNvPr id="63" name="image776.png">
          <a:extLst>
            <a:ext uri="{FF2B5EF4-FFF2-40B4-BE49-F238E27FC236}">
              <a16:creationId xmlns:a16="http://schemas.microsoft.com/office/drawing/2014/main" id="{00000000-0008-0000-0B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71</xdr:row>
      <xdr:rowOff>0</xdr:rowOff>
    </xdr:from>
    <xdr:ext cx="200025" cy="200025"/>
    <xdr:pic>
      <xdr:nvPicPr>
        <xdr:cNvPr id="64" name="image767.png">
          <a:extLst>
            <a:ext uri="{FF2B5EF4-FFF2-40B4-BE49-F238E27FC236}">
              <a16:creationId xmlns:a16="http://schemas.microsoft.com/office/drawing/2014/main" id="{00000000-0008-0000-0B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xdr:col>
      <xdr:colOff>0</xdr:colOff>
      <xdr:row>72</xdr:row>
      <xdr:rowOff>0</xdr:rowOff>
    </xdr:from>
    <xdr:ext cx="476250" cy="476250"/>
    <xdr:pic>
      <xdr:nvPicPr>
        <xdr:cNvPr id="65" name="image766.png">
          <a:extLst>
            <a:ext uri="{FF2B5EF4-FFF2-40B4-BE49-F238E27FC236}">
              <a16:creationId xmlns:a16="http://schemas.microsoft.com/office/drawing/2014/main" id="{00000000-0008-0000-0B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73</xdr:row>
      <xdr:rowOff>0</xdr:rowOff>
    </xdr:from>
    <xdr:ext cx="476250" cy="476250"/>
    <xdr:pic>
      <xdr:nvPicPr>
        <xdr:cNvPr id="66" name="image771.png">
          <a:extLst>
            <a:ext uri="{FF2B5EF4-FFF2-40B4-BE49-F238E27FC236}">
              <a16:creationId xmlns:a16="http://schemas.microsoft.com/office/drawing/2014/main" id="{00000000-0008-0000-0B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xdr:col>
      <xdr:colOff>0</xdr:colOff>
      <xdr:row>74</xdr:row>
      <xdr:rowOff>0</xdr:rowOff>
    </xdr:from>
    <xdr:ext cx="476250" cy="476250"/>
    <xdr:pic>
      <xdr:nvPicPr>
        <xdr:cNvPr id="67" name="image779.png">
          <a:extLst>
            <a:ext uri="{FF2B5EF4-FFF2-40B4-BE49-F238E27FC236}">
              <a16:creationId xmlns:a16="http://schemas.microsoft.com/office/drawing/2014/main" id="{00000000-0008-0000-0B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1</xdr:col>
      <xdr:colOff>0</xdr:colOff>
      <xdr:row>75</xdr:row>
      <xdr:rowOff>0</xdr:rowOff>
    </xdr:from>
    <xdr:ext cx="476250" cy="476250"/>
    <xdr:pic>
      <xdr:nvPicPr>
        <xdr:cNvPr id="68" name="image774.png">
          <a:extLst>
            <a:ext uri="{FF2B5EF4-FFF2-40B4-BE49-F238E27FC236}">
              <a16:creationId xmlns:a16="http://schemas.microsoft.com/office/drawing/2014/main" id="{00000000-0008-0000-0B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76</xdr:row>
      <xdr:rowOff>0</xdr:rowOff>
    </xdr:from>
    <xdr:ext cx="476250" cy="476250"/>
    <xdr:pic>
      <xdr:nvPicPr>
        <xdr:cNvPr id="69" name="image756.png">
          <a:extLst>
            <a:ext uri="{FF2B5EF4-FFF2-40B4-BE49-F238E27FC236}">
              <a16:creationId xmlns:a16="http://schemas.microsoft.com/office/drawing/2014/main" id="{00000000-0008-0000-0B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xdr:col>
      <xdr:colOff>0</xdr:colOff>
      <xdr:row>77</xdr:row>
      <xdr:rowOff>0</xdr:rowOff>
    </xdr:from>
    <xdr:ext cx="476250" cy="476250"/>
    <xdr:pic>
      <xdr:nvPicPr>
        <xdr:cNvPr id="70" name="image757.png">
          <a:extLst>
            <a:ext uri="{FF2B5EF4-FFF2-40B4-BE49-F238E27FC236}">
              <a16:creationId xmlns:a16="http://schemas.microsoft.com/office/drawing/2014/main" id="{00000000-0008-0000-0B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1</xdr:col>
      <xdr:colOff>0</xdr:colOff>
      <xdr:row>78</xdr:row>
      <xdr:rowOff>0</xdr:rowOff>
    </xdr:from>
    <xdr:ext cx="476250" cy="476250"/>
    <xdr:pic>
      <xdr:nvPicPr>
        <xdr:cNvPr id="71" name="image760.png">
          <a:extLst>
            <a:ext uri="{FF2B5EF4-FFF2-40B4-BE49-F238E27FC236}">
              <a16:creationId xmlns:a16="http://schemas.microsoft.com/office/drawing/2014/main" id="{00000000-0008-0000-0B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1</xdr:col>
      <xdr:colOff>0</xdr:colOff>
      <xdr:row>79</xdr:row>
      <xdr:rowOff>0</xdr:rowOff>
    </xdr:from>
    <xdr:ext cx="476250" cy="476250"/>
    <xdr:pic>
      <xdr:nvPicPr>
        <xdr:cNvPr id="72" name="image783.png">
          <a:extLst>
            <a:ext uri="{FF2B5EF4-FFF2-40B4-BE49-F238E27FC236}">
              <a16:creationId xmlns:a16="http://schemas.microsoft.com/office/drawing/2014/main" id="{00000000-0008-0000-0B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0</xdr:colOff>
      <xdr:row>80</xdr:row>
      <xdr:rowOff>0</xdr:rowOff>
    </xdr:from>
    <xdr:ext cx="476250" cy="476250"/>
    <xdr:pic>
      <xdr:nvPicPr>
        <xdr:cNvPr id="73" name="image788.png">
          <a:extLst>
            <a:ext uri="{FF2B5EF4-FFF2-40B4-BE49-F238E27FC236}">
              <a16:creationId xmlns:a16="http://schemas.microsoft.com/office/drawing/2014/main" id="{00000000-0008-0000-0B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xdr:col>
      <xdr:colOff>0</xdr:colOff>
      <xdr:row>81</xdr:row>
      <xdr:rowOff>0</xdr:rowOff>
    </xdr:from>
    <xdr:ext cx="476250" cy="476250"/>
    <xdr:pic>
      <xdr:nvPicPr>
        <xdr:cNvPr id="74" name="image784.png">
          <a:extLst>
            <a:ext uri="{FF2B5EF4-FFF2-40B4-BE49-F238E27FC236}">
              <a16:creationId xmlns:a16="http://schemas.microsoft.com/office/drawing/2014/main" id="{00000000-0008-0000-0B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xdr:col>
      <xdr:colOff>0</xdr:colOff>
      <xdr:row>82</xdr:row>
      <xdr:rowOff>0</xdr:rowOff>
    </xdr:from>
    <xdr:ext cx="476250" cy="476250"/>
    <xdr:pic>
      <xdr:nvPicPr>
        <xdr:cNvPr id="75" name="image770.png">
          <a:extLst>
            <a:ext uri="{FF2B5EF4-FFF2-40B4-BE49-F238E27FC236}">
              <a16:creationId xmlns:a16="http://schemas.microsoft.com/office/drawing/2014/main" id="{00000000-0008-0000-0B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83</xdr:row>
      <xdr:rowOff>0</xdr:rowOff>
    </xdr:from>
    <xdr:ext cx="476250" cy="476250"/>
    <xdr:pic>
      <xdr:nvPicPr>
        <xdr:cNvPr id="76" name="image821.png">
          <a:extLst>
            <a:ext uri="{FF2B5EF4-FFF2-40B4-BE49-F238E27FC236}">
              <a16:creationId xmlns:a16="http://schemas.microsoft.com/office/drawing/2014/main" id="{00000000-0008-0000-0B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1</xdr:col>
      <xdr:colOff>0</xdr:colOff>
      <xdr:row>84</xdr:row>
      <xdr:rowOff>0</xdr:rowOff>
    </xdr:from>
    <xdr:ext cx="476250" cy="476250"/>
    <xdr:pic>
      <xdr:nvPicPr>
        <xdr:cNvPr id="77" name="image777.png">
          <a:extLst>
            <a:ext uri="{FF2B5EF4-FFF2-40B4-BE49-F238E27FC236}">
              <a16:creationId xmlns:a16="http://schemas.microsoft.com/office/drawing/2014/main" id="{00000000-0008-0000-0B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xdr:col>
      <xdr:colOff>0</xdr:colOff>
      <xdr:row>88</xdr:row>
      <xdr:rowOff>0</xdr:rowOff>
    </xdr:from>
    <xdr:ext cx="476250" cy="476250"/>
    <xdr:pic>
      <xdr:nvPicPr>
        <xdr:cNvPr id="78" name="image787.png">
          <a:extLst>
            <a:ext uri="{FF2B5EF4-FFF2-40B4-BE49-F238E27FC236}">
              <a16:creationId xmlns:a16="http://schemas.microsoft.com/office/drawing/2014/main" id="{00000000-0008-0000-0B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0</xdr:colOff>
      <xdr:row>89</xdr:row>
      <xdr:rowOff>0</xdr:rowOff>
    </xdr:from>
    <xdr:ext cx="476250" cy="476250"/>
    <xdr:pic>
      <xdr:nvPicPr>
        <xdr:cNvPr id="79" name="image764.png">
          <a:extLst>
            <a:ext uri="{FF2B5EF4-FFF2-40B4-BE49-F238E27FC236}">
              <a16:creationId xmlns:a16="http://schemas.microsoft.com/office/drawing/2014/main" id="{00000000-0008-0000-0B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xdr:col>
      <xdr:colOff>0</xdr:colOff>
      <xdr:row>90</xdr:row>
      <xdr:rowOff>0</xdr:rowOff>
    </xdr:from>
    <xdr:ext cx="476250" cy="476250"/>
    <xdr:pic>
      <xdr:nvPicPr>
        <xdr:cNvPr id="80" name="image765.png">
          <a:extLst>
            <a:ext uri="{FF2B5EF4-FFF2-40B4-BE49-F238E27FC236}">
              <a16:creationId xmlns:a16="http://schemas.microsoft.com/office/drawing/2014/main" id="{00000000-0008-0000-0B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xdr:col>
      <xdr:colOff>0</xdr:colOff>
      <xdr:row>91</xdr:row>
      <xdr:rowOff>0</xdr:rowOff>
    </xdr:from>
    <xdr:ext cx="476250" cy="476250"/>
    <xdr:pic>
      <xdr:nvPicPr>
        <xdr:cNvPr id="81" name="image772.png">
          <a:extLst>
            <a:ext uri="{FF2B5EF4-FFF2-40B4-BE49-F238E27FC236}">
              <a16:creationId xmlns:a16="http://schemas.microsoft.com/office/drawing/2014/main" id="{00000000-0008-0000-0B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xdr:col>
      <xdr:colOff>0</xdr:colOff>
      <xdr:row>92</xdr:row>
      <xdr:rowOff>0</xdr:rowOff>
    </xdr:from>
    <xdr:ext cx="476250" cy="476250"/>
    <xdr:pic>
      <xdr:nvPicPr>
        <xdr:cNvPr id="82" name="image799.png">
          <a:extLst>
            <a:ext uri="{FF2B5EF4-FFF2-40B4-BE49-F238E27FC236}">
              <a16:creationId xmlns:a16="http://schemas.microsoft.com/office/drawing/2014/main" id="{00000000-0008-0000-0B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1</xdr:col>
      <xdr:colOff>0</xdr:colOff>
      <xdr:row>93</xdr:row>
      <xdr:rowOff>0</xdr:rowOff>
    </xdr:from>
    <xdr:ext cx="476250" cy="476250"/>
    <xdr:pic>
      <xdr:nvPicPr>
        <xdr:cNvPr id="83" name="image790.png">
          <a:extLst>
            <a:ext uri="{FF2B5EF4-FFF2-40B4-BE49-F238E27FC236}">
              <a16:creationId xmlns:a16="http://schemas.microsoft.com/office/drawing/2014/main" id="{00000000-0008-0000-0B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94</xdr:row>
      <xdr:rowOff>0</xdr:rowOff>
    </xdr:from>
    <xdr:ext cx="476250" cy="476250"/>
    <xdr:pic>
      <xdr:nvPicPr>
        <xdr:cNvPr id="84" name="image775.png">
          <a:extLst>
            <a:ext uri="{FF2B5EF4-FFF2-40B4-BE49-F238E27FC236}">
              <a16:creationId xmlns:a16="http://schemas.microsoft.com/office/drawing/2014/main" id="{00000000-0008-0000-0B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1</xdr:col>
      <xdr:colOff>0</xdr:colOff>
      <xdr:row>95</xdr:row>
      <xdr:rowOff>0</xdr:rowOff>
    </xdr:from>
    <xdr:ext cx="476250" cy="476250"/>
    <xdr:pic>
      <xdr:nvPicPr>
        <xdr:cNvPr id="85" name="image801.png">
          <a:extLst>
            <a:ext uri="{FF2B5EF4-FFF2-40B4-BE49-F238E27FC236}">
              <a16:creationId xmlns:a16="http://schemas.microsoft.com/office/drawing/2014/main" id="{00000000-0008-0000-0B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96</xdr:row>
      <xdr:rowOff>0</xdr:rowOff>
    </xdr:from>
    <xdr:ext cx="476250" cy="476250"/>
    <xdr:pic>
      <xdr:nvPicPr>
        <xdr:cNvPr id="86" name="image811.png">
          <a:extLst>
            <a:ext uri="{FF2B5EF4-FFF2-40B4-BE49-F238E27FC236}">
              <a16:creationId xmlns:a16="http://schemas.microsoft.com/office/drawing/2014/main" id="{00000000-0008-0000-0B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xdr:col>
      <xdr:colOff>0</xdr:colOff>
      <xdr:row>97</xdr:row>
      <xdr:rowOff>0</xdr:rowOff>
    </xdr:from>
    <xdr:ext cx="476250" cy="476250"/>
    <xdr:pic>
      <xdr:nvPicPr>
        <xdr:cNvPr id="87" name="image786.png">
          <a:extLst>
            <a:ext uri="{FF2B5EF4-FFF2-40B4-BE49-F238E27FC236}">
              <a16:creationId xmlns:a16="http://schemas.microsoft.com/office/drawing/2014/main" id="{00000000-0008-0000-0B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1</xdr:col>
      <xdr:colOff>0</xdr:colOff>
      <xdr:row>98</xdr:row>
      <xdr:rowOff>0</xdr:rowOff>
    </xdr:from>
    <xdr:ext cx="476250" cy="476250"/>
    <xdr:pic>
      <xdr:nvPicPr>
        <xdr:cNvPr id="88" name="image778.png">
          <a:extLst>
            <a:ext uri="{FF2B5EF4-FFF2-40B4-BE49-F238E27FC236}">
              <a16:creationId xmlns:a16="http://schemas.microsoft.com/office/drawing/2014/main" id="{00000000-0008-0000-0B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xdr:col>
      <xdr:colOff>0</xdr:colOff>
      <xdr:row>99</xdr:row>
      <xdr:rowOff>0</xdr:rowOff>
    </xdr:from>
    <xdr:ext cx="476250" cy="476250"/>
    <xdr:pic>
      <xdr:nvPicPr>
        <xdr:cNvPr id="89" name="image794.png">
          <a:extLst>
            <a:ext uri="{FF2B5EF4-FFF2-40B4-BE49-F238E27FC236}">
              <a16:creationId xmlns:a16="http://schemas.microsoft.com/office/drawing/2014/main" id="{00000000-0008-0000-0B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xdr:col>
      <xdr:colOff>0</xdr:colOff>
      <xdr:row>100</xdr:row>
      <xdr:rowOff>0</xdr:rowOff>
    </xdr:from>
    <xdr:ext cx="476250" cy="476250"/>
    <xdr:pic>
      <xdr:nvPicPr>
        <xdr:cNvPr id="90" name="image798.png">
          <a:extLst>
            <a:ext uri="{FF2B5EF4-FFF2-40B4-BE49-F238E27FC236}">
              <a16:creationId xmlns:a16="http://schemas.microsoft.com/office/drawing/2014/main" id="{00000000-0008-0000-0B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1</xdr:col>
      <xdr:colOff>0</xdr:colOff>
      <xdr:row>101</xdr:row>
      <xdr:rowOff>0</xdr:rowOff>
    </xdr:from>
    <xdr:ext cx="476250" cy="476250"/>
    <xdr:pic>
      <xdr:nvPicPr>
        <xdr:cNvPr id="91" name="image797.png">
          <a:extLst>
            <a:ext uri="{FF2B5EF4-FFF2-40B4-BE49-F238E27FC236}">
              <a16:creationId xmlns:a16="http://schemas.microsoft.com/office/drawing/2014/main" id="{00000000-0008-0000-0B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102</xdr:row>
      <xdr:rowOff>0</xdr:rowOff>
    </xdr:from>
    <xdr:ext cx="476250" cy="476250"/>
    <xdr:pic>
      <xdr:nvPicPr>
        <xdr:cNvPr id="92" name="image796.png">
          <a:extLst>
            <a:ext uri="{FF2B5EF4-FFF2-40B4-BE49-F238E27FC236}">
              <a16:creationId xmlns:a16="http://schemas.microsoft.com/office/drawing/2014/main" id="{00000000-0008-0000-0B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xdr:col>
      <xdr:colOff>0</xdr:colOff>
      <xdr:row>103</xdr:row>
      <xdr:rowOff>0</xdr:rowOff>
    </xdr:from>
    <xdr:ext cx="476250" cy="476250"/>
    <xdr:pic>
      <xdr:nvPicPr>
        <xdr:cNvPr id="93" name="image838.png">
          <a:extLst>
            <a:ext uri="{FF2B5EF4-FFF2-40B4-BE49-F238E27FC236}">
              <a16:creationId xmlns:a16="http://schemas.microsoft.com/office/drawing/2014/main" id="{00000000-0008-0000-0B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xdr:col>
      <xdr:colOff>0</xdr:colOff>
      <xdr:row>104</xdr:row>
      <xdr:rowOff>0</xdr:rowOff>
    </xdr:from>
    <xdr:ext cx="476250" cy="476250"/>
    <xdr:pic>
      <xdr:nvPicPr>
        <xdr:cNvPr id="94" name="image806.png">
          <a:extLst>
            <a:ext uri="{FF2B5EF4-FFF2-40B4-BE49-F238E27FC236}">
              <a16:creationId xmlns:a16="http://schemas.microsoft.com/office/drawing/2014/main" id="{00000000-0008-0000-0B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105</xdr:row>
      <xdr:rowOff>0</xdr:rowOff>
    </xdr:from>
    <xdr:ext cx="476250" cy="476250"/>
    <xdr:pic>
      <xdr:nvPicPr>
        <xdr:cNvPr id="95" name="image781.png">
          <a:extLst>
            <a:ext uri="{FF2B5EF4-FFF2-40B4-BE49-F238E27FC236}">
              <a16:creationId xmlns:a16="http://schemas.microsoft.com/office/drawing/2014/main" id="{00000000-0008-0000-0B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1</xdr:col>
      <xdr:colOff>0</xdr:colOff>
      <xdr:row>106</xdr:row>
      <xdr:rowOff>0</xdr:rowOff>
    </xdr:from>
    <xdr:ext cx="476250" cy="476250"/>
    <xdr:pic>
      <xdr:nvPicPr>
        <xdr:cNvPr id="96" name="image803.png">
          <a:extLst>
            <a:ext uri="{FF2B5EF4-FFF2-40B4-BE49-F238E27FC236}">
              <a16:creationId xmlns:a16="http://schemas.microsoft.com/office/drawing/2014/main" id="{00000000-0008-0000-0B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1</xdr:col>
      <xdr:colOff>0</xdr:colOff>
      <xdr:row>107</xdr:row>
      <xdr:rowOff>0</xdr:rowOff>
    </xdr:from>
    <xdr:ext cx="476250" cy="476250"/>
    <xdr:pic>
      <xdr:nvPicPr>
        <xdr:cNvPr id="97" name="image792.png">
          <a:extLst>
            <a:ext uri="{FF2B5EF4-FFF2-40B4-BE49-F238E27FC236}">
              <a16:creationId xmlns:a16="http://schemas.microsoft.com/office/drawing/2014/main" id="{00000000-0008-0000-0B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1</xdr:col>
      <xdr:colOff>0</xdr:colOff>
      <xdr:row>108</xdr:row>
      <xdr:rowOff>0</xdr:rowOff>
    </xdr:from>
    <xdr:ext cx="476250" cy="476250"/>
    <xdr:pic>
      <xdr:nvPicPr>
        <xdr:cNvPr id="98" name="image805.png">
          <a:extLst>
            <a:ext uri="{FF2B5EF4-FFF2-40B4-BE49-F238E27FC236}">
              <a16:creationId xmlns:a16="http://schemas.microsoft.com/office/drawing/2014/main" id="{00000000-0008-0000-0B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1</xdr:col>
      <xdr:colOff>0</xdr:colOff>
      <xdr:row>109</xdr:row>
      <xdr:rowOff>0</xdr:rowOff>
    </xdr:from>
    <xdr:ext cx="476250" cy="476250"/>
    <xdr:pic>
      <xdr:nvPicPr>
        <xdr:cNvPr id="99" name="image812.png">
          <a:extLst>
            <a:ext uri="{FF2B5EF4-FFF2-40B4-BE49-F238E27FC236}">
              <a16:creationId xmlns:a16="http://schemas.microsoft.com/office/drawing/2014/main" id="{00000000-0008-0000-0B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xdr:col>
      <xdr:colOff>0</xdr:colOff>
      <xdr:row>113</xdr:row>
      <xdr:rowOff>0</xdr:rowOff>
    </xdr:from>
    <xdr:ext cx="476250" cy="476250"/>
    <xdr:pic>
      <xdr:nvPicPr>
        <xdr:cNvPr id="100" name="image804.png">
          <a:extLst>
            <a:ext uri="{FF2B5EF4-FFF2-40B4-BE49-F238E27FC236}">
              <a16:creationId xmlns:a16="http://schemas.microsoft.com/office/drawing/2014/main" id="{00000000-0008-0000-0B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xdr:col>
      <xdr:colOff>0</xdr:colOff>
      <xdr:row>114</xdr:row>
      <xdr:rowOff>0</xdr:rowOff>
    </xdr:from>
    <xdr:ext cx="476250" cy="476250"/>
    <xdr:pic>
      <xdr:nvPicPr>
        <xdr:cNvPr id="101" name="image808.png">
          <a:extLst>
            <a:ext uri="{FF2B5EF4-FFF2-40B4-BE49-F238E27FC236}">
              <a16:creationId xmlns:a16="http://schemas.microsoft.com/office/drawing/2014/main" id="{00000000-0008-0000-0B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1</xdr:col>
      <xdr:colOff>0</xdr:colOff>
      <xdr:row>115</xdr:row>
      <xdr:rowOff>0</xdr:rowOff>
    </xdr:from>
    <xdr:ext cx="476250" cy="476250"/>
    <xdr:pic>
      <xdr:nvPicPr>
        <xdr:cNvPr id="102" name="image817.png">
          <a:extLst>
            <a:ext uri="{FF2B5EF4-FFF2-40B4-BE49-F238E27FC236}">
              <a16:creationId xmlns:a16="http://schemas.microsoft.com/office/drawing/2014/main" id="{00000000-0008-0000-0B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1</xdr:col>
      <xdr:colOff>0</xdr:colOff>
      <xdr:row>116</xdr:row>
      <xdr:rowOff>0</xdr:rowOff>
    </xdr:from>
    <xdr:ext cx="476250" cy="476250"/>
    <xdr:pic>
      <xdr:nvPicPr>
        <xdr:cNvPr id="103" name="image814.png">
          <a:extLst>
            <a:ext uri="{FF2B5EF4-FFF2-40B4-BE49-F238E27FC236}">
              <a16:creationId xmlns:a16="http://schemas.microsoft.com/office/drawing/2014/main" id="{00000000-0008-0000-0B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xdr:col>
      <xdr:colOff>0</xdr:colOff>
      <xdr:row>117</xdr:row>
      <xdr:rowOff>0</xdr:rowOff>
    </xdr:from>
    <xdr:ext cx="476250" cy="476250"/>
    <xdr:pic>
      <xdr:nvPicPr>
        <xdr:cNvPr id="104" name="image789.png">
          <a:extLst>
            <a:ext uri="{FF2B5EF4-FFF2-40B4-BE49-F238E27FC236}">
              <a16:creationId xmlns:a16="http://schemas.microsoft.com/office/drawing/2014/main" id="{00000000-0008-0000-0B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1</xdr:col>
      <xdr:colOff>0</xdr:colOff>
      <xdr:row>118</xdr:row>
      <xdr:rowOff>0</xdr:rowOff>
    </xdr:from>
    <xdr:ext cx="476250" cy="476250"/>
    <xdr:pic>
      <xdr:nvPicPr>
        <xdr:cNvPr id="105" name="image793.png">
          <a:extLst>
            <a:ext uri="{FF2B5EF4-FFF2-40B4-BE49-F238E27FC236}">
              <a16:creationId xmlns:a16="http://schemas.microsoft.com/office/drawing/2014/main" id="{00000000-0008-0000-0B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xdr:col>
      <xdr:colOff>0</xdr:colOff>
      <xdr:row>119</xdr:row>
      <xdr:rowOff>0</xdr:rowOff>
    </xdr:from>
    <xdr:ext cx="476250" cy="476250"/>
    <xdr:pic>
      <xdr:nvPicPr>
        <xdr:cNvPr id="106" name="image795.png">
          <a:extLst>
            <a:ext uri="{FF2B5EF4-FFF2-40B4-BE49-F238E27FC236}">
              <a16:creationId xmlns:a16="http://schemas.microsoft.com/office/drawing/2014/main" id="{00000000-0008-0000-0B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xdr:col>
      <xdr:colOff>0</xdr:colOff>
      <xdr:row>120</xdr:row>
      <xdr:rowOff>0</xdr:rowOff>
    </xdr:from>
    <xdr:ext cx="476250" cy="476250"/>
    <xdr:pic>
      <xdr:nvPicPr>
        <xdr:cNvPr id="107" name="image810.png">
          <a:extLst>
            <a:ext uri="{FF2B5EF4-FFF2-40B4-BE49-F238E27FC236}">
              <a16:creationId xmlns:a16="http://schemas.microsoft.com/office/drawing/2014/main" id="{00000000-0008-0000-0B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121</xdr:row>
      <xdr:rowOff>0</xdr:rowOff>
    </xdr:from>
    <xdr:ext cx="476250" cy="476250"/>
    <xdr:pic>
      <xdr:nvPicPr>
        <xdr:cNvPr id="108" name="image800.png">
          <a:extLst>
            <a:ext uri="{FF2B5EF4-FFF2-40B4-BE49-F238E27FC236}">
              <a16:creationId xmlns:a16="http://schemas.microsoft.com/office/drawing/2014/main" id="{00000000-0008-0000-0B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1</xdr:col>
      <xdr:colOff>0</xdr:colOff>
      <xdr:row>122</xdr:row>
      <xdr:rowOff>0</xdr:rowOff>
    </xdr:from>
    <xdr:ext cx="476250" cy="476250"/>
    <xdr:pic>
      <xdr:nvPicPr>
        <xdr:cNvPr id="109" name="image802.png">
          <a:extLst>
            <a:ext uri="{FF2B5EF4-FFF2-40B4-BE49-F238E27FC236}">
              <a16:creationId xmlns:a16="http://schemas.microsoft.com/office/drawing/2014/main" id="{00000000-0008-0000-0B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123</xdr:row>
      <xdr:rowOff>0</xdr:rowOff>
    </xdr:from>
    <xdr:ext cx="476250" cy="476250"/>
    <xdr:pic>
      <xdr:nvPicPr>
        <xdr:cNvPr id="110" name="image818.png">
          <a:extLst>
            <a:ext uri="{FF2B5EF4-FFF2-40B4-BE49-F238E27FC236}">
              <a16:creationId xmlns:a16="http://schemas.microsoft.com/office/drawing/2014/main" id="{00000000-0008-0000-0B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1</xdr:col>
      <xdr:colOff>0</xdr:colOff>
      <xdr:row>124</xdr:row>
      <xdr:rowOff>0</xdr:rowOff>
    </xdr:from>
    <xdr:ext cx="476250" cy="476250"/>
    <xdr:pic>
      <xdr:nvPicPr>
        <xdr:cNvPr id="111" name="image831.png">
          <a:extLst>
            <a:ext uri="{FF2B5EF4-FFF2-40B4-BE49-F238E27FC236}">
              <a16:creationId xmlns:a16="http://schemas.microsoft.com/office/drawing/2014/main" id="{00000000-0008-0000-0B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125</xdr:row>
      <xdr:rowOff>0</xdr:rowOff>
    </xdr:from>
    <xdr:ext cx="476250" cy="476250"/>
    <xdr:pic>
      <xdr:nvPicPr>
        <xdr:cNvPr id="112" name="image807.png">
          <a:extLst>
            <a:ext uri="{FF2B5EF4-FFF2-40B4-BE49-F238E27FC236}">
              <a16:creationId xmlns:a16="http://schemas.microsoft.com/office/drawing/2014/main" id="{00000000-0008-0000-0B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1</xdr:col>
      <xdr:colOff>0</xdr:colOff>
      <xdr:row>126</xdr:row>
      <xdr:rowOff>0</xdr:rowOff>
    </xdr:from>
    <xdr:ext cx="476250" cy="476250"/>
    <xdr:pic>
      <xdr:nvPicPr>
        <xdr:cNvPr id="113" name="image820.png">
          <a:extLst>
            <a:ext uri="{FF2B5EF4-FFF2-40B4-BE49-F238E27FC236}">
              <a16:creationId xmlns:a16="http://schemas.microsoft.com/office/drawing/2014/main" id="{00000000-0008-0000-0B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xdr:col>
      <xdr:colOff>0</xdr:colOff>
      <xdr:row>127</xdr:row>
      <xdr:rowOff>0</xdr:rowOff>
    </xdr:from>
    <xdr:ext cx="476250" cy="476250"/>
    <xdr:pic>
      <xdr:nvPicPr>
        <xdr:cNvPr id="114" name="image837.png">
          <a:extLst>
            <a:ext uri="{FF2B5EF4-FFF2-40B4-BE49-F238E27FC236}">
              <a16:creationId xmlns:a16="http://schemas.microsoft.com/office/drawing/2014/main" id="{00000000-0008-0000-0B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1</xdr:col>
      <xdr:colOff>0</xdr:colOff>
      <xdr:row>128</xdr:row>
      <xdr:rowOff>0</xdr:rowOff>
    </xdr:from>
    <xdr:ext cx="476250" cy="476250"/>
    <xdr:pic>
      <xdr:nvPicPr>
        <xdr:cNvPr id="115" name="image828.png">
          <a:extLst>
            <a:ext uri="{FF2B5EF4-FFF2-40B4-BE49-F238E27FC236}">
              <a16:creationId xmlns:a16="http://schemas.microsoft.com/office/drawing/2014/main" id="{00000000-0008-0000-0B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1</xdr:col>
      <xdr:colOff>0</xdr:colOff>
      <xdr:row>129</xdr:row>
      <xdr:rowOff>0</xdr:rowOff>
    </xdr:from>
    <xdr:ext cx="476250" cy="476250"/>
    <xdr:pic>
      <xdr:nvPicPr>
        <xdr:cNvPr id="116" name="image809.png">
          <a:extLst>
            <a:ext uri="{FF2B5EF4-FFF2-40B4-BE49-F238E27FC236}">
              <a16:creationId xmlns:a16="http://schemas.microsoft.com/office/drawing/2014/main" id="{00000000-0008-0000-0B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1</xdr:col>
      <xdr:colOff>0</xdr:colOff>
      <xdr:row>130</xdr:row>
      <xdr:rowOff>0</xdr:rowOff>
    </xdr:from>
    <xdr:ext cx="476250" cy="476250"/>
    <xdr:pic>
      <xdr:nvPicPr>
        <xdr:cNvPr id="117" name="image826.png">
          <a:extLst>
            <a:ext uri="{FF2B5EF4-FFF2-40B4-BE49-F238E27FC236}">
              <a16:creationId xmlns:a16="http://schemas.microsoft.com/office/drawing/2014/main" id="{00000000-0008-0000-0B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1</xdr:col>
      <xdr:colOff>0</xdr:colOff>
      <xdr:row>131</xdr:row>
      <xdr:rowOff>0</xdr:rowOff>
    </xdr:from>
    <xdr:ext cx="476250" cy="476250"/>
    <xdr:pic>
      <xdr:nvPicPr>
        <xdr:cNvPr id="118" name="image824.png">
          <a:extLst>
            <a:ext uri="{FF2B5EF4-FFF2-40B4-BE49-F238E27FC236}">
              <a16:creationId xmlns:a16="http://schemas.microsoft.com/office/drawing/2014/main" id="{00000000-0008-0000-0B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1</xdr:col>
      <xdr:colOff>0</xdr:colOff>
      <xdr:row>132</xdr:row>
      <xdr:rowOff>0</xdr:rowOff>
    </xdr:from>
    <xdr:ext cx="476250" cy="476250"/>
    <xdr:pic>
      <xdr:nvPicPr>
        <xdr:cNvPr id="119" name="image829.png">
          <a:extLst>
            <a:ext uri="{FF2B5EF4-FFF2-40B4-BE49-F238E27FC236}">
              <a16:creationId xmlns:a16="http://schemas.microsoft.com/office/drawing/2014/main" id="{00000000-0008-0000-0B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133</xdr:row>
      <xdr:rowOff>0</xdr:rowOff>
    </xdr:from>
    <xdr:ext cx="476250" cy="476250"/>
    <xdr:pic>
      <xdr:nvPicPr>
        <xdr:cNvPr id="120" name="image813.png">
          <a:extLst>
            <a:ext uri="{FF2B5EF4-FFF2-40B4-BE49-F238E27FC236}">
              <a16:creationId xmlns:a16="http://schemas.microsoft.com/office/drawing/2014/main" id="{00000000-0008-0000-0B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1</xdr:col>
      <xdr:colOff>0</xdr:colOff>
      <xdr:row>134</xdr:row>
      <xdr:rowOff>0</xdr:rowOff>
    </xdr:from>
    <xdr:ext cx="476250" cy="476250"/>
    <xdr:pic>
      <xdr:nvPicPr>
        <xdr:cNvPr id="121" name="image815.png">
          <a:extLst>
            <a:ext uri="{FF2B5EF4-FFF2-40B4-BE49-F238E27FC236}">
              <a16:creationId xmlns:a16="http://schemas.microsoft.com/office/drawing/2014/main" id="{00000000-0008-0000-0B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1</xdr:col>
      <xdr:colOff>0</xdr:colOff>
      <xdr:row>135</xdr:row>
      <xdr:rowOff>0</xdr:rowOff>
    </xdr:from>
    <xdr:ext cx="476250" cy="476250"/>
    <xdr:pic>
      <xdr:nvPicPr>
        <xdr:cNvPr id="122" name="image822.png">
          <a:extLst>
            <a:ext uri="{FF2B5EF4-FFF2-40B4-BE49-F238E27FC236}">
              <a16:creationId xmlns:a16="http://schemas.microsoft.com/office/drawing/2014/main" id="{00000000-0008-0000-0B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1</xdr:col>
      <xdr:colOff>0</xdr:colOff>
      <xdr:row>137</xdr:row>
      <xdr:rowOff>0</xdr:rowOff>
    </xdr:from>
    <xdr:ext cx="476250" cy="476250"/>
    <xdr:pic>
      <xdr:nvPicPr>
        <xdr:cNvPr id="123" name="image823.png">
          <a:extLst>
            <a:ext uri="{FF2B5EF4-FFF2-40B4-BE49-F238E27FC236}">
              <a16:creationId xmlns:a16="http://schemas.microsoft.com/office/drawing/2014/main" id="{00000000-0008-0000-0B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1</xdr:col>
      <xdr:colOff>0</xdr:colOff>
      <xdr:row>138</xdr:row>
      <xdr:rowOff>0</xdr:rowOff>
    </xdr:from>
    <xdr:ext cx="476250" cy="476250"/>
    <xdr:pic>
      <xdr:nvPicPr>
        <xdr:cNvPr id="124" name="image834.png">
          <a:extLst>
            <a:ext uri="{FF2B5EF4-FFF2-40B4-BE49-F238E27FC236}">
              <a16:creationId xmlns:a16="http://schemas.microsoft.com/office/drawing/2014/main" id="{00000000-0008-0000-0B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1</xdr:col>
      <xdr:colOff>0</xdr:colOff>
      <xdr:row>142</xdr:row>
      <xdr:rowOff>0</xdr:rowOff>
    </xdr:from>
    <xdr:ext cx="476250" cy="476250"/>
    <xdr:pic>
      <xdr:nvPicPr>
        <xdr:cNvPr id="125" name="image825.png">
          <a:extLst>
            <a:ext uri="{FF2B5EF4-FFF2-40B4-BE49-F238E27FC236}">
              <a16:creationId xmlns:a16="http://schemas.microsoft.com/office/drawing/2014/main" id="{00000000-0008-0000-0B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1</xdr:col>
      <xdr:colOff>0</xdr:colOff>
      <xdr:row>143</xdr:row>
      <xdr:rowOff>0</xdr:rowOff>
    </xdr:from>
    <xdr:ext cx="476250" cy="476250"/>
    <xdr:pic>
      <xdr:nvPicPr>
        <xdr:cNvPr id="126" name="image839.png">
          <a:extLst>
            <a:ext uri="{FF2B5EF4-FFF2-40B4-BE49-F238E27FC236}">
              <a16:creationId xmlns:a16="http://schemas.microsoft.com/office/drawing/2014/main" id="{00000000-0008-0000-0B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1</xdr:col>
      <xdr:colOff>0</xdr:colOff>
      <xdr:row>144</xdr:row>
      <xdr:rowOff>0</xdr:rowOff>
    </xdr:from>
    <xdr:ext cx="476250" cy="476250"/>
    <xdr:pic>
      <xdr:nvPicPr>
        <xdr:cNvPr id="127" name="image859.png">
          <a:extLst>
            <a:ext uri="{FF2B5EF4-FFF2-40B4-BE49-F238E27FC236}">
              <a16:creationId xmlns:a16="http://schemas.microsoft.com/office/drawing/2014/main" id="{00000000-0008-0000-0B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1</xdr:col>
      <xdr:colOff>0</xdr:colOff>
      <xdr:row>145</xdr:row>
      <xdr:rowOff>0</xdr:rowOff>
    </xdr:from>
    <xdr:ext cx="476250" cy="476250"/>
    <xdr:pic>
      <xdr:nvPicPr>
        <xdr:cNvPr id="128" name="image819.png">
          <a:extLst>
            <a:ext uri="{FF2B5EF4-FFF2-40B4-BE49-F238E27FC236}">
              <a16:creationId xmlns:a16="http://schemas.microsoft.com/office/drawing/2014/main" id="{00000000-0008-0000-0B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1</xdr:col>
      <xdr:colOff>0</xdr:colOff>
      <xdr:row>146</xdr:row>
      <xdr:rowOff>0</xdr:rowOff>
    </xdr:from>
    <xdr:ext cx="476250" cy="476250"/>
    <xdr:pic>
      <xdr:nvPicPr>
        <xdr:cNvPr id="129" name="image844.png">
          <a:extLst>
            <a:ext uri="{FF2B5EF4-FFF2-40B4-BE49-F238E27FC236}">
              <a16:creationId xmlns:a16="http://schemas.microsoft.com/office/drawing/2014/main" id="{00000000-0008-0000-0B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1</xdr:col>
      <xdr:colOff>0</xdr:colOff>
      <xdr:row>147</xdr:row>
      <xdr:rowOff>0</xdr:rowOff>
    </xdr:from>
    <xdr:ext cx="476250" cy="476250"/>
    <xdr:pic>
      <xdr:nvPicPr>
        <xdr:cNvPr id="130" name="image832.png">
          <a:extLst>
            <a:ext uri="{FF2B5EF4-FFF2-40B4-BE49-F238E27FC236}">
              <a16:creationId xmlns:a16="http://schemas.microsoft.com/office/drawing/2014/main" id="{00000000-0008-0000-0B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1</xdr:col>
      <xdr:colOff>0</xdr:colOff>
      <xdr:row>151</xdr:row>
      <xdr:rowOff>0</xdr:rowOff>
    </xdr:from>
    <xdr:ext cx="476250" cy="476250"/>
    <xdr:pic>
      <xdr:nvPicPr>
        <xdr:cNvPr id="131" name="image840.png">
          <a:extLst>
            <a:ext uri="{FF2B5EF4-FFF2-40B4-BE49-F238E27FC236}">
              <a16:creationId xmlns:a16="http://schemas.microsoft.com/office/drawing/2014/main" id="{00000000-0008-0000-0B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0</xdr:colOff>
      <xdr:row>152</xdr:row>
      <xdr:rowOff>0</xdr:rowOff>
    </xdr:from>
    <xdr:ext cx="476250" cy="476250"/>
    <xdr:pic>
      <xdr:nvPicPr>
        <xdr:cNvPr id="132" name="image816.png">
          <a:extLst>
            <a:ext uri="{FF2B5EF4-FFF2-40B4-BE49-F238E27FC236}">
              <a16:creationId xmlns:a16="http://schemas.microsoft.com/office/drawing/2014/main" id="{00000000-0008-0000-0B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1</xdr:col>
      <xdr:colOff>0</xdr:colOff>
      <xdr:row>153</xdr:row>
      <xdr:rowOff>0</xdr:rowOff>
    </xdr:from>
    <xdr:ext cx="476250" cy="476250"/>
    <xdr:pic>
      <xdr:nvPicPr>
        <xdr:cNvPr id="133" name="image830.png">
          <a:extLst>
            <a:ext uri="{FF2B5EF4-FFF2-40B4-BE49-F238E27FC236}">
              <a16:creationId xmlns:a16="http://schemas.microsoft.com/office/drawing/2014/main" id="{00000000-0008-0000-0B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1</xdr:col>
      <xdr:colOff>0</xdr:colOff>
      <xdr:row>154</xdr:row>
      <xdr:rowOff>0</xdr:rowOff>
    </xdr:from>
    <xdr:ext cx="476250" cy="476250"/>
    <xdr:pic>
      <xdr:nvPicPr>
        <xdr:cNvPr id="134" name="image843.png">
          <a:extLst>
            <a:ext uri="{FF2B5EF4-FFF2-40B4-BE49-F238E27FC236}">
              <a16:creationId xmlns:a16="http://schemas.microsoft.com/office/drawing/2014/main" id="{00000000-0008-0000-0B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1</xdr:col>
      <xdr:colOff>0</xdr:colOff>
      <xdr:row>155</xdr:row>
      <xdr:rowOff>0</xdr:rowOff>
    </xdr:from>
    <xdr:ext cx="476250" cy="476250"/>
    <xdr:pic>
      <xdr:nvPicPr>
        <xdr:cNvPr id="135" name="image842.png">
          <a:extLst>
            <a:ext uri="{FF2B5EF4-FFF2-40B4-BE49-F238E27FC236}">
              <a16:creationId xmlns:a16="http://schemas.microsoft.com/office/drawing/2014/main" id="{00000000-0008-0000-0B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1</xdr:col>
      <xdr:colOff>0</xdr:colOff>
      <xdr:row>156</xdr:row>
      <xdr:rowOff>0</xdr:rowOff>
    </xdr:from>
    <xdr:ext cx="476250" cy="476250"/>
    <xdr:pic>
      <xdr:nvPicPr>
        <xdr:cNvPr id="136" name="image849.png">
          <a:extLst>
            <a:ext uri="{FF2B5EF4-FFF2-40B4-BE49-F238E27FC236}">
              <a16:creationId xmlns:a16="http://schemas.microsoft.com/office/drawing/2014/main" id="{00000000-0008-0000-0B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1</xdr:col>
      <xdr:colOff>0</xdr:colOff>
      <xdr:row>157</xdr:row>
      <xdr:rowOff>0</xdr:rowOff>
    </xdr:from>
    <xdr:ext cx="476250" cy="476250"/>
    <xdr:pic>
      <xdr:nvPicPr>
        <xdr:cNvPr id="137" name="image847.png">
          <a:extLst>
            <a:ext uri="{FF2B5EF4-FFF2-40B4-BE49-F238E27FC236}">
              <a16:creationId xmlns:a16="http://schemas.microsoft.com/office/drawing/2014/main" id="{00000000-0008-0000-0B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1</xdr:col>
      <xdr:colOff>0</xdr:colOff>
      <xdr:row>158</xdr:row>
      <xdr:rowOff>0</xdr:rowOff>
    </xdr:from>
    <xdr:ext cx="476250" cy="476250"/>
    <xdr:pic>
      <xdr:nvPicPr>
        <xdr:cNvPr id="138" name="image827.png">
          <a:extLst>
            <a:ext uri="{FF2B5EF4-FFF2-40B4-BE49-F238E27FC236}">
              <a16:creationId xmlns:a16="http://schemas.microsoft.com/office/drawing/2014/main" id="{00000000-0008-0000-0B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1</xdr:col>
      <xdr:colOff>0</xdr:colOff>
      <xdr:row>159</xdr:row>
      <xdr:rowOff>0</xdr:rowOff>
    </xdr:from>
    <xdr:ext cx="476250" cy="476250"/>
    <xdr:pic>
      <xdr:nvPicPr>
        <xdr:cNvPr id="139" name="image835.png">
          <a:extLst>
            <a:ext uri="{FF2B5EF4-FFF2-40B4-BE49-F238E27FC236}">
              <a16:creationId xmlns:a16="http://schemas.microsoft.com/office/drawing/2014/main" id="{00000000-0008-0000-0B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160</xdr:row>
      <xdr:rowOff>0</xdr:rowOff>
    </xdr:from>
    <xdr:ext cx="476250" cy="476250"/>
    <xdr:pic>
      <xdr:nvPicPr>
        <xdr:cNvPr id="140" name="image851.png">
          <a:extLst>
            <a:ext uri="{FF2B5EF4-FFF2-40B4-BE49-F238E27FC236}">
              <a16:creationId xmlns:a16="http://schemas.microsoft.com/office/drawing/2014/main" id="{00000000-0008-0000-0B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1</xdr:col>
      <xdr:colOff>0</xdr:colOff>
      <xdr:row>161</xdr:row>
      <xdr:rowOff>0</xdr:rowOff>
    </xdr:from>
    <xdr:ext cx="476250" cy="476250"/>
    <xdr:pic>
      <xdr:nvPicPr>
        <xdr:cNvPr id="141" name="image866.png">
          <a:extLst>
            <a:ext uri="{FF2B5EF4-FFF2-40B4-BE49-F238E27FC236}">
              <a16:creationId xmlns:a16="http://schemas.microsoft.com/office/drawing/2014/main" id="{00000000-0008-0000-0B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1</xdr:col>
      <xdr:colOff>0</xdr:colOff>
      <xdr:row>162</xdr:row>
      <xdr:rowOff>0</xdr:rowOff>
    </xdr:from>
    <xdr:ext cx="476250" cy="476250"/>
    <xdr:pic>
      <xdr:nvPicPr>
        <xdr:cNvPr id="142" name="image836.png">
          <a:extLst>
            <a:ext uri="{FF2B5EF4-FFF2-40B4-BE49-F238E27FC236}">
              <a16:creationId xmlns:a16="http://schemas.microsoft.com/office/drawing/2014/main" id="{00000000-0008-0000-0B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1</xdr:col>
      <xdr:colOff>0</xdr:colOff>
      <xdr:row>163</xdr:row>
      <xdr:rowOff>0</xdr:rowOff>
    </xdr:from>
    <xdr:ext cx="476250" cy="476250"/>
    <xdr:pic>
      <xdr:nvPicPr>
        <xdr:cNvPr id="143" name="image854.png">
          <a:extLst>
            <a:ext uri="{FF2B5EF4-FFF2-40B4-BE49-F238E27FC236}">
              <a16:creationId xmlns:a16="http://schemas.microsoft.com/office/drawing/2014/main" id="{00000000-0008-0000-0B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0</xdr:colOff>
      <xdr:row>164</xdr:row>
      <xdr:rowOff>0</xdr:rowOff>
    </xdr:from>
    <xdr:ext cx="476250" cy="476250"/>
    <xdr:pic>
      <xdr:nvPicPr>
        <xdr:cNvPr id="144" name="image841.png">
          <a:extLst>
            <a:ext uri="{FF2B5EF4-FFF2-40B4-BE49-F238E27FC236}">
              <a16:creationId xmlns:a16="http://schemas.microsoft.com/office/drawing/2014/main" id="{00000000-0008-0000-0B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1</xdr:col>
      <xdr:colOff>0</xdr:colOff>
      <xdr:row>168</xdr:row>
      <xdr:rowOff>0</xdr:rowOff>
    </xdr:from>
    <xdr:ext cx="476250" cy="476250"/>
    <xdr:pic>
      <xdr:nvPicPr>
        <xdr:cNvPr id="145" name="image869.png">
          <a:extLst>
            <a:ext uri="{FF2B5EF4-FFF2-40B4-BE49-F238E27FC236}">
              <a16:creationId xmlns:a16="http://schemas.microsoft.com/office/drawing/2014/main" id="{00000000-0008-0000-0B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1</xdr:col>
      <xdr:colOff>0</xdr:colOff>
      <xdr:row>169</xdr:row>
      <xdr:rowOff>0</xdr:rowOff>
    </xdr:from>
    <xdr:ext cx="476250" cy="476250"/>
    <xdr:pic>
      <xdr:nvPicPr>
        <xdr:cNvPr id="146" name="image864.png">
          <a:extLst>
            <a:ext uri="{FF2B5EF4-FFF2-40B4-BE49-F238E27FC236}">
              <a16:creationId xmlns:a16="http://schemas.microsoft.com/office/drawing/2014/main" id="{00000000-0008-0000-0B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1</xdr:col>
      <xdr:colOff>0</xdr:colOff>
      <xdr:row>173</xdr:row>
      <xdr:rowOff>0</xdr:rowOff>
    </xdr:from>
    <xdr:ext cx="476250" cy="476250"/>
    <xdr:pic>
      <xdr:nvPicPr>
        <xdr:cNvPr id="147" name="image855.png">
          <a:extLst>
            <a:ext uri="{FF2B5EF4-FFF2-40B4-BE49-F238E27FC236}">
              <a16:creationId xmlns:a16="http://schemas.microsoft.com/office/drawing/2014/main" id="{00000000-0008-0000-0B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1</xdr:col>
      <xdr:colOff>0</xdr:colOff>
      <xdr:row>174</xdr:row>
      <xdr:rowOff>0</xdr:rowOff>
    </xdr:from>
    <xdr:ext cx="200025" cy="200025"/>
    <xdr:pic>
      <xdr:nvPicPr>
        <xdr:cNvPr id="148" name="image833.png">
          <a:extLst>
            <a:ext uri="{FF2B5EF4-FFF2-40B4-BE49-F238E27FC236}">
              <a16:creationId xmlns:a16="http://schemas.microsoft.com/office/drawing/2014/main" id="{00000000-0008-0000-0B00-000094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xdr:col>
      <xdr:colOff>0</xdr:colOff>
      <xdr:row>175</xdr:row>
      <xdr:rowOff>0</xdr:rowOff>
    </xdr:from>
    <xdr:ext cx="476250" cy="476250"/>
    <xdr:pic>
      <xdr:nvPicPr>
        <xdr:cNvPr id="149" name="image846.png">
          <a:extLst>
            <a:ext uri="{FF2B5EF4-FFF2-40B4-BE49-F238E27FC236}">
              <a16:creationId xmlns:a16="http://schemas.microsoft.com/office/drawing/2014/main" id="{00000000-0008-0000-0B00-000095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1</xdr:col>
      <xdr:colOff>0</xdr:colOff>
      <xdr:row>179</xdr:row>
      <xdr:rowOff>0</xdr:rowOff>
    </xdr:from>
    <xdr:ext cx="476250" cy="476250"/>
    <xdr:pic>
      <xdr:nvPicPr>
        <xdr:cNvPr id="150" name="image862.png">
          <a:extLst>
            <a:ext uri="{FF2B5EF4-FFF2-40B4-BE49-F238E27FC236}">
              <a16:creationId xmlns:a16="http://schemas.microsoft.com/office/drawing/2014/main" id="{00000000-0008-0000-0B00-000096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1</xdr:col>
      <xdr:colOff>0</xdr:colOff>
      <xdr:row>180</xdr:row>
      <xdr:rowOff>0</xdr:rowOff>
    </xdr:from>
    <xdr:ext cx="476250" cy="476250"/>
    <xdr:pic>
      <xdr:nvPicPr>
        <xdr:cNvPr id="151" name="image845.png">
          <a:extLst>
            <a:ext uri="{FF2B5EF4-FFF2-40B4-BE49-F238E27FC236}">
              <a16:creationId xmlns:a16="http://schemas.microsoft.com/office/drawing/2014/main" id="{00000000-0008-0000-0B00-000097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1</xdr:col>
      <xdr:colOff>0</xdr:colOff>
      <xdr:row>181</xdr:row>
      <xdr:rowOff>0</xdr:rowOff>
    </xdr:from>
    <xdr:ext cx="476250" cy="476250"/>
    <xdr:pic>
      <xdr:nvPicPr>
        <xdr:cNvPr id="152" name="image848.png">
          <a:extLst>
            <a:ext uri="{FF2B5EF4-FFF2-40B4-BE49-F238E27FC236}">
              <a16:creationId xmlns:a16="http://schemas.microsoft.com/office/drawing/2014/main" id="{00000000-0008-0000-0B00-000098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1</xdr:col>
      <xdr:colOff>0</xdr:colOff>
      <xdr:row>185</xdr:row>
      <xdr:rowOff>0</xdr:rowOff>
    </xdr:from>
    <xdr:ext cx="476250" cy="476250"/>
    <xdr:pic>
      <xdr:nvPicPr>
        <xdr:cNvPr id="153" name="image857.png">
          <a:extLst>
            <a:ext uri="{FF2B5EF4-FFF2-40B4-BE49-F238E27FC236}">
              <a16:creationId xmlns:a16="http://schemas.microsoft.com/office/drawing/2014/main" id="{00000000-0008-0000-0B00-000099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1</xdr:col>
      <xdr:colOff>0</xdr:colOff>
      <xdr:row>186</xdr:row>
      <xdr:rowOff>0</xdr:rowOff>
    </xdr:from>
    <xdr:ext cx="476250" cy="476250"/>
    <xdr:pic>
      <xdr:nvPicPr>
        <xdr:cNvPr id="154" name="image860.png">
          <a:extLst>
            <a:ext uri="{FF2B5EF4-FFF2-40B4-BE49-F238E27FC236}">
              <a16:creationId xmlns:a16="http://schemas.microsoft.com/office/drawing/2014/main" id="{00000000-0008-0000-0B00-00009A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1</xdr:col>
      <xdr:colOff>0</xdr:colOff>
      <xdr:row>187</xdr:row>
      <xdr:rowOff>0</xdr:rowOff>
    </xdr:from>
    <xdr:ext cx="476250" cy="476250"/>
    <xdr:pic>
      <xdr:nvPicPr>
        <xdr:cNvPr id="155" name="image852.png">
          <a:extLst>
            <a:ext uri="{FF2B5EF4-FFF2-40B4-BE49-F238E27FC236}">
              <a16:creationId xmlns:a16="http://schemas.microsoft.com/office/drawing/2014/main" id="{00000000-0008-0000-0B00-00009B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1</xdr:col>
      <xdr:colOff>0</xdr:colOff>
      <xdr:row>188</xdr:row>
      <xdr:rowOff>0</xdr:rowOff>
    </xdr:from>
    <xdr:ext cx="476250" cy="476250"/>
    <xdr:pic>
      <xdr:nvPicPr>
        <xdr:cNvPr id="156" name="image850.png">
          <a:extLst>
            <a:ext uri="{FF2B5EF4-FFF2-40B4-BE49-F238E27FC236}">
              <a16:creationId xmlns:a16="http://schemas.microsoft.com/office/drawing/2014/main" id="{00000000-0008-0000-0B00-00009C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1</xdr:col>
      <xdr:colOff>0</xdr:colOff>
      <xdr:row>192</xdr:row>
      <xdr:rowOff>0</xdr:rowOff>
    </xdr:from>
    <xdr:ext cx="476250" cy="476250"/>
    <xdr:pic>
      <xdr:nvPicPr>
        <xdr:cNvPr id="157" name="image856.png">
          <a:extLst>
            <a:ext uri="{FF2B5EF4-FFF2-40B4-BE49-F238E27FC236}">
              <a16:creationId xmlns:a16="http://schemas.microsoft.com/office/drawing/2014/main" id="{00000000-0008-0000-0B00-00009D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1</xdr:col>
      <xdr:colOff>0</xdr:colOff>
      <xdr:row>193</xdr:row>
      <xdr:rowOff>0</xdr:rowOff>
    </xdr:from>
    <xdr:ext cx="476250" cy="476250"/>
    <xdr:pic>
      <xdr:nvPicPr>
        <xdr:cNvPr id="158" name="image853.png">
          <a:extLst>
            <a:ext uri="{FF2B5EF4-FFF2-40B4-BE49-F238E27FC236}">
              <a16:creationId xmlns:a16="http://schemas.microsoft.com/office/drawing/2014/main" id="{00000000-0008-0000-0B00-00009E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1</xdr:col>
      <xdr:colOff>0</xdr:colOff>
      <xdr:row>194</xdr:row>
      <xdr:rowOff>0</xdr:rowOff>
    </xdr:from>
    <xdr:ext cx="476250" cy="476250"/>
    <xdr:pic>
      <xdr:nvPicPr>
        <xdr:cNvPr id="159" name="image861.png">
          <a:extLst>
            <a:ext uri="{FF2B5EF4-FFF2-40B4-BE49-F238E27FC236}">
              <a16:creationId xmlns:a16="http://schemas.microsoft.com/office/drawing/2014/main" id="{00000000-0008-0000-0B00-00009F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1</xdr:col>
      <xdr:colOff>0</xdr:colOff>
      <xdr:row>195</xdr:row>
      <xdr:rowOff>0</xdr:rowOff>
    </xdr:from>
    <xdr:ext cx="476250" cy="476250"/>
    <xdr:pic>
      <xdr:nvPicPr>
        <xdr:cNvPr id="160" name="image867.png">
          <a:extLst>
            <a:ext uri="{FF2B5EF4-FFF2-40B4-BE49-F238E27FC236}">
              <a16:creationId xmlns:a16="http://schemas.microsoft.com/office/drawing/2014/main" id="{00000000-0008-0000-0B00-0000A0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1</xdr:col>
      <xdr:colOff>0</xdr:colOff>
      <xdr:row>196</xdr:row>
      <xdr:rowOff>0</xdr:rowOff>
    </xdr:from>
    <xdr:ext cx="476250" cy="476250"/>
    <xdr:pic>
      <xdr:nvPicPr>
        <xdr:cNvPr id="161" name="image868.png">
          <a:extLst>
            <a:ext uri="{FF2B5EF4-FFF2-40B4-BE49-F238E27FC236}">
              <a16:creationId xmlns:a16="http://schemas.microsoft.com/office/drawing/2014/main" id="{00000000-0008-0000-0B00-0000A1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1</xdr:col>
      <xdr:colOff>0</xdr:colOff>
      <xdr:row>197</xdr:row>
      <xdr:rowOff>0</xdr:rowOff>
    </xdr:from>
    <xdr:ext cx="476250" cy="476250"/>
    <xdr:pic>
      <xdr:nvPicPr>
        <xdr:cNvPr id="162" name="image863.png">
          <a:extLst>
            <a:ext uri="{FF2B5EF4-FFF2-40B4-BE49-F238E27FC236}">
              <a16:creationId xmlns:a16="http://schemas.microsoft.com/office/drawing/2014/main" id="{00000000-0008-0000-0B00-0000A2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1</xdr:col>
      <xdr:colOff>0</xdr:colOff>
      <xdr:row>198</xdr:row>
      <xdr:rowOff>0</xdr:rowOff>
    </xdr:from>
    <xdr:ext cx="476250" cy="476250"/>
    <xdr:pic>
      <xdr:nvPicPr>
        <xdr:cNvPr id="163" name="image858.png">
          <a:extLst>
            <a:ext uri="{FF2B5EF4-FFF2-40B4-BE49-F238E27FC236}">
              <a16:creationId xmlns:a16="http://schemas.microsoft.com/office/drawing/2014/main" id="{00000000-0008-0000-0B00-0000A3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1</xdr:col>
      <xdr:colOff>0</xdr:colOff>
      <xdr:row>199</xdr:row>
      <xdr:rowOff>0</xdr:rowOff>
    </xdr:from>
    <xdr:ext cx="200025" cy="200025"/>
    <xdr:pic>
      <xdr:nvPicPr>
        <xdr:cNvPr id="164" name="image865.png">
          <a:extLst>
            <a:ext uri="{FF2B5EF4-FFF2-40B4-BE49-F238E27FC236}">
              <a16:creationId xmlns:a16="http://schemas.microsoft.com/office/drawing/2014/main" id="{00000000-0008-0000-0B00-0000A4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tshadowknight.com/Headbutt%20Grid.ht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7"/>
  <sheetViews>
    <sheetView workbookViewId="0"/>
  </sheetViews>
  <sheetFormatPr baseColWidth="10" defaultColWidth="12.6640625" defaultRowHeight="15.75" customHeight="1" x14ac:dyDescent="0.15"/>
  <cols>
    <col min="1" max="1" width="100.33203125" customWidth="1"/>
  </cols>
  <sheetData>
    <row r="1" spans="1:26" ht="15.75" customHeight="1" x14ac:dyDescent="0.15">
      <c r="A1" s="1"/>
      <c r="B1" s="1"/>
      <c r="C1" s="1"/>
      <c r="D1" s="1"/>
      <c r="E1" s="1"/>
      <c r="F1" s="1"/>
      <c r="G1" s="1"/>
      <c r="H1" s="1"/>
      <c r="I1" s="1"/>
      <c r="J1" s="1"/>
      <c r="K1" s="1"/>
      <c r="L1" s="1"/>
      <c r="M1" s="1"/>
      <c r="N1" s="1"/>
      <c r="O1" s="1"/>
      <c r="P1" s="1"/>
      <c r="Q1" s="1"/>
      <c r="R1" s="1"/>
      <c r="S1" s="1"/>
      <c r="T1" s="1"/>
      <c r="U1" s="1"/>
      <c r="V1" s="1"/>
      <c r="W1" s="1"/>
      <c r="X1" s="1"/>
      <c r="Y1" s="1"/>
      <c r="Z1" s="1"/>
    </row>
    <row r="2" spans="1:26" ht="15.75" customHeight="1" x14ac:dyDescent="0.15">
      <c r="A2" s="1" t="s">
        <v>0</v>
      </c>
      <c r="B2" s="1"/>
      <c r="C2" s="1"/>
      <c r="D2" s="1"/>
      <c r="E2" s="1"/>
      <c r="F2" s="1"/>
      <c r="G2" s="1"/>
      <c r="H2" s="1"/>
      <c r="I2" s="1"/>
      <c r="J2" s="1"/>
      <c r="K2" s="1"/>
      <c r="L2" s="1"/>
      <c r="M2" s="1"/>
      <c r="N2" s="1"/>
      <c r="O2" s="1"/>
      <c r="P2" s="1"/>
      <c r="Q2" s="1"/>
      <c r="R2" s="1"/>
      <c r="S2" s="1"/>
      <c r="T2" s="1"/>
      <c r="U2" s="1"/>
      <c r="V2" s="1"/>
      <c r="W2" s="1"/>
      <c r="X2" s="1"/>
      <c r="Y2" s="1"/>
      <c r="Z2" s="1"/>
    </row>
    <row r="3" spans="1:26" ht="15.75" customHeight="1" x14ac:dyDescent="0.15">
      <c r="A3" s="1"/>
      <c r="B3" s="1"/>
      <c r="C3" s="1"/>
      <c r="D3" s="1"/>
      <c r="E3" s="1"/>
      <c r="F3" s="1"/>
      <c r="G3" s="1"/>
      <c r="H3" s="1"/>
      <c r="I3" s="1"/>
      <c r="J3" s="1"/>
      <c r="K3" s="1"/>
      <c r="L3" s="1"/>
      <c r="M3" s="1"/>
      <c r="N3" s="1"/>
      <c r="O3" s="1"/>
      <c r="P3" s="1"/>
      <c r="Q3" s="1"/>
      <c r="R3" s="1"/>
      <c r="S3" s="1"/>
      <c r="T3" s="1"/>
      <c r="U3" s="1"/>
      <c r="V3" s="1"/>
      <c r="W3" s="1"/>
      <c r="X3" s="1"/>
      <c r="Y3" s="1"/>
      <c r="Z3" s="1"/>
    </row>
    <row r="4" spans="1:26" ht="15.75" customHeight="1" x14ac:dyDescent="0.15">
      <c r="A4" s="2" t="s">
        <v>1</v>
      </c>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15">
      <c r="A5" s="1" t="s">
        <v>2</v>
      </c>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15">
      <c r="A6" s="1" t="s">
        <v>3</v>
      </c>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15">
      <c r="A7" s="1" t="s">
        <v>4</v>
      </c>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1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15">
      <c r="A9" s="2" t="s">
        <v>5</v>
      </c>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15">
      <c r="A10" s="3" t="s">
        <v>6</v>
      </c>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15">
      <c r="A11" s="1" t="s">
        <v>7</v>
      </c>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15">
      <c r="A12" s="3" t="s">
        <v>8</v>
      </c>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15">
      <c r="A13" s="3" t="s">
        <v>9</v>
      </c>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1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15">
      <c r="A15" s="2" t="s">
        <v>10</v>
      </c>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15">
      <c r="A16" s="3" t="s">
        <v>11</v>
      </c>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15">
      <c r="A17" s="1" t="s">
        <v>12</v>
      </c>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15">
      <c r="A18" s="1" t="s">
        <v>13</v>
      </c>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1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1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1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1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1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 x14ac:dyDescent="0.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 x14ac:dyDescent="0.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 x14ac:dyDescent="0.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 x14ac:dyDescent="0.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 x14ac:dyDescent="0.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 x14ac:dyDescent="0.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 x14ac:dyDescent="0.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 x14ac:dyDescent="0.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 x14ac:dyDescent="0.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 x14ac:dyDescent="0.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 x14ac:dyDescent="0.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 x14ac:dyDescent="0.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 x14ac:dyDescent="0.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 x14ac:dyDescent="0.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 x14ac:dyDescent="0.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 x14ac:dyDescent="0.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 x14ac:dyDescent="0.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 x14ac:dyDescent="0.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 x14ac:dyDescent="0.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 x14ac:dyDescent="0.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 x14ac:dyDescent="0.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 x14ac:dyDescent="0.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 x14ac:dyDescent="0.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 x14ac:dyDescent="0.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 x14ac:dyDescent="0.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 x14ac:dyDescent="0.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 x14ac:dyDescent="0.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 x14ac:dyDescent="0.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 x14ac:dyDescent="0.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 x14ac:dyDescent="0.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 x14ac:dyDescent="0.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 x14ac:dyDescent="0.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 x14ac:dyDescent="0.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 x14ac:dyDescent="0.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 x14ac:dyDescent="0.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 x14ac:dyDescent="0.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 x14ac:dyDescent="0.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 x14ac:dyDescent="0.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 x14ac:dyDescent="0.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 x14ac:dyDescent="0.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 x14ac:dyDescent="0.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 x14ac:dyDescent="0.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 x14ac:dyDescent="0.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 x14ac:dyDescent="0.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 x14ac:dyDescent="0.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 x14ac:dyDescent="0.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 x14ac:dyDescent="0.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 x14ac:dyDescent="0.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 x14ac:dyDescent="0.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 x14ac:dyDescent="0.1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 x14ac:dyDescent="0.1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 x14ac:dyDescent="0.1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 x14ac:dyDescent="0.1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3" x14ac:dyDescent="0.1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3" x14ac:dyDescent="0.1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3" x14ac:dyDescent="0.1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221"/>
  <sheetViews>
    <sheetView workbookViewId="0">
      <pane ySplit="2" topLeftCell="A3" activePane="bottomLeft" state="frozen"/>
      <selection pane="bottomLeft" activeCell="B4" sqref="B4"/>
    </sheetView>
  </sheetViews>
  <sheetFormatPr baseColWidth="10" defaultColWidth="12.6640625" defaultRowHeight="15.75" customHeight="1" x14ac:dyDescent="0.15"/>
  <cols>
    <col min="1" max="1" width="9.83203125" customWidth="1"/>
    <col min="2" max="2" width="6.33203125" customWidth="1"/>
    <col min="4" max="4" width="62.33203125" customWidth="1"/>
    <col min="5" max="5" width="48.83203125" customWidth="1"/>
    <col min="6" max="6" width="26.33203125" customWidth="1"/>
  </cols>
  <sheetData>
    <row r="1" spans="1:8" ht="60" x14ac:dyDescent="0.15">
      <c r="A1" s="142" t="str">
        <f>CONCATENATE("Mewlax's Professor Oak Challenge List - Pokemon Ruby", CHAR(10), G2, " - ", "Caught: ", F2)</f>
        <v>Mewlax's Professor Oak Challenge List - Pokemon Ruby
Pre Badge 1 - Caught: 0</v>
      </c>
      <c r="B1" s="129"/>
      <c r="C1" s="129"/>
      <c r="D1" s="130"/>
      <c r="E1" s="4" t="s">
        <v>14</v>
      </c>
      <c r="F1" s="5"/>
      <c r="H1" s="6"/>
    </row>
    <row r="2" spans="1:8" ht="17" x14ac:dyDescent="0.15">
      <c r="A2" s="7" t="s">
        <v>15</v>
      </c>
      <c r="B2" s="8"/>
      <c r="C2" s="8" t="s">
        <v>16</v>
      </c>
      <c r="D2" s="9" t="s">
        <v>17</v>
      </c>
      <c r="E2" s="10" t="s">
        <v>18</v>
      </c>
      <c r="F2" s="11">
        <f>SUM(F4:F220)</f>
        <v>0</v>
      </c>
      <c r="G2" s="11" t="str">
        <f>IF(F2=177, "Complete!", IF(F2&gt;171, "Post Game", IF(F2&gt;170, "Pre Elite Four", IF(F2&gt;167, "Pre Badge 8", IF(F2&gt;158, "Pre Badge 7", IF(F2&gt;101, "Pre Badge 6",
IF(F2&gt;92, "Pre Badges 4 &amp; 5",
IF(F2&gt;66, "Pre Badge 3",
IF(F2&gt;36, "Pre Badge 2",
"Pre Badge 1")))))))))</f>
        <v>Pre Badge 1</v>
      </c>
    </row>
    <row r="3" spans="1:8" ht="18" x14ac:dyDescent="0.15">
      <c r="A3" s="12"/>
      <c r="B3" s="140" t="s">
        <v>19</v>
      </c>
      <c r="C3" s="129"/>
      <c r="D3" s="129"/>
      <c r="E3" s="130"/>
    </row>
    <row r="4" spans="1:8" ht="18" x14ac:dyDescent="0.15">
      <c r="A4" s="13"/>
      <c r="B4" s="141" t="s">
        <v>20</v>
      </c>
      <c r="C4" s="134"/>
      <c r="D4" s="134"/>
      <c r="E4" s="135"/>
    </row>
    <row r="5" spans="1:8" ht="16" x14ac:dyDescent="0.15">
      <c r="A5" s="14"/>
      <c r="B5" s="131" t="s">
        <v>21</v>
      </c>
      <c r="C5" s="129"/>
      <c r="D5" s="129"/>
      <c r="E5" s="130"/>
    </row>
    <row r="6" spans="1:8" ht="37.5" customHeight="1" x14ac:dyDescent="0.15">
      <c r="A6" s="15" t="b">
        <v>0</v>
      </c>
      <c r="B6" s="15"/>
      <c r="C6" s="16" t="s">
        <v>22</v>
      </c>
      <c r="D6" s="17" t="s">
        <v>23</v>
      </c>
      <c r="E6" s="18"/>
      <c r="F6" s="11">
        <f t="shared" ref="F6:F121" si="0">IF(A6=TRUE, 1, 0)</f>
        <v>0</v>
      </c>
    </row>
    <row r="7" spans="1:8" ht="37.5" customHeight="1" x14ac:dyDescent="0.15">
      <c r="A7" s="19" t="b">
        <v>0</v>
      </c>
      <c r="B7" s="19"/>
      <c r="C7" s="20" t="s">
        <v>24</v>
      </c>
      <c r="D7" s="21" t="s">
        <v>25</v>
      </c>
      <c r="E7" s="22"/>
      <c r="F7" s="11">
        <f t="shared" si="0"/>
        <v>0</v>
      </c>
    </row>
    <row r="8" spans="1:8" ht="37.5" customHeight="1" x14ac:dyDescent="0.15">
      <c r="A8" s="23" t="b">
        <v>0</v>
      </c>
      <c r="B8" s="23"/>
      <c r="C8" s="24" t="s">
        <v>26</v>
      </c>
      <c r="D8" s="25" t="s">
        <v>27</v>
      </c>
      <c r="E8" s="26"/>
      <c r="F8" s="11">
        <f t="shared" si="0"/>
        <v>0</v>
      </c>
    </row>
    <row r="9" spans="1:8" ht="37.5" customHeight="1" x14ac:dyDescent="0.15">
      <c r="A9" s="15" t="b">
        <v>0</v>
      </c>
      <c r="B9" s="15"/>
      <c r="C9" s="16" t="s">
        <v>28</v>
      </c>
      <c r="D9" s="17" t="s">
        <v>23</v>
      </c>
      <c r="E9" s="18"/>
      <c r="F9" s="11">
        <f t="shared" si="0"/>
        <v>0</v>
      </c>
    </row>
    <row r="10" spans="1:8" ht="37.5" customHeight="1" x14ac:dyDescent="0.15">
      <c r="A10" s="19" t="b">
        <v>0</v>
      </c>
      <c r="B10" s="19"/>
      <c r="C10" s="20" t="s">
        <v>29</v>
      </c>
      <c r="D10" s="21" t="s">
        <v>30</v>
      </c>
      <c r="E10" s="22"/>
      <c r="F10" s="11">
        <f t="shared" si="0"/>
        <v>0</v>
      </c>
    </row>
    <row r="11" spans="1:8" ht="37.5" customHeight="1" x14ac:dyDescent="0.15">
      <c r="A11" s="23" t="b">
        <v>0</v>
      </c>
      <c r="B11" s="23"/>
      <c r="C11" s="24" t="s">
        <v>31</v>
      </c>
      <c r="D11" s="25" t="s">
        <v>32</v>
      </c>
      <c r="E11" s="26"/>
      <c r="F11" s="11">
        <f t="shared" si="0"/>
        <v>0</v>
      </c>
    </row>
    <row r="12" spans="1:8" ht="37.5" customHeight="1" x14ac:dyDescent="0.15">
      <c r="A12" s="15" t="b">
        <v>0</v>
      </c>
      <c r="B12" s="15"/>
      <c r="C12" s="16" t="s">
        <v>33</v>
      </c>
      <c r="D12" s="17" t="s">
        <v>23</v>
      </c>
      <c r="E12" s="18"/>
      <c r="F12" s="11">
        <f t="shared" si="0"/>
        <v>0</v>
      </c>
    </row>
    <row r="13" spans="1:8" ht="37.5" customHeight="1" x14ac:dyDescent="0.15">
      <c r="A13" s="19" t="b">
        <v>0</v>
      </c>
      <c r="B13" s="19"/>
      <c r="C13" s="20" t="s">
        <v>34</v>
      </c>
      <c r="D13" s="21" t="s">
        <v>35</v>
      </c>
      <c r="E13" s="22"/>
      <c r="F13" s="11">
        <f t="shared" si="0"/>
        <v>0</v>
      </c>
    </row>
    <row r="14" spans="1:8" ht="37.5" customHeight="1" x14ac:dyDescent="0.15">
      <c r="A14" s="23" t="b">
        <v>0</v>
      </c>
      <c r="B14" s="23"/>
      <c r="C14" s="24" t="s">
        <v>36</v>
      </c>
      <c r="D14" s="25" t="s">
        <v>37</v>
      </c>
      <c r="E14" s="26"/>
      <c r="F14" s="11">
        <f t="shared" si="0"/>
        <v>0</v>
      </c>
    </row>
    <row r="15" spans="1:8" ht="16" x14ac:dyDescent="0.15">
      <c r="A15" s="14"/>
      <c r="B15" s="131" t="s">
        <v>38</v>
      </c>
      <c r="C15" s="129"/>
      <c r="D15" s="129"/>
      <c r="E15" s="130"/>
      <c r="F15" s="11">
        <f t="shared" si="0"/>
        <v>0</v>
      </c>
    </row>
    <row r="16" spans="1:8" ht="42" x14ac:dyDescent="0.15">
      <c r="A16" s="27" t="b">
        <v>0</v>
      </c>
      <c r="B16" s="27"/>
      <c r="C16" s="28" t="s">
        <v>39</v>
      </c>
      <c r="D16" s="17" t="s">
        <v>40</v>
      </c>
      <c r="E16" s="18"/>
      <c r="F16" s="11">
        <f t="shared" si="0"/>
        <v>0</v>
      </c>
    </row>
    <row r="17" spans="1:6" ht="37.5" customHeight="1" x14ac:dyDescent="0.15">
      <c r="A17" s="27" t="b">
        <v>0</v>
      </c>
      <c r="B17" s="27"/>
      <c r="C17" s="28" t="s">
        <v>41</v>
      </c>
      <c r="D17" s="29" t="s">
        <v>42</v>
      </c>
      <c r="E17" s="30"/>
      <c r="F17" s="11">
        <f t="shared" si="0"/>
        <v>0</v>
      </c>
    </row>
    <row r="18" spans="1:6" ht="84" x14ac:dyDescent="0.15">
      <c r="A18" s="27" t="b">
        <v>0</v>
      </c>
      <c r="B18" s="27"/>
      <c r="C18" s="28" t="s">
        <v>43</v>
      </c>
      <c r="D18" s="29" t="s">
        <v>44</v>
      </c>
      <c r="E18" s="30"/>
      <c r="F18" s="11">
        <f t="shared" si="0"/>
        <v>0</v>
      </c>
    </row>
    <row r="19" spans="1:6" ht="37.5" customHeight="1" x14ac:dyDescent="0.15">
      <c r="A19" s="27" t="b">
        <v>0</v>
      </c>
      <c r="B19" s="27"/>
      <c r="C19" s="28" t="s">
        <v>45</v>
      </c>
      <c r="D19" s="29" t="s">
        <v>46</v>
      </c>
      <c r="E19" s="31"/>
      <c r="F19" s="11">
        <f t="shared" si="0"/>
        <v>0</v>
      </c>
    </row>
    <row r="20" spans="1:6" ht="42" x14ac:dyDescent="0.15">
      <c r="A20" s="27" t="b">
        <v>0</v>
      </c>
      <c r="B20" s="27"/>
      <c r="C20" s="28" t="s">
        <v>47</v>
      </c>
      <c r="D20" s="29" t="s">
        <v>48</v>
      </c>
      <c r="E20" s="30"/>
      <c r="F20" s="11">
        <f t="shared" si="0"/>
        <v>0</v>
      </c>
    </row>
    <row r="21" spans="1:6" ht="37.5" customHeight="1" x14ac:dyDescent="0.15">
      <c r="A21" s="27" t="b">
        <v>0</v>
      </c>
      <c r="B21" s="27"/>
      <c r="C21" s="28" t="s">
        <v>49</v>
      </c>
      <c r="D21" s="29" t="s">
        <v>50</v>
      </c>
      <c r="E21" s="30" t="s">
        <v>51</v>
      </c>
      <c r="F21" s="11">
        <f t="shared" si="0"/>
        <v>0</v>
      </c>
    </row>
    <row r="22" spans="1:6" ht="37.5" customHeight="1" x14ac:dyDescent="0.15">
      <c r="A22" s="27" t="b">
        <v>0</v>
      </c>
      <c r="B22" s="27"/>
      <c r="C22" s="28" t="s">
        <v>52</v>
      </c>
      <c r="D22" s="17" t="s">
        <v>53</v>
      </c>
      <c r="E22" s="18"/>
      <c r="F22" s="11">
        <f t="shared" si="0"/>
        <v>0</v>
      </c>
    </row>
    <row r="23" spans="1:6" ht="37.5" customHeight="1" x14ac:dyDescent="0.15">
      <c r="A23" s="27" t="b">
        <v>0</v>
      </c>
      <c r="B23" s="27"/>
      <c r="C23" s="28" t="s">
        <v>54</v>
      </c>
      <c r="D23" s="17" t="s">
        <v>50</v>
      </c>
      <c r="E23" s="18" t="s">
        <v>51</v>
      </c>
      <c r="F23" s="11">
        <f t="shared" si="0"/>
        <v>0</v>
      </c>
    </row>
    <row r="24" spans="1:6" ht="37.5" customHeight="1" x14ac:dyDescent="0.15">
      <c r="A24" s="27" t="b">
        <v>0</v>
      </c>
      <c r="B24" s="27"/>
      <c r="C24" s="28" t="s">
        <v>55</v>
      </c>
      <c r="D24" s="29" t="s">
        <v>56</v>
      </c>
      <c r="E24" s="30"/>
      <c r="F24" s="11">
        <f t="shared" si="0"/>
        <v>0</v>
      </c>
    </row>
    <row r="25" spans="1:6" ht="37.5" customHeight="1" x14ac:dyDescent="0.15">
      <c r="A25" s="27" t="b">
        <v>0</v>
      </c>
      <c r="B25" s="27"/>
      <c r="C25" s="28" t="s">
        <v>57</v>
      </c>
      <c r="D25" s="29" t="s">
        <v>58</v>
      </c>
      <c r="E25" s="30"/>
      <c r="F25" s="11">
        <f t="shared" si="0"/>
        <v>0</v>
      </c>
    </row>
    <row r="26" spans="1:6" ht="37.5" customHeight="1" x14ac:dyDescent="0.15">
      <c r="A26" s="27" t="b">
        <v>0</v>
      </c>
      <c r="B26" s="27"/>
      <c r="C26" s="28" t="s">
        <v>59</v>
      </c>
      <c r="D26" s="17" t="s">
        <v>60</v>
      </c>
      <c r="E26" s="18"/>
      <c r="F26" s="11">
        <f t="shared" si="0"/>
        <v>0</v>
      </c>
    </row>
    <row r="27" spans="1:6" ht="42" x14ac:dyDescent="0.15">
      <c r="A27" s="27" t="b">
        <v>0</v>
      </c>
      <c r="B27" s="27"/>
      <c r="C27" s="28" t="s">
        <v>61</v>
      </c>
      <c r="D27" s="29" t="s">
        <v>62</v>
      </c>
      <c r="E27" s="30"/>
      <c r="F27" s="11">
        <f t="shared" si="0"/>
        <v>0</v>
      </c>
    </row>
    <row r="28" spans="1:6" ht="37.5" customHeight="1" x14ac:dyDescent="0.15">
      <c r="A28" s="27" t="b">
        <v>0</v>
      </c>
      <c r="B28" s="27"/>
      <c r="C28" s="28" t="s">
        <v>63</v>
      </c>
      <c r="D28" s="17" t="s">
        <v>64</v>
      </c>
      <c r="E28" s="18"/>
      <c r="F28" s="11">
        <f t="shared" si="0"/>
        <v>0</v>
      </c>
    </row>
    <row r="29" spans="1:6" ht="37.5" customHeight="1" x14ac:dyDescent="0.15">
      <c r="A29" s="27" t="b">
        <v>0</v>
      </c>
      <c r="B29" s="27"/>
      <c r="C29" s="28" t="s">
        <v>65</v>
      </c>
      <c r="D29" s="29" t="s">
        <v>66</v>
      </c>
      <c r="E29" s="30"/>
      <c r="F29" s="11">
        <f t="shared" si="0"/>
        <v>0</v>
      </c>
    </row>
    <row r="30" spans="1:6" ht="37.5" customHeight="1" x14ac:dyDescent="0.15">
      <c r="A30" s="27" t="b">
        <v>0</v>
      </c>
      <c r="B30" s="27"/>
      <c r="C30" s="28" t="s">
        <v>67</v>
      </c>
      <c r="D30" s="17" t="s">
        <v>68</v>
      </c>
      <c r="E30" s="32"/>
      <c r="F30" s="11">
        <f t="shared" si="0"/>
        <v>0</v>
      </c>
    </row>
    <row r="31" spans="1:6" ht="37.5" customHeight="1" x14ac:dyDescent="0.15">
      <c r="A31" s="27" t="b">
        <v>0</v>
      </c>
      <c r="B31" s="27"/>
      <c r="C31" s="28" t="s">
        <v>69</v>
      </c>
      <c r="D31" s="29" t="s">
        <v>70</v>
      </c>
      <c r="E31" s="18"/>
      <c r="F31" s="11">
        <f t="shared" si="0"/>
        <v>0</v>
      </c>
    </row>
    <row r="32" spans="1:6" ht="37.5" customHeight="1" x14ac:dyDescent="0.15">
      <c r="A32" s="27" t="b">
        <v>0</v>
      </c>
      <c r="B32" s="27"/>
      <c r="C32" s="28" t="s">
        <v>71</v>
      </c>
      <c r="D32" s="29" t="s">
        <v>72</v>
      </c>
      <c r="E32" s="18"/>
      <c r="F32" s="11">
        <f t="shared" si="0"/>
        <v>0</v>
      </c>
    </row>
    <row r="33" spans="1:6" ht="37.5" customHeight="1" x14ac:dyDescent="0.15">
      <c r="A33" s="27" t="b">
        <v>0</v>
      </c>
      <c r="B33" s="27"/>
      <c r="C33" s="28" t="s">
        <v>73</v>
      </c>
      <c r="D33" s="29" t="s">
        <v>74</v>
      </c>
      <c r="E33" s="18"/>
      <c r="F33" s="11">
        <f t="shared" si="0"/>
        <v>0</v>
      </c>
    </row>
    <row r="34" spans="1:6" ht="37.5" customHeight="1" x14ac:dyDescent="0.15">
      <c r="A34" s="27" t="b">
        <v>0</v>
      </c>
      <c r="B34" s="33"/>
      <c r="C34" s="34" t="s">
        <v>75</v>
      </c>
      <c r="D34" s="17" t="s">
        <v>76</v>
      </c>
      <c r="E34" s="35"/>
      <c r="F34" s="11">
        <f t="shared" si="0"/>
        <v>0</v>
      </c>
    </row>
    <row r="35" spans="1:6" ht="37.5" customHeight="1" x14ac:dyDescent="0.15">
      <c r="A35" s="27" t="b">
        <v>0</v>
      </c>
      <c r="B35" s="33"/>
      <c r="C35" s="34" t="s">
        <v>77</v>
      </c>
      <c r="D35" s="17" t="s">
        <v>78</v>
      </c>
      <c r="E35" s="35"/>
      <c r="F35" s="11">
        <f t="shared" si="0"/>
        <v>0</v>
      </c>
    </row>
    <row r="36" spans="1:6" ht="37.5" customHeight="1" x14ac:dyDescent="0.15">
      <c r="A36" s="27" t="b">
        <v>0</v>
      </c>
      <c r="B36" s="33"/>
      <c r="C36" s="34" t="s">
        <v>79</v>
      </c>
      <c r="D36" s="17" t="s">
        <v>80</v>
      </c>
      <c r="E36" s="35"/>
      <c r="F36" s="11">
        <f t="shared" si="0"/>
        <v>0</v>
      </c>
    </row>
    <row r="37" spans="1:6" ht="37.5" customHeight="1" x14ac:dyDescent="0.15">
      <c r="A37" s="27" t="b">
        <v>0</v>
      </c>
      <c r="B37" s="33"/>
      <c r="C37" s="34" t="s">
        <v>81</v>
      </c>
      <c r="D37" s="17" t="s">
        <v>82</v>
      </c>
      <c r="E37" s="35"/>
      <c r="F37" s="11">
        <f t="shared" si="0"/>
        <v>0</v>
      </c>
    </row>
    <row r="38" spans="1:6" ht="37.5" customHeight="1" x14ac:dyDescent="0.15">
      <c r="A38" s="27" t="b">
        <v>0</v>
      </c>
      <c r="B38" s="33"/>
      <c r="C38" s="34" t="s">
        <v>83</v>
      </c>
      <c r="D38" s="17" t="s">
        <v>84</v>
      </c>
      <c r="E38" s="35"/>
      <c r="F38" s="11">
        <f t="shared" si="0"/>
        <v>0</v>
      </c>
    </row>
    <row r="39" spans="1:6" ht="37.5" customHeight="1" x14ac:dyDescent="0.15">
      <c r="A39" s="27" t="b">
        <v>0</v>
      </c>
      <c r="B39" s="33"/>
      <c r="C39" s="34" t="s">
        <v>85</v>
      </c>
      <c r="D39" s="17" t="s">
        <v>86</v>
      </c>
      <c r="E39" s="35"/>
      <c r="F39" s="11">
        <f t="shared" si="0"/>
        <v>0</v>
      </c>
    </row>
    <row r="40" spans="1:6" ht="37.5" customHeight="1" x14ac:dyDescent="0.15">
      <c r="A40" s="27" t="b">
        <v>0</v>
      </c>
      <c r="B40" s="33"/>
      <c r="C40" s="34" t="s">
        <v>87</v>
      </c>
      <c r="D40" s="17" t="s">
        <v>88</v>
      </c>
      <c r="E40" s="35"/>
      <c r="F40" s="11">
        <f t="shared" si="0"/>
        <v>0</v>
      </c>
    </row>
    <row r="41" spans="1:6" ht="37.5" customHeight="1" x14ac:dyDescent="0.15">
      <c r="A41" s="27" t="b">
        <v>0</v>
      </c>
      <c r="B41" s="33"/>
      <c r="C41" s="34" t="s">
        <v>89</v>
      </c>
      <c r="D41" s="17" t="s">
        <v>90</v>
      </c>
      <c r="E41" s="35"/>
      <c r="F41" s="11">
        <f t="shared" si="0"/>
        <v>0</v>
      </c>
    </row>
    <row r="42" spans="1:6" ht="37.5" customHeight="1" x14ac:dyDescent="0.15">
      <c r="A42" s="27" t="b">
        <v>0</v>
      </c>
      <c r="B42" s="33"/>
      <c r="C42" s="34" t="s">
        <v>91</v>
      </c>
      <c r="D42" s="17" t="s">
        <v>92</v>
      </c>
      <c r="E42" s="35"/>
      <c r="F42" s="11">
        <f t="shared" si="0"/>
        <v>0</v>
      </c>
    </row>
    <row r="43" spans="1:6" ht="37.5" customHeight="1" x14ac:dyDescent="0.15">
      <c r="A43" s="27" t="b">
        <v>0</v>
      </c>
      <c r="B43" s="33"/>
      <c r="C43" s="34" t="s">
        <v>93</v>
      </c>
      <c r="D43" s="17" t="s">
        <v>94</v>
      </c>
      <c r="E43" s="35"/>
      <c r="F43" s="11">
        <f t="shared" si="0"/>
        <v>0</v>
      </c>
    </row>
    <row r="44" spans="1:6" ht="37.5" customHeight="1" x14ac:dyDescent="0.15">
      <c r="A44" s="27" t="b">
        <v>0</v>
      </c>
      <c r="B44" s="33"/>
      <c r="C44" s="34" t="s">
        <v>95</v>
      </c>
      <c r="D44" s="17" t="s">
        <v>96</v>
      </c>
      <c r="E44" s="35"/>
      <c r="F44" s="11">
        <f t="shared" si="0"/>
        <v>0</v>
      </c>
    </row>
    <row r="45" spans="1:6" ht="37.5" customHeight="1" x14ac:dyDescent="0.15">
      <c r="A45" s="27" t="b">
        <v>0</v>
      </c>
      <c r="B45" s="33"/>
      <c r="C45" s="34" t="s">
        <v>97</v>
      </c>
      <c r="D45" s="17" t="s">
        <v>98</v>
      </c>
      <c r="E45" s="35"/>
      <c r="F45" s="11">
        <f t="shared" si="0"/>
        <v>0</v>
      </c>
    </row>
    <row r="46" spans="1:6" ht="37.5" customHeight="1" x14ac:dyDescent="0.15">
      <c r="A46" s="27" t="b">
        <v>0</v>
      </c>
      <c r="B46" s="33"/>
      <c r="C46" s="34" t="s">
        <v>99</v>
      </c>
      <c r="D46" s="17" t="s">
        <v>100</v>
      </c>
      <c r="E46" s="35"/>
      <c r="F46" s="11">
        <f t="shared" si="0"/>
        <v>0</v>
      </c>
    </row>
    <row r="47" spans="1:6" ht="37.5" customHeight="1" x14ac:dyDescent="0.15">
      <c r="A47" s="27" t="b">
        <v>0</v>
      </c>
      <c r="B47" s="33"/>
      <c r="C47" s="34" t="s">
        <v>101</v>
      </c>
      <c r="D47" s="17" t="s">
        <v>102</v>
      </c>
      <c r="E47" s="35"/>
      <c r="F47" s="11">
        <f t="shared" si="0"/>
        <v>0</v>
      </c>
    </row>
    <row r="48" spans="1:6" ht="37.5" customHeight="1" x14ac:dyDescent="0.15">
      <c r="A48" s="27" t="b">
        <v>0</v>
      </c>
      <c r="B48" s="33"/>
      <c r="C48" s="34" t="s">
        <v>103</v>
      </c>
      <c r="D48" s="17" t="s">
        <v>104</v>
      </c>
      <c r="E48" s="35"/>
      <c r="F48" s="11">
        <f t="shared" si="0"/>
        <v>0</v>
      </c>
    </row>
    <row r="49" spans="1:6" ht="37.5" customHeight="1" x14ac:dyDescent="0.15">
      <c r="A49" s="27" t="b">
        <v>0</v>
      </c>
      <c r="B49" s="33"/>
      <c r="C49" s="34" t="s">
        <v>105</v>
      </c>
      <c r="D49" s="36" t="s">
        <v>106</v>
      </c>
      <c r="E49" s="37"/>
      <c r="F49" s="11">
        <f t="shared" si="0"/>
        <v>0</v>
      </c>
    </row>
    <row r="50" spans="1:6" ht="18" x14ac:dyDescent="0.15">
      <c r="A50" s="38"/>
      <c r="B50" s="132" t="s">
        <v>107</v>
      </c>
      <c r="C50" s="129"/>
      <c r="D50" s="129"/>
      <c r="E50" s="130"/>
      <c r="F50" s="11">
        <f t="shared" si="0"/>
        <v>0</v>
      </c>
    </row>
    <row r="51" spans="1:6" ht="18" x14ac:dyDescent="0.15">
      <c r="A51" s="39"/>
      <c r="B51" s="136" t="s">
        <v>108</v>
      </c>
      <c r="C51" s="137"/>
      <c r="D51" s="137"/>
      <c r="E51" s="138"/>
      <c r="F51" s="11">
        <f t="shared" si="0"/>
        <v>0</v>
      </c>
    </row>
    <row r="52" spans="1:6" ht="16" x14ac:dyDescent="0.15">
      <c r="A52" s="14"/>
      <c r="B52" s="131" t="s">
        <v>38</v>
      </c>
      <c r="C52" s="129"/>
      <c r="D52" s="129"/>
      <c r="E52" s="130"/>
      <c r="F52" s="11">
        <f t="shared" si="0"/>
        <v>0</v>
      </c>
    </row>
    <row r="53" spans="1:6" ht="56" x14ac:dyDescent="0.15">
      <c r="A53" s="27" t="b">
        <v>0</v>
      </c>
      <c r="B53" s="33"/>
      <c r="C53" s="34" t="s">
        <v>109</v>
      </c>
      <c r="D53" s="17" t="s">
        <v>110</v>
      </c>
      <c r="E53" s="31"/>
      <c r="F53" s="11">
        <f t="shared" si="0"/>
        <v>0</v>
      </c>
    </row>
    <row r="54" spans="1:6" ht="37.5" customHeight="1" x14ac:dyDescent="0.15">
      <c r="A54" s="27" t="b">
        <v>0</v>
      </c>
      <c r="B54" s="33"/>
      <c r="C54" s="34" t="s">
        <v>111</v>
      </c>
      <c r="D54" s="29" t="s">
        <v>112</v>
      </c>
      <c r="E54" s="31"/>
      <c r="F54" s="11">
        <f t="shared" si="0"/>
        <v>0</v>
      </c>
    </row>
    <row r="55" spans="1:6" ht="37.5" customHeight="1" x14ac:dyDescent="0.15">
      <c r="A55" s="27" t="b">
        <v>0</v>
      </c>
      <c r="B55" s="27"/>
      <c r="C55" s="34" t="s">
        <v>113</v>
      </c>
      <c r="D55" s="17" t="s">
        <v>114</v>
      </c>
      <c r="E55" s="35" t="s">
        <v>115</v>
      </c>
      <c r="F55" s="11">
        <f t="shared" si="0"/>
        <v>0</v>
      </c>
    </row>
    <row r="56" spans="1:6" ht="37.5" customHeight="1" x14ac:dyDescent="0.15">
      <c r="A56" s="27" t="b">
        <v>0</v>
      </c>
      <c r="B56" s="27"/>
      <c r="C56" s="34" t="s">
        <v>116</v>
      </c>
      <c r="D56" s="17" t="s">
        <v>117</v>
      </c>
      <c r="E56" s="31"/>
      <c r="F56" s="11">
        <f t="shared" si="0"/>
        <v>0</v>
      </c>
    </row>
    <row r="57" spans="1:6" ht="37.5" customHeight="1" x14ac:dyDescent="0.15">
      <c r="A57" s="27" t="b">
        <v>0</v>
      </c>
      <c r="B57" s="33"/>
      <c r="C57" s="34" t="s">
        <v>118</v>
      </c>
      <c r="D57" s="17" t="s">
        <v>119</v>
      </c>
      <c r="E57" s="35" t="s">
        <v>115</v>
      </c>
      <c r="F57" s="11">
        <f t="shared" si="0"/>
        <v>0</v>
      </c>
    </row>
    <row r="58" spans="1:6" ht="37.5" customHeight="1" x14ac:dyDescent="0.15">
      <c r="A58" s="27" t="b">
        <v>0</v>
      </c>
      <c r="B58" s="33"/>
      <c r="C58" s="34" t="s">
        <v>120</v>
      </c>
      <c r="D58" s="29" t="s">
        <v>121</v>
      </c>
      <c r="E58" s="31"/>
      <c r="F58" s="11">
        <f t="shared" si="0"/>
        <v>0</v>
      </c>
    </row>
    <row r="59" spans="1:6" ht="37.5" customHeight="1" x14ac:dyDescent="0.15">
      <c r="A59" s="27" t="b">
        <v>0</v>
      </c>
      <c r="B59" s="27"/>
      <c r="C59" s="28" t="s">
        <v>122</v>
      </c>
      <c r="D59" s="29" t="s">
        <v>123</v>
      </c>
      <c r="E59" s="30" t="s">
        <v>124</v>
      </c>
      <c r="F59" s="11">
        <f t="shared" si="0"/>
        <v>0</v>
      </c>
    </row>
    <row r="60" spans="1:6" ht="37.5" customHeight="1" x14ac:dyDescent="0.15">
      <c r="A60" s="27" t="b">
        <v>0</v>
      </c>
      <c r="B60" s="27"/>
      <c r="C60" s="28" t="s">
        <v>125</v>
      </c>
      <c r="D60" s="29" t="s">
        <v>126</v>
      </c>
      <c r="E60" s="30"/>
      <c r="F60" s="11">
        <f t="shared" si="0"/>
        <v>0</v>
      </c>
    </row>
    <row r="61" spans="1:6" ht="37.5" customHeight="1" x14ac:dyDescent="0.15">
      <c r="A61" s="27" t="b">
        <v>0</v>
      </c>
      <c r="B61" s="33"/>
      <c r="C61" s="34" t="s">
        <v>127</v>
      </c>
      <c r="D61" s="17" t="s">
        <v>128</v>
      </c>
      <c r="E61" s="35"/>
      <c r="F61" s="11">
        <f t="shared" si="0"/>
        <v>0</v>
      </c>
    </row>
    <row r="62" spans="1:6" ht="37.5" customHeight="1" x14ac:dyDescent="0.15">
      <c r="A62" s="27" t="b">
        <v>0</v>
      </c>
      <c r="B62" s="33"/>
      <c r="C62" s="34" t="s">
        <v>129</v>
      </c>
      <c r="D62" s="29" t="s">
        <v>130</v>
      </c>
      <c r="E62" s="31"/>
      <c r="F62" s="11">
        <f t="shared" si="0"/>
        <v>0</v>
      </c>
    </row>
    <row r="63" spans="1:6" ht="56" x14ac:dyDescent="0.15">
      <c r="A63" s="27" t="b">
        <v>0</v>
      </c>
      <c r="B63" s="33"/>
      <c r="C63" s="34" t="s">
        <v>131</v>
      </c>
      <c r="D63" s="17" t="s">
        <v>132</v>
      </c>
      <c r="E63" s="40"/>
      <c r="F63" s="11">
        <f t="shared" si="0"/>
        <v>0</v>
      </c>
    </row>
    <row r="64" spans="1:6" ht="37.5" customHeight="1" x14ac:dyDescent="0.15">
      <c r="A64" s="27" t="b">
        <v>0</v>
      </c>
      <c r="B64" s="33"/>
      <c r="C64" s="34" t="s">
        <v>133</v>
      </c>
      <c r="D64" s="29" t="s">
        <v>134</v>
      </c>
      <c r="E64" s="31"/>
      <c r="F64" s="11">
        <f t="shared" si="0"/>
        <v>0</v>
      </c>
    </row>
    <row r="65" spans="1:6" ht="37.5" customHeight="1" x14ac:dyDescent="0.15">
      <c r="A65" s="27" t="b">
        <v>0</v>
      </c>
      <c r="B65" s="33"/>
      <c r="C65" s="34" t="s">
        <v>135</v>
      </c>
      <c r="D65" s="29" t="s">
        <v>136</v>
      </c>
      <c r="E65" s="31"/>
      <c r="F65" s="11">
        <f t="shared" si="0"/>
        <v>0</v>
      </c>
    </row>
    <row r="66" spans="1:6" ht="37.5" customHeight="1" x14ac:dyDescent="0.15">
      <c r="A66" s="27" t="b">
        <v>0</v>
      </c>
      <c r="B66" s="27"/>
      <c r="C66" s="34" t="s">
        <v>137</v>
      </c>
      <c r="D66" s="17" t="s">
        <v>138</v>
      </c>
      <c r="E66" s="35" t="s">
        <v>115</v>
      </c>
      <c r="F66" s="11">
        <f t="shared" si="0"/>
        <v>0</v>
      </c>
    </row>
    <row r="67" spans="1:6" ht="37.5" customHeight="1" x14ac:dyDescent="0.15">
      <c r="A67" s="27" t="b">
        <v>0</v>
      </c>
      <c r="B67" s="27"/>
      <c r="C67" s="34" t="s">
        <v>139</v>
      </c>
      <c r="D67" s="29" t="s">
        <v>140</v>
      </c>
      <c r="E67" s="31"/>
      <c r="F67" s="11">
        <f t="shared" si="0"/>
        <v>0</v>
      </c>
    </row>
    <row r="68" spans="1:6" ht="37.5" customHeight="1" x14ac:dyDescent="0.15">
      <c r="A68" s="27" t="b">
        <v>0</v>
      </c>
      <c r="B68" s="27"/>
      <c r="C68" s="28" t="s">
        <v>141</v>
      </c>
      <c r="D68" s="17" t="s">
        <v>142</v>
      </c>
      <c r="E68" s="32"/>
      <c r="F68" s="11">
        <f t="shared" si="0"/>
        <v>0</v>
      </c>
    </row>
    <row r="69" spans="1:6" ht="42" x14ac:dyDescent="0.15">
      <c r="A69" s="27" t="b">
        <v>0</v>
      </c>
      <c r="B69" s="33"/>
      <c r="C69" s="34" t="s">
        <v>143</v>
      </c>
      <c r="D69" s="29" t="s">
        <v>144</v>
      </c>
      <c r="E69" s="31"/>
      <c r="F69" s="11">
        <f t="shared" si="0"/>
        <v>0</v>
      </c>
    </row>
    <row r="70" spans="1:6" ht="37.5" customHeight="1" x14ac:dyDescent="0.15">
      <c r="A70" s="27" t="b">
        <v>0</v>
      </c>
      <c r="B70" s="33"/>
      <c r="C70" s="34" t="s">
        <v>145</v>
      </c>
      <c r="D70" s="29" t="s">
        <v>146</v>
      </c>
      <c r="E70" s="31"/>
      <c r="F70" s="11">
        <f t="shared" si="0"/>
        <v>0</v>
      </c>
    </row>
    <row r="71" spans="1:6" ht="37.5" customHeight="1" x14ac:dyDescent="0.15">
      <c r="A71" s="27" t="b">
        <v>0</v>
      </c>
      <c r="B71" s="33"/>
      <c r="C71" s="34" t="s">
        <v>147</v>
      </c>
      <c r="D71" s="29" t="s">
        <v>148</v>
      </c>
      <c r="E71" s="31"/>
      <c r="F71" s="11">
        <f t="shared" si="0"/>
        <v>0</v>
      </c>
    </row>
    <row r="72" spans="1:6" ht="37.5" customHeight="1" x14ac:dyDescent="0.15">
      <c r="A72" s="27" t="b">
        <v>0</v>
      </c>
      <c r="B72" s="33"/>
      <c r="C72" s="34" t="s">
        <v>149</v>
      </c>
      <c r="D72" s="29" t="s">
        <v>150</v>
      </c>
      <c r="E72" s="31"/>
      <c r="F72" s="11">
        <f t="shared" si="0"/>
        <v>0</v>
      </c>
    </row>
    <row r="73" spans="1:6" ht="37.5" customHeight="1" x14ac:dyDescent="0.15">
      <c r="A73" s="27" t="b">
        <v>0</v>
      </c>
      <c r="B73" s="33"/>
      <c r="C73" s="34" t="s">
        <v>151</v>
      </c>
      <c r="D73" s="29" t="s">
        <v>152</v>
      </c>
      <c r="E73" s="31"/>
      <c r="F73" s="11">
        <f t="shared" si="0"/>
        <v>0</v>
      </c>
    </row>
    <row r="74" spans="1:6" ht="37.5" customHeight="1" x14ac:dyDescent="0.15">
      <c r="A74" s="27" t="b">
        <v>0</v>
      </c>
      <c r="B74" s="33"/>
      <c r="C74" s="34" t="s">
        <v>153</v>
      </c>
      <c r="D74" s="29" t="s">
        <v>154</v>
      </c>
      <c r="E74" s="31"/>
      <c r="F74" s="11">
        <f t="shared" si="0"/>
        <v>0</v>
      </c>
    </row>
    <row r="75" spans="1:6" ht="37.5" customHeight="1" x14ac:dyDescent="0.15">
      <c r="A75" s="27" t="b">
        <v>0</v>
      </c>
      <c r="B75" s="33"/>
      <c r="C75" s="34" t="s">
        <v>155</v>
      </c>
      <c r="D75" s="29" t="s">
        <v>156</v>
      </c>
      <c r="E75" s="31"/>
      <c r="F75" s="11">
        <f t="shared" si="0"/>
        <v>0</v>
      </c>
    </row>
    <row r="76" spans="1:6" ht="37.5" customHeight="1" x14ac:dyDescent="0.15">
      <c r="A76" s="27" t="b">
        <v>0</v>
      </c>
      <c r="B76" s="33"/>
      <c r="C76" s="34" t="s">
        <v>157</v>
      </c>
      <c r="D76" s="29" t="s">
        <v>158</v>
      </c>
      <c r="E76" s="31"/>
      <c r="F76" s="11">
        <f t="shared" si="0"/>
        <v>0</v>
      </c>
    </row>
    <row r="77" spans="1:6" ht="37.5" customHeight="1" x14ac:dyDescent="0.15">
      <c r="A77" s="27" t="b">
        <v>0</v>
      </c>
      <c r="B77" s="33"/>
      <c r="C77" s="34" t="s">
        <v>159</v>
      </c>
      <c r="D77" s="29" t="s">
        <v>160</v>
      </c>
      <c r="E77" s="31"/>
      <c r="F77" s="11">
        <f t="shared" si="0"/>
        <v>0</v>
      </c>
    </row>
    <row r="78" spans="1:6" ht="37.5" customHeight="1" x14ac:dyDescent="0.15">
      <c r="A78" s="27" t="b">
        <v>0</v>
      </c>
      <c r="B78" s="33"/>
      <c r="C78" s="34" t="s">
        <v>161</v>
      </c>
      <c r="D78" s="17" t="s">
        <v>162</v>
      </c>
      <c r="E78" s="41"/>
      <c r="F78" s="11">
        <f t="shared" si="0"/>
        <v>0</v>
      </c>
    </row>
    <row r="79" spans="1:6" ht="37.5" customHeight="1" x14ac:dyDescent="0.15">
      <c r="A79" s="27" t="b">
        <v>0</v>
      </c>
      <c r="B79" s="33"/>
      <c r="C79" s="34" t="s">
        <v>163</v>
      </c>
      <c r="D79" s="29" t="s">
        <v>164</v>
      </c>
      <c r="E79" s="31"/>
      <c r="F79" s="11">
        <f t="shared" si="0"/>
        <v>0</v>
      </c>
    </row>
    <row r="80" spans="1:6" ht="37.5" customHeight="1" x14ac:dyDescent="0.15">
      <c r="A80" s="27" t="b">
        <v>0</v>
      </c>
      <c r="B80" s="27"/>
      <c r="C80" s="34" t="s">
        <v>165</v>
      </c>
      <c r="D80" s="17" t="s">
        <v>166</v>
      </c>
      <c r="E80" s="35"/>
      <c r="F80" s="11">
        <f t="shared" si="0"/>
        <v>0</v>
      </c>
    </row>
    <row r="81" spans="1:6" ht="37.5" customHeight="1" x14ac:dyDescent="0.15">
      <c r="A81" s="27" t="b">
        <v>0</v>
      </c>
      <c r="B81" s="27"/>
      <c r="C81" s="34" t="s">
        <v>167</v>
      </c>
      <c r="D81" s="17" t="s">
        <v>168</v>
      </c>
      <c r="E81" s="35"/>
      <c r="F81" s="11">
        <f t="shared" si="0"/>
        <v>0</v>
      </c>
    </row>
    <row r="82" spans="1:6" ht="37.5" customHeight="1" x14ac:dyDescent="0.15">
      <c r="A82" s="27" t="b">
        <v>0</v>
      </c>
      <c r="B82" s="27"/>
      <c r="C82" s="28" t="s">
        <v>169</v>
      </c>
      <c r="D82" s="36" t="s">
        <v>170</v>
      </c>
      <c r="E82" s="42"/>
      <c r="F82" s="11">
        <f t="shared" si="0"/>
        <v>0</v>
      </c>
    </row>
    <row r="83" spans="1:6" ht="18" x14ac:dyDescent="0.15">
      <c r="A83" s="38"/>
      <c r="B83" s="132" t="s">
        <v>171</v>
      </c>
      <c r="C83" s="129"/>
      <c r="D83" s="129"/>
      <c r="E83" s="130"/>
      <c r="F83" s="11">
        <f t="shared" si="0"/>
        <v>0</v>
      </c>
    </row>
    <row r="84" spans="1:6" ht="18" x14ac:dyDescent="0.15">
      <c r="A84" s="38"/>
      <c r="B84" s="128" t="s">
        <v>172</v>
      </c>
      <c r="C84" s="129"/>
      <c r="D84" s="129"/>
      <c r="E84" s="130"/>
      <c r="F84" s="11">
        <f t="shared" si="0"/>
        <v>0</v>
      </c>
    </row>
    <row r="85" spans="1:6" ht="16" x14ac:dyDescent="0.15">
      <c r="A85" s="14"/>
      <c r="B85" s="131" t="s">
        <v>38</v>
      </c>
      <c r="C85" s="129"/>
      <c r="D85" s="129"/>
      <c r="E85" s="130"/>
      <c r="F85" s="11">
        <f t="shared" si="0"/>
        <v>0</v>
      </c>
    </row>
    <row r="86" spans="1:6" ht="37.5" customHeight="1" x14ac:dyDescent="0.15">
      <c r="A86" s="27" t="b">
        <v>0</v>
      </c>
      <c r="B86" s="27"/>
      <c r="C86" s="34" t="s">
        <v>173</v>
      </c>
      <c r="D86" s="17" t="s">
        <v>174</v>
      </c>
      <c r="E86" s="35"/>
      <c r="F86" s="11">
        <f t="shared" si="0"/>
        <v>0</v>
      </c>
    </row>
    <row r="87" spans="1:6" ht="37.5" customHeight="1" x14ac:dyDescent="0.15">
      <c r="A87" s="27" t="b">
        <v>0</v>
      </c>
      <c r="B87" s="27"/>
      <c r="C87" s="28" t="s">
        <v>175</v>
      </c>
      <c r="D87" s="17" t="s">
        <v>176</v>
      </c>
      <c r="E87" s="18" t="s">
        <v>177</v>
      </c>
      <c r="F87" s="11">
        <f t="shared" si="0"/>
        <v>0</v>
      </c>
    </row>
    <row r="88" spans="1:6" ht="42" x14ac:dyDescent="0.15">
      <c r="A88" s="27" t="b">
        <v>0</v>
      </c>
      <c r="B88" s="27"/>
      <c r="C88" s="34" t="s">
        <v>178</v>
      </c>
      <c r="D88" s="17" t="s">
        <v>179</v>
      </c>
      <c r="E88" s="35"/>
      <c r="F88" s="11">
        <f t="shared" si="0"/>
        <v>0</v>
      </c>
    </row>
    <row r="89" spans="1:6" ht="37.5" customHeight="1" x14ac:dyDescent="0.15">
      <c r="A89" s="27" t="b">
        <v>0</v>
      </c>
      <c r="B89" s="27"/>
      <c r="C89" s="34" t="s">
        <v>180</v>
      </c>
      <c r="D89" s="29" t="s">
        <v>181</v>
      </c>
      <c r="E89" s="31"/>
      <c r="F89" s="11">
        <f t="shared" si="0"/>
        <v>0</v>
      </c>
    </row>
    <row r="90" spans="1:6" ht="37.5" customHeight="1" x14ac:dyDescent="0.15">
      <c r="A90" s="27" t="b">
        <v>0</v>
      </c>
      <c r="B90" s="27"/>
      <c r="C90" s="28" t="s">
        <v>182</v>
      </c>
      <c r="D90" s="29" t="s">
        <v>183</v>
      </c>
      <c r="E90" s="31" t="s">
        <v>184</v>
      </c>
      <c r="F90" s="11">
        <f t="shared" si="0"/>
        <v>0</v>
      </c>
    </row>
    <row r="91" spans="1:6" ht="42" x14ac:dyDescent="0.15">
      <c r="A91" s="27" t="b">
        <v>0</v>
      </c>
      <c r="B91" s="27"/>
      <c r="C91" s="28" t="s">
        <v>185</v>
      </c>
      <c r="D91" s="17" t="s">
        <v>186</v>
      </c>
      <c r="E91" s="18"/>
      <c r="F91" s="11">
        <f t="shared" si="0"/>
        <v>0</v>
      </c>
    </row>
    <row r="92" spans="1:6" ht="37.5" customHeight="1" x14ac:dyDescent="0.15">
      <c r="A92" s="27" t="b">
        <v>0</v>
      </c>
      <c r="B92" s="27"/>
      <c r="C92" s="28" t="s">
        <v>187</v>
      </c>
      <c r="D92" s="17" t="s">
        <v>188</v>
      </c>
      <c r="E92" s="18"/>
      <c r="F92" s="11">
        <f t="shared" si="0"/>
        <v>0</v>
      </c>
    </row>
    <row r="93" spans="1:6" ht="37.5" customHeight="1" x14ac:dyDescent="0.15">
      <c r="A93" s="27" t="b">
        <v>0</v>
      </c>
      <c r="B93" s="27"/>
      <c r="C93" s="34" t="s">
        <v>189</v>
      </c>
      <c r="D93" s="29" t="s">
        <v>190</v>
      </c>
      <c r="E93" s="31"/>
      <c r="F93" s="11">
        <f t="shared" si="0"/>
        <v>0</v>
      </c>
    </row>
    <row r="94" spans="1:6" ht="37.5" customHeight="1" x14ac:dyDescent="0.15">
      <c r="A94" s="27" t="b">
        <v>0</v>
      </c>
      <c r="B94" s="27"/>
      <c r="C94" s="34" t="s">
        <v>191</v>
      </c>
      <c r="D94" s="29" t="s">
        <v>192</v>
      </c>
      <c r="E94" s="31"/>
      <c r="F94" s="11">
        <f t="shared" si="0"/>
        <v>0</v>
      </c>
    </row>
    <row r="95" spans="1:6" ht="37.5" customHeight="1" x14ac:dyDescent="0.15">
      <c r="A95" s="27" t="b">
        <v>0</v>
      </c>
      <c r="B95" s="27"/>
      <c r="C95" s="28" t="s">
        <v>193</v>
      </c>
      <c r="D95" s="17" t="s">
        <v>194</v>
      </c>
      <c r="E95" s="18"/>
      <c r="F95" s="11">
        <f t="shared" si="0"/>
        <v>0</v>
      </c>
    </row>
    <row r="96" spans="1:6" ht="37.5" customHeight="1" x14ac:dyDescent="0.15">
      <c r="A96" s="27" t="b">
        <v>0</v>
      </c>
      <c r="B96" s="27"/>
      <c r="C96" s="34" t="s">
        <v>195</v>
      </c>
      <c r="D96" s="17" t="s">
        <v>196</v>
      </c>
      <c r="E96" s="35"/>
      <c r="F96" s="11">
        <f t="shared" si="0"/>
        <v>0</v>
      </c>
    </row>
    <row r="97" spans="1:6" ht="37.5" customHeight="1" x14ac:dyDescent="0.15">
      <c r="A97" s="27" t="b">
        <v>0</v>
      </c>
      <c r="B97" s="27"/>
      <c r="C97" s="34" t="s">
        <v>197</v>
      </c>
      <c r="D97" s="17" t="s">
        <v>198</v>
      </c>
      <c r="E97" s="35"/>
      <c r="F97" s="11">
        <f t="shared" si="0"/>
        <v>0</v>
      </c>
    </row>
    <row r="98" spans="1:6" ht="37.5" customHeight="1" x14ac:dyDescent="0.15">
      <c r="A98" s="27" t="b">
        <v>0</v>
      </c>
      <c r="B98" s="27"/>
      <c r="C98" s="34" t="s">
        <v>199</v>
      </c>
      <c r="D98" s="17" t="s">
        <v>200</v>
      </c>
      <c r="E98" s="35"/>
      <c r="F98" s="11">
        <f t="shared" si="0"/>
        <v>0</v>
      </c>
    </row>
    <row r="99" spans="1:6" ht="37.5" customHeight="1" x14ac:dyDescent="0.15">
      <c r="A99" s="27" t="b">
        <v>0</v>
      </c>
      <c r="B99" s="27"/>
      <c r="C99" s="34" t="s">
        <v>201</v>
      </c>
      <c r="D99" s="17" t="s">
        <v>202</v>
      </c>
      <c r="E99" s="35"/>
      <c r="F99" s="11">
        <f t="shared" si="0"/>
        <v>0</v>
      </c>
    </row>
    <row r="100" spans="1:6" ht="37.5" customHeight="1" x14ac:dyDescent="0.15">
      <c r="A100" s="27" t="b">
        <v>0</v>
      </c>
      <c r="B100" s="27"/>
      <c r="C100" s="28" t="s">
        <v>203</v>
      </c>
      <c r="D100" s="17" t="s">
        <v>204</v>
      </c>
      <c r="E100" s="32"/>
      <c r="F100" s="11">
        <f t="shared" si="0"/>
        <v>0</v>
      </c>
    </row>
    <row r="101" spans="1:6" ht="37.5" customHeight="1" x14ac:dyDescent="0.15">
      <c r="A101" s="27" t="b">
        <v>0</v>
      </c>
      <c r="B101" s="27"/>
      <c r="C101" s="28" t="s">
        <v>205</v>
      </c>
      <c r="D101" s="17" t="s">
        <v>206</v>
      </c>
      <c r="E101" s="18"/>
      <c r="F101" s="11">
        <f t="shared" si="0"/>
        <v>0</v>
      </c>
    </row>
    <row r="102" spans="1:6" ht="37.5" customHeight="1" x14ac:dyDescent="0.15">
      <c r="A102" s="27" t="b">
        <v>0</v>
      </c>
      <c r="B102" s="27"/>
      <c r="C102" s="28" t="s">
        <v>207</v>
      </c>
      <c r="D102" s="17" t="s">
        <v>208</v>
      </c>
      <c r="E102" s="32"/>
      <c r="F102" s="11">
        <f t="shared" si="0"/>
        <v>0</v>
      </c>
    </row>
    <row r="103" spans="1:6" ht="37.5" customHeight="1" x14ac:dyDescent="0.15">
      <c r="A103" s="27" t="b">
        <v>0</v>
      </c>
      <c r="B103" s="27"/>
      <c r="C103" s="28" t="s">
        <v>209</v>
      </c>
      <c r="D103" s="17" t="s">
        <v>210</v>
      </c>
      <c r="E103" s="18"/>
      <c r="F103" s="11">
        <f t="shared" si="0"/>
        <v>0</v>
      </c>
    </row>
    <row r="104" spans="1:6" ht="37.5" customHeight="1" x14ac:dyDescent="0.15">
      <c r="A104" s="27" t="b">
        <v>0</v>
      </c>
      <c r="B104" s="27"/>
      <c r="C104" s="28" t="s">
        <v>211</v>
      </c>
      <c r="D104" s="29" t="s">
        <v>212</v>
      </c>
      <c r="E104" s="30"/>
      <c r="F104" s="11">
        <f t="shared" si="0"/>
        <v>0</v>
      </c>
    </row>
    <row r="105" spans="1:6" ht="37.5" customHeight="1" x14ac:dyDescent="0.15">
      <c r="A105" s="27" t="b">
        <v>0</v>
      </c>
      <c r="B105" s="43"/>
      <c r="C105" s="28" t="s">
        <v>213</v>
      </c>
      <c r="D105" s="17" t="s">
        <v>214</v>
      </c>
      <c r="E105" s="32"/>
      <c r="F105" s="11">
        <f t="shared" si="0"/>
        <v>0</v>
      </c>
    </row>
    <row r="106" spans="1:6" ht="37.5" customHeight="1" x14ac:dyDescent="0.15">
      <c r="A106" s="27" t="b">
        <v>0</v>
      </c>
      <c r="B106" s="27"/>
      <c r="C106" s="28" t="s">
        <v>215</v>
      </c>
      <c r="D106" s="17" t="s">
        <v>216</v>
      </c>
      <c r="E106" s="18"/>
      <c r="F106" s="11">
        <f t="shared" si="0"/>
        <v>0</v>
      </c>
    </row>
    <row r="107" spans="1:6" ht="37.5" customHeight="1" x14ac:dyDescent="0.15">
      <c r="A107" s="27" t="b">
        <v>0</v>
      </c>
      <c r="B107" s="27"/>
      <c r="C107" s="28" t="s">
        <v>217</v>
      </c>
      <c r="D107" s="29" t="s">
        <v>218</v>
      </c>
      <c r="E107" s="30"/>
      <c r="F107" s="11">
        <f t="shared" si="0"/>
        <v>0</v>
      </c>
    </row>
    <row r="108" spans="1:6" ht="37.5" customHeight="1" x14ac:dyDescent="0.15">
      <c r="A108" s="27" t="b">
        <v>0</v>
      </c>
      <c r="B108" s="27"/>
      <c r="C108" s="28" t="s">
        <v>219</v>
      </c>
      <c r="D108" s="29" t="s">
        <v>220</v>
      </c>
      <c r="E108" s="30"/>
      <c r="F108" s="11">
        <f t="shared" si="0"/>
        <v>0</v>
      </c>
    </row>
    <row r="109" spans="1:6" ht="37.5" customHeight="1" x14ac:dyDescent="0.15">
      <c r="A109" s="27" t="b">
        <v>0</v>
      </c>
      <c r="B109" s="27"/>
      <c r="C109" s="28" t="s">
        <v>221</v>
      </c>
      <c r="D109" s="29" t="s">
        <v>222</v>
      </c>
      <c r="E109" s="44"/>
      <c r="F109" s="11">
        <f t="shared" si="0"/>
        <v>0</v>
      </c>
    </row>
    <row r="110" spans="1:6" ht="37.5" customHeight="1" x14ac:dyDescent="0.15">
      <c r="A110" s="27" t="b">
        <v>0</v>
      </c>
      <c r="B110" s="33"/>
      <c r="C110" s="34" t="s">
        <v>223</v>
      </c>
      <c r="D110" s="17" t="s">
        <v>224</v>
      </c>
      <c r="E110" s="35"/>
      <c r="F110" s="11">
        <f t="shared" si="0"/>
        <v>0</v>
      </c>
    </row>
    <row r="111" spans="1:6" ht="37.5" customHeight="1" x14ac:dyDescent="0.15">
      <c r="A111" s="27" t="b">
        <v>0</v>
      </c>
      <c r="B111" s="27"/>
      <c r="C111" s="28" t="s">
        <v>225</v>
      </c>
      <c r="D111" s="29" t="s">
        <v>226</v>
      </c>
      <c r="E111" s="30"/>
      <c r="F111" s="11">
        <f t="shared" si="0"/>
        <v>0</v>
      </c>
    </row>
    <row r="112" spans="1:6" ht="18" x14ac:dyDescent="0.15">
      <c r="A112" s="38"/>
      <c r="B112" s="132" t="s">
        <v>227</v>
      </c>
      <c r="C112" s="129"/>
      <c r="D112" s="129"/>
      <c r="E112" s="130"/>
      <c r="F112" s="11">
        <f t="shared" si="0"/>
        <v>0</v>
      </c>
    </row>
    <row r="113" spans="1:6" ht="18" x14ac:dyDescent="0.15">
      <c r="A113" s="38"/>
      <c r="B113" s="128" t="s">
        <v>228</v>
      </c>
      <c r="C113" s="129"/>
      <c r="D113" s="129"/>
      <c r="E113" s="130"/>
      <c r="F113" s="11">
        <f t="shared" si="0"/>
        <v>0</v>
      </c>
    </row>
    <row r="114" spans="1:6" ht="16" x14ac:dyDescent="0.15">
      <c r="A114" s="14"/>
      <c r="B114" s="131" t="s">
        <v>38</v>
      </c>
      <c r="C114" s="129"/>
      <c r="D114" s="129"/>
      <c r="E114" s="130"/>
      <c r="F114" s="11">
        <f t="shared" si="0"/>
        <v>0</v>
      </c>
    </row>
    <row r="115" spans="1:6" ht="37.5" customHeight="1" x14ac:dyDescent="0.15">
      <c r="A115" s="27" t="b">
        <v>0</v>
      </c>
      <c r="B115" s="33"/>
      <c r="C115" s="34" t="s">
        <v>229</v>
      </c>
      <c r="D115" s="29" t="s">
        <v>230</v>
      </c>
      <c r="E115" s="31"/>
      <c r="F115" s="11">
        <f t="shared" si="0"/>
        <v>0</v>
      </c>
    </row>
    <row r="116" spans="1:6" ht="37.5" customHeight="1" x14ac:dyDescent="0.15">
      <c r="A116" s="27" t="b">
        <v>0</v>
      </c>
      <c r="B116" s="27"/>
      <c r="C116" s="34" t="s">
        <v>231</v>
      </c>
      <c r="D116" s="17" t="s">
        <v>232</v>
      </c>
      <c r="E116" s="35"/>
      <c r="F116" s="11">
        <f t="shared" si="0"/>
        <v>0</v>
      </c>
    </row>
    <row r="117" spans="1:6" ht="37.5" customHeight="1" x14ac:dyDescent="0.15">
      <c r="A117" s="27" t="b">
        <v>0</v>
      </c>
      <c r="B117" s="27"/>
      <c r="C117" s="34" t="s">
        <v>233</v>
      </c>
      <c r="D117" s="17" t="s">
        <v>234</v>
      </c>
      <c r="E117" s="35"/>
      <c r="F117" s="11">
        <f t="shared" si="0"/>
        <v>0</v>
      </c>
    </row>
    <row r="118" spans="1:6" ht="37.5" customHeight="1" x14ac:dyDescent="0.15">
      <c r="A118" s="27" t="b">
        <v>0</v>
      </c>
      <c r="B118" s="27"/>
      <c r="C118" s="34" t="s">
        <v>235</v>
      </c>
      <c r="D118" s="17" t="s">
        <v>236</v>
      </c>
      <c r="E118" s="35"/>
      <c r="F118" s="11">
        <f t="shared" si="0"/>
        <v>0</v>
      </c>
    </row>
    <row r="119" spans="1:6" ht="37.5" customHeight="1" x14ac:dyDescent="0.15">
      <c r="A119" s="27" t="b">
        <v>0</v>
      </c>
      <c r="B119" s="27"/>
      <c r="C119" s="34" t="s">
        <v>237</v>
      </c>
      <c r="D119" s="29" t="s">
        <v>238</v>
      </c>
      <c r="E119" s="31"/>
      <c r="F119" s="11">
        <f t="shared" si="0"/>
        <v>0</v>
      </c>
    </row>
    <row r="120" spans="1:6" ht="37.5" customHeight="1" x14ac:dyDescent="0.15">
      <c r="A120" s="27" t="b">
        <v>0</v>
      </c>
      <c r="B120" s="27"/>
      <c r="C120" s="28" t="s">
        <v>239</v>
      </c>
      <c r="D120" s="17" t="s">
        <v>240</v>
      </c>
      <c r="E120" s="35"/>
      <c r="F120" s="11">
        <f t="shared" si="0"/>
        <v>0</v>
      </c>
    </row>
    <row r="121" spans="1:6" ht="37.5" customHeight="1" x14ac:dyDescent="0.15">
      <c r="A121" s="27" t="b">
        <v>0</v>
      </c>
      <c r="B121" s="27"/>
      <c r="C121" s="28" t="s">
        <v>241</v>
      </c>
      <c r="D121" s="36" t="s">
        <v>242</v>
      </c>
      <c r="E121" s="42"/>
      <c r="F121" s="11">
        <f t="shared" si="0"/>
        <v>0</v>
      </c>
    </row>
    <row r="122" spans="1:6" ht="16" x14ac:dyDescent="0.15">
      <c r="A122" s="14"/>
      <c r="B122" s="131" t="s">
        <v>243</v>
      </c>
      <c r="C122" s="129"/>
      <c r="D122" s="129"/>
      <c r="E122" s="130"/>
      <c r="F122" s="11"/>
    </row>
    <row r="123" spans="1:6" ht="37.5" customHeight="1" x14ac:dyDescent="0.15">
      <c r="A123" s="27" t="b">
        <v>0</v>
      </c>
      <c r="B123" s="27"/>
      <c r="C123" s="34" t="s">
        <v>244</v>
      </c>
      <c r="D123" s="29" t="s">
        <v>245</v>
      </c>
      <c r="E123" s="31" t="s">
        <v>246</v>
      </c>
      <c r="F123" s="11">
        <f t="shared" ref="F123:F185" si="1">IF(A123=TRUE, 1, 0)</f>
        <v>0</v>
      </c>
    </row>
    <row r="124" spans="1:6" ht="37.5" customHeight="1" x14ac:dyDescent="0.15">
      <c r="A124" s="27" t="b">
        <v>0</v>
      </c>
      <c r="B124" s="27"/>
      <c r="C124" s="34" t="s">
        <v>247</v>
      </c>
      <c r="D124" s="29" t="s">
        <v>248</v>
      </c>
      <c r="E124" s="31"/>
      <c r="F124" s="11">
        <f t="shared" si="1"/>
        <v>0</v>
      </c>
    </row>
    <row r="125" spans="1:6" ht="37.5" customHeight="1" x14ac:dyDescent="0.15">
      <c r="A125" s="27" t="b">
        <v>0</v>
      </c>
      <c r="B125" s="27"/>
      <c r="C125" s="34" t="s">
        <v>249</v>
      </c>
      <c r="D125" s="29" t="s">
        <v>250</v>
      </c>
      <c r="E125" s="31" t="s">
        <v>246</v>
      </c>
      <c r="F125" s="11">
        <f t="shared" si="1"/>
        <v>0</v>
      </c>
    </row>
    <row r="126" spans="1:6" ht="37.5" customHeight="1" x14ac:dyDescent="0.15">
      <c r="A126" s="27" t="b">
        <v>0</v>
      </c>
      <c r="B126" s="27"/>
      <c r="C126" s="34" t="s">
        <v>251</v>
      </c>
      <c r="D126" s="29" t="s">
        <v>252</v>
      </c>
      <c r="E126" s="31"/>
      <c r="F126" s="11">
        <f t="shared" si="1"/>
        <v>0</v>
      </c>
    </row>
    <row r="127" spans="1:6" ht="18" x14ac:dyDescent="0.15">
      <c r="A127" s="13"/>
      <c r="B127" s="133" t="s">
        <v>253</v>
      </c>
      <c r="C127" s="134"/>
      <c r="D127" s="134"/>
      <c r="E127" s="135"/>
      <c r="F127" s="11">
        <f t="shared" si="1"/>
        <v>0</v>
      </c>
    </row>
    <row r="128" spans="1:6" ht="18" x14ac:dyDescent="0.15">
      <c r="A128" s="38"/>
      <c r="B128" s="128" t="s">
        <v>254</v>
      </c>
      <c r="C128" s="129"/>
      <c r="D128" s="129"/>
      <c r="E128" s="130"/>
      <c r="F128" s="11">
        <f t="shared" si="1"/>
        <v>0</v>
      </c>
    </row>
    <row r="129" spans="1:6" ht="16" x14ac:dyDescent="0.15">
      <c r="A129" s="14"/>
      <c r="B129" s="131" t="s">
        <v>38</v>
      </c>
      <c r="C129" s="129"/>
      <c r="D129" s="129"/>
      <c r="E129" s="130"/>
      <c r="F129" s="11">
        <f t="shared" si="1"/>
        <v>0</v>
      </c>
    </row>
    <row r="130" spans="1:6" ht="37.5" customHeight="1" x14ac:dyDescent="0.15">
      <c r="A130" s="27" t="b">
        <v>0</v>
      </c>
      <c r="B130" s="27"/>
      <c r="C130" s="34" t="s">
        <v>255</v>
      </c>
      <c r="D130" s="17" t="s">
        <v>256</v>
      </c>
      <c r="E130" s="35" t="s">
        <v>257</v>
      </c>
      <c r="F130" s="11">
        <f t="shared" si="1"/>
        <v>0</v>
      </c>
    </row>
    <row r="131" spans="1:6" ht="37.5" customHeight="1" x14ac:dyDescent="0.15">
      <c r="A131" s="27" t="b">
        <v>0</v>
      </c>
      <c r="B131" s="27"/>
      <c r="C131" s="28" t="s">
        <v>258</v>
      </c>
      <c r="D131" s="17" t="s">
        <v>259</v>
      </c>
      <c r="E131" s="35"/>
      <c r="F131" s="11">
        <f t="shared" si="1"/>
        <v>0</v>
      </c>
    </row>
    <row r="132" spans="1:6" ht="37.5" customHeight="1" x14ac:dyDescent="0.15">
      <c r="A132" s="27" t="b">
        <v>0</v>
      </c>
      <c r="B132" s="27"/>
      <c r="C132" s="28" t="s">
        <v>260</v>
      </c>
      <c r="D132" s="17" t="s">
        <v>261</v>
      </c>
      <c r="E132" s="35"/>
      <c r="F132" s="11">
        <f t="shared" si="1"/>
        <v>0</v>
      </c>
    </row>
    <row r="133" spans="1:6" ht="37.5" customHeight="1" x14ac:dyDescent="0.15">
      <c r="A133" s="27" t="b">
        <v>0</v>
      </c>
      <c r="B133" s="27"/>
      <c r="C133" s="34" t="s">
        <v>262</v>
      </c>
      <c r="D133" s="29" t="s">
        <v>263</v>
      </c>
      <c r="E133" s="31"/>
      <c r="F133" s="11">
        <f t="shared" si="1"/>
        <v>0</v>
      </c>
    </row>
    <row r="134" spans="1:6" ht="37.5" customHeight="1" x14ac:dyDescent="0.15">
      <c r="A134" s="27" t="b">
        <v>0</v>
      </c>
      <c r="B134" s="27"/>
      <c r="C134" s="34" t="s">
        <v>264</v>
      </c>
      <c r="D134" s="17" t="s">
        <v>265</v>
      </c>
      <c r="E134" s="35"/>
      <c r="F134" s="11">
        <f t="shared" si="1"/>
        <v>0</v>
      </c>
    </row>
    <row r="135" spans="1:6" ht="42" x14ac:dyDescent="0.15">
      <c r="A135" s="27" t="b">
        <v>0</v>
      </c>
      <c r="B135" s="27"/>
      <c r="C135" s="34" t="s">
        <v>266</v>
      </c>
      <c r="D135" s="29" t="s">
        <v>267</v>
      </c>
      <c r="E135" s="31"/>
      <c r="F135" s="11">
        <f t="shared" si="1"/>
        <v>0</v>
      </c>
    </row>
    <row r="136" spans="1:6" ht="42" x14ac:dyDescent="0.15">
      <c r="A136" s="27" t="b">
        <v>0</v>
      </c>
      <c r="B136" s="27"/>
      <c r="C136" s="34" t="s">
        <v>268</v>
      </c>
      <c r="D136" s="29" t="s">
        <v>269</v>
      </c>
      <c r="E136" s="31"/>
      <c r="F136" s="11">
        <f t="shared" si="1"/>
        <v>0</v>
      </c>
    </row>
    <row r="137" spans="1:6" ht="56" x14ac:dyDescent="0.15">
      <c r="A137" s="27" t="b">
        <v>0</v>
      </c>
      <c r="B137" s="27"/>
      <c r="C137" s="34" t="s">
        <v>270</v>
      </c>
      <c r="D137" s="17" t="s">
        <v>271</v>
      </c>
      <c r="E137" s="35"/>
      <c r="F137" s="11">
        <f t="shared" si="1"/>
        <v>0</v>
      </c>
    </row>
    <row r="138" spans="1:6" ht="37.5" customHeight="1" x14ac:dyDescent="0.15">
      <c r="A138" s="27" t="b">
        <v>0</v>
      </c>
      <c r="B138" s="27"/>
      <c r="C138" s="34" t="s">
        <v>272</v>
      </c>
      <c r="D138" s="29" t="s">
        <v>273</v>
      </c>
      <c r="E138" s="31"/>
      <c r="F138" s="11">
        <f t="shared" si="1"/>
        <v>0</v>
      </c>
    </row>
    <row r="139" spans="1:6" ht="56" x14ac:dyDescent="0.15">
      <c r="A139" s="27" t="b">
        <v>0</v>
      </c>
      <c r="B139" s="27"/>
      <c r="C139" s="34" t="s">
        <v>274</v>
      </c>
      <c r="D139" s="17" t="s">
        <v>275</v>
      </c>
      <c r="E139" s="35" t="s">
        <v>276</v>
      </c>
      <c r="F139" s="11">
        <f t="shared" si="1"/>
        <v>0</v>
      </c>
    </row>
    <row r="140" spans="1:6" ht="37.5" customHeight="1" x14ac:dyDescent="0.15">
      <c r="A140" s="27" t="b">
        <v>0</v>
      </c>
      <c r="B140" s="27"/>
      <c r="C140" s="34" t="s">
        <v>277</v>
      </c>
      <c r="D140" s="29" t="s">
        <v>278</v>
      </c>
      <c r="E140" s="31" t="s">
        <v>279</v>
      </c>
      <c r="F140" s="11">
        <f t="shared" si="1"/>
        <v>0</v>
      </c>
    </row>
    <row r="141" spans="1:6" ht="98" x14ac:dyDescent="0.15">
      <c r="A141" s="27" t="b">
        <v>0</v>
      </c>
      <c r="B141" s="27"/>
      <c r="C141" s="28" t="s">
        <v>280</v>
      </c>
      <c r="D141" s="17" t="s">
        <v>281</v>
      </c>
      <c r="E141" s="35" t="s">
        <v>276</v>
      </c>
      <c r="F141" s="11">
        <f t="shared" si="1"/>
        <v>0</v>
      </c>
    </row>
    <row r="142" spans="1:6" ht="37.5" customHeight="1" x14ac:dyDescent="0.15">
      <c r="A142" s="27" t="b">
        <v>0</v>
      </c>
      <c r="B142" s="27"/>
      <c r="C142" s="28" t="s">
        <v>282</v>
      </c>
      <c r="D142" s="17" t="s">
        <v>283</v>
      </c>
      <c r="E142" s="35"/>
      <c r="F142" s="11">
        <f t="shared" si="1"/>
        <v>0</v>
      </c>
    </row>
    <row r="143" spans="1:6" ht="37.5" customHeight="1" x14ac:dyDescent="0.15">
      <c r="A143" s="27" t="b">
        <v>0</v>
      </c>
      <c r="B143" s="27"/>
      <c r="C143" s="28" t="s">
        <v>284</v>
      </c>
      <c r="D143" s="29" t="s">
        <v>285</v>
      </c>
      <c r="E143" s="35" t="s">
        <v>276</v>
      </c>
      <c r="F143" s="11">
        <f t="shared" si="1"/>
        <v>0</v>
      </c>
    </row>
    <row r="144" spans="1:6" ht="37.5" customHeight="1" x14ac:dyDescent="0.15">
      <c r="A144" s="27" t="b">
        <v>0</v>
      </c>
      <c r="B144" s="33"/>
      <c r="C144" s="34" t="s">
        <v>286</v>
      </c>
      <c r="D144" s="17" t="s">
        <v>287</v>
      </c>
      <c r="E144" s="35"/>
      <c r="F144" s="11">
        <f t="shared" si="1"/>
        <v>0</v>
      </c>
    </row>
    <row r="145" spans="1:6" ht="37.5" customHeight="1" x14ac:dyDescent="0.15">
      <c r="A145" s="27" t="b">
        <v>0</v>
      </c>
      <c r="B145" s="33"/>
      <c r="C145" s="34" t="s">
        <v>288</v>
      </c>
      <c r="D145" s="29" t="s">
        <v>289</v>
      </c>
      <c r="E145" s="31" t="s">
        <v>276</v>
      </c>
      <c r="F145" s="11">
        <f t="shared" si="1"/>
        <v>0</v>
      </c>
    </row>
    <row r="146" spans="1:6" ht="37.5" customHeight="1" x14ac:dyDescent="0.15">
      <c r="A146" s="27" t="b">
        <v>0</v>
      </c>
      <c r="B146" s="33"/>
      <c r="C146" s="34" t="s">
        <v>290</v>
      </c>
      <c r="D146" s="29" t="s">
        <v>291</v>
      </c>
      <c r="E146" s="31"/>
      <c r="F146" s="11">
        <f t="shared" si="1"/>
        <v>0</v>
      </c>
    </row>
    <row r="147" spans="1:6" ht="37.5" customHeight="1" x14ac:dyDescent="0.15">
      <c r="A147" s="27" t="b">
        <v>0</v>
      </c>
      <c r="B147" s="27"/>
      <c r="C147" s="28" t="s">
        <v>292</v>
      </c>
      <c r="D147" s="29" t="s">
        <v>293</v>
      </c>
      <c r="E147" s="30"/>
      <c r="F147" s="11">
        <f t="shared" si="1"/>
        <v>0</v>
      </c>
    </row>
    <row r="148" spans="1:6" ht="37.5" customHeight="1" x14ac:dyDescent="0.15">
      <c r="A148" s="27" t="b">
        <v>0</v>
      </c>
      <c r="B148" s="33"/>
      <c r="C148" s="34" t="s">
        <v>294</v>
      </c>
      <c r="D148" s="29" t="s">
        <v>295</v>
      </c>
      <c r="E148" s="31" t="s">
        <v>296</v>
      </c>
      <c r="F148" s="11">
        <f t="shared" si="1"/>
        <v>0</v>
      </c>
    </row>
    <row r="149" spans="1:6" ht="37.5" customHeight="1" x14ac:dyDescent="0.15">
      <c r="A149" s="27" t="b">
        <v>0</v>
      </c>
      <c r="B149" s="33"/>
      <c r="C149" s="34" t="s">
        <v>297</v>
      </c>
      <c r="D149" s="29" t="s">
        <v>298</v>
      </c>
      <c r="E149" s="31"/>
      <c r="F149" s="11">
        <f t="shared" si="1"/>
        <v>0</v>
      </c>
    </row>
    <row r="150" spans="1:6" ht="37.5" customHeight="1" x14ac:dyDescent="0.15">
      <c r="A150" s="27" t="b">
        <v>0</v>
      </c>
      <c r="B150" s="27"/>
      <c r="C150" s="34" t="s">
        <v>299</v>
      </c>
      <c r="D150" s="17" t="s">
        <v>300</v>
      </c>
      <c r="E150" s="35" t="s">
        <v>301</v>
      </c>
      <c r="F150" s="11">
        <f t="shared" si="1"/>
        <v>0</v>
      </c>
    </row>
    <row r="151" spans="1:6" ht="37.5" customHeight="1" x14ac:dyDescent="0.15">
      <c r="A151" s="27" t="b">
        <v>0</v>
      </c>
      <c r="B151" s="27"/>
      <c r="C151" s="28" t="s">
        <v>302</v>
      </c>
      <c r="D151" s="29" t="s">
        <v>303</v>
      </c>
      <c r="E151" s="44"/>
      <c r="F151" s="11">
        <f t="shared" si="1"/>
        <v>0</v>
      </c>
    </row>
    <row r="152" spans="1:6" ht="37.5" customHeight="1" x14ac:dyDescent="0.15">
      <c r="A152" s="27" t="b">
        <v>0</v>
      </c>
      <c r="B152" s="27"/>
      <c r="C152" s="34" t="s">
        <v>304</v>
      </c>
      <c r="D152" s="29" t="s">
        <v>305</v>
      </c>
      <c r="E152" s="31" t="s">
        <v>279</v>
      </c>
      <c r="F152" s="11">
        <f t="shared" si="1"/>
        <v>0</v>
      </c>
    </row>
    <row r="153" spans="1:6" ht="37.5" customHeight="1" x14ac:dyDescent="0.15">
      <c r="A153" s="27" t="b">
        <v>0</v>
      </c>
      <c r="B153" s="27"/>
      <c r="C153" s="28" t="s">
        <v>306</v>
      </c>
      <c r="D153" s="29" t="s">
        <v>307</v>
      </c>
      <c r="E153" s="31" t="s">
        <v>308</v>
      </c>
      <c r="F153" s="11">
        <f t="shared" si="1"/>
        <v>0</v>
      </c>
    </row>
    <row r="154" spans="1:6" ht="37.5" customHeight="1" x14ac:dyDescent="0.15">
      <c r="A154" s="27" t="b">
        <v>0</v>
      </c>
      <c r="B154" s="27"/>
      <c r="C154" s="28" t="s">
        <v>309</v>
      </c>
      <c r="D154" s="29" t="s">
        <v>310</v>
      </c>
      <c r="E154" s="44"/>
      <c r="F154" s="11">
        <f t="shared" si="1"/>
        <v>0</v>
      </c>
    </row>
    <row r="155" spans="1:6" ht="37.5" customHeight="1" x14ac:dyDescent="0.15">
      <c r="A155" s="45" t="b">
        <v>0</v>
      </c>
      <c r="B155" s="46"/>
      <c r="C155" s="47" t="s">
        <v>311</v>
      </c>
      <c r="D155" s="48" t="s">
        <v>312</v>
      </c>
      <c r="E155" s="49"/>
      <c r="F155" s="11">
        <f t="shared" si="1"/>
        <v>0</v>
      </c>
    </row>
    <row r="156" spans="1:6" ht="70" x14ac:dyDescent="0.15">
      <c r="A156" s="27" t="b">
        <v>0</v>
      </c>
      <c r="B156" s="27"/>
      <c r="C156" s="28" t="s">
        <v>313</v>
      </c>
      <c r="D156" s="29" t="s">
        <v>314</v>
      </c>
      <c r="E156" s="31"/>
      <c r="F156" s="11">
        <f t="shared" si="1"/>
        <v>0</v>
      </c>
    </row>
    <row r="157" spans="1:6" ht="37.5" customHeight="1" x14ac:dyDescent="0.15">
      <c r="A157" s="27" t="b">
        <v>0</v>
      </c>
      <c r="B157" s="27"/>
      <c r="C157" s="28" t="s">
        <v>315</v>
      </c>
      <c r="D157" s="29" t="s">
        <v>316</v>
      </c>
      <c r="E157" s="30"/>
      <c r="F157" s="11">
        <f t="shared" si="1"/>
        <v>0</v>
      </c>
    </row>
    <row r="158" spans="1:6" ht="37.5" customHeight="1" x14ac:dyDescent="0.15">
      <c r="A158" s="27" t="b">
        <v>0</v>
      </c>
      <c r="B158" s="27"/>
      <c r="C158" s="28" t="s">
        <v>317</v>
      </c>
      <c r="D158" s="29" t="s">
        <v>318</v>
      </c>
      <c r="E158" s="31"/>
      <c r="F158" s="11">
        <f t="shared" si="1"/>
        <v>0</v>
      </c>
    </row>
    <row r="159" spans="1:6" ht="37.5" customHeight="1" x14ac:dyDescent="0.15">
      <c r="A159" s="27" t="b">
        <v>0</v>
      </c>
      <c r="B159" s="27"/>
      <c r="C159" s="34" t="s">
        <v>319</v>
      </c>
      <c r="D159" s="17" t="s">
        <v>320</v>
      </c>
      <c r="E159" s="35"/>
      <c r="F159" s="11">
        <f t="shared" si="1"/>
        <v>0</v>
      </c>
    </row>
    <row r="160" spans="1:6" ht="37.5" customHeight="1" x14ac:dyDescent="0.15">
      <c r="A160" s="27" t="b">
        <v>0</v>
      </c>
      <c r="B160" s="27"/>
      <c r="C160" s="34" t="s">
        <v>321</v>
      </c>
      <c r="D160" s="17" t="s">
        <v>322</v>
      </c>
      <c r="E160" s="35"/>
      <c r="F160" s="11">
        <f t="shared" si="1"/>
        <v>0</v>
      </c>
    </row>
    <row r="161" spans="1:6" ht="37.5" customHeight="1" x14ac:dyDescent="0.15">
      <c r="A161" s="27" t="b">
        <v>0</v>
      </c>
      <c r="B161" s="27"/>
      <c r="C161" s="34" t="s">
        <v>323</v>
      </c>
      <c r="D161" s="17" t="s">
        <v>324</v>
      </c>
      <c r="E161" s="35"/>
      <c r="F161" s="11">
        <f t="shared" si="1"/>
        <v>0</v>
      </c>
    </row>
    <row r="162" spans="1:6" ht="37.5" customHeight="1" x14ac:dyDescent="0.15">
      <c r="A162" s="27" t="b">
        <v>0</v>
      </c>
      <c r="B162" s="27"/>
      <c r="C162" s="34" t="s">
        <v>325</v>
      </c>
      <c r="D162" s="17" t="s">
        <v>326</v>
      </c>
      <c r="E162" s="35" t="s">
        <v>327</v>
      </c>
      <c r="F162" s="11">
        <f t="shared" si="1"/>
        <v>0</v>
      </c>
    </row>
    <row r="163" spans="1:6" ht="37.5" customHeight="1" x14ac:dyDescent="0.15">
      <c r="A163" s="27" t="b">
        <v>0</v>
      </c>
      <c r="B163" s="27"/>
      <c r="C163" s="28" t="s">
        <v>328</v>
      </c>
      <c r="D163" s="29" t="s">
        <v>329</v>
      </c>
      <c r="E163" s="30"/>
      <c r="F163" s="11">
        <f t="shared" si="1"/>
        <v>0</v>
      </c>
    </row>
    <row r="164" spans="1:6" ht="37.5" customHeight="1" x14ac:dyDescent="0.15">
      <c r="A164" s="27" t="b">
        <v>0</v>
      </c>
      <c r="B164" s="27"/>
      <c r="C164" s="28" t="s">
        <v>330</v>
      </c>
      <c r="D164" s="29" t="s">
        <v>331</v>
      </c>
      <c r="E164" s="30" t="s">
        <v>332</v>
      </c>
      <c r="F164" s="11">
        <f t="shared" si="1"/>
        <v>0</v>
      </c>
    </row>
    <row r="165" spans="1:6" ht="37.5" customHeight="1" x14ac:dyDescent="0.15">
      <c r="A165" s="27" t="b">
        <v>0</v>
      </c>
      <c r="B165" s="27"/>
      <c r="C165" s="34" t="s">
        <v>333</v>
      </c>
      <c r="D165" s="29" t="s">
        <v>334</v>
      </c>
      <c r="E165" s="31" t="s">
        <v>335</v>
      </c>
      <c r="F165" s="11">
        <f t="shared" si="1"/>
        <v>0</v>
      </c>
    </row>
    <row r="166" spans="1:6" ht="42" x14ac:dyDescent="0.15">
      <c r="A166" s="27" t="b">
        <v>0</v>
      </c>
      <c r="B166" s="27"/>
      <c r="C166" s="34" t="s">
        <v>336</v>
      </c>
      <c r="D166" s="17" t="s">
        <v>337</v>
      </c>
      <c r="E166" s="35"/>
      <c r="F166" s="11">
        <f t="shared" si="1"/>
        <v>0</v>
      </c>
    </row>
    <row r="167" spans="1:6" ht="37.5" customHeight="1" x14ac:dyDescent="0.15">
      <c r="A167" s="27" t="b">
        <v>0</v>
      </c>
      <c r="B167" s="27"/>
      <c r="C167" s="34" t="s">
        <v>338</v>
      </c>
      <c r="D167" s="29" t="s">
        <v>339</v>
      </c>
      <c r="E167" s="31"/>
      <c r="F167" s="11">
        <f t="shared" si="1"/>
        <v>0</v>
      </c>
    </row>
    <row r="168" spans="1:6" ht="56" x14ac:dyDescent="0.15">
      <c r="A168" s="27" t="b">
        <v>0</v>
      </c>
      <c r="B168" s="27"/>
      <c r="C168" s="28" t="s">
        <v>340</v>
      </c>
      <c r="D168" s="29" t="s">
        <v>341</v>
      </c>
      <c r="E168" s="30"/>
      <c r="F168" s="11">
        <f t="shared" si="1"/>
        <v>0</v>
      </c>
    </row>
    <row r="169" spans="1:6" ht="37.5" customHeight="1" x14ac:dyDescent="0.15">
      <c r="A169" s="27" t="b">
        <v>0</v>
      </c>
      <c r="B169" s="27"/>
      <c r="C169" s="28" t="s">
        <v>342</v>
      </c>
      <c r="D169" s="29" t="s">
        <v>343</v>
      </c>
      <c r="E169" s="30"/>
      <c r="F169" s="11">
        <f t="shared" si="1"/>
        <v>0</v>
      </c>
    </row>
    <row r="170" spans="1:6" ht="37.5" customHeight="1" x14ac:dyDescent="0.15">
      <c r="A170" s="27" t="b">
        <v>0</v>
      </c>
      <c r="B170" s="27"/>
      <c r="C170" s="28" t="s">
        <v>344</v>
      </c>
      <c r="D170" s="29" t="s">
        <v>345</v>
      </c>
      <c r="E170" s="30"/>
      <c r="F170" s="11">
        <f t="shared" si="1"/>
        <v>0</v>
      </c>
    </row>
    <row r="171" spans="1:6" ht="37.5" customHeight="1" x14ac:dyDescent="0.15">
      <c r="A171" s="27" t="b">
        <v>0</v>
      </c>
      <c r="B171" s="27"/>
      <c r="C171" s="28" t="s">
        <v>346</v>
      </c>
      <c r="D171" s="29" t="s">
        <v>347</v>
      </c>
      <c r="E171" s="30" t="s">
        <v>348</v>
      </c>
      <c r="F171" s="11">
        <f t="shared" si="1"/>
        <v>0</v>
      </c>
    </row>
    <row r="172" spans="1:6" ht="37.5" customHeight="1" x14ac:dyDescent="0.15">
      <c r="A172" s="27" t="b">
        <v>0</v>
      </c>
      <c r="B172" s="27"/>
      <c r="C172" s="34" t="s">
        <v>349</v>
      </c>
      <c r="D172" s="17" t="s">
        <v>350</v>
      </c>
      <c r="E172" s="35"/>
      <c r="F172" s="11">
        <f t="shared" si="1"/>
        <v>0</v>
      </c>
    </row>
    <row r="173" spans="1:6" ht="37.5" customHeight="1" x14ac:dyDescent="0.15">
      <c r="A173" s="27" t="b">
        <v>0</v>
      </c>
      <c r="B173" s="27"/>
      <c r="C173" s="34" t="s">
        <v>351</v>
      </c>
      <c r="D173" s="17" t="s">
        <v>352</v>
      </c>
      <c r="E173" s="35" t="s">
        <v>353</v>
      </c>
      <c r="F173" s="11">
        <f t="shared" si="1"/>
        <v>0</v>
      </c>
    </row>
    <row r="174" spans="1:6" ht="37.5" customHeight="1" x14ac:dyDescent="0.15">
      <c r="A174" s="27" t="b">
        <v>0</v>
      </c>
      <c r="B174" s="27"/>
      <c r="C174" s="28" t="s">
        <v>354</v>
      </c>
      <c r="D174" s="17" t="s">
        <v>355</v>
      </c>
      <c r="E174" s="35" t="s">
        <v>348</v>
      </c>
      <c r="F174" s="11">
        <f t="shared" si="1"/>
        <v>0</v>
      </c>
    </row>
    <row r="175" spans="1:6" ht="37.5" customHeight="1" x14ac:dyDescent="0.15">
      <c r="A175" s="27" t="b">
        <v>0</v>
      </c>
      <c r="B175" s="27"/>
      <c r="C175" s="34" t="s">
        <v>356</v>
      </c>
      <c r="D175" s="17" t="s">
        <v>357</v>
      </c>
      <c r="E175" s="35" t="s">
        <v>353</v>
      </c>
      <c r="F175" s="11">
        <f t="shared" si="1"/>
        <v>0</v>
      </c>
    </row>
    <row r="176" spans="1:6" ht="37.5" customHeight="1" x14ac:dyDescent="0.15">
      <c r="A176" s="27" t="b">
        <v>0</v>
      </c>
      <c r="B176" s="27"/>
      <c r="C176" s="34" t="s">
        <v>358</v>
      </c>
      <c r="D176" s="29" t="s">
        <v>359</v>
      </c>
      <c r="E176" s="31"/>
      <c r="F176" s="11">
        <f t="shared" si="1"/>
        <v>0</v>
      </c>
    </row>
    <row r="177" spans="1:6" ht="37.5" customHeight="1" x14ac:dyDescent="0.15">
      <c r="A177" s="27" t="b">
        <v>0</v>
      </c>
      <c r="B177" s="27"/>
      <c r="C177" s="34" t="s">
        <v>360</v>
      </c>
      <c r="D177" s="29" t="s">
        <v>361</v>
      </c>
      <c r="E177" s="31" t="s">
        <v>362</v>
      </c>
      <c r="F177" s="11">
        <f t="shared" si="1"/>
        <v>0</v>
      </c>
    </row>
    <row r="178" spans="1:6" ht="37.5" customHeight="1" x14ac:dyDescent="0.15">
      <c r="A178" s="27" t="b">
        <v>0</v>
      </c>
      <c r="B178" s="27"/>
      <c r="C178" s="34" t="s">
        <v>363</v>
      </c>
      <c r="D178" s="29" t="s">
        <v>364</v>
      </c>
      <c r="E178" s="31"/>
      <c r="F178" s="11">
        <f t="shared" si="1"/>
        <v>0</v>
      </c>
    </row>
    <row r="179" spans="1:6" ht="42" x14ac:dyDescent="0.15">
      <c r="A179" s="27" t="b">
        <v>0</v>
      </c>
      <c r="B179" s="27"/>
      <c r="C179" s="28" t="s">
        <v>365</v>
      </c>
      <c r="D179" s="29" t="s">
        <v>366</v>
      </c>
      <c r="E179" s="31"/>
      <c r="F179" s="11">
        <f t="shared" si="1"/>
        <v>0</v>
      </c>
    </row>
    <row r="180" spans="1:6" ht="37.5" customHeight="1" x14ac:dyDescent="0.15">
      <c r="A180" s="27" t="b">
        <v>0</v>
      </c>
      <c r="B180" s="27"/>
      <c r="C180" s="28" t="s">
        <v>367</v>
      </c>
      <c r="D180" s="29" t="s">
        <v>368</v>
      </c>
      <c r="E180" s="31"/>
      <c r="F180" s="11">
        <f t="shared" si="1"/>
        <v>0</v>
      </c>
    </row>
    <row r="181" spans="1:6" ht="37.5" customHeight="1" x14ac:dyDescent="0.15">
      <c r="A181" s="27" t="b">
        <v>0</v>
      </c>
      <c r="B181" s="27"/>
      <c r="C181" s="28" t="s">
        <v>369</v>
      </c>
      <c r="D181" s="29" t="s">
        <v>370</v>
      </c>
      <c r="E181" s="30"/>
      <c r="F181" s="11">
        <f t="shared" si="1"/>
        <v>0</v>
      </c>
    </row>
    <row r="182" spans="1:6" ht="37.5" customHeight="1" x14ac:dyDescent="0.15">
      <c r="A182" s="27" t="b">
        <v>0</v>
      </c>
      <c r="B182" s="27"/>
      <c r="C182" s="28" t="s">
        <v>371</v>
      </c>
      <c r="D182" s="29" t="s">
        <v>372</v>
      </c>
      <c r="E182" s="31" t="s">
        <v>279</v>
      </c>
      <c r="F182" s="11">
        <f t="shared" si="1"/>
        <v>0</v>
      </c>
    </row>
    <row r="183" spans="1:6" ht="37.5" customHeight="1" x14ac:dyDescent="0.15">
      <c r="A183" s="27" t="b">
        <v>0</v>
      </c>
      <c r="B183" s="33"/>
      <c r="C183" s="34" t="s">
        <v>373</v>
      </c>
      <c r="D183" s="17" t="s">
        <v>374</v>
      </c>
      <c r="E183" s="35" t="s">
        <v>276</v>
      </c>
      <c r="F183" s="11">
        <f t="shared" si="1"/>
        <v>0</v>
      </c>
    </row>
    <row r="184" spans="1:6" ht="37.5" customHeight="1" x14ac:dyDescent="0.15">
      <c r="A184" s="27" t="b">
        <v>0</v>
      </c>
      <c r="B184" s="27"/>
      <c r="C184" s="34" t="s">
        <v>375</v>
      </c>
      <c r="D184" s="29" t="s">
        <v>376</v>
      </c>
      <c r="E184" s="31" t="s">
        <v>279</v>
      </c>
      <c r="F184" s="11">
        <f t="shared" si="1"/>
        <v>0</v>
      </c>
    </row>
    <row r="185" spans="1:6" ht="37.5" customHeight="1" x14ac:dyDescent="0.15">
      <c r="A185" s="27" t="b">
        <v>0</v>
      </c>
      <c r="B185" s="27"/>
      <c r="C185" s="34" t="s">
        <v>377</v>
      </c>
      <c r="D185" s="29" t="s">
        <v>378</v>
      </c>
      <c r="E185" s="31"/>
      <c r="F185" s="11">
        <f t="shared" si="1"/>
        <v>0</v>
      </c>
    </row>
    <row r="186" spans="1:6" ht="16" x14ac:dyDescent="0.15">
      <c r="A186" s="14"/>
      <c r="B186" s="131" t="s">
        <v>379</v>
      </c>
      <c r="C186" s="129"/>
      <c r="D186" s="129"/>
      <c r="E186" s="130"/>
      <c r="F186" s="11"/>
    </row>
    <row r="187" spans="1:6" ht="37.5" customHeight="1" x14ac:dyDescent="0.15">
      <c r="A187" s="27" t="b">
        <v>0</v>
      </c>
      <c r="B187" s="27"/>
      <c r="C187" s="34" t="s">
        <v>380</v>
      </c>
      <c r="D187" s="29" t="s">
        <v>381</v>
      </c>
      <c r="E187" s="31" t="s">
        <v>382</v>
      </c>
      <c r="F187" s="11">
        <f t="shared" ref="F187:F199" si="2">IF(A187=TRUE, 1, 0)</f>
        <v>0</v>
      </c>
    </row>
    <row r="188" spans="1:6" ht="37.5" customHeight="1" x14ac:dyDescent="0.15">
      <c r="A188" s="27" t="b">
        <v>0</v>
      </c>
      <c r="B188" s="27"/>
      <c r="C188" s="34" t="s">
        <v>383</v>
      </c>
      <c r="D188" s="29" t="s">
        <v>384</v>
      </c>
      <c r="E188" s="31" t="s">
        <v>382</v>
      </c>
      <c r="F188" s="11">
        <f t="shared" si="2"/>
        <v>0</v>
      </c>
    </row>
    <row r="189" spans="1:6" ht="18" x14ac:dyDescent="0.15">
      <c r="A189" s="38"/>
      <c r="B189" s="132" t="s">
        <v>385</v>
      </c>
      <c r="C189" s="129"/>
      <c r="D189" s="129"/>
      <c r="E189" s="130"/>
      <c r="F189" s="11">
        <f t="shared" si="2"/>
        <v>0</v>
      </c>
    </row>
    <row r="190" spans="1:6" ht="18" x14ac:dyDescent="0.15">
      <c r="A190" s="38"/>
      <c r="B190" s="128" t="s">
        <v>386</v>
      </c>
      <c r="C190" s="129"/>
      <c r="D190" s="129"/>
      <c r="E190" s="130"/>
      <c r="F190" s="11">
        <f t="shared" si="2"/>
        <v>0</v>
      </c>
    </row>
    <row r="191" spans="1:6" ht="16" x14ac:dyDescent="0.15">
      <c r="A191" s="14"/>
      <c r="B191" s="131" t="s">
        <v>38</v>
      </c>
      <c r="C191" s="129"/>
      <c r="D191" s="129"/>
      <c r="E191" s="130"/>
      <c r="F191" s="11">
        <f t="shared" si="2"/>
        <v>0</v>
      </c>
    </row>
    <row r="192" spans="1:6" ht="37.5" customHeight="1" x14ac:dyDescent="0.15">
      <c r="A192" s="27" t="b">
        <v>0</v>
      </c>
      <c r="B192" s="33"/>
      <c r="C192" s="34" t="s">
        <v>387</v>
      </c>
      <c r="D192" s="29" t="s">
        <v>388</v>
      </c>
      <c r="E192" s="31" t="s">
        <v>389</v>
      </c>
      <c r="F192" s="11">
        <f t="shared" si="2"/>
        <v>0</v>
      </c>
    </row>
    <row r="193" spans="1:6" ht="37.5" customHeight="1" x14ac:dyDescent="0.15">
      <c r="A193" s="27" t="b">
        <v>0</v>
      </c>
      <c r="B193" s="27"/>
      <c r="C193" s="34" t="s">
        <v>390</v>
      </c>
      <c r="D193" s="17" t="s">
        <v>391</v>
      </c>
      <c r="E193" s="35"/>
      <c r="F193" s="11">
        <f t="shared" si="2"/>
        <v>0</v>
      </c>
    </row>
    <row r="194" spans="1:6" ht="37.5" customHeight="1" x14ac:dyDescent="0.15">
      <c r="A194" s="27" t="b">
        <v>0</v>
      </c>
      <c r="B194" s="27"/>
      <c r="C194" s="34" t="s">
        <v>392</v>
      </c>
      <c r="D194" s="17" t="s">
        <v>393</v>
      </c>
      <c r="E194" s="35"/>
      <c r="F194" s="11">
        <f t="shared" si="2"/>
        <v>0</v>
      </c>
    </row>
    <row r="195" spans="1:6" ht="37.5" customHeight="1" x14ac:dyDescent="0.15">
      <c r="A195" s="27" t="b">
        <v>0</v>
      </c>
      <c r="B195" s="27"/>
      <c r="C195" s="28" t="s">
        <v>394</v>
      </c>
      <c r="D195" s="29" t="s">
        <v>395</v>
      </c>
      <c r="E195" s="31"/>
      <c r="F195" s="11">
        <f t="shared" si="2"/>
        <v>0</v>
      </c>
    </row>
    <row r="196" spans="1:6" ht="37.5" customHeight="1" x14ac:dyDescent="0.15">
      <c r="A196" s="27" t="b">
        <v>0</v>
      </c>
      <c r="B196" s="27"/>
      <c r="C196" s="28" t="s">
        <v>396</v>
      </c>
      <c r="D196" s="29" t="s">
        <v>397</v>
      </c>
      <c r="E196" s="30"/>
      <c r="F196" s="11">
        <f t="shared" si="2"/>
        <v>0</v>
      </c>
    </row>
    <row r="197" spans="1:6" ht="56" x14ac:dyDescent="0.15">
      <c r="A197" s="27" t="b">
        <v>0</v>
      </c>
      <c r="B197" s="27"/>
      <c r="C197" s="28" t="s">
        <v>398</v>
      </c>
      <c r="D197" s="29" t="s">
        <v>399</v>
      </c>
      <c r="E197" s="31" t="s">
        <v>400</v>
      </c>
      <c r="F197" s="11">
        <f t="shared" si="2"/>
        <v>0</v>
      </c>
    </row>
    <row r="198" spans="1:6" ht="42" x14ac:dyDescent="0.15">
      <c r="A198" s="27" t="b">
        <v>0</v>
      </c>
      <c r="B198" s="27"/>
      <c r="C198" s="28" t="s">
        <v>401</v>
      </c>
      <c r="D198" s="29" t="s">
        <v>402</v>
      </c>
      <c r="E198" s="31" t="s">
        <v>403</v>
      </c>
      <c r="F198" s="11">
        <f t="shared" si="2"/>
        <v>0</v>
      </c>
    </row>
    <row r="199" spans="1:6" ht="37.5" customHeight="1" x14ac:dyDescent="0.15">
      <c r="A199" s="27" t="b">
        <v>0</v>
      </c>
      <c r="B199" s="27"/>
      <c r="C199" s="28" t="s">
        <v>404</v>
      </c>
      <c r="D199" s="29" t="s">
        <v>405</v>
      </c>
      <c r="E199" s="31"/>
      <c r="F199" s="11">
        <f t="shared" si="2"/>
        <v>0</v>
      </c>
    </row>
    <row r="200" spans="1:6" ht="16" x14ac:dyDescent="0.15">
      <c r="A200" s="14"/>
      <c r="B200" s="131" t="s">
        <v>406</v>
      </c>
      <c r="C200" s="129"/>
      <c r="D200" s="129"/>
      <c r="E200" s="130"/>
      <c r="F200" s="11"/>
    </row>
    <row r="201" spans="1:6" ht="37.5" customHeight="1" x14ac:dyDescent="0.15">
      <c r="A201" s="27" t="b">
        <v>0</v>
      </c>
      <c r="B201" s="27"/>
      <c r="C201" s="34" t="s">
        <v>380</v>
      </c>
      <c r="D201" s="29" t="s">
        <v>381</v>
      </c>
      <c r="E201" s="31" t="s">
        <v>407</v>
      </c>
      <c r="F201" s="11">
        <f t="shared" ref="F201:F220" si="3">IF(A201=TRUE, 1, 0)</f>
        <v>0</v>
      </c>
    </row>
    <row r="202" spans="1:6" ht="37.5" customHeight="1" x14ac:dyDescent="0.15">
      <c r="A202" s="27" t="b">
        <v>0</v>
      </c>
      <c r="B202" s="27"/>
      <c r="C202" s="34" t="s">
        <v>383</v>
      </c>
      <c r="D202" s="29" t="s">
        <v>384</v>
      </c>
      <c r="E202" s="31" t="s">
        <v>407</v>
      </c>
      <c r="F202" s="11">
        <f t="shared" si="3"/>
        <v>0</v>
      </c>
    </row>
    <row r="203" spans="1:6" ht="18" x14ac:dyDescent="0.15">
      <c r="A203" s="38"/>
      <c r="B203" s="132" t="s">
        <v>408</v>
      </c>
      <c r="C203" s="129"/>
      <c r="D203" s="129"/>
      <c r="E203" s="130"/>
      <c r="F203" s="11">
        <f t="shared" si="3"/>
        <v>0</v>
      </c>
    </row>
    <row r="204" spans="1:6" ht="18" x14ac:dyDescent="0.15">
      <c r="A204" s="38"/>
      <c r="B204" s="128" t="s">
        <v>409</v>
      </c>
      <c r="C204" s="129"/>
      <c r="D204" s="129"/>
      <c r="E204" s="130"/>
      <c r="F204" s="11">
        <f t="shared" si="3"/>
        <v>0</v>
      </c>
    </row>
    <row r="205" spans="1:6" ht="16" x14ac:dyDescent="0.15">
      <c r="A205" s="14"/>
      <c r="B205" s="131" t="s">
        <v>38</v>
      </c>
      <c r="C205" s="129"/>
      <c r="D205" s="129"/>
      <c r="E205" s="130"/>
      <c r="F205" s="11">
        <f t="shared" si="3"/>
        <v>0</v>
      </c>
    </row>
    <row r="206" spans="1:6" ht="37.5" customHeight="1" x14ac:dyDescent="0.15">
      <c r="A206" s="27" t="b">
        <v>0</v>
      </c>
      <c r="B206" s="33"/>
      <c r="C206" s="34" t="s">
        <v>410</v>
      </c>
      <c r="D206" s="29" t="s">
        <v>411</v>
      </c>
      <c r="E206" s="31" t="s">
        <v>412</v>
      </c>
      <c r="F206" s="11">
        <f t="shared" si="3"/>
        <v>0</v>
      </c>
    </row>
    <row r="207" spans="1:6" ht="37.5" customHeight="1" x14ac:dyDescent="0.15">
      <c r="A207" s="27" t="b">
        <v>0</v>
      </c>
      <c r="B207" s="27"/>
      <c r="C207" s="28" t="s">
        <v>413</v>
      </c>
      <c r="D207" s="29" t="s">
        <v>414</v>
      </c>
      <c r="E207" s="31"/>
      <c r="F207" s="11">
        <f t="shared" si="3"/>
        <v>0</v>
      </c>
    </row>
    <row r="208" spans="1:6" ht="37.5" customHeight="1" x14ac:dyDescent="0.15">
      <c r="A208" s="27" t="b">
        <v>0</v>
      </c>
      <c r="B208" s="27"/>
      <c r="C208" s="34" t="s">
        <v>415</v>
      </c>
      <c r="D208" s="29" t="s">
        <v>416</v>
      </c>
      <c r="E208" s="31"/>
      <c r="F208" s="11">
        <f t="shared" si="3"/>
        <v>0</v>
      </c>
    </row>
    <row r="209" spans="1:6" ht="18" x14ac:dyDescent="0.15">
      <c r="A209" s="38"/>
      <c r="B209" s="132" t="s">
        <v>417</v>
      </c>
      <c r="C209" s="129"/>
      <c r="D209" s="129"/>
      <c r="E209" s="130"/>
      <c r="F209" s="11">
        <f t="shared" si="3"/>
        <v>0</v>
      </c>
    </row>
    <row r="210" spans="1:6" ht="18" x14ac:dyDescent="0.15">
      <c r="A210" s="38"/>
      <c r="B210" s="128" t="s">
        <v>418</v>
      </c>
      <c r="C210" s="129"/>
      <c r="D210" s="129"/>
      <c r="E210" s="130"/>
      <c r="F210" s="11">
        <f t="shared" si="3"/>
        <v>0</v>
      </c>
    </row>
    <row r="211" spans="1:6" ht="16" x14ac:dyDescent="0.15">
      <c r="A211" s="14"/>
      <c r="B211" s="131" t="s">
        <v>38</v>
      </c>
      <c r="C211" s="129"/>
      <c r="D211" s="129"/>
      <c r="E211" s="130"/>
      <c r="F211" s="11">
        <f t="shared" si="3"/>
        <v>0</v>
      </c>
    </row>
    <row r="212" spans="1:6" ht="37.5" customHeight="1" x14ac:dyDescent="0.15">
      <c r="A212" s="27" t="b">
        <v>0</v>
      </c>
      <c r="B212" s="27"/>
      <c r="C212" s="28" t="s">
        <v>419</v>
      </c>
      <c r="D212" s="29" t="s">
        <v>420</v>
      </c>
      <c r="E212" s="31" t="s">
        <v>421</v>
      </c>
      <c r="F212" s="11">
        <f t="shared" si="3"/>
        <v>0</v>
      </c>
    </row>
    <row r="213" spans="1:6" ht="18" x14ac:dyDescent="0.15">
      <c r="A213" s="38"/>
      <c r="B213" s="132" t="s">
        <v>422</v>
      </c>
      <c r="C213" s="129"/>
      <c r="D213" s="129"/>
      <c r="E213" s="130"/>
      <c r="F213" s="11">
        <f t="shared" si="3"/>
        <v>0</v>
      </c>
    </row>
    <row r="214" spans="1:6" ht="18" x14ac:dyDescent="0.15">
      <c r="A214" s="38"/>
      <c r="B214" s="128" t="s">
        <v>423</v>
      </c>
      <c r="C214" s="129"/>
      <c r="D214" s="129"/>
      <c r="E214" s="130"/>
      <c r="F214" s="11">
        <f t="shared" si="3"/>
        <v>0</v>
      </c>
    </row>
    <row r="215" spans="1:6" ht="16" x14ac:dyDescent="0.15">
      <c r="A215" s="14"/>
      <c r="B215" s="131" t="s">
        <v>38</v>
      </c>
      <c r="C215" s="129"/>
      <c r="D215" s="129"/>
      <c r="E215" s="130"/>
      <c r="F215" s="11">
        <f t="shared" si="3"/>
        <v>0</v>
      </c>
    </row>
    <row r="216" spans="1:6" ht="37.5" customHeight="1" x14ac:dyDescent="0.15">
      <c r="A216" s="27" t="b">
        <v>0</v>
      </c>
      <c r="B216" s="33"/>
      <c r="C216" s="34" t="s">
        <v>424</v>
      </c>
      <c r="D216" s="17" t="s">
        <v>425</v>
      </c>
      <c r="E216" s="35"/>
      <c r="F216" s="11">
        <f t="shared" si="3"/>
        <v>0</v>
      </c>
    </row>
    <row r="217" spans="1:6" ht="37.5" customHeight="1" x14ac:dyDescent="0.15">
      <c r="A217" s="27" t="b">
        <v>0</v>
      </c>
      <c r="B217" s="33"/>
      <c r="C217" s="34" t="s">
        <v>426</v>
      </c>
      <c r="D217" s="29" t="s">
        <v>427</v>
      </c>
      <c r="E217" s="31"/>
      <c r="F217" s="11">
        <f t="shared" si="3"/>
        <v>0</v>
      </c>
    </row>
    <row r="218" spans="1:6" ht="37.5" customHeight="1" x14ac:dyDescent="0.15">
      <c r="A218" s="27" t="b">
        <v>0</v>
      </c>
      <c r="B218" s="33"/>
      <c r="C218" s="34" t="s">
        <v>428</v>
      </c>
      <c r="D218" s="29" t="s">
        <v>429</v>
      </c>
      <c r="E218" s="31"/>
      <c r="F218" s="11">
        <f t="shared" si="3"/>
        <v>0</v>
      </c>
    </row>
    <row r="219" spans="1:6" ht="37.5" customHeight="1" x14ac:dyDescent="0.15">
      <c r="A219" s="27" t="b">
        <v>0</v>
      </c>
      <c r="B219" s="33"/>
      <c r="C219" s="34" t="s">
        <v>430</v>
      </c>
      <c r="D219" s="29" t="s">
        <v>431</v>
      </c>
      <c r="E219" s="31"/>
      <c r="F219" s="11">
        <f t="shared" si="3"/>
        <v>0</v>
      </c>
    </row>
    <row r="220" spans="1:6" ht="37.5" customHeight="1" x14ac:dyDescent="0.15">
      <c r="A220" s="27" t="b">
        <v>0</v>
      </c>
      <c r="B220" s="27"/>
      <c r="C220" s="28" t="s">
        <v>432</v>
      </c>
      <c r="D220" s="29" t="s">
        <v>433</v>
      </c>
      <c r="E220" s="30"/>
      <c r="F220" s="11">
        <f t="shared" si="3"/>
        <v>0</v>
      </c>
    </row>
    <row r="221" spans="1:6" ht="18" x14ac:dyDescent="0.15">
      <c r="A221" s="38"/>
      <c r="B221" s="132" t="s">
        <v>434</v>
      </c>
      <c r="C221" s="129"/>
      <c r="D221" s="129"/>
      <c r="E221" s="130"/>
    </row>
  </sheetData>
  <autoFilter ref="A2:AA221" xr:uid="{00000000-0009-0000-0000-000001000000}"/>
  <mergeCells count="33">
    <mergeCell ref="A1:D1"/>
    <mergeCell ref="B3:E3"/>
    <mergeCell ref="B4:E4"/>
    <mergeCell ref="B5:E5"/>
    <mergeCell ref="B15:E15"/>
    <mergeCell ref="B50:E50"/>
    <mergeCell ref="B51:E51"/>
    <mergeCell ref="B52:E52"/>
    <mergeCell ref="B83:E83"/>
    <mergeCell ref="B84:E84"/>
    <mergeCell ref="B85:E85"/>
    <mergeCell ref="B112:E112"/>
    <mergeCell ref="B113:E113"/>
    <mergeCell ref="B114:E114"/>
    <mergeCell ref="B122:E122"/>
    <mergeCell ref="B127:E127"/>
    <mergeCell ref="B128:E128"/>
    <mergeCell ref="B129:E129"/>
    <mergeCell ref="B186:E186"/>
    <mergeCell ref="B189:E189"/>
    <mergeCell ref="B190:E190"/>
    <mergeCell ref="B211:E211"/>
    <mergeCell ref="B213:E213"/>
    <mergeCell ref="B214:E214"/>
    <mergeCell ref="B215:E215"/>
    <mergeCell ref="B221:E221"/>
    <mergeCell ref="B191:E191"/>
    <mergeCell ref="B200:E200"/>
    <mergeCell ref="B203:E203"/>
    <mergeCell ref="B204:E204"/>
    <mergeCell ref="B205:E205"/>
    <mergeCell ref="B209:E209"/>
    <mergeCell ref="B210:E210"/>
  </mergeCells>
  <conditionalFormatting sqref="A3">
    <cfRule type="expression" dxfId="464" priority="26">
      <formula>F2&gt;36</formula>
    </cfRule>
  </conditionalFormatting>
  <conditionalFormatting sqref="A4">
    <cfRule type="expression" dxfId="463" priority="27">
      <formula>F2&gt;36</formula>
    </cfRule>
  </conditionalFormatting>
  <conditionalFormatting sqref="A5">
    <cfRule type="expression" dxfId="462" priority="28">
      <formula>F2&gt;36</formula>
    </cfRule>
  </conditionalFormatting>
  <conditionalFormatting sqref="A15">
    <cfRule type="expression" dxfId="461" priority="29">
      <formula>F2&gt;36</formula>
    </cfRule>
  </conditionalFormatting>
  <conditionalFormatting sqref="A50">
    <cfRule type="expression" dxfId="460" priority="30">
      <formula>F2&gt;66</formula>
    </cfRule>
  </conditionalFormatting>
  <conditionalFormatting sqref="A51">
    <cfRule type="expression" dxfId="459" priority="31">
      <formula>F2&gt;66</formula>
    </cfRule>
  </conditionalFormatting>
  <conditionalFormatting sqref="A52">
    <cfRule type="expression" dxfId="458" priority="32">
      <formula>F2&gt;66</formula>
    </cfRule>
  </conditionalFormatting>
  <conditionalFormatting sqref="A83">
    <cfRule type="expression" dxfId="457" priority="33">
      <formula>F2&gt;92</formula>
    </cfRule>
  </conditionalFormatting>
  <conditionalFormatting sqref="A84">
    <cfRule type="expression" dxfId="456" priority="34">
      <formula>F2&gt;92</formula>
    </cfRule>
  </conditionalFormatting>
  <conditionalFormatting sqref="A85">
    <cfRule type="expression" dxfId="455" priority="35">
      <formula>F2&gt;92</formula>
    </cfRule>
  </conditionalFormatting>
  <conditionalFormatting sqref="A112">
    <cfRule type="expression" dxfId="454" priority="36">
      <formula>F2&gt;101</formula>
    </cfRule>
  </conditionalFormatting>
  <conditionalFormatting sqref="A113">
    <cfRule type="expression" dxfId="453" priority="37">
      <formula>F2&gt;101</formula>
    </cfRule>
  </conditionalFormatting>
  <conditionalFormatting sqref="A114">
    <cfRule type="expression" dxfId="452" priority="38">
      <formula>F2&gt;101</formula>
    </cfRule>
  </conditionalFormatting>
  <conditionalFormatting sqref="A122">
    <cfRule type="expression" dxfId="451" priority="39">
      <formula>F2&gt;101</formula>
    </cfRule>
  </conditionalFormatting>
  <conditionalFormatting sqref="A127">
    <cfRule type="expression" dxfId="450" priority="40">
      <formula>F2&gt;158</formula>
    </cfRule>
  </conditionalFormatting>
  <conditionalFormatting sqref="A128">
    <cfRule type="expression" dxfId="449" priority="41">
      <formula>F2&gt;158</formula>
    </cfRule>
  </conditionalFormatting>
  <conditionalFormatting sqref="A129">
    <cfRule type="expression" dxfId="448" priority="42">
      <formula>F2&gt;158</formula>
    </cfRule>
  </conditionalFormatting>
  <conditionalFormatting sqref="A186">
    <cfRule type="expression" dxfId="447" priority="43">
      <formula>F2&gt;158</formula>
    </cfRule>
  </conditionalFormatting>
  <conditionalFormatting sqref="A189">
    <cfRule type="expression" dxfId="446" priority="44">
      <formula>F2&gt;167</formula>
    </cfRule>
  </conditionalFormatting>
  <conditionalFormatting sqref="A190">
    <cfRule type="expression" dxfId="445" priority="45">
      <formula>F2&gt;167</formula>
    </cfRule>
  </conditionalFormatting>
  <conditionalFormatting sqref="A191">
    <cfRule type="expression" dxfId="444" priority="46">
      <formula>F2&gt;167</formula>
    </cfRule>
  </conditionalFormatting>
  <conditionalFormatting sqref="A200">
    <cfRule type="expression" dxfId="443" priority="47">
      <formula>F2&gt;167</formula>
    </cfRule>
  </conditionalFormatting>
  <conditionalFormatting sqref="A203">
    <cfRule type="expression" dxfId="442" priority="48">
      <formula>F2&gt;170</formula>
    </cfRule>
  </conditionalFormatting>
  <conditionalFormatting sqref="A204">
    <cfRule type="expression" dxfId="441" priority="49">
      <formula>F2&gt;170</formula>
    </cfRule>
  </conditionalFormatting>
  <conditionalFormatting sqref="A205">
    <cfRule type="expression" dxfId="440" priority="50">
      <formula>F2&gt;170</formula>
    </cfRule>
  </conditionalFormatting>
  <conditionalFormatting sqref="A209">
    <cfRule type="expression" dxfId="439" priority="51">
      <formula>F2&gt;171</formula>
    </cfRule>
  </conditionalFormatting>
  <conditionalFormatting sqref="A210">
    <cfRule type="expression" dxfId="438" priority="52">
      <formula>F2&gt;171</formula>
    </cfRule>
  </conditionalFormatting>
  <conditionalFormatting sqref="A211">
    <cfRule type="expression" dxfId="437" priority="53">
      <formula>F2&gt;171</formula>
    </cfRule>
  </conditionalFormatting>
  <conditionalFormatting sqref="A213">
    <cfRule type="expression" dxfId="436" priority="54">
      <formula>F2=177</formula>
    </cfRule>
  </conditionalFormatting>
  <conditionalFormatting sqref="A214">
    <cfRule type="expression" dxfId="435" priority="55">
      <formula>F2=177</formula>
    </cfRule>
  </conditionalFormatting>
  <conditionalFormatting sqref="A215">
    <cfRule type="expression" dxfId="434" priority="56">
      <formula>F2=177</formula>
    </cfRule>
  </conditionalFormatting>
  <conditionalFormatting sqref="A6:E8">
    <cfRule type="expression" dxfId="433" priority="1">
      <formula>$A$9=TRUE</formula>
    </cfRule>
  </conditionalFormatting>
  <conditionalFormatting sqref="A6:E11">
    <cfRule type="expression" dxfId="432" priority="2">
      <formula>$A$12=TRUE</formula>
    </cfRule>
  </conditionalFormatting>
  <conditionalFormatting sqref="A6:E14">
    <cfRule type="expression" dxfId="431" priority="8">
      <formula>$A6=TRUE</formula>
    </cfRule>
  </conditionalFormatting>
  <conditionalFormatting sqref="A9:E14">
    <cfRule type="expression" dxfId="430" priority="3">
      <formula>$A$6=TRUE</formula>
    </cfRule>
  </conditionalFormatting>
  <conditionalFormatting sqref="A12:E14">
    <cfRule type="expression" dxfId="429" priority="5">
      <formula>$A$9=TRUE</formula>
    </cfRule>
  </conditionalFormatting>
  <conditionalFormatting sqref="A16:E49 A53:E82 A86:E111 A115:E126 A130:E188 A192:E202 A206:E208 A212:E212 A216:E220">
    <cfRule type="expression" dxfId="428" priority="7">
      <formula>$A16=TRUE</formula>
    </cfRule>
  </conditionalFormatting>
  <conditionalFormatting sqref="A123:E123">
    <cfRule type="expression" dxfId="427" priority="18">
      <formula>$A125=TRUE</formula>
    </cfRule>
  </conditionalFormatting>
  <conditionalFormatting sqref="A124:E124">
    <cfRule type="expression" dxfId="426" priority="19">
      <formula>$A125=TRUE</formula>
    </cfRule>
  </conditionalFormatting>
  <conditionalFormatting sqref="A125:E125">
    <cfRule type="expression" dxfId="425" priority="20">
      <formula>$A123=TRUE</formula>
    </cfRule>
  </conditionalFormatting>
  <conditionalFormatting sqref="A126:E126">
    <cfRule type="expression" dxfId="424" priority="21">
      <formula>$A123=TRUE</formula>
    </cfRule>
  </conditionalFormatting>
  <conditionalFormatting sqref="A187:E187 A201:E201">
    <cfRule type="expression" dxfId="423" priority="25">
      <formula>$A$187=TRUE</formula>
    </cfRule>
    <cfRule type="expression" dxfId="422" priority="24">
      <formula>$A188=TRUE</formula>
    </cfRule>
  </conditionalFormatting>
  <conditionalFormatting sqref="A188:E188 A202:E202">
    <cfRule type="expression" dxfId="421" priority="23">
      <formula>$A$188=TRUE</formula>
    </cfRule>
    <cfRule type="expression" dxfId="420" priority="22">
      <formula>$A187=TRUE</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218"/>
  <sheetViews>
    <sheetView workbookViewId="0">
      <pane ySplit="2" topLeftCell="A3" activePane="bottomLeft" state="frozen"/>
      <selection pane="bottomLeft" activeCell="B4" sqref="B4"/>
    </sheetView>
  </sheetViews>
  <sheetFormatPr baseColWidth="10" defaultColWidth="12.6640625" defaultRowHeight="15.75" customHeight="1" x14ac:dyDescent="0.15"/>
  <cols>
    <col min="1" max="1" width="10.1640625" customWidth="1"/>
    <col min="2" max="2" width="6.33203125" customWidth="1"/>
    <col min="4" max="4" width="62.33203125" customWidth="1"/>
    <col min="5" max="5" width="48.83203125" customWidth="1"/>
    <col min="6" max="6" width="26.33203125" customWidth="1"/>
  </cols>
  <sheetData>
    <row r="1" spans="1:8" ht="60" x14ac:dyDescent="0.15">
      <c r="A1" s="143" t="str">
        <f>CONCATENATE("Mewlax's Professor Oak Challenge List - Pokemon Sapphire", CHAR(10), G2, " - ", "Caught: ", F2)</f>
        <v>Mewlax's Professor Oak Challenge List - Pokemon Sapphire
Pre Badge 1 - Caught: 0</v>
      </c>
      <c r="B1" s="129"/>
      <c r="C1" s="129"/>
      <c r="D1" s="130"/>
      <c r="E1" s="4" t="s">
        <v>14</v>
      </c>
      <c r="F1" s="5"/>
      <c r="H1" s="6"/>
    </row>
    <row r="2" spans="1:8" ht="17" x14ac:dyDescent="0.15">
      <c r="A2" s="7" t="s">
        <v>15</v>
      </c>
      <c r="B2" s="8"/>
      <c r="C2" s="8" t="s">
        <v>16</v>
      </c>
      <c r="D2" s="9" t="s">
        <v>17</v>
      </c>
      <c r="E2" s="10" t="s">
        <v>18</v>
      </c>
      <c r="F2" s="11">
        <f>SUM(F4:F217)</f>
        <v>0</v>
      </c>
      <c r="G2" s="11" t="str">
        <f>IF(F2=178, "Complete!", IF(F2&gt;172, "Post Game", IF(F2&gt;171, "Pre Elite Four", IF(F2&gt;168, "Pre Badge 8", IF(F2&gt;159, "Pre Badge 7", IF(F2&gt;100, "Pre Badge 6",
IF(F2&gt;91, "Pre Badges 4 &amp; 5",
IF(F2&gt;66, "Pre Badge 3",
IF(F2&gt;36, "Pre Badge 2",
"Pre Badge 1")))))))))</f>
        <v>Pre Badge 1</v>
      </c>
    </row>
    <row r="3" spans="1:8" ht="18" x14ac:dyDescent="0.15">
      <c r="A3" s="12"/>
      <c r="B3" s="140" t="s">
        <v>19</v>
      </c>
      <c r="C3" s="129"/>
      <c r="D3" s="129"/>
      <c r="E3" s="130"/>
    </row>
    <row r="4" spans="1:8" ht="18" x14ac:dyDescent="0.15">
      <c r="A4" s="13"/>
      <c r="B4" s="141" t="s">
        <v>20</v>
      </c>
      <c r="C4" s="134"/>
      <c r="D4" s="134"/>
      <c r="E4" s="135"/>
    </row>
    <row r="5" spans="1:8" ht="16" x14ac:dyDescent="0.15">
      <c r="A5" s="14"/>
      <c r="B5" s="131" t="s">
        <v>21</v>
      </c>
      <c r="C5" s="129"/>
      <c r="D5" s="129"/>
      <c r="E5" s="130"/>
    </row>
    <row r="6" spans="1:8" ht="37.5" customHeight="1" x14ac:dyDescent="0.15">
      <c r="A6" s="15" t="b">
        <v>0</v>
      </c>
      <c r="B6" s="15"/>
      <c r="C6" s="16" t="s">
        <v>22</v>
      </c>
      <c r="D6" s="17" t="s">
        <v>23</v>
      </c>
      <c r="E6" s="18"/>
      <c r="F6" s="11">
        <f t="shared" ref="F6:F217" si="0">IF(A6=TRUE, 1, 0)</f>
        <v>0</v>
      </c>
    </row>
    <row r="7" spans="1:8" ht="37.5" customHeight="1" x14ac:dyDescent="0.15">
      <c r="A7" s="19" t="b">
        <v>0</v>
      </c>
      <c r="B7" s="19"/>
      <c r="C7" s="20" t="s">
        <v>24</v>
      </c>
      <c r="D7" s="21" t="s">
        <v>25</v>
      </c>
      <c r="E7" s="22"/>
      <c r="F7" s="11">
        <f t="shared" si="0"/>
        <v>0</v>
      </c>
    </row>
    <row r="8" spans="1:8" ht="37.5" customHeight="1" x14ac:dyDescent="0.15">
      <c r="A8" s="23" t="b">
        <v>0</v>
      </c>
      <c r="B8" s="23"/>
      <c r="C8" s="24" t="s">
        <v>26</v>
      </c>
      <c r="D8" s="25" t="s">
        <v>27</v>
      </c>
      <c r="E8" s="26"/>
      <c r="F8" s="11">
        <f t="shared" si="0"/>
        <v>0</v>
      </c>
    </row>
    <row r="9" spans="1:8" ht="37.5" customHeight="1" x14ac:dyDescent="0.15">
      <c r="A9" s="15" t="b">
        <v>0</v>
      </c>
      <c r="B9" s="15"/>
      <c r="C9" s="16" t="s">
        <v>28</v>
      </c>
      <c r="D9" s="17" t="s">
        <v>23</v>
      </c>
      <c r="E9" s="18"/>
      <c r="F9" s="11">
        <f t="shared" si="0"/>
        <v>0</v>
      </c>
    </row>
    <row r="10" spans="1:8" ht="37.5" customHeight="1" x14ac:dyDescent="0.15">
      <c r="A10" s="19" t="b">
        <v>0</v>
      </c>
      <c r="B10" s="19"/>
      <c r="C10" s="20" t="s">
        <v>29</v>
      </c>
      <c r="D10" s="21" t="s">
        <v>30</v>
      </c>
      <c r="E10" s="22"/>
      <c r="F10" s="11">
        <f t="shared" si="0"/>
        <v>0</v>
      </c>
    </row>
    <row r="11" spans="1:8" ht="37.5" customHeight="1" x14ac:dyDescent="0.15">
      <c r="A11" s="23" t="b">
        <v>0</v>
      </c>
      <c r="B11" s="23"/>
      <c r="C11" s="24" t="s">
        <v>31</v>
      </c>
      <c r="D11" s="25" t="s">
        <v>32</v>
      </c>
      <c r="E11" s="26"/>
      <c r="F11" s="11">
        <f t="shared" si="0"/>
        <v>0</v>
      </c>
    </row>
    <row r="12" spans="1:8" ht="37.5" customHeight="1" x14ac:dyDescent="0.15">
      <c r="A12" s="15" t="b">
        <v>0</v>
      </c>
      <c r="B12" s="15"/>
      <c r="C12" s="16" t="s">
        <v>33</v>
      </c>
      <c r="D12" s="17" t="s">
        <v>23</v>
      </c>
      <c r="E12" s="18"/>
      <c r="F12" s="11">
        <f t="shared" si="0"/>
        <v>0</v>
      </c>
    </row>
    <row r="13" spans="1:8" ht="37.5" customHeight="1" x14ac:dyDescent="0.15">
      <c r="A13" s="19" t="b">
        <v>0</v>
      </c>
      <c r="B13" s="19"/>
      <c r="C13" s="20" t="s">
        <v>34</v>
      </c>
      <c r="D13" s="21" t="s">
        <v>35</v>
      </c>
      <c r="E13" s="22"/>
      <c r="F13" s="11">
        <f t="shared" si="0"/>
        <v>0</v>
      </c>
    </row>
    <row r="14" spans="1:8" ht="37.5" customHeight="1" x14ac:dyDescent="0.15">
      <c r="A14" s="23" t="b">
        <v>0</v>
      </c>
      <c r="B14" s="23"/>
      <c r="C14" s="24" t="s">
        <v>36</v>
      </c>
      <c r="D14" s="25" t="s">
        <v>37</v>
      </c>
      <c r="E14" s="26"/>
      <c r="F14" s="11">
        <f t="shared" si="0"/>
        <v>0</v>
      </c>
    </row>
    <row r="15" spans="1:8" ht="16" x14ac:dyDescent="0.15">
      <c r="A15" s="14"/>
      <c r="B15" s="131" t="s">
        <v>38</v>
      </c>
      <c r="C15" s="129"/>
      <c r="D15" s="129"/>
      <c r="E15" s="130"/>
      <c r="F15" s="11">
        <f t="shared" si="0"/>
        <v>0</v>
      </c>
    </row>
    <row r="16" spans="1:8" ht="42" x14ac:dyDescent="0.15">
      <c r="A16" s="27" t="b">
        <v>0</v>
      </c>
      <c r="B16" s="27"/>
      <c r="C16" s="28" t="s">
        <v>39</v>
      </c>
      <c r="D16" s="17" t="s">
        <v>40</v>
      </c>
      <c r="E16" s="18"/>
      <c r="F16" s="11">
        <f t="shared" si="0"/>
        <v>0</v>
      </c>
    </row>
    <row r="17" spans="1:6" ht="37.5" customHeight="1" x14ac:dyDescent="0.15">
      <c r="A17" s="27" t="b">
        <v>0</v>
      </c>
      <c r="B17" s="27"/>
      <c r="C17" s="28" t="s">
        <v>41</v>
      </c>
      <c r="D17" s="29" t="s">
        <v>42</v>
      </c>
      <c r="E17" s="30"/>
      <c r="F17" s="11">
        <f t="shared" si="0"/>
        <v>0</v>
      </c>
    </row>
    <row r="18" spans="1:6" ht="84" x14ac:dyDescent="0.15">
      <c r="A18" s="27" t="b">
        <v>0</v>
      </c>
      <c r="B18" s="27"/>
      <c r="C18" s="28" t="s">
        <v>43</v>
      </c>
      <c r="D18" s="29" t="s">
        <v>44</v>
      </c>
      <c r="E18" s="30"/>
      <c r="F18" s="11">
        <f t="shared" si="0"/>
        <v>0</v>
      </c>
    </row>
    <row r="19" spans="1:6" ht="37.5" customHeight="1" x14ac:dyDescent="0.15">
      <c r="A19" s="27" t="b">
        <v>0</v>
      </c>
      <c r="B19" s="27"/>
      <c r="C19" s="28" t="s">
        <v>45</v>
      </c>
      <c r="D19" s="29" t="s">
        <v>46</v>
      </c>
      <c r="E19" s="31"/>
      <c r="F19" s="11">
        <f t="shared" si="0"/>
        <v>0</v>
      </c>
    </row>
    <row r="20" spans="1:6" ht="42" x14ac:dyDescent="0.15">
      <c r="A20" s="27" t="b">
        <v>0</v>
      </c>
      <c r="B20" s="27"/>
      <c r="C20" s="28" t="s">
        <v>47</v>
      </c>
      <c r="D20" s="29" t="s">
        <v>48</v>
      </c>
      <c r="E20" s="30"/>
      <c r="F20" s="11">
        <f t="shared" si="0"/>
        <v>0</v>
      </c>
    </row>
    <row r="21" spans="1:6" ht="37.5" customHeight="1" x14ac:dyDescent="0.15">
      <c r="A21" s="27" t="b">
        <v>0</v>
      </c>
      <c r="B21" s="27"/>
      <c r="C21" s="28" t="s">
        <v>49</v>
      </c>
      <c r="D21" s="29" t="s">
        <v>50</v>
      </c>
      <c r="E21" s="30" t="s">
        <v>51</v>
      </c>
      <c r="F21" s="11">
        <f t="shared" si="0"/>
        <v>0</v>
      </c>
    </row>
    <row r="22" spans="1:6" ht="37.5" customHeight="1" x14ac:dyDescent="0.15">
      <c r="A22" s="27" t="b">
        <v>0</v>
      </c>
      <c r="B22" s="27"/>
      <c r="C22" s="28" t="s">
        <v>52</v>
      </c>
      <c r="D22" s="17" t="s">
        <v>53</v>
      </c>
      <c r="E22" s="18"/>
      <c r="F22" s="11">
        <f t="shared" si="0"/>
        <v>0</v>
      </c>
    </row>
    <row r="23" spans="1:6" ht="37.5" customHeight="1" x14ac:dyDescent="0.15">
      <c r="A23" s="27" t="b">
        <v>0</v>
      </c>
      <c r="B23" s="27"/>
      <c r="C23" s="28" t="s">
        <v>54</v>
      </c>
      <c r="D23" s="17" t="s">
        <v>50</v>
      </c>
      <c r="E23" s="18" t="s">
        <v>51</v>
      </c>
      <c r="F23" s="11">
        <f t="shared" si="0"/>
        <v>0</v>
      </c>
    </row>
    <row r="24" spans="1:6" ht="37.5" customHeight="1" x14ac:dyDescent="0.15">
      <c r="A24" s="27" t="b">
        <v>0</v>
      </c>
      <c r="B24" s="27"/>
      <c r="C24" s="28" t="s">
        <v>55</v>
      </c>
      <c r="D24" s="29" t="s">
        <v>56</v>
      </c>
      <c r="E24" s="30"/>
      <c r="F24" s="11">
        <f t="shared" si="0"/>
        <v>0</v>
      </c>
    </row>
    <row r="25" spans="1:6" ht="37.5" customHeight="1" x14ac:dyDescent="0.15">
      <c r="A25" s="27" t="b">
        <v>0</v>
      </c>
      <c r="B25" s="27"/>
      <c r="C25" s="28" t="s">
        <v>435</v>
      </c>
      <c r="D25" s="29" t="s">
        <v>58</v>
      </c>
      <c r="E25" s="30"/>
      <c r="F25" s="11">
        <f t="shared" si="0"/>
        <v>0</v>
      </c>
    </row>
    <row r="26" spans="1:6" ht="37.5" customHeight="1" x14ac:dyDescent="0.15">
      <c r="A26" s="27" t="b">
        <v>0</v>
      </c>
      <c r="B26" s="27"/>
      <c r="C26" s="28" t="s">
        <v>436</v>
      </c>
      <c r="D26" s="17" t="s">
        <v>437</v>
      </c>
      <c r="E26" s="18"/>
      <c r="F26" s="11">
        <f t="shared" si="0"/>
        <v>0</v>
      </c>
    </row>
    <row r="27" spans="1:6" ht="42" x14ac:dyDescent="0.15">
      <c r="A27" s="27" t="b">
        <v>0</v>
      </c>
      <c r="B27" s="27"/>
      <c r="C27" s="28" t="s">
        <v>61</v>
      </c>
      <c r="D27" s="29" t="s">
        <v>62</v>
      </c>
      <c r="E27" s="30"/>
      <c r="F27" s="11">
        <f t="shared" si="0"/>
        <v>0</v>
      </c>
    </row>
    <row r="28" spans="1:6" ht="37.5" customHeight="1" x14ac:dyDescent="0.15">
      <c r="A28" s="27" t="b">
        <v>0</v>
      </c>
      <c r="B28" s="27"/>
      <c r="C28" s="28" t="s">
        <v>63</v>
      </c>
      <c r="D28" s="17" t="s">
        <v>64</v>
      </c>
      <c r="E28" s="18"/>
      <c r="F28" s="11">
        <f t="shared" si="0"/>
        <v>0</v>
      </c>
    </row>
    <row r="29" spans="1:6" ht="37.5" customHeight="1" x14ac:dyDescent="0.15">
      <c r="A29" s="27" t="b">
        <v>0</v>
      </c>
      <c r="B29" s="27"/>
      <c r="C29" s="28" t="s">
        <v>65</v>
      </c>
      <c r="D29" s="29" t="s">
        <v>66</v>
      </c>
      <c r="E29" s="30"/>
      <c r="F29" s="11">
        <f t="shared" si="0"/>
        <v>0</v>
      </c>
    </row>
    <row r="30" spans="1:6" ht="37.5" customHeight="1" x14ac:dyDescent="0.15">
      <c r="A30" s="27" t="b">
        <v>0</v>
      </c>
      <c r="B30" s="27"/>
      <c r="C30" s="28" t="s">
        <v>67</v>
      </c>
      <c r="D30" s="17" t="s">
        <v>68</v>
      </c>
      <c r="E30" s="32"/>
      <c r="F30" s="11">
        <f t="shared" si="0"/>
        <v>0</v>
      </c>
    </row>
    <row r="31" spans="1:6" ht="37.5" customHeight="1" x14ac:dyDescent="0.15">
      <c r="A31" s="27" t="b">
        <v>0</v>
      </c>
      <c r="B31" s="27"/>
      <c r="C31" s="28" t="s">
        <v>69</v>
      </c>
      <c r="D31" s="29" t="s">
        <v>70</v>
      </c>
      <c r="E31" s="18"/>
      <c r="F31" s="11">
        <f t="shared" si="0"/>
        <v>0</v>
      </c>
    </row>
    <row r="32" spans="1:6" ht="37.5" customHeight="1" x14ac:dyDescent="0.15">
      <c r="A32" s="27" t="b">
        <v>0</v>
      </c>
      <c r="B32" s="27"/>
      <c r="C32" s="28" t="s">
        <v>71</v>
      </c>
      <c r="D32" s="29" t="s">
        <v>72</v>
      </c>
      <c r="E32" s="18"/>
      <c r="F32" s="11">
        <f t="shared" si="0"/>
        <v>0</v>
      </c>
    </row>
    <row r="33" spans="1:6" ht="37.5" customHeight="1" x14ac:dyDescent="0.15">
      <c r="A33" s="27" t="b">
        <v>0</v>
      </c>
      <c r="B33" s="27"/>
      <c r="C33" s="28" t="s">
        <v>73</v>
      </c>
      <c r="D33" s="29" t="s">
        <v>74</v>
      </c>
      <c r="E33" s="18"/>
      <c r="F33" s="11">
        <f t="shared" si="0"/>
        <v>0</v>
      </c>
    </row>
    <row r="34" spans="1:6" ht="37.5" customHeight="1" x14ac:dyDescent="0.15">
      <c r="A34" s="27" t="b">
        <v>0</v>
      </c>
      <c r="B34" s="33"/>
      <c r="C34" s="34" t="s">
        <v>75</v>
      </c>
      <c r="D34" s="17" t="s">
        <v>76</v>
      </c>
      <c r="E34" s="35"/>
      <c r="F34" s="11">
        <f t="shared" si="0"/>
        <v>0</v>
      </c>
    </row>
    <row r="35" spans="1:6" ht="37.5" customHeight="1" x14ac:dyDescent="0.15">
      <c r="A35" s="27" t="b">
        <v>0</v>
      </c>
      <c r="B35" s="33"/>
      <c r="C35" s="34" t="s">
        <v>77</v>
      </c>
      <c r="D35" s="17" t="s">
        <v>78</v>
      </c>
      <c r="E35" s="35"/>
      <c r="F35" s="11">
        <f t="shared" si="0"/>
        <v>0</v>
      </c>
    </row>
    <row r="36" spans="1:6" ht="37.5" customHeight="1" x14ac:dyDescent="0.15">
      <c r="A36" s="27" t="b">
        <v>0</v>
      </c>
      <c r="B36" s="33"/>
      <c r="C36" s="34" t="s">
        <v>79</v>
      </c>
      <c r="D36" s="17" t="s">
        <v>80</v>
      </c>
      <c r="E36" s="35"/>
      <c r="F36" s="11">
        <f t="shared" si="0"/>
        <v>0</v>
      </c>
    </row>
    <row r="37" spans="1:6" ht="37.5" customHeight="1" x14ac:dyDescent="0.15">
      <c r="A37" s="27" t="b">
        <v>0</v>
      </c>
      <c r="B37" s="33"/>
      <c r="C37" s="34" t="s">
        <v>81</v>
      </c>
      <c r="D37" s="17" t="s">
        <v>82</v>
      </c>
      <c r="E37" s="35"/>
      <c r="F37" s="11">
        <f t="shared" si="0"/>
        <v>0</v>
      </c>
    </row>
    <row r="38" spans="1:6" ht="37.5" customHeight="1" x14ac:dyDescent="0.15">
      <c r="A38" s="27" t="b">
        <v>0</v>
      </c>
      <c r="B38" s="33"/>
      <c r="C38" s="34" t="s">
        <v>83</v>
      </c>
      <c r="D38" s="17" t="s">
        <v>84</v>
      </c>
      <c r="E38" s="35"/>
      <c r="F38" s="11">
        <f t="shared" si="0"/>
        <v>0</v>
      </c>
    </row>
    <row r="39" spans="1:6" ht="37.5" customHeight="1" x14ac:dyDescent="0.15">
      <c r="A39" s="27" t="b">
        <v>0</v>
      </c>
      <c r="B39" s="33"/>
      <c r="C39" s="34" t="s">
        <v>85</v>
      </c>
      <c r="D39" s="17" t="s">
        <v>86</v>
      </c>
      <c r="E39" s="35"/>
      <c r="F39" s="11">
        <f t="shared" si="0"/>
        <v>0</v>
      </c>
    </row>
    <row r="40" spans="1:6" ht="37.5" customHeight="1" x14ac:dyDescent="0.15">
      <c r="A40" s="27" t="b">
        <v>0</v>
      </c>
      <c r="B40" s="33"/>
      <c r="C40" s="34" t="s">
        <v>87</v>
      </c>
      <c r="D40" s="17" t="s">
        <v>88</v>
      </c>
      <c r="E40" s="35"/>
      <c r="F40" s="11">
        <f t="shared" si="0"/>
        <v>0</v>
      </c>
    </row>
    <row r="41" spans="1:6" ht="37.5" customHeight="1" x14ac:dyDescent="0.15">
      <c r="A41" s="27" t="b">
        <v>0</v>
      </c>
      <c r="B41" s="33"/>
      <c r="C41" s="34" t="s">
        <v>89</v>
      </c>
      <c r="D41" s="17" t="s">
        <v>90</v>
      </c>
      <c r="E41" s="35"/>
      <c r="F41" s="11">
        <f t="shared" si="0"/>
        <v>0</v>
      </c>
    </row>
    <row r="42" spans="1:6" ht="37.5" customHeight="1" x14ac:dyDescent="0.15">
      <c r="A42" s="27" t="b">
        <v>0</v>
      </c>
      <c r="B42" s="33"/>
      <c r="C42" s="34" t="s">
        <v>91</v>
      </c>
      <c r="D42" s="17" t="s">
        <v>92</v>
      </c>
      <c r="E42" s="35"/>
      <c r="F42" s="11">
        <f t="shared" si="0"/>
        <v>0</v>
      </c>
    </row>
    <row r="43" spans="1:6" ht="37.5" customHeight="1" x14ac:dyDescent="0.15">
      <c r="A43" s="27" t="b">
        <v>0</v>
      </c>
      <c r="B43" s="33"/>
      <c r="C43" s="34" t="s">
        <v>93</v>
      </c>
      <c r="D43" s="17" t="s">
        <v>94</v>
      </c>
      <c r="E43" s="35"/>
      <c r="F43" s="11">
        <f t="shared" si="0"/>
        <v>0</v>
      </c>
    </row>
    <row r="44" spans="1:6" ht="37.5" customHeight="1" x14ac:dyDescent="0.15">
      <c r="A44" s="27" t="b">
        <v>0</v>
      </c>
      <c r="B44" s="33"/>
      <c r="C44" s="34" t="s">
        <v>95</v>
      </c>
      <c r="D44" s="17" t="s">
        <v>96</v>
      </c>
      <c r="E44" s="35"/>
      <c r="F44" s="11">
        <f t="shared" si="0"/>
        <v>0</v>
      </c>
    </row>
    <row r="45" spans="1:6" ht="37.5" customHeight="1" x14ac:dyDescent="0.15">
      <c r="A45" s="27" t="b">
        <v>0</v>
      </c>
      <c r="B45" s="33"/>
      <c r="C45" s="34" t="s">
        <v>97</v>
      </c>
      <c r="D45" s="17" t="s">
        <v>98</v>
      </c>
      <c r="E45" s="35"/>
      <c r="F45" s="11">
        <f t="shared" si="0"/>
        <v>0</v>
      </c>
    </row>
    <row r="46" spans="1:6" ht="37.5" customHeight="1" x14ac:dyDescent="0.15">
      <c r="A46" s="27" t="b">
        <v>0</v>
      </c>
      <c r="B46" s="33"/>
      <c r="C46" s="34" t="s">
        <v>99</v>
      </c>
      <c r="D46" s="17" t="s">
        <v>100</v>
      </c>
      <c r="E46" s="35"/>
      <c r="F46" s="11">
        <f t="shared" si="0"/>
        <v>0</v>
      </c>
    </row>
    <row r="47" spans="1:6" ht="37.5" customHeight="1" x14ac:dyDescent="0.15">
      <c r="A47" s="27" t="b">
        <v>0</v>
      </c>
      <c r="B47" s="33"/>
      <c r="C47" s="34" t="s">
        <v>101</v>
      </c>
      <c r="D47" s="17" t="s">
        <v>102</v>
      </c>
      <c r="E47" s="35"/>
      <c r="F47" s="11">
        <f t="shared" si="0"/>
        <v>0</v>
      </c>
    </row>
    <row r="48" spans="1:6" ht="37.5" customHeight="1" x14ac:dyDescent="0.15">
      <c r="A48" s="27" t="b">
        <v>0</v>
      </c>
      <c r="B48" s="33"/>
      <c r="C48" s="34" t="s">
        <v>103</v>
      </c>
      <c r="D48" s="17" t="s">
        <v>104</v>
      </c>
      <c r="E48" s="35"/>
      <c r="F48" s="11">
        <f t="shared" si="0"/>
        <v>0</v>
      </c>
    </row>
    <row r="49" spans="1:6" ht="37.5" customHeight="1" x14ac:dyDescent="0.15">
      <c r="A49" s="27" t="b">
        <v>0</v>
      </c>
      <c r="B49" s="33"/>
      <c r="C49" s="34" t="s">
        <v>105</v>
      </c>
      <c r="D49" s="36" t="s">
        <v>106</v>
      </c>
      <c r="E49" s="37"/>
      <c r="F49" s="11">
        <f t="shared" si="0"/>
        <v>0</v>
      </c>
    </row>
    <row r="50" spans="1:6" ht="18" x14ac:dyDescent="0.15">
      <c r="A50" s="38"/>
      <c r="B50" s="132" t="s">
        <v>107</v>
      </c>
      <c r="C50" s="129"/>
      <c r="D50" s="129"/>
      <c r="E50" s="130"/>
      <c r="F50" s="11">
        <f t="shared" si="0"/>
        <v>0</v>
      </c>
    </row>
    <row r="51" spans="1:6" ht="18" x14ac:dyDescent="0.15">
      <c r="A51" s="39"/>
      <c r="B51" s="136" t="s">
        <v>108</v>
      </c>
      <c r="C51" s="137"/>
      <c r="D51" s="137"/>
      <c r="E51" s="138"/>
      <c r="F51" s="11">
        <f t="shared" si="0"/>
        <v>0</v>
      </c>
    </row>
    <row r="52" spans="1:6" ht="16" x14ac:dyDescent="0.15">
      <c r="A52" s="14"/>
      <c r="B52" s="131" t="s">
        <v>38</v>
      </c>
      <c r="C52" s="129"/>
      <c r="D52" s="129"/>
      <c r="E52" s="130"/>
      <c r="F52" s="11">
        <f t="shared" si="0"/>
        <v>0</v>
      </c>
    </row>
    <row r="53" spans="1:6" ht="56" x14ac:dyDescent="0.15">
      <c r="A53" s="27" t="b">
        <v>0</v>
      </c>
      <c r="B53" s="33"/>
      <c r="C53" s="34" t="s">
        <v>109</v>
      </c>
      <c r="D53" s="17" t="s">
        <v>110</v>
      </c>
      <c r="E53" s="31"/>
      <c r="F53" s="11">
        <f t="shared" si="0"/>
        <v>0</v>
      </c>
    </row>
    <row r="54" spans="1:6" ht="37.5" customHeight="1" x14ac:dyDescent="0.15">
      <c r="A54" s="27" t="b">
        <v>0</v>
      </c>
      <c r="B54" s="33"/>
      <c r="C54" s="34" t="s">
        <v>111</v>
      </c>
      <c r="D54" s="29" t="s">
        <v>112</v>
      </c>
      <c r="E54" s="31"/>
      <c r="F54" s="11">
        <f t="shared" si="0"/>
        <v>0</v>
      </c>
    </row>
    <row r="55" spans="1:6" ht="37.5" customHeight="1" x14ac:dyDescent="0.15">
      <c r="A55" s="27" t="b">
        <v>0</v>
      </c>
      <c r="B55" s="27"/>
      <c r="C55" s="34" t="s">
        <v>113</v>
      </c>
      <c r="D55" s="17" t="s">
        <v>114</v>
      </c>
      <c r="E55" s="35" t="s">
        <v>115</v>
      </c>
      <c r="F55" s="11">
        <f t="shared" si="0"/>
        <v>0</v>
      </c>
    </row>
    <row r="56" spans="1:6" ht="37.5" customHeight="1" x14ac:dyDescent="0.15">
      <c r="A56" s="27" t="b">
        <v>0</v>
      </c>
      <c r="B56" s="27"/>
      <c r="C56" s="34" t="s">
        <v>116</v>
      </c>
      <c r="D56" s="17" t="s">
        <v>117</v>
      </c>
      <c r="E56" s="31"/>
      <c r="F56" s="11">
        <f t="shared" si="0"/>
        <v>0</v>
      </c>
    </row>
    <row r="57" spans="1:6" ht="37.5" customHeight="1" x14ac:dyDescent="0.15">
      <c r="A57" s="27" t="b">
        <v>0</v>
      </c>
      <c r="B57" s="33"/>
      <c r="C57" s="34" t="s">
        <v>118</v>
      </c>
      <c r="D57" s="17" t="s">
        <v>119</v>
      </c>
      <c r="E57" s="35" t="s">
        <v>115</v>
      </c>
      <c r="F57" s="11">
        <f t="shared" si="0"/>
        <v>0</v>
      </c>
    </row>
    <row r="58" spans="1:6" ht="37.5" customHeight="1" x14ac:dyDescent="0.15">
      <c r="A58" s="27" t="b">
        <v>0</v>
      </c>
      <c r="B58" s="33"/>
      <c r="C58" s="34" t="s">
        <v>120</v>
      </c>
      <c r="D58" s="29" t="s">
        <v>121</v>
      </c>
      <c r="E58" s="31"/>
      <c r="F58" s="11">
        <f t="shared" si="0"/>
        <v>0</v>
      </c>
    </row>
    <row r="59" spans="1:6" ht="37.5" customHeight="1" x14ac:dyDescent="0.15">
      <c r="A59" s="27" t="b">
        <v>0</v>
      </c>
      <c r="B59" s="27"/>
      <c r="C59" s="28" t="s">
        <v>122</v>
      </c>
      <c r="D59" s="29" t="s">
        <v>123</v>
      </c>
      <c r="E59" s="30" t="s">
        <v>124</v>
      </c>
      <c r="F59" s="11">
        <f t="shared" si="0"/>
        <v>0</v>
      </c>
    </row>
    <row r="60" spans="1:6" ht="37.5" customHeight="1" x14ac:dyDescent="0.15">
      <c r="A60" s="27" t="b">
        <v>0</v>
      </c>
      <c r="B60" s="27"/>
      <c r="C60" s="28" t="s">
        <v>125</v>
      </c>
      <c r="D60" s="29" t="s">
        <v>126</v>
      </c>
      <c r="E60" s="30"/>
      <c r="F60" s="11">
        <f t="shared" si="0"/>
        <v>0</v>
      </c>
    </row>
    <row r="61" spans="1:6" ht="37.5" customHeight="1" x14ac:dyDescent="0.15">
      <c r="A61" s="27" t="b">
        <v>0</v>
      </c>
      <c r="B61" s="33"/>
      <c r="C61" s="34" t="s">
        <v>127</v>
      </c>
      <c r="D61" s="17" t="s">
        <v>128</v>
      </c>
      <c r="E61" s="35"/>
      <c r="F61" s="11">
        <f t="shared" si="0"/>
        <v>0</v>
      </c>
    </row>
    <row r="62" spans="1:6" ht="37.5" customHeight="1" x14ac:dyDescent="0.15">
      <c r="A62" s="27" t="b">
        <v>0</v>
      </c>
      <c r="B62" s="33"/>
      <c r="C62" s="34" t="s">
        <v>129</v>
      </c>
      <c r="D62" s="29" t="s">
        <v>130</v>
      </c>
      <c r="E62" s="31"/>
      <c r="F62" s="11">
        <f t="shared" si="0"/>
        <v>0</v>
      </c>
    </row>
    <row r="63" spans="1:6" ht="56" x14ac:dyDescent="0.15">
      <c r="A63" s="27" t="b">
        <v>0</v>
      </c>
      <c r="B63" s="33"/>
      <c r="C63" s="34" t="s">
        <v>131</v>
      </c>
      <c r="D63" s="17" t="s">
        <v>132</v>
      </c>
      <c r="E63" s="40"/>
      <c r="F63" s="11">
        <f t="shared" si="0"/>
        <v>0</v>
      </c>
    </row>
    <row r="64" spans="1:6" ht="37.5" customHeight="1" x14ac:dyDescent="0.15">
      <c r="A64" s="27" t="b">
        <v>0</v>
      </c>
      <c r="B64" s="33"/>
      <c r="C64" s="34" t="s">
        <v>133</v>
      </c>
      <c r="D64" s="29" t="s">
        <v>134</v>
      </c>
      <c r="E64" s="31"/>
      <c r="F64" s="11">
        <f t="shared" si="0"/>
        <v>0</v>
      </c>
    </row>
    <row r="65" spans="1:6" ht="37.5" customHeight="1" x14ac:dyDescent="0.15">
      <c r="A65" s="27" t="b">
        <v>0</v>
      </c>
      <c r="B65" s="33"/>
      <c r="C65" s="34" t="s">
        <v>135</v>
      </c>
      <c r="D65" s="29" t="s">
        <v>136</v>
      </c>
      <c r="E65" s="31"/>
      <c r="F65" s="11">
        <f t="shared" si="0"/>
        <v>0</v>
      </c>
    </row>
    <row r="66" spans="1:6" ht="37.5" customHeight="1" x14ac:dyDescent="0.15">
      <c r="A66" s="27" t="b">
        <v>0</v>
      </c>
      <c r="B66" s="27"/>
      <c r="C66" s="34" t="s">
        <v>137</v>
      </c>
      <c r="D66" s="17" t="s">
        <v>138</v>
      </c>
      <c r="E66" s="35" t="s">
        <v>115</v>
      </c>
      <c r="F66" s="11">
        <f t="shared" si="0"/>
        <v>0</v>
      </c>
    </row>
    <row r="67" spans="1:6" ht="37.5" customHeight="1" x14ac:dyDescent="0.15">
      <c r="A67" s="27" t="b">
        <v>0</v>
      </c>
      <c r="B67" s="27"/>
      <c r="C67" s="34" t="s">
        <v>139</v>
      </c>
      <c r="D67" s="29" t="s">
        <v>140</v>
      </c>
      <c r="E67" s="31"/>
      <c r="F67" s="11">
        <f t="shared" si="0"/>
        <v>0</v>
      </c>
    </row>
    <row r="68" spans="1:6" ht="37.5" customHeight="1" x14ac:dyDescent="0.15">
      <c r="A68" s="27" t="b">
        <v>0</v>
      </c>
      <c r="B68" s="27"/>
      <c r="C68" s="28" t="s">
        <v>438</v>
      </c>
      <c r="D68" s="17" t="s">
        <v>142</v>
      </c>
      <c r="E68" s="32"/>
      <c r="F68" s="11">
        <f t="shared" si="0"/>
        <v>0</v>
      </c>
    </row>
    <row r="69" spans="1:6" ht="42" x14ac:dyDescent="0.15">
      <c r="A69" s="27" t="b">
        <v>0</v>
      </c>
      <c r="B69" s="33"/>
      <c r="C69" s="34" t="s">
        <v>143</v>
      </c>
      <c r="D69" s="29" t="s">
        <v>144</v>
      </c>
      <c r="E69" s="31"/>
      <c r="F69" s="11">
        <f t="shared" si="0"/>
        <v>0</v>
      </c>
    </row>
    <row r="70" spans="1:6" ht="37.5" customHeight="1" x14ac:dyDescent="0.15">
      <c r="A70" s="27" t="b">
        <v>0</v>
      </c>
      <c r="B70" s="33"/>
      <c r="C70" s="34" t="s">
        <v>145</v>
      </c>
      <c r="D70" s="29" t="s">
        <v>146</v>
      </c>
      <c r="E70" s="31"/>
      <c r="F70" s="11">
        <f t="shared" si="0"/>
        <v>0</v>
      </c>
    </row>
    <row r="71" spans="1:6" ht="37.5" customHeight="1" x14ac:dyDescent="0.15">
      <c r="A71" s="27" t="b">
        <v>0</v>
      </c>
      <c r="B71" s="33"/>
      <c r="C71" s="34" t="s">
        <v>147</v>
      </c>
      <c r="D71" s="29" t="s">
        <v>148</v>
      </c>
      <c r="E71" s="31"/>
      <c r="F71" s="11">
        <f t="shared" si="0"/>
        <v>0</v>
      </c>
    </row>
    <row r="72" spans="1:6" ht="37.5" customHeight="1" x14ac:dyDescent="0.15">
      <c r="A72" s="27" t="b">
        <v>0</v>
      </c>
      <c r="B72" s="33"/>
      <c r="C72" s="34" t="s">
        <v>149</v>
      </c>
      <c r="D72" s="29" t="s">
        <v>150</v>
      </c>
      <c r="E72" s="31"/>
      <c r="F72" s="11">
        <f t="shared" si="0"/>
        <v>0</v>
      </c>
    </row>
    <row r="73" spans="1:6" ht="37.5" customHeight="1" x14ac:dyDescent="0.15">
      <c r="A73" s="27" t="b">
        <v>0</v>
      </c>
      <c r="B73" s="33"/>
      <c r="C73" s="34" t="s">
        <v>151</v>
      </c>
      <c r="D73" s="29" t="s">
        <v>152</v>
      </c>
      <c r="E73" s="31"/>
      <c r="F73" s="11">
        <f t="shared" si="0"/>
        <v>0</v>
      </c>
    </row>
    <row r="74" spans="1:6" ht="37.5" customHeight="1" x14ac:dyDescent="0.15">
      <c r="A74" s="27" t="b">
        <v>0</v>
      </c>
      <c r="B74" s="33"/>
      <c r="C74" s="34" t="s">
        <v>153</v>
      </c>
      <c r="D74" s="29" t="s">
        <v>156</v>
      </c>
      <c r="E74" s="31"/>
      <c r="F74" s="11">
        <f t="shared" si="0"/>
        <v>0</v>
      </c>
    </row>
    <row r="75" spans="1:6" ht="37.5" customHeight="1" x14ac:dyDescent="0.15">
      <c r="A75" s="27" t="b">
        <v>0</v>
      </c>
      <c r="B75" s="33"/>
      <c r="C75" s="34" t="s">
        <v>155</v>
      </c>
      <c r="D75" s="29" t="s">
        <v>154</v>
      </c>
      <c r="E75" s="31"/>
      <c r="F75" s="11">
        <f t="shared" si="0"/>
        <v>0</v>
      </c>
    </row>
    <row r="76" spans="1:6" ht="37.5" customHeight="1" x14ac:dyDescent="0.15">
      <c r="A76" s="27" t="b">
        <v>0</v>
      </c>
      <c r="B76" s="33"/>
      <c r="C76" s="34" t="s">
        <v>157</v>
      </c>
      <c r="D76" s="29" t="s">
        <v>160</v>
      </c>
      <c r="E76" s="31"/>
      <c r="F76" s="11">
        <f t="shared" si="0"/>
        <v>0</v>
      </c>
    </row>
    <row r="77" spans="1:6" ht="37.5" customHeight="1" x14ac:dyDescent="0.15">
      <c r="A77" s="27" t="b">
        <v>0</v>
      </c>
      <c r="B77" s="33"/>
      <c r="C77" s="34" t="s">
        <v>159</v>
      </c>
      <c r="D77" s="29" t="s">
        <v>158</v>
      </c>
      <c r="E77" s="31"/>
      <c r="F77" s="11">
        <f t="shared" si="0"/>
        <v>0</v>
      </c>
    </row>
    <row r="78" spans="1:6" ht="37.5" customHeight="1" x14ac:dyDescent="0.15">
      <c r="A78" s="27" t="b">
        <v>0</v>
      </c>
      <c r="B78" s="33"/>
      <c r="C78" s="34" t="s">
        <v>161</v>
      </c>
      <c r="D78" s="17" t="s">
        <v>162</v>
      </c>
      <c r="E78" s="41"/>
      <c r="F78" s="11">
        <f t="shared" si="0"/>
        <v>0</v>
      </c>
    </row>
    <row r="79" spans="1:6" ht="37.5" customHeight="1" x14ac:dyDescent="0.15">
      <c r="A79" s="27" t="b">
        <v>0</v>
      </c>
      <c r="B79" s="33"/>
      <c r="C79" s="34" t="s">
        <v>163</v>
      </c>
      <c r="D79" s="29" t="s">
        <v>164</v>
      </c>
      <c r="E79" s="31"/>
      <c r="F79" s="11">
        <f t="shared" si="0"/>
        <v>0</v>
      </c>
    </row>
    <row r="80" spans="1:6" ht="37.5" customHeight="1" x14ac:dyDescent="0.15">
      <c r="A80" s="27" t="b">
        <v>0</v>
      </c>
      <c r="B80" s="27"/>
      <c r="C80" s="34" t="s">
        <v>165</v>
      </c>
      <c r="D80" s="17" t="s">
        <v>166</v>
      </c>
      <c r="E80" s="35"/>
      <c r="F80" s="11">
        <f t="shared" si="0"/>
        <v>0</v>
      </c>
    </row>
    <row r="81" spans="1:6" ht="37.5" customHeight="1" x14ac:dyDescent="0.15">
      <c r="A81" s="27" t="b">
        <v>0</v>
      </c>
      <c r="B81" s="27"/>
      <c r="C81" s="34" t="s">
        <v>167</v>
      </c>
      <c r="D81" s="17" t="s">
        <v>168</v>
      </c>
      <c r="E81" s="35"/>
      <c r="F81" s="11">
        <f t="shared" si="0"/>
        <v>0</v>
      </c>
    </row>
    <row r="82" spans="1:6" ht="37.5" customHeight="1" x14ac:dyDescent="0.15">
      <c r="A82" s="27" t="b">
        <v>0</v>
      </c>
      <c r="B82" s="27"/>
      <c r="C82" s="28" t="s">
        <v>169</v>
      </c>
      <c r="D82" s="36" t="s">
        <v>170</v>
      </c>
      <c r="E82" s="42" t="s">
        <v>439</v>
      </c>
      <c r="F82" s="11">
        <f t="shared" si="0"/>
        <v>0</v>
      </c>
    </row>
    <row r="83" spans="1:6" ht="18" x14ac:dyDescent="0.15">
      <c r="A83" s="38"/>
      <c r="B83" s="132" t="s">
        <v>171</v>
      </c>
      <c r="C83" s="129"/>
      <c r="D83" s="129"/>
      <c r="E83" s="130"/>
      <c r="F83" s="11">
        <f t="shared" si="0"/>
        <v>0</v>
      </c>
    </row>
    <row r="84" spans="1:6" ht="18" x14ac:dyDescent="0.15">
      <c r="A84" s="38"/>
      <c r="B84" s="128" t="s">
        <v>172</v>
      </c>
      <c r="C84" s="129"/>
      <c r="D84" s="129"/>
      <c r="E84" s="130"/>
      <c r="F84" s="11">
        <f t="shared" si="0"/>
        <v>0</v>
      </c>
    </row>
    <row r="85" spans="1:6" ht="16" x14ac:dyDescent="0.15">
      <c r="A85" s="14"/>
      <c r="B85" s="131" t="s">
        <v>38</v>
      </c>
      <c r="C85" s="129"/>
      <c r="D85" s="129"/>
      <c r="E85" s="130"/>
      <c r="F85" s="11">
        <f t="shared" si="0"/>
        <v>0</v>
      </c>
    </row>
    <row r="86" spans="1:6" ht="37.5" customHeight="1" x14ac:dyDescent="0.15">
      <c r="A86" s="27" t="b">
        <v>0</v>
      </c>
      <c r="B86" s="27"/>
      <c r="C86" s="34" t="s">
        <v>173</v>
      </c>
      <c r="D86" s="17" t="s">
        <v>174</v>
      </c>
      <c r="E86" s="35"/>
      <c r="F86" s="11">
        <f t="shared" si="0"/>
        <v>0</v>
      </c>
    </row>
    <row r="87" spans="1:6" ht="37.5" customHeight="1" x14ac:dyDescent="0.15">
      <c r="A87" s="27" t="b">
        <v>0</v>
      </c>
      <c r="B87" s="27"/>
      <c r="C87" s="28" t="s">
        <v>175</v>
      </c>
      <c r="D87" s="17" t="s">
        <v>176</v>
      </c>
      <c r="E87" s="18" t="s">
        <v>177</v>
      </c>
      <c r="F87" s="11">
        <f t="shared" si="0"/>
        <v>0</v>
      </c>
    </row>
    <row r="88" spans="1:6" ht="42" x14ac:dyDescent="0.15">
      <c r="A88" s="27" t="b">
        <v>0</v>
      </c>
      <c r="B88" s="27"/>
      <c r="C88" s="34" t="s">
        <v>178</v>
      </c>
      <c r="D88" s="17" t="s">
        <v>440</v>
      </c>
      <c r="E88" s="35"/>
      <c r="F88" s="11">
        <f t="shared" si="0"/>
        <v>0</v>
      </c>
    </row>
    <row r="89" spans="1:6" ht="37.5" customHeight="1" x14ac:dyDescent="0.15">
      <c r="A89" s="27" t="b">
        <v>0</v>
      </c>
      <c r="B89" s="27"/>
      <c r="C89" s="34" t="s">
        <v>180</v>
      </c>
      <c r="D89" s="29" t="s">
        <v>181</v>
      </c>
      <c r="E89" s="31"/>
      <c r="F89" s="11">
        <f t="shared" si="0"/>
        <v>0</v>
      </c>
    </row>
    <row r="90" spans="1:6" ht="42" x14ac:dyDescent="0.15">
      <c r="A90" s="27" t="b">
        <v>0</v>
      </c>
      <c r="B90" s="27"/>
      <c r="C90" s="28" t="s">
        <v>185</v>
      </c>
      <c r="D90" s="17" t="s">
        <v>441</v>
      </c>
      <c r="E90" s="18"/>
      <c r="F90" s="11">
        <f t="shared" si="0"/>
        <v>0</v>
      </c>
    </row>
    <row r="91" spans="1:6" ht="37.5" customHeight="1" x14ac:dyDescent="0.15">
      <c r="A91" s="27" t="b">
        <v>0</v>
      </c>
      <c r="B91" s="27"/>
      <c r="C91" s="28" t="s">
        <v>187</v>
      </c>
      <c r="D91" s="17" t="s">
        <v>188</v>
      </c>
      <c r="E91" s="18"/>
      <c r="F91" s="11">
        <f t="shared" si="0"/>
        <v>0</v>
      </c>
    </row>
    <row r="92" spans="1:6" ht="37.5" customHeight="1" x14ac:dyDescent="0.15">
      <c r="A92" s="27" t="b">
        <v>0</v>
      </c>
      <c r="B92" s="27"/>
      <c r="C92" s="34" t="s">
        <v>189</v>
      </c>
      <c r="D92" s="29" t="s">
        <v>190</v>
      </c>
      <c r="E92" s="31"/>
      <c r="F92" s="11">
        <f t="shared" si="0"/>
        <v>0</v>
      </c>
    </row>
    <row r="93" spans="1:6" ht="37.5" customHeight="1" x14ac:dyDescent="0.15">
      <c r="A93" s="27" t="b">
        <v>0</v>
      </c>
      <c r="B93" s="27"/>
      <c r="C93" s="34" t="s">
        <v>191</v>
      </c>
      <c r="D93" s="29" t="s">
        <v>192</v>
      </c>
      <c r="E93" s="31"/>
      <c r="F93" s="11">
        <f t="shared" si="0"/>
        <v>0</v>
      </c>
    </row>
    <row r="94" spans="1:6" ht="37.5" customHeight="1" x14ac:dyDescent="0.15">
      <c r="A94" s="27" t="b">
        <v>0</v>
      </c>
      <c r="B94" s="27"/>
      <c r="C94" s="28" t="s">
        <v>193</v>
      </c>
      <c r="D94" s="17" t="s">
        <v>194</v>
      </c>
      <c r="E94" s="18"/>
      <c r="F94" s="11">
        <f t="shared" si="0"/>
        <v>0</v>
      </c>
    </row>
    <row r="95" spans="1:6" ht="37.5" customHeight="1" x14ac:dyDescent="0.15">
      <c r="A95" s="27" t="b">
        <v>0</v>
      </c>
      <c r="B95" s="27"/>
      <c r="C95" s="34" t="s">
        <v>195</v>
      </c>
      <c r="D95" s="17" t="s">
        <v>200</v>
      </c>
      <c r="E95" s="35"/>
      <c r="F95" s="11">
        <f t="shared" si="0"/>
        <v>0</v>
      </c>
    </row>
    <row r="96" spans="1:6" ht="37.5" customHeight="1" x14ac:dyDescent="0.15">
      <c r="A96" s="27" t="b">
        <v>0</v>
      </c>
      <c r="B96" s="27"/>
      <c r="C96" s="34" t="s">
        <v>197</v>
      </c>
      <c r="D96" s="17" t="s">
        <v>198</v>
      </c>
      <c r="E96" s="35"/>
      <c r="F96" s="11">
        <f t="shared" si="0"/>
        <v>0</v>
      </c>
    </row>
    <row r="97" spans="1:6" ht="37.5" customHeight="1" x14ac:dyDescent="0.15">
      <c r="A97" s="27" t="b">
        <v>0</v>
      </c>
      <c r="B97" s="27"/>
      <c r="C97" s="34" t="s">
        <v>199</v>
      </c>
      <c r="D97" s="17" t="s">
        <v>196</v>
      </c>
      <c r="E97" s="35"/>
      <c r="F97" s="11">
        <f t="shared" si="0"/>
        <v>0</v>
      </c>
    </row>
    <row r="98" spans="1:6" ht="37.5" customHeight="1" x14ac:dyDescent="0.15">
      <c r="A98" s="27" t="b">
        <v>0</v>
      </c>
      <c r="B98" s="27"/>
      <c r="C98" s="34" t="s">
        <v>201</v>
      </c>
      <c r="D98" s="17" t="s">
        <v>202</v>
      </c>
      <c r="E98" s="35"/>
      <c r="F98" s="11">
        <f t="shared" si="0"/>
        <v>0</v>
      </c>
    </row>
    <row r="99" spans="1:6" ht="37.5" customHeight="1" x14ac:dyDescent="0.15">
      <c r="A99" s="27" t="b">
        <v>0</v>
      </c>
      <c r="B99" s="27"/>
      <c r="C99" s="28" t="s">
        <v>203</v>
      </c>
      <c r="D99" s="17" t="s">
        <v>442</v>
      </c>
      <c r="E99" s="32"/>
      <c r="F99" s="11">
        <f t="shared" si="0"/>
        <v>0</v>
      </c>
    </row>
    <row r="100" spans="1:6" ht="37.5" customHeight="1" x14ac:dyDescent="0.15">
      <c r="A100" s="27" t="b">
        <v>0</v>
      </c>
      <c r="B100" s="27"/>
      <c r="C100" s="28" t="s">
        <v>205</v>
      </c>
      <c r="D100" s="17" t="s">
        <v>206</v>
      </c>
      <c r="E100" s="18"/>
      <c r="F100" s="11">
        <f t="shared" si="0"/>
        <v>0</v>
      </c>
    </row>
    <row r="101" spans="1:6" ht="37.5" customHeight="1" x14ac:dyDescent="0.15">
      <c r="A101" s="27" t="b">
        <v>0</v>
      </c>
      <c r="B101" s="27"/>
      <c r="C101" s="28" t="s">
        <v>207</v>
      </c>
      <c r="D101" s="17" t="s">
        <v>208</v>
      </c>
      <c r="E101" s="32"/>
      <c r="F101" s="11">
        <f t="shared" si="0"/>
        <v>0</v>
      </c>
    </row>
    <row r="102" spans="1:6" ht="37.5" customHeight="1" x14ac:dyDescent="0.15">
      <c r="A102" s="27" t="b">
        <v>0</v>
      </c>
      <c r="B102" s="27"/>
      <c r="C102" s="28" t="s">
        <v>209</v>
      </c>
      <c r="D102" s="17" t="s">
        <v>210</v>
      </c>
      <c r="E102" s="18"/>
      <c r="F102" s="11">
        <f t="shared" si="0"/>
        <v>0</v>
      </c>
    </row>
    <row r="103" spans="1:6" ht="37.5" customHeight="1" x14ac:dyDescent="0.15">
      <c r="A103" s="27" t="b">
        <v>0</v>
      </c>
      <c r="B103" s="27"/>
      <c r="C103" s="28" t="s">
        <v>211</v>
      </c>
      <c r="D103" s="29" t="s">
        <v>212</v>
      </c>
      <c r="E103" s="30"/>
      <c r="F103" s="11">
        <f t="shared" si="0"/>
        <v>0</v>
      </c>
    </row>
    <row r="104" spans="1:6" ht="37.5" customHeight="1" x14ac:dyDescent="0.15">
      <c r="A104" s="27" t="b">
        <v>0</v>
      </c>
      <c r="B104" s="43"/>
      <c r="C104" s="28" t="s">
        <v>213</v>
      </c>
      <c r="D104" s="17" t="s">
        <v>214</v>
      </c>
      <c r="E104" s="32"/>
      <c r="F104" s="11">
        <f t="shared" si="0"/>
        <v>0</v>
      </c>
    </row>
    <row r="105" spans="1:6" ht="37.5" customHeight="1" x14ac:dyDescent="0.15">
      <c r="A105" s="27" t="b">
        <v>0</v>
      </c>
      <c r="B105" s="27"/>
      <c r="C105" s="28" t="s">
        <v>215</v>
      </c>
      <c r="D105" s="17" t="s">
        <v>216</v>
      </c>
      <c r="E105" s="18"/>
      <c r="F105" s="11">
        <f t="shared" si="0"/>
        <v>0</v>
      </c>
    </row>
    <row r="106" spans="1:6" ht="37.5" customHeight="1" x14ac:dyDescent="0.15">
      <c r="A106" s="27" t="b">
        <v>0</v>
      </c>
      <c r="B106" s="27"/>
      <c r="C106" s="28" t="s">
        <v>217</v>
      </c>
      <c r="D106" s="29" t="s">
        <v>218</v>
      </c>
      <c r="E106" s="30"/>
      <c r="F106" s="11">
        <f t="shared" si="0"/>
        <v>0</v>
      </c>
    </row>
    <row r="107" spans="1:6" ht="37.5" customHeight="1" x14ac:dyDescent="0.15">
      <c r="A107" s="27" t="b">
        <v>0</v>
      </c>
      <c r="B107" s="27"/>
      <c r="C107" s="28" t="s">
        <v>443</v>
      </c>
      <c r="D107" s="29" t="s">
        <v>220</v>
      </c>
      <c r="E107" s="30"/>
      <c r="F107" s="11">
        <f t="shared" si="0"/>
        <v>0</v>
      </c>
    </row>
    <row r="108" spans="1:6" ht="37.5" customHeight="1" x14ac:dyDescent="0.15">
      <c r="A108" s="27" t="b">
        <v>0</v>
      </c>
      <c r="B108" s="27"/>
      <c r="C108" s="28" t="s">
        <v>444</v>
      </c>
      <c r="D108" s="29" t="s">
        <v>222</v>
      </c>
      <c r="E108" s="44"/>
      <c r="F108" s="11">
        <f t="shared" si="0"/>
        <v>0</v>
      </c>
    </row>
    <row r="109" spans="1:6" ht="37.5" customHeight="1" x14ac:dyDescent="0.15">
      <c r="A109" s="27" t="b">
        <v>0</v>
      </c>
      <c r="B109" s="33"/>
      <c r="C109" s="34" t="s">
        <v>223</v>
      </c>
      <c r="D109" s="17" t="s">
        <v>224</v>
      </c>
      <c r="E109" s="35"/>
      <c r="F109" s="11">
        <f t="shared" si="0"/>
        <v>0</v>
      </c>
    </row>
    <row r="110" spans="1:6" ht="37.5" customHeight="1" x14ac:dyDescent="0.15">
      <c r="A110" s="27" t="b">
        <v>0</v>
      </c>
      <c r="B110" s="27"/>
      <c r="C110" s="28" t="s">
        <v>225</v>
      </c>
      <c r="D110" s="29" t="s">
        <v>226</v>
      </c>
      <c r="E110" s="30"/>
      <c r="F110" s="11">
        <f t="shared" si="0"/>
        <v>0</v>
      </c>
    </row>
    <row r="111" spans="1:6" ht="18" x14ac:dyDescent="0.15">
      <c r="A111" s="38"/>
      <c r="B111" s="132" t="s">
        <v>445</v>
      </c>
      <c r="C111" s="129"/>
      <c r="D111" s="129"/>
      <c r="E111" s="130"/>
      <c r="F111" s="11">
        <f t="shared" si="0"/>
        <v>0</v>
      </c>
    </row>
    <row r="112" spans="1:6" ht="18" x14ac:dyDescent="0.15">
      <c r="A112" s="38"/>
      <c r="B112" s="128" t="s">
        <v>228</v>
      </c>
      <c r="C112" s="129"/>
      <c r="D112" s="129"/>
      <c r="E112" s="130"/>
      <c r="F112" s="11">
        <f t="shared" si="0"/>
        <v>0</v>
      </c>
    </row>
    <row r="113" spans="1:6" ht="16" x14ac:dyDescent="0.15">
      <c r="A113" s="14"/>
      <c r="B113" s="131" t="s">
        <v>38</v>
      </c>
      <c r="C113" s="129"/>
      <c r="D113" s="129"/>
      <c r="E113" s="130"/>
      <c r="F113" s="11">
        <f t="shared" si="0"/>
        <v>0</v>
      </c>
    </row>
    <row r="114" spans="1:6" ht="37.5" customHeight="1" x14ac:dyDescent="0.15">
      <c r="A114" s="27" t="b">
        <v>0</v>
      </c>
      <c r="B114" s="33"/>
      <c r="C114" s="34" t="s">
        <v>229</v>
      </c>
      <c r="D114" s="29" t="s">
        <v>230</v>
      </c>
      <c r="E114" s="31"/>
      <c r="F114" s="11">
        <f t="shared" si="0"/>
        <v>0</v>
      </c>
    </row>
    <row r="115" spans="1:6" ht="37.5" customHeight="1" x14ac:dyDescent="0.15">
      <c r="A115" s="27" t="b">
        <v>0</v>
      </c>
      <c r="B115" s="27"/>
      <c r="C115" s="34" t="s">
        <v>231</v>
      </c>
      <c r="D115" s="17" t="s">
        <v>232</v>
      </c>
      <c r="E115" s="35"/>
      <c r="F115" s="11">
        <f t="shared" si="0"/>
        <v>0</v>
      </c>
    </row>
    <row r="116" spans="1:6" ht="37.5" customHeight="1" x14ac:dyDescent="0.15">
      <c r="A116" s="27" t="b">
        <v>0</v>
      </c>
      <c r="B116" s="27"/>
      <c r="C116" s="34" t="s">
        <v>233</v>
      </c>
      <c r="D116" s="17" t="s">
        <v>234</v>
      </c>
      <c r="E116" s="35"/>
      <c r="F116" s="11">
        <f t="shared" si="0"/>
        <v>0</v>
      </c>
    </row>
    <row r="117" spans="1:6" ht="37.5" customHeight="1" x14ac:dyDescent="0.15">
      <c r="A117" s="27" t="b">
        <v>0</v>
      </c>
      <c r="B117" s="27"/>
      <c r="C117" s="34" t="s">
        <v>235</v>
      </c>
      <c r="D117" s="17" t="s">
        <v>236</v>
      </c>
      <c r="E117" s="35"/>
      <c r="F117" s="11">
        <f t="shared" si="0"/>
        <v>0</v>
      </c>
    </row>
    <row r="118" spans="1:6" ht="37.5" customHeight="1" x14ac:dyDescent="0.15">
      <c r="A118" s="27" t="b">
        <v>0</v>
      </c>
      <c r="B118" s="27"/>
      <c r="C118" s="34" t="s">
        <v>237</v>
      </c>
      <c r="D118" s="29" t="s">
        <v>238</v>
      </c>
      <c r="E118" s="31"/>
      <c r="F118" s="11">
        <f t="shared" si="0"/>
        <v>0</v>
      </c>
    </row>
    <row r="119" spans="1:6" ht="37.5" customHeight="1" x14ac:dyDescent="0.15">
      <c r="A119" s="27" t="b">
        <v>0</v>
      </c>
      <c r="B119" s="27"/>
      <c r="C119" s="28" t="s">
        <v>239</v>
      </c>
      <c r="D119" s="17" t="s">
        <v>240</v>
      </c>
      <c r="E119" s="35"/>
      <c r="F119" s="11">
        <f t="shared" si="0"/>
        <v>0</v>
      </c>
    </row>
    <row r="120" spans="1:6" ht="37.5" customHeight="1" x14ac:dyDescent="0.15">
      <c r="A120" s="27" t="b">
        <v>0</v>
      </c>
      <c r="B120" s="27"/>
      <c r="C120" s="28" t="s">
        <v>241</v>
      </c>
      <c r="D120" s="36" t="s">
        <v>242</v>
      </c>
      <c r="E120" s="42"/>
      <c r="F120" s="11">
        <f t="shared" si="0"/>
        <v>0</v>
      </c>
    </row>
    <row r="121" spans="1:6" ht="16" x14ac:dyDescent="0.15">
      <c r="A121" s="14"/>
      <c r="B121" s="131" t="s">
        <v>243</v>
      </c>
      <c r="C121" s="129"/>
      <c r="D121" s="129"/>
      <c r="E121" s="130"/>
      <c r="F121" s="11">
        <f t="shared" si="0"/>
        <v>0</v>
      </c>
    </row>
    <row r="122" spans="1:6" ht="37.5" customHeight="1" x14ac:dyDescent="0.15">
      <c r="A122" s="27" t="b">
        <v>0</v>
      </c>
      <c r="B122" s="27"/>
      <c r="C122" s="34" t="s">
        <v>244</v>
      </c>
      <c r="D122" s="29" t="s">
        <v>245</v>
      </c>
      <c r="E122" s="31" t="s">
        <v>246</v>
      </c>
      <c r="F122" s="11">
        <f t="shared" si="0"/>
        <v>0</v>
      </c>
    </row>
    <row r="123" spans="1:6" ht="37.5" customHeight="1" x14ac:dyDescent="0.15">
      <c r="A123" s="27" t="b">
        <v>0</v>
      </c>
      <c r="B123" s="27"/>
      <c r="C123" s="34" t="s">
        <v>247</v>
      </c>
      <c r="D123" s="29" t="s">
        <v>248</v>
      </c>
      <c r="E123" s="31"/>
      <c r="F123" s="11">
        <f t="shared" si="0"/>
        <v>0</v>
      </c>
    </row>
    <row r="124" spans="1:6" ht="37.5" customHeight="1" x14ac:dyDescent="0.15">
      <c r="A124" s="27" t="b">
        <v>0</v>
      </c>
      <c r="B124" s="27"/>
      <c r="C124" s="34" t="s">
        <v>249</v>
      </c>
      <c r="D124" s="29" t="s">
        <v>250</v>
      </c>
      <c r="E124" s="31" t="s">
        <v>246</v>
      </c>
      <c r="F124" s="11">
        <f t="shared" si="0"/>
        <v>0</v>
      </c>
    </row>
    <row r="125" spans="1:6" ht="37.5" customHeight="1" x14ac:dyDescent="0.15">
      <c r="A125" s="27" t="b">
        <v>0</v>
      </c>
      <c r="B125" s="27"/>
      <c r="C125" s="34" t="s">
        <v>251</v>
      </c>
      <c r="D125" s="29" t="s">
        <v>252</v>
      </c>
      <c r="E125" s="31"/>
      <c r="F125" s="11">
        <f t="shared" si="0"/>
        <v>0</v>
      </c>
    </row>
    <row r="126" spans="1:6" ht="18" x14ac:dyDescent="0.15">
      <c r="A126" s="13"/>
      <c r="B126" s="133" t="s">
        <v>446</v>
      </c>
      <c r="C126" s="134"/>
      <c r="D126" s="134"/>
      <c r="E126" s="135"/>
      <c r="F126" s="11">
        <f t="shared" si="0"/>
        <v>0</v>
      </c>
    </row>
    <row r="127" spans="1:6" ht="18" x14ac:dyDescent="0.15">
      <c r="A127" s="38"/>
      <c r="B127" s="128" t="s">
        <v>254</v>
      </c>
      <c r="C127" s="129"/>
      <c r="D127" s="129"/>
      <c r="E127" s="130"/>
      <c r="F127" s="11">
        <f t="shared" si="0"/>
        <v>0</v>
      </c>
    </row>
    <row r="128" spans="1:6" ht="16" x14ac:dyDescent="0.15">
      <c r="A128" s="14"/>
      <c r="B128" s="131" t="s">
        <v>38</v>
      </c>
      <c r="C128" s="129"/>
      <c r="D128" s="129"/>
      <c r="E128" s="130"/>
      <c r="F128" s="11">
        <f t="shared" si="0"/>
        <v>0</v>
      </c>
    </row>
    <row r="129" spans="1:6" ht="37.5" customHeight="1" x14ac:dyDescent="0.15">
      <c r="A129" s="27" t="b">
        <v>0</v>
      </c>
      <c r="B129" s="27"/>
      <c r="C129" s="34" t="s">
        <v>255</v>
      </c>
      <c r="D129" s="17" t="s">
        <v>256</v>
      </c>
      <c r="E129" s="35" t="s">
        <v>257</v>
      </c>
      <c r="F129" s="11">
        <f t="shared" si="0"/>
        <v>0</v>
      </c>
    </row>
    <row r="130" spans="1:6" ht="37.5" customHeight="1" x14ac:dyDescent="0.15">
      <c r="A130" s="27" t="b">
        <v>0</v>
      </c>
      <c r="B130" s="27"/>
      <c r="C130" s="28" t="s">
        <v>258</v>
      </c>
      <c r="D130" s="17" t="s">
        <v>259</v>
      </c>
      <c r="E130" s="35"/>
      <c r="F130" s="11">
        <f t="shared" si="0"/>
        <v>0</v>
      </c>
    </row>
    <row r="131" spans="1:6" ht="37.5" customHeight="1" x14ac:dyDescent="0.15">
      <c r="A131" s="27" t="b">
        <v>0</v>
      </c>
      <c r="B131" s="27"/>
      <c r="C131" s="28" t="s">
        <v>260</v>
      </c>
      <c r="D131" s="17" t="s">
        <v>261</v>
      </c>
      <c r="E131" s="35"/>
      <c r="F131" s="11">
        <f t="shared" si="0"/>
        <v>0</v>
      </c>
    </row>
    <row r="132" spans="1:6" ht="37.5" customHeight="1" x14ac:dyDescent="0.15">
      <c r="A132" s="27" t="b">
        <v>0</v>
      </c>
      <c r="B132" s="27"/>
      <c r="C132" s="34" t="s">
        <v>262</v>
      </c>
      <c r="D132" s="29" t="s">
        <v>263</v>
      </c>
      <c r="E132" s="31"/>
      <c r="F132" s="11">
        <f t="shared" si="0"/>
        <v>0</v>
      </c>
    </row>
    <row r="133" spans="1:6" ht="37.5" customHeight="1" x14ac:dyDescent="0.15">
      <c r="A133" s="27" t="b">
        <v>0</v>
      </c>
      <c r="B133" s="27"/>
      <c r="C133" s="34" t="s">
        <v>264</v>
      </c>
      <c r="D133" s="17" t="s">
        <v>265</v>
      </c>
      <c r="E133" s="35"/>
      <c r="F133" s="11">
        <f t="shared" si="0"/>
        <v>0</v>
      </c>
    </row>
    <row r="134" spans="1:6" ht="42" x14ac:dyDescent="0.15">
      <c r="A134" s="27" t="b">
        <v>0</v>
      </c>
      <c r="B134" s="27"/>
      <c r="C134" s="34" t="s">
        <v>266</v>
      </c>
      <c r="D134" s="29" t="s">
        <v>267</v>
      </c>
      <c r="E134" s="31"/>
      <c r="F134" s="11">
        <f t="shared" si="0"/>
        <v>0</v>
      </c>
    </row>
    <row r="135" spans="1:6" ht="42" x14ac:dyDescent="0.15">
      <c r="A135" s="27" t="b">
        <v>0</v>
      </c>
      <c r="B135" s="27"/>
      <c r="C135" s="34" t="s">
        <v>268</v>
      </c>
      <c r="D135" s="29" t="s">
        <v>269</v>
      </c>
      <c r="E135" s="31"/>
      <c r="F135" s="11">
        <f t="shared" si="0"/>
        <v>0</v>
      </c>
    </row>
    <row r="136" spans="1:6" ht="37.5" customHeight="1" x14ac:dyDescent="0.15">
      <c r="A136" s="27" t="b">
        <v>0</v>
      </c>
      <c r="B136" s="27"/>
      <c r="C136" s="34" t="s">
        <v>380</v>
      </c>
      <c r="D136" s="29" t="s">
        <v>381</v>
      </c>
      <c r="E136" s="31" t="s">
        <v>382</v>
      </c>
      <c r="F136" s="11">
        <f t="shared" si="0"/>
        <v>0</v>
      </c>
    </row>
    <row r="137" spans="1:6" ht="37.5" customHeight="1" x14ac:dyDescent="0.15">
      <c r="A137" s="27" t="b">
        <v>0</v>
      </c>
      <c r="B137" s="27"/>
      <c r="C137" s="28" t="s">
        <v>182</v>
      </c>
      <c r="D137" s="29" t="s">
        <v>183</v>
      </c>
      <c r="E137" s="31" t="s">
        <v>447</v>
      </c>
      <c r="F137" s="11">
        <f t="shared" si="0"/>
        <v>0</v>
      </c>
    </row>
    <row r="138" spans="1:6" ht="56" x14ac:dyDescent="0.15">
      <c r="A138" s="27" t="b">
        <v>0</v>
      </c>
      <c r="B138" s="27"/>
      <c r="C138" s="34" t="s">
        <v>270</v>
      </c>
      <c r="D138" s="17" t="s">
        <v>271</v>
      </c>
      <c r="E138" s="35"/>
      <c r="F138" s="11">
        <f t="shared" si="0"/>
        <v>0</v>
      </c>
    </row>
    <row r="139" spans="1:6" ht="37.5" customHeight="1" x14ac:dyDescent="0.15">
      <c r="A139" s="27" t="b">
        <v>0</v>
      </c>
      <c r="B139" s="27"/>
      <c r="C139" s="34" t="s">
        <v>272</v>
      </c>
      <c r="D139" s="29" t="s">
        <v>273</v>
      </c>
      <c r="E139" s="31"/>
      <c r="F139" s="11">
        <f t="shared" si="0"/>
        <v>0</v>
      </c>
    </row>
    <row r="140" spans="1:6" ht="56" x14ac:dyDescent="0.15">
      <c r="A140" s="27" t="b">
        <v>0</v>
      </c>
      <c r="B140" s="27"/>
      <c r="C140" s="34" t="s">
        <v>274</v>
      </c>
      <c r="D140" s="17" t="s">
        <v>275</v>
      </c>
      <c r="E140" s="35" t="s">
        <v>276</v>
      </c>
      <c r="F140" s="11">
        <f t="shared" si="0"/>
        <v>0</v>
      </c>
    </row>
    <row r="141" spans="1:6" ht="37.5" customHeight="1" x14ac:dyDescent="0.15">
      <c r="A141" s="27" t="b">
        <v>0</v>
      </c>
      <c r="B141" s="27"/>
      <c r="C141" s="34" t="s">
        <v>277</v>
      </c>
      <c r="D141" s="29" t="s">
        <v>278</v>
      </c>
      <c r="E141" s="31" t="s">
        <v>279</v>
      </c>
      <c r="F141" s="11">
        <f t="shared" si="0"/>
        <v>0</v>
      </c>
    </row>
    <row r="142" spans="1:6" ht="98" x14ac:dyDescent="0.15">
      <c r="A142" s="27" t="b">
        <v>0</v>
      </c>
      <c r="B142" s="27"/>
      <c r="C142" s="28" t="s">
        <v>280</v>
      </c>
      <c r="D142" s="17" t="s">
        <v>281</v>
      </c>
      <c r="E142" s="35" t="s">
        <v>276</v>
      </c>
      <c r="F142" s="11">
        <f t="shared" si="0"/>
        <v>0</v>
      </c>
    </row>
    <row r="143" spans="1:6" ht="37.5" customHeight="1" x14ac:dyDescent="0.15">
      <c r="A143" s="27" t="b">
        <v>0</v>
      </c>
      <c r="B143" s="27"/>
      <c r="C143" s="28" t="s">
        <v>282</v>
      </c>
      <c r="D143" s="17" t="s">
        <v>283</v>
      </c>
      <c r="E143" s="35"/>
      <c r="F143" s="11">
        <f t="shared" si="0"/>
        <v>0</v>
      </c>
    </row>
    <row r="144" spans="1:6" ht="37.5" customHeight="1" x14ac:dyDescent="0.15">
      <c r="A144" s="27" t="b">
        <v>0</v>
      </c>
      <c r="B144" s="27"/>
      <c r="C144" s="28" t="s">
        <v>284</v>
      </c>
      <c r="D144" s="29" t="s">
        <v>285</v>
      </c>
      <c r="E144" s="35" t="s">
        <v>276</v>
      </c>
      <c r="F144" s="11">
        <f t="shared" si="0"/>
        <v>0</v>
      </c>
    </row>
    <row r="145" spans="1:6" ht="37.5" customHeight="1" x14ac:dyDescent="0.15">
      <c r="A145" s="27" t="b">
        <v>0</v>
      </c>
      <c r="B145" s="33"/>
      <c r="C145" s="34" t="s">
        <v>286</v>
      </c>
      <c r="D145" s="17" t="s">
        <v>287</v>
      </c>
      <c r="E145" s="35"/>
      <c r="F145" s="11">
        <f t="shared" si="0"/>
        <v>0</v>
      </c>
    </row>
    <row r="146" spans="1:6" ht="37.5" customHeight="1" x14ac:dyDescent="0.15">
      <c r="A146" s="27" t="b">
        <v>0</v>
      </c>
      <c r="B146" s="33"/>
      <c r="C146" s="34" t="s">
        <v>288</v>
      </c>
      <c r="D146" s="29" t="s">
        <v>289</v>
      </c>
      <c r="E146" s="31" t="s">
        <v>276</v>
      </c>
      <c r="F146" s="11">
        <f t="shared" si="0"/>
        <v>0</v>
      </c>
    </row>
    <row r="147" spans="1:6" ht="37.5" customHeight="1" x14ac:dyDescent="0.15">
      <c r="A147" s="27" t="b">
        <v>0</v>
      </c>
      <c r="B147" s="33"/>
      <c r="C147" s="34" t="s">
        <v>290</v>
      </c>
      <c r="D147" s="29" t="s">
        <v>291</v>
      </c>
      <c r="E147" s="31"/>
      <c r="F147" s="11">
        <f t="shared" si="0"/>
        <v>0</v>
      </c>
    </row>
    <row r="148" spans="1:6" ht="37.5" customHeight="1" x14ac:dyDescent="0.15">
      <c r="A148" s="27" t="b">
        <v>0</v>
      </c>
      <c r="B148" s="27"/>
      <c r="C148" s="28" t="s">
        <v>292</v>
      </c>
      <c r="D148" s="29" t="s">
        <v>293</v>
      </c>
      <c r="E148" s="30"/>
      <c r="F148" s="11">
        <f t="shared" si="0"/>
        <v>0</v>
      </c>
    </row>
    <row r="149" spans="1:6" ht="37.5" customHeight="1" x14ac:dyDescent="0.15">
      <c r="A149" s="27" t="b">
        <v>0</v>
      </c>
      <c r="B149" s="33"/>
      <c r="C149" s="34" t="s">
        <v>294</v>
      </c>
      <c r="D149" s="29" t="s">
        <v>295</v>
      </c>
      <c r="E149" s="31" t="s">
        <v>296</v>
      </c>
      <c r="F149" s="11">
        <f t="shared" si="0"/>
        <v>0</v>
      </c>
    </row>
    <row r="150" spans="1:6" ht="37.5" customHeight="1" x14ac:dyDescent="0.15">
      <c r="A150" s="27" t="b">
        <v>0</v>
      </c>
      <c r="B150" s="33"/>
      <c r="C150" s="34" t="s">
        <v>448</v>
      </c>
      <c r="D150" s="29" t="s">
        <v>449</v>
      </c>
      <c r="E150" s="31" t="s">
        <v>450</v>
      </c>
      <c r="F150" s="11">
        <f t="shared" si="0"/>
        <v>0</v>
      </c>
    </row>
    <row r="151" spans="1:6" ht="37.5" customHeight="1" x14ac:dyDescent="0.15">
      <c r="A151" s="27" t="b">
        <v>0</v>
      </c>
      <c r="B151" s="33"/>
      <c r="C151" s="34" t="s">
        <v>297</v>
      </c>
      <c r="D151" s="29" t="s">
        <v>298</v>
      </c>
      <c r="E151" s="31"/>
      <c r="F151" s="11">
        <f t="shared" si="0"/>
        <v>0</v>
      </c>
    </row>
    <row r="152" spans="1:6" ht="37.5" customHeight="1" x14ac:dyDescent="0.15">
      <c r="A152" s="27" t="b">
        <v>0</v>
      </c>
      <c r="B152" s="27"/>
      <c r="C152" s="34" t="s">
        <v>299</v>
      </c>
      <c r="D152" s="17" t="s">
        <v>300</v>
      </c>
      <c r="E152" s="35" t="s">
        <v>301</v>
      </c>
      <c r="F152" s="11">
        <f t="shared" si="0"/>
        <v>0</v>
      </c>
    </row>
    <row r="153" spans="1:6" ht="37.5" customHeight="1" x14ac:dyDescent="0.15">
      <c r="A153" s="27" t="b">
        <v>0</v>
      </c>
      <c r="B153" s="27"/>
      <c r="C153" s="28" t="s">
        <v>302</v>
      </c>
      <c r="D153" s="29" t="s">
        <v>303</v>
      </c>
      <c r="E153" s="44"/>
      <c r="F153" s="11">
        <f t="shared" si="0"/>
        <v>0</v>
      </c>
    </row>
    <row r="154" spans="1:6" ht="37.5" customHeight="1" x14ac:dyDescent="0.15">
      <c r="A154" s="27" t="b">
        <v>0</v>
      </c>
      <c r="B154" s="27"/>
      <c r="C154" s="34" t="s">
        <v>304</v>
      </c>
      <c r="D154" s="29" t="s">
        <v>305</v>
      </c>
      <c r="E154" s="31" t="s">
        <v>279</v>
      </c>
      <c r="F154" s="11">
        <f t="shared" si="0"/>
        <v>0</v>
      </c>
    </row>
    <row r="155" spans="1:6" ht="37.5" customHeight="1" x14ac:dyDescent="0.15">
      <c r="A155" s="27" t="b">
        <v>0</v>
      </c>
      <c r="B155" s="27"/>
      <c r="C155" s="28" t="s">
        <v>306</v>
      </c>
      <c r="D155" s="29" t="s">
        <v>307</v>
      </c>
      <c r="E155" s="31" t="s">
        <v>308</v>
      </c>
      <c r="F155" s="11">
        <f t="shared" si="0"/>
        <v>0</v>
      </c>
    </row>
    <row r="156" spans="1:6" ht="70" x14ac:dyDescent="0.15">
      <c r="A156" s="27" t="b">
        <v>0</v>
      </c>
      <c r="B156" s="27"/>
      <c r="C156" s="28" t="s">
        <v>309</v>
      </c>
      <c r="D156" s="29" t="s">
        <v>314</v>
      </c>
      <c r="E156" s="44"/>
      <c r="F156" s="11">
        <f t="shared" si="0"/>
        <v>0</v>
      </c>
    </row>
    <row r="157" spans="1:6" ht="37.5" customHeight="1" x14ac:dyDescent="0.15">
      <c r="A157" s="45" t="b">
        <v>0</v>
      </c>
      <c r="B157" s="46"/>
      <c r="C157" s="47" t="s">
        <v>311</v>
      </c>
      <c r="D157" s="48" t="s">
        <v>312</v>
      </c>
      <c r="E157" s="49"/>
      <c r="F157" s="11">
        <f t="shared" si="0"/>
        <v>0</v>
      </c>
    </row>
    <row r="158" spans="1:6" ht="37.5" customHeight="1" x14ac:dyDescent="0.15">
      <c r="A158" s="27" t="b">
        <v>0</v>
      </c>
      <c r="B158" s="27"/>
      <c r="C158" s="28" t="s">
        <v>313</v>
      </c>
      <c r="D158" s="29" t="s">
        <v>310</v>
      </c>
      <c r="E158" s="31"/>
      <c r="F158" s="11">
        <f t="shared" si="0"/>
        <v>0</v>
      </c>
    </row>
    <row r="159" spans="1:6" ht="37.5" customHeight="1" x14ac:dyDescent="0.15">
      <c r="A159" s="27" t="b">
        <v>0</v>
      </c>
      <c r="B159" s="27"/>
      <c r="C159" s="28" t="s">
        <v>315</v>
      </c>
      <c r="D159" s="29" t="s">
        <v>316</v>
      </c>
      <c r="E159" s="30"/>
      <c r="F159" s="11">
        <f t="shared" si="0"/>
        <v>0</v>
      </c>
    </row>
    <row r="160" spans="1:6" ht="37.5" customHeight="1" x14ac:dyDescent="0.15">
      <c r="A160" s="27" t="b">
        <v>0</v>
      </c>
      <c r="B160" s="27"/>
      <c r="C160" s="28" t="s">
        <v>317</v>
      </c>
      <c r="D160" s="29" t="s">
        <v>318</v>
      </c>
      <c r="E160" s="31"/>
      <c r="F160" s="11">
        <f t="shared" si="0"/>
        <v>0</v>
      </c>
    </row>
    <row r="161" spans="1:6" ht="37.5" customHeight="1" x14ac:dyDescent="0.15">
      <c r="A161" s="27" t="b">
        <v>0</v>
      </c>
      <c r="B161" s="27"/>
      <c r="C161" s="34" t="s">
        <v>319</v>
      </c>
      <c r="D161" s="17" t="s">
        <v>320</v>
      </c>
      <c r="E161" s="35"/>
      <c r="F161" s="11">
        <f t="shared" si="0"/>
        <v>0</v>
      </c>
    </row>
    <row r="162" spans="1:6" ht="37.5" customHeight="1" x14ac:dyDescent="0.15">
      <c r="A162" s="27" t="b">
        <v>0</v>
      </c>
      <c r="B162" s="27"/>
      <c r="C162" s="34" t="s">
        <v>321</v>
      </c>
      <c r="D162" s="17" t="s">
        <v>322</v>
      </c>
      <c r="E162" s="35"/>
      <c r="F162" s="11">
        <f t="shared" si="0"/>
        <v>0</v>
      </c>
    </row>
    <row r="163" spans="1:6" ht="37.5" customHeight="1" x14ac:dyDescent="0.15">
      <c r="A163" s="27" t="b">
        <v>0</v>
      </c>
      <c r="B163" s="27"/>
      <c r="C163" s="34" t="s">
        <v>323</v>
      </c>
      <c r="D163" s="17" t="s">
        <v>324</v>
      </c>
      <c r="E163" s="35"/>
      <c r="F163" s="11">
        <f t="shared" si="0"/>
        <v>0</v>
      </c>
    </row>
    <row r="164" spans="1:6" ht="37.5" customHeight="1" x14ac:dyDescent="0.15">
      <c r="A164" s="27" t="b">
        <v>0</v>
      </c>
      <c r="B164" s="27"/>
      <c r="C164" s="34" t="s">
        <v>325</v>
      </c>
      <c r="D164" s="17" t="s">
        <v>326</v>
      </c>
      <c r="E164" s="35" t="s">
        <v>327</v>
      </c>
      <c r="F164" s="11">
        <f t="shared" si="0"/>
        <v>0</v>
      </c>
    </row>
    <row r="165" spans="1:6" ht="37.5" customHeight="1" x14ac:dyDescent="0.15">
      <c r="A165" s="27" t="b">
        <v>0</v>
      </c>
      <c r="B165" s="27"/>
      <c r="C165" s="28" t="s">
        <v>328</v>
      </c>
      <c r="D165" s="29" t="s">
        <v>329</v>
      </c>
      <c r="E165" s="30"/>
      <c r="F165" s="11">
        <f t="shared" si="0"/>
        <v>0</v>
      </c>
    </row>
    <row r="166" spans="1:6" ht="37.5" customHeight="1" x14ac:dyDescent="0.15">
      <c r="A166" s="27" t="b">
        <v>0</v>
      </c>
      <c r="B166" s="27"/>
      <c r="C166" s="28" t="s">
        <v>330</v>
      </c>
      <c r="D166" s="29" t="s">
        <v>331</v>
      </c>
      <c r="E166" s="30" t="s">
        <v>332</v>
      </c>
      <c r="F166" s="11">
        <f t="shared" si="0"/>
        <v>0</v>
      </c>
    </row>
    <row r="167" spans="1:6" ht="37.5" customHeight="1" x14ac:dyDescent="0.15">
      <c r="A167" s="27" t="b">
        <v>0</v>
      </c>
      <c r="B167" s="27"/>
      <c r="C167" s="34" t="s">
        <v>333</v>
      </c>
      <c r="D167" s="29" t="s">
        <v>334</v>
      </c>
      <c r="E167" s="31" t="s">
        <v>335</v>
      </c>
      <c r="F167" s="11">
        <f t="shared" si="0"/>
        <v>0</v>
      </c>
    </row>
    <row r="168" spans="1:6" ht="42" x14ac:dyDescent="0.15">
      <c r="A168" s="27" t="b">
        <v>0</v>
      </c>
      <c r="B168" s="27"/>
      <c r="C168" s="34" t="s">
        <v>336</v>
      </c>
      <c r="D168" s="17" t="s">
        <v>337</v>
      </c>
      <c r="E168" s="35"/>
      <c r="F168" s="11">
        <f t="shared" si="0"/>
        <v>0</v>
      </c>
    </row>
    <row r="169" spans="1:6" ht="37.5" customHeight="1" x14ac:dyDescent="0.15">
      <c r="A169" s="27" t="b">
        <v>0</v>
      </c>
      <c r="B169" s="27"/>
      <c r="C169" s="34" t="s">
        <v>338</v>
      </c>
      <c r="D169" s="29" t="s">
        <v>339</v>
      </c>
      <c r="E169" s="31"/>
      <c r="F169" s="11">
        <f t="shared" si="0"/>
        <v>0</v>
      </c>
    </row>
    <row r="170" spans="1:6" ht="56" x14ac:dyDescent="0.15">
      <c r="A170" s="27" t="b">
        <v>0</v>
      </c>
      <c r="B170" s="27"/>
      <c r="C170" s="28" t="s">
        <v>340</v>
      </c>
      <c r="D170" s="29" t="s">
        <v>341</v>
      </c>
      <c r="E170" s="30"/>
      <c r="F170" s="11">
        <f t="shared" si="0"/>
        <v>0</v>
      </c>
    </row>
    <row r="171" spans="1:6" ht="37.5" customHeight="1" x14ac:dyDescent="0.15">
      <c r="A171" s="27" t="b">
        <v>0</v>
      </c>
      <c r="B171" s="27"/>
      <c r="C171" s="28" t="s">
        <v>342</v>
      </c>
      <c r="D171" s="29" t="s">
        <v>343</v>
      </c>
      <c r="E171" s="30"/>
      <c r="F171" s="11">
        <f t="shared" si="0"/>
        <v>0</v>
      </c>
    </row>
    <row r="172" spans="1:6" ht="37.5" customHeight="1" x14ac:dyDescent="0.15">
      <c r="A172" s="27" t="b">
        <v>0</v>
      </c>
      <c r="B172" s="27"/>
      <c r="C172" s="28" t="s">
        <v>344</v>
      </c>
      <c r="D172" s="29" t="s">
        <v>345</v>
      </c>
      <c r="E172" s="30"/>
      <c r="F172" s="11">
        <f t="shared" si="0"/>
        <v>0</v>
      </c>
    </row>
    <row r="173" spans="1:6" ht="37.5" customHeight="1" x14ac:dyDescent="0.15">
      <c r="A173" s="27" t="b">
        <v>0</v>
      </c>
      <c r="B173" s="27"/>
      <c r="C173" s="28" t="s">
        <v>346</v>
      </c>
      <c r="D173" s="29" t="s">
        <v>347</v>
      </c>
      <c r="E173" s="30" t="s">
        <v>348</v>
      </c>
      <c r="F173" s="11">
        <f t="shared" si="0"/>
        <v>0</v>
      </c>
    </row>
    <row r="174" spans="1:6" ht="37.5" customHeight="1" x14ac:dyDescent="0.15">
      <c r="A174" s="27" t="b">
        <v>0</v>
      </c>
      <c r="B174" s="27"/>
      <c r="C174" s="34" t="s">
        <v>349</v>
      </c>
      <c r="D174" s="17" t="s">
        <v>350</v>
      </c>
      <c r="E174" s="35"/>
      <c r="F174" s="11">
        <f t="shared" si="0"/>
        <v>0</v>
      </c>
    </row>
    <row r="175" spans="1:6" ht="37.5" customHeight="1" x14ac:dyDescent="0.15">
      <c r="A175" s="27" t="b">
        <v>0</v>
      </c>
      <c r="B175" s="27"/>
      <c r="C175" s="34" t="s">
        <v>351</v>
      </c>
      <c r="D175" s="17" t="s">
        <v>352</v>
      </c>
      <c r="E175" s="35" t="s">
        <v>353</v>
      </c>
      <c r="F175" s="11">
        <f t="shared" si="0"/>
        <v>0</v>
      </c>
    </row>
    <row r="176" spans="1:6" ht="37.5" customHeight="1" x14ac:dyDescent="0.15">
      <c r="A176" s="27" t="b">
        <v>0</v>
      </c>
      <c r="B176" s="27"/>
      <c r="C176" s="28" t="s">
        <v>354</v>
      </c>
      <c r="D176" s="17" t="s">
        <v>355</v>
      </c>
      <c r="E176" s="35" t="s">
        <v>348</v>
      </c>
      <c r="F176" s="11">
        <f t="shared" si="0"/>
        <v>0</v>
      </c>
    </row>
    <row r="177" spans="1:6" ht="37.5" customHeight="1" x14ac:dyDescent="0.15">
      <c r="A177" s="27" t="b">
        <v>0</v>
      </c>
      <c r="B177" s="27"/>
      <c r="C177" s="34" t="s">
        <v>356</v>
      </c>
      <c r="D177" s="17" t="s">
        <v>357</v>
      </c>
      <c r="E177" s="35" t="s">
        <v>353</v>
      </c>
      <c r="F177" s="11">
        <f t="shared" si="0"/>
        <v>0</v>
      </c>
    </row>
    <row r="178" spans="1:6" ht="37.5" customHeight="1" x14ac:dyDescent="0.15">
      <c r="A178" s="27" t="b">
        <v>0</v>
      </c>
      <c r="B178" s="27"/>
      <c r="C178" s="34" t="s">
        <v>358</v>
      </c>
      <c r="D178" s="29" t="s">
        <v>359</v>
      </c>
      <c r="E178" s="31"/>
      <c r="F178" s="11">
        <f t="shared" si="0"/>
        <v>0</v>
      </c>
    </row>
    <row r="179" spans="1:6" ht="37.5" customHeight="1" x14ac:dyDescent="0.15">
      <c r="A179" s="27" t="b">
        <v>0</v>
      </c>
      <c r="B179" s="27"/>
      <c r="C179" s="34" t="s">
        <v>360</v>
      </c>
      <c r="D179" s="29" t="s">
        <v>361</v>
      </c>
      <c r="E179" s="31" t="s">
        <v>362</v>
      </c>
      <c r="F179" s="11">
        <f t="shared" si="0"/>
        <v>0</v>
      </c>
    </row>
    <row r="180" spans="1:6" ht="37.5" customHeight="1" x14ac:dyDescent="0.15">
      <c r="A180" s="27" t="b">
        <v>0</v>
      </c>
      <c r="B180" s="27"/>
      <c r="C180" s="34" t="s">
        <v>363</v>
      </c>
      <c r="D180" s="29" t="s">
        <v>364</v>
      </c>
      <c r="E180" s="31"/>
      <c r="F180" s="11">
        <f t="shared" si="0"/>
        <v>0</v>
      </c>
    </row>
    <row r="181" spans="1:6" ht="42" x14ac:dyDescent="0.15">
      <c r="A181" s="27" t="b">
        <v>0</v>
      </c>
      <c r="B181" s="27"/>
      <c r="C181" s="28" t="s">
        <v>365</v>
      </c>
      <c r="D181" s="29" t="s">
        <v>366</v>
      </c>
      <c r="E181" s="31"/>
      <c r="F181" s="11">
        <f t="shared" si="0"/>
        <v>0</v>
      </c>
    </row>
    <row r="182" spans="1:6" ht="37.5" customHeight="1" x14ac:dyDescent="0.15">
      <c r="A182" s="27" t="b">
        <v>0</v>
      </c>
      <c r="B182" s="27"/>
      <c r="C182" s="28" t="s">
        <v>367</v>
      </c>
      <c r="D182" s="29" t="s">
        <v>368</v>
      </c>
      <c r="E182" s="31"/>
      <c r="F182" s="11">
        <f t="shared" si="0"/>
        <v>0</v>
      </c>
    </row>
    <row r="183" spans="1:6" ht="37.5" customHeight="1" x14ac:dyDescent="0.15">
      <c r="A183" s="27" t="b">
        <v>0</v>
      </c>
      <c r="B183" s="27"/>
      <c r="C183" s="28" t="s">
        <v>369</v>
      </c>
      <c r="D183" s="29" t="s">
        <v>370</v>
      </c>
      <c r="E183" s="30"/>
      <c r="F183" s="11">
        <f t="shared" si="0"/>
        <v>0</v>
      </c>
    </row>
    <row r="184" spans="1:6" ht="37.5" customHeight="1" x14ac:dyDescent="0.15">
      <c r="A184" s="27" t="b">
        <v>0</v>
      </c>
      <c r="B184" s="27"/>
      <c r="C184" s="28" t="s">
        <v>371</v>
      </c>
      <c r="D184" s="29" t="s">
        <v>372</v>
      </c>
      <c r="E184" s="31" t="s">
        <v>279</v>
      </c>
      <c r="F184" s="11">
        <f t="shared" si="0"/>
        <v>0</v>
      </c>
    </row>
    <row r="185" spans="1:6" ht="37.5" customHeight="1" x14ac:dyDescent="0.15">
      <c r="A185" s="27" t="b">
        <v>0</v>
      </c>
      <c r="B185" s="33"/>
      <c r="C185" s="34" t="s">
        <v>373</v>
      </c>
      <c r="D185" s="17" t="s">
        <v>374</v>
      </c>
      <c r="E185" s="35" t="s">
        <v>276</v>
      </c>
      <c r="F185" s="11">
        <f t="shared" si="0"/>
        <v>0</v>
      </c>
    </row>
    <row r="186" spans="1:6" ht="37.5" customHeight="1" x14ac:dyDescent="0.15">
      <c r="A186" s="27" t="b">
        <v>0</v>
      </c>
      <c r="B186" s="27"/>
      <c r="C186" s="34" t="s">
        <v>375</v>
      </c>
      <c r="D186" s="29" t="s">
        <v>376</v>
      </c>
      <c r="E186" s="31" t="s">
        <v>279</v>
      </c>
      <c r="F186" s="11">
        <f t="shared" si="0"/>
        <v>0</v>
      </c>
    </row>
    <row r="187" spans="1:6" ht="37.5" customHeight="1" x14ac:dyDescent="0.15">
      <c r="A187" s="27" t="b">
        <v>0</v>
      </c>
      <c r="B187" s="27"/>
      <c r="C187" s="34" t="s">
        <v>377</v>
      </c>
      <c r="D187" s="29" t="s">
        <v>378</v>
      </c>
      <c r="E187" s="31"/>
      <c r="F187" s="11">
        <f t="shared" si="0"/>
        <v>0</v>
      </c>
    </row>
    <row r="188" spans="1:6" ht="18" x14ac:dyDescent="0.15">
      <c r="A188" s="38"/>
      <c r="B188" s="132" t="s">
        <v>451</v>
      </c>
      <c r="C188" s="129"/>
      <c r="D188" s="129"/>
      <c r="E188" s="130"/>
      <c r="F188" s="11">
        <f t="shared" si="0"/>
        <v>0</v>
      </c>
    </row>
    <row r="189" spans="1:6" ht="18" x14ac:dyDescent="0.15">
      <c r="A189" s="38"/>
      <c r="B189" s="128" t="s">
        <v>386</v>
      </c>
      <c r="C189" s="129"/>
      <c r="D189" s="129"/>
      <c r="E189" s="130"/>
      <c r="F189" s="11">
        <f t="shared" si="0"/>
        <v>0</v>
      </c>
    </row>
    <row r="190" spans="1:6" ht="16" x14ac:dyDescent="0.15">
      <c r="A190" s="14"/>
      <c r="B190" s="131" t="s">
        <v>38</v>
      </c>
      <c r="C190" s="129"/>
      <c r="D190" s="129"/>
      <c r="E190" s="130"/>
      <c r="F190" s="11">
        <f t="shared" si="0"/>
        <v>0</v>
      </c>
    </row>
    <row r="191" spans="1:6" ht="37.5" customHeight="1" x14ac:dyDescent="0.15">
      <c r="A191" s="27" t="b">
        <v>0</v>
      </c>
      <c r="B191" s="33"/>
      <c r="C191" s="34" t="s">
        <v>452</v>
      </c>
      <c r="D191" s="29" t="s">
        <v>453</v>
      </c>
      <c r="E191" s="31" t="s">
        <v>389</v>
      </c>
      <c r="F191" s="11">
        <f t="shared" si="0"/>
        <v>0</v>
      </c>
    </row>
    <row r="192" spans="1:6" ht="37.5" customHeight="1" x14ac:dyDescent="0.15">
      <c r="A192" s="27" t="b">
        <v>0</v>
      </c>
      <c r="B192" s="33"/>
      <c r="C192" s="34" t="s">
        <v>387</v>
      </c>
      <c r="D192" s="29" t="s">
        <v>388</v>
      </c>
      <c r="E192" s="31" t="s">
        <v>389</v>
      </c>
      <c r="F192" s="11">
        <f t="shared" si="0"/>
        <v>0</v>
      </c>
    </row>
    <row r="193" spans="1:6" ht="37.5" customHeight="1" x14ac:dyDescent="0.15">
      <c r="A193" s="27" t="b">
        <v>0</v>
      </c>
      <c r="B193" s="27"/>
      <c r="C193" s="34" t="s">
        <v>390</v>
      </c>
      <c r="D193" s="17" t="s">
        <v>391</v>
      </c>
      <c r="E193" s="35"/>
      <c r="F193" s="11">
        <f t="shared" si="0"/>
        <v>0</v>
      </c>
    </row>
    <row r="194" spans="1:6" ht="37.5" customHeight="1" x14ac:dyDescent="0.15">
      <c r="A194" s="27" t="b">
        <v>0</v>
      </c>
      <c r="B194" s="27"/>
      <c r="C194" s="34" t="s">
        <v>392</v>
      </c>
      <c r="D194" s="17" t="s">
        <v>393</v>
      </c>
      <c r="E194" s="35"/>
      <c r="F194" s="11">
        <f t="shared" si="0"/>
        <v>0</v>
      </c>
    </row>
    <row r="195" spans="1:6" ht="37.5" customHeight="1" x14ac:dyDescent="0.15">
      <c r="A195" s="27" t="b">
        <v>0</v>
      </c>
      <c r="B195" s="27"/>
      <c r="C195" s="28" t="s">
        <v>394</v>
      </c>
      <c r="D195" s="29" t="s">
        <v>395</v>
      </c>
      <c r="E195" s="31"/>
      <c r="F195" s="11">
        <f t="shared" si="0"/>
        <v>0</v>
      </c>
    </row>
    <row r="196" spans="1:6" ht="37.5" customHeight="1" x14ac:dyDescent="0.15">
      <c r="A196" s="27" t="b">
        <v>0</v>
      </c>
      <c r="B196" s="27"/>
      <c r="C196" s="28" t="s">
        <v>396</v>
      </c>
      <c r="D196" s="29" t="s">
        <v>397</v>
      </c>
      <c r="E196" s="30"/>
      <c r="F196" s="11">
        <f t="shared" si="0"/>
        <v>0</v>
      </c>
    </row>
    <row r="197" spans="1:6" ht="56" x14ac:dyDescent="0.15">
      <c r="A197" s="27" t="b">
        <v>0</v>
      </c>
      <c r="B197" s="27"/>
      <c r="C197" s="28" t="s">
        <v>398</v>
      </c>
      <c r="D197" s="29" t="s">
        <v>399</v>
      </c>
      <c r="E197" s="31" t="s">
        <v>400</v>
      </c>
      <c r="F197" s="11">
        <f t="shared" si="0"/>
        <v>0</v>
      </c>
    </row>
    <row r="198" spans="1:6" ht="42" x14ac:dyDescent="0.15">
      <c r="A198" s="27" t="b">
        <v>0</v>
      </c>
      <c r="B198" s="27"/>
      <c r="C198" s="28" t="s">
        <v>401</v>
      </c>
      <c r="D198" s="29" t="s">
        <v>402</v>
      </c>
      <c r="E198" s="31" t="s">
        <v>403</v>
      </c>
      <c r="F198" s="11">
        <f t="shared" si="0"/>
        <v>0</v>
      </c>
    </row>
    <row r="199" spans="1:6" ht="37.5" customHeight="1" x14ac:dyDescent="0.15">
      <c r="A199" s="27" t="b">
        <v>0</v>
      </c>
      <c r="B199" s="27"/>
      <c r="C199" s="28" t="s">
        <v>454</v>
      </c>
      <c r="D199" s="29" t="s">
        <v>405</v>
      </c>
      <c r="E199" s="31"/>
      <c r="F199" s="11">
        <f t="shared" si="0"/>
        <v>0</v>
      </c>
    </row>
    <row r="200" spans="1:6" ht="18" x14ac:dyDescent="0.15">
      <c r="A200" s="38"/>
      <c r="B200" s="132" t="s">
        <v>455</v>
      </c>
      <c r="C200" s="129"/>
      <c r="D200" s="129"/>
      <c r="E200" s="130"/>
      <c r="F200" s="11">
        <f t="shared" si="0"/>
        <v>0</v>
      </c>
    </row>
    <row r="201" spans="1:6" ht="18" x14ac:dyDescent="0.15">
      <c r="A201" s="38"/>
      <c r="B201" s="128" t="s">
        <v>409</v>
      </c>
      <c r="C201" s="129"/>
      <c r="D201" s="129"/>
      <c r="E201" s="130"/>
      <c r="F201" s="11">
        <f t="shared" si="0"/>
        <v>0</v>
      </c>
    </row>
    <row r="202" spans="1:6" ht="16" x14ac:dyDescent="0.15">
      <c r="A202" s="14"/>
      <c r="B202" s="131" t="s">
        <v>38</v>
      </c>
      <c r="C202" s="129"/>
      <c r="D202" s="129"/>
      <c r="E202" s="130"/>
      <c r="F202" s="11">
        <f t="shared" si="0"/>
        <v>0</v>
      </c>
    </row>
    <row r="203" spans="1:6" ht="37.5" customHeight="1" x14ac:dyDescent="0.15">
      <c r="A203" s="27" t="b">
        <v>0</v>
      </c>
      <c r="B203" s="33"/>
      <c r="C203" s="34" t="s">
        <v>410</v>
      </c>
      <c r="D203" s="29" t="s">
        <v>411</v>
      </c>
      <c r="E203" s="31" t="s">
        <v>412</v>
      </c>
      <c r="F203" s="11">
        <f t="shared" si="0"/>
        <v>0</v>
      </c>
    </row>
    <row r="204" spans="1:6" ht="37.5" customHeight="1" x14ac:dyDescent="0.15">
      <c r="A204" s="27" t="b">
        <v>0</v>
      </c>
      <c r="B204" s="27"/>
      <c r="C204" s="28" t="s">
        <v>413</v>
      </c>
      <c r="D204" s="29" t="s">
        <v>414</v>
      </c>
      <c r="E204" s="31"/>
      <c r="F204" s="11">
        <f t="shared" si="0"/>
        <v>0</v>
      </c>
    </row>
    <row r="205" spans="1:6" ht="37.5" customHeight="1" x14ac:dyDescent="0.15">
      <c r="A205" s="27" t="b">
        <v>0</v>
      </c>
      <c r="B205" s="27"/>
      <c r="C205" s="34" t="s">
        <v>415</v>
      </c>
      <c r="D205" s="29" t="s">
        <v>416</v>
      </c>
      <c r="E205" s="31"/>
      <c r="F205" s="11">
        <f t="shared" si="0"/>
        <v>0</v>
      </c>
    </row>
    <row r="206" spans="1:6" ht="18" x14ac:dyDescent="0.15">
      <c r="A206" s="38"/>
      <c r="B206" s="132" t="s">
        <v>456</v>
      </c>
      <c r="C206" s="129"/>
      <c r="D206" s="129"/>
      <c r="E206" s="130"/>
      <c r="F206" s="11">
        <f t="shared" si="0"/>
        <v>0</v>
      </c>
    </row>
    <row r="207" spans="1:6" ht="18" x14ac:dyDescent="0.15">
      <c r="A207" s="38"/>
      <c r="B207" s="128" t="s">
        <v>418</v>
      </c>
      <c r="C207" s="129"/>
      <c r="D207" s="129"/>
      <c r="E207" s="130"/>
      <c r="F207" s="11">
        <f t="shared" si="0"/>
        <v>0</v>
      </c>
    </row>
    <row r="208" spans="1:6" ht="16" x14ac:dyDescent="0.15">
      <c r="A208" s="14"/>
      <c r="B208" s="131" t="s">
        <v>38</v>
      </c>
      <c r="C208" s="129"/>
      <c r="D208" s="129"/>
      <c r="E208" s="130"/>
      <c r="F208" s="11">
        <f t="shared" si="0"/>
        <v>0</v>
      </c>
    </row>
    <row r="209" spans="1:6" ht="37.5" customHeight="1" x14ac:dyDescent="0.15">
      <c r="A209" s="27" t="b">
        <v>0</v>
      </c>
      <c r="B209" s="27"/>
      <c r="C209" s="28" t="s">
        <v>419</v>
      </c>
      <c r="D209" s="29" t="s">
        <v>420</v>
      </c>
      <c r="E209" s="31" t="s">
        <v>421</v>
      </c>
      <c r="F209" s="11">
        <f t="shared" si="0"/>
        <v>0</v>
      </c>
    </row>
    <row r="210" spans="1:6" ht="18" x14ac:dyDescent="0.15">
      <c r="A210" s="38"/>
      <c r="B210" s="132" t="s">
        <v>457</v>
      </c>
      <c r="C210" s="129"/>
      <c r="D210" s="129"/>
      <c r="E210" s="130"/>
      <c r="F210" s="11">
        <f t="shared" si="0"/>
        <v>0</v>
      </c>
    </row>
    <row r="211" spans="1:6" ht="18" x14ac:dyDescent="0.15">
      <c r="A211" s="38"/>
      <c r="B211" s="128" t="s">
        <v>423</v>
      </c>
      <c r="C211" s="129"/>
      <c r="D211" s="129"/>
      <c r="E211" s="130"/>
      <c r="F211" s="11">
        <f t="shared" si="0"/>
        <v>0</v>
      </c>
    </row>
    <row r="212" spans="1:6" ht="16" x14ac:dyDescent="0.15">
      <c r="A212" s="14"/>
      <c r="B212" s="131" t="s">
        <v>38</v>
      </c>
      <c r="C212" s="129"/>
      <c r="D212" s="129"/>
      <c r="E212" s="130"/>
      <c r="F212" s="11">
        <f t="shared" si="0"/>
        <v>0</v>
      </c>
    </row>
    <row r="213" spans="1:6" ht="37.5" customHeight="1" x14ac:dyDescent="0.15">
      <c r="A213" s="27" t="b">
        <v>0</v>
      </c>
      <c r="B213" s="33"/>
      <c r="C213" s="34" t="s">
        <v>424</v>
      </c>
      <c r="D213" s="17" t="s">
        <v>425</v>
      </c>
      <c r="E213" s="35"/>
      <c r="F213" s="11">
        <f t="shared" si="0"/>
        <v>0</v>
      </c>
    </row>
    <row r="214" spans="1:6" ht="37.5" customHeight="1" x14ac:dyDescent="0.15">
      <c r="A214" s="27" t="b">
        <v>0</v>
      </c>
      <c r="B214" s="33"/>
      <c r="C214" s="34" t="s">
        <v>426</v>
      </c>
      <c r="D214" s="29" t="s">
        <v>427</v>
      </c>
      <c r="E214" s="31"/>
      <c r="F214" s="11">
        <f t="shared" si="0"/>
        <v>0</v>
      </c>
    </row>
    <row r="215" spans="1:6" ht="37.5" customHeight="1" x14ac:dyDescent="0.15">
      <c r="A215" s="27" t="b">
        <v>0</v>
      </c>
      <c r="B215" s="33"/>
      <c r="C215" s="34" t="s">
        <v>428</v>
      </c>
      <c r="D215" s="29" t="s">
        <v>429</v>
      </c>
      <c r="E215" s="31"/>
      <c r="F215" s="11">
        <f t="shared" si="0"/>
        <v>0</v>
      </c>
    </row>
    <row r="216" spans="1:6" ht="37.5" customHeight="1" x14ac:dyDescent="0.15">
      <c r="A216" s="27" t="b">
        <v>0</v>
      </c>
      <c r="B216" s="33"/>
      <c r="C216" s="34" t="s">
        <v>458</v>
      </c>
      <c r="D216" s="29" t="s">
        <v>431</v>
      </c>
      <c r="E216" s="31"/>
      <c r="F216" s="11">
        <f t="shared" si="0"/>
        <v>0</v>
      </c>
    </row>
    <row r="217" spans="1:6" ht="37.5" customHeight="1" x14ac:dyDescent="0.15">
      <c r="A217" s="27" t="b">
        <v>0</v>
      </c>
      <c r="B217" s="27"/>
      <c r="C217" s="28" t="s">
        <v>432</v>
      </c>
      <c r="D217" s="29" t="s">
        <v>433</v>
      </c>
      <c r="E217" s="30"/>
      <c r="F217" s="11">
        <f t="shared" si="0"/>
        <v>0</v>
      </c>
    </row>
    <row r="218" spans="1:6" ht="18" x14ac:dyDescent="0.15">
      <c r="A218" s="38"/>
      <c r="B218" s="132" t="s">
        <v>459</v>
      </c>
      <c r="C218" s="129"/>
      <c r="D218" s="129"/>
      <c r="E218" s="130"/>
    </row>
  </sheetData>
  <autoFilter ref="A2:AA218" xr:uid="{00000000-0009-0000-0000-000002000000}"/>
  <mergeCells count="31">
    <mergeCell ref="A1:D1"/>
    <mergeCell ref="B3:E3"/>
    <mergeCell ref="B4:E4"/>
    <mergeCell ref="B5:E5"/>
    <mergeCell ref="B15:E15"/>
    <mergeCell ref="B50:E50"/>
    <mergeCell ref="B51:E51"/>
    <mergeCell ref="B52:E52"/>
    <mergeCell ref="B83:E83"/>
    <mergeCell ref="B84:E84"/>
    <mergeCell ref="B85:E85"/>
    <mergeCell ref="B111:E111"/>
    <mergeCell ref="B112:E112"/>
    <mergeCell ref="B113:E113"/>
    <mergeCell ref="B121:E121"/>
    <mergeCell ref="B126:E126"/>
    <mergeCell ref="B127:E127"/>
    <mergeCell ref="B128:E128"/>
    <mergeCell ref="B188:E188"/>
    <mergeCell ref="B189:E189"/>
    <mergeCell ref="B190:E190"/>
    <mergeCell ref="B211:E211"/>
    <mergeCell ref="B212:E212"/>
    <mergeCell ref="B218:E218"/>
    <mergeCell ref="B200:E200"/>
    <mergeCell ref="B201:E201"/>
    <mergeCell ref="B202:E202"/>
    <mergeCell ref="B206:E206"/>
    <mergeCell ref="B207:E207"/>
    <mergeCell ref="B208:E208"/>
    <mergeCell ref="B210:E210"/>
  </mergeCells>
  <conditionalFormatting sqref="A3">
    <cfRule type="expression" dxfId="419" priority="22">
      <formula>F2&gt;36</formula>
    </cfRule>
  </conditionalFormatting>
  <conditionalFormatting sqref="A4">
    <cfRule type="expression" dxfId="418" priority="23">
      <formula>F2&gt;36</formula>
    </cfRule>
  </conditionalFormatting>
  <conditionalFormatting sqref="A5">
    <cfRule type="expression" dxfId="417" priority="24">
      <formula>F2&gt;36</formula>
    </cfRule>
  </conditionalFormatting>
  <conditionalFormatting sqref="A15">
    <cfRule type="expression" dxfId="416" priority="25">
      <formula>F2&gt;36</formula>
    </cfRule>
  </conditionalFormatting>
  <conditionalFormatting sqref="A50">
    <cfRule type="expression" dxfId="415" priority="26">
      <formula>F2&gt;66</formula>
    </cfRule>
  </conditionalFormatting>
  <conditionalFormatting sqref="A51">
    <cfRule type="expression" dxfId="414" priority="27">
      <formula>F2&gt;66</formula>
    </cfRule>
  </conditionalFormatting>
  <conditionalFormatting sqref="A52">
    <cfRule type="expression" dxfId="413" priority="28">
      <formula>F2&gt;66</formula>
    </cfRule>
  </conditionalFormatting>
  <conditionalFormatting sqref="A83">
    <cfRule type="expression" dxfId="412" priority="29">
      <formula>F2&gt;91</formula>
    </cfRule>
  </conditionalFormatting>
  <conditionalFormatting sqref="A84">
    <cfRule type="expression" dxfId="411" priority="30">
      <formula>F2&gt;91</formula>
    </cfRule>
  </conditionalFormatting>
  <conditionalFormatting sqref="A85">
    <cfRule type="expression" dxfId="410" priority="31">
      <formula>F2&gt;91</formula>
    </cfRule>
  </conditionalFormatting>
  <conditionalFormatting sqref="A111">
    <cfRule type="expression" dxfId="409" priority="32">
      <formula>F2&gt;100</formula>
    </cfRule>
  </conditionalFormatting>
  <conditionalFormatting sqref="A112">
    <cfRule type="expression" dxfId="408" priority="33">
      <formula>F2&gt;100</formula>
    </cfRule>
  </conditionalFormatting>
  <conditionalFormatting sqref="A113">
    <cfRule type="expression" dxfId="407" priority="34">
      <formula>F2&gt;100</formula>
    </cfRule>
  </conditionalFormatting>
  <conditionalFormatting sqref="A121">
    <cfRule type="expression" dxfId="406" priority="35">
      <formula>F2&gt;100</formula>
    </cfRule>
  </conditionalFormatting>
  <conditionalFormatting sqref="A126">
    <cfRule type="expression" dxfId="405" priority="36">
      <formula>F2&gt;159</formula>
    </cfRule>
  </conditionalFormatting>
  <conditionalFormatting sqref="A127">
    <cfRule type="expression" dxfId="404" priority="37">
      <formula>F2&gt;159</formula>
    </cfRule>
  </conditionalFormatting>
  <conditionalFormatting sqref="A128">
    <cfRule type="expression" dxfId="403" priority="38">
      <formula>F2&gt;159</formula>
    </cfRule>
  </conditionalFormatting>
  <conditionalFormatting sqref="A188">
    <cfRule type="expression" dxfId="402" priority="39">
      <formula>F2&gt;168</formula>
    </cfRule>
  </conditionalFormatting>
  <conditionalFormatting sqref="A189">
    <cfRule type="expression" dxfId="401" priority="40">
      <formula>F2&gt;168</formula>
    </cfRule>
  </conditionalFormatting>
  <conditionalFormatting sqref="A190">
    <cfRule type="expression" dxfId="400" priority="41">
      <formula>F2&gt;168</formula>
    </cfRule>
  </conditionalFormatting>
  <conditionalFormatting sqref="A200">
    <cfRule type="expression" dxfId="399" priority="42">
      <formula>F2&gt;171</formula>
    </cfRule>
  </conditionalFormatting>
  <conditionalFormatting sqref="A201">
    <cfRule type="expression" dxfId="398" priority="43">
      <formula>F2&gt;171</formula>
    </cfRule>
  </conditionalFormatting>
  <conditionalFormatting sqref="A202">
    <cfRule type="expression" dxfId="397" priority="44">
      <formula>F2&gt;171</formula>
    </cfRule>
  </conditionalFormatting>
  <conditionalFormatting sqref="A206">
    <cfRule type="expression" dxfId="396" priority="45">
      <formula>F2&gt;172</formula>
    </cfRule>
  </conditionalFormatting>
  <conditionalFormatting sqref="A207">
    <cfRule type="expression" dxfId="395" priority="46">
      <formula>F2&gt;172</formula>
    </cfRule>
  </conditionalFormatting>
  <conditionalFormatting sqref="A208">
    <cfRule type="expression" dxfId="394" priority="47">
      <formula>F2&gt;172</formula>
    </cfRule>
  </conditionalFormatting>
  <conditionalFormatting sqref="A210">
    <cfRule type="expression" dxfId="393" priority="48">
      <formula>F2=178</formula>
    </cfRule>
  </conditionalFormatting>
  <conditionalFormatting sqref="A211">
    <cfRule type="expression" dxfId="392" priority="49">
      <formula>F2=178</formula>
    </cfRule>
  </conditionalFormatting>
  <conditionalFormatting sqref="A212">
    <cfRule type="expression" dxfId="391" priority="50">
      <formula>F2=178</formula>
    </cfRule>
  </conditionalFormatting>
  <conditionalFormatting sqref="A6:E8">
    <cfRule type="expression" dxfId="390" priority="1">
      <formula>$A$9=TRUE</formula>
    </cfRule>
  </conditionalFormatting>
  <conditionalFormatting sqref="A6:E11">
    <cfRule type="expression" dxfId="389" priority="2">
      <formula>$A$12=TRUE</formula>
    </cfRule>
  </conditionalFormatting>
  <conditionalFormatting sqref="A6:E14">
    <cfRule type="expression" dxfId="388" priority="8">
      <formula>$A6=TRUE</formula>
    </cfRule>
  </conditionalFormatting>
  <conditionalFormatting sqref="A9:E14">
    <cfRule type="expression" dxfId="387" priority="3">
      <formula>$A$6=TRUE</formula>
    </cfRule>
  </conditionalFormatting>
  <conditionalFormatting sqref="A12:E14">
    <cfRule type="expression" dxfId="386" priority="5">
      <formula>$A$9=TRUE</formula>
    </cfRule>
  </conditionalFormatting>
  <conditionalFormatting sqref="A16:E49 A53:E82 A86:E110 A114:E125 A129:E187 A191:E199 A203:E205 A209:E209 A213:E217">
    <cfRule type="expression" dxfId="385" priority="7">
      <formula>$A16=TRUE</formula>
    </cfRule>
  </conditionalFormatting>
  <conditionalFormatting sqref="A122:E122">
    <cfRule type="expression" dxfId="384" priority="18">
      <formula>$A124=TRUE</formula>
    </cfRule>
  </conditionalFormatting>
  <conditionalFormatting sqref="A123:E123">
    <cfRule type="expression" dxfId="383" priority="19">
      <formula>$A124=TRUE</formula>
    </cfRule>
  </conditionalFormatting>
  <conditionalFormatting sqref="A124:E124">
    <cfRule type="expression" dxfId="382" priority="20">
      <formula>$A122=TRUE</formula>
    </cfRule>
  </conditionalFormatting>
  <conditionalFormatting sqref="A125:E125">
    <cfRule type="expression" dxfId="381" priority="21">
      <formula>$A122=TRUE</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258"/>
  <sheetViews>
    <sheetView tabSelected="1" workbookViewId="0">
      <pane ySplit="2" topLeftCell="A3" activePane="bottomLeft" state="frozen"/>
      <selection pane="bottomLeft" activeCell="E122" sqref="E122:E125"/>
    </sheetView>
  </sheetViews>
  <sheetFormatPr baseColWidth="10" defaultColWidth="12.6640625" defaultRowHeight="15.75" customHeight="1" x14ac:dyDescent="0.15"/>
  <cols>
    <col min="1" max="1" width="10.1640625" customWidth="1"/>
    <col min="2" max="2" width="6.33203125" customWidth="1"/>
    <col min="4" max="4" width="62.33203125" customWidth="1"/>
    <col min="5" max="5" width="48.83203125" customWidth="1"/>
    <col min="6" max="6" width="26.33203125" customWidth="1"/>
  </cols>
  <sheetData>
    <row r="1" spans="1:8" ht="60" x14ac:dyDescent="0.15">
      <c r="A1" s="139" t="str">
        <f>CONCATENATE("Mewlax's Professor Oak Challenge List - Pokemon Emerald", CHAR(10), G2, " - ", "Caught: ", F2)</f>
        <v>Mewlax's Professor Oak Challenge List - Pokemon Emerald
Pre Badge 1 - Caught: 0</v>
      </c>
      <c r="B1" s="129"/>
      <c r="C1" s="129"/>
      <c r="D1" s="130"/>
      <c r="E1" s="4" t="s">
        <v>14</v>
      </c>
      <c r="F1" s="5"/>
      <c r="H1" s="6"/>
    </row>
    <row r="2" spans="1:8" ht="17" x14ac:dyDescent="0.15">
      <c r="A2" s="7" t="s">
        <v>15</v>
      </c>
      <c r="B2" s="8"/>
      <c r="C2" s="8" t="s">
        <v>16</v>
      </c>
      <c r="D2" s="9" t="s">
        <v>17</v>
      </c>
      <c r="E2" s="10" t="s">
        <v>18</v>
      </c>
      <c r="F2" s="11">
        <f>SUM(F4:F258)</f>
        <v>0</v>
      </c>
      <c r="G2" s="11" t="str">
        <f>IF(F2=212, "Complete!", IF(F2&gt;170, "Post Game", IF(F2&gt;166, "Pre Badge 8 and Elite Four", IF(F2&gt;155, "Pre Badge 7", IF(F2&gt;100, "Pre Badge 6",
IF(F2&gt;89, "Pre Badges 4 &amp; 5",
IF(F2&gt;65, "Pre Badge 3",
IF(F2&gt;38, "Pre Badge 2",
"Pre Badge 1"))))))))</f>
        <v>Pre Badge 1</v>
      </c>
    </row>
    <row r="3" spans="1:8" ht="18" x14ac:dyDescent="0.15">
      <c r="A3" s="12"/>
      <c r="B3" s="140" t="s">
        <v>19</v>
      </c>
      <c r="C3" s="129"/>
      <c r="D3" s="129"/>
      <c r="E3" s="130"/>
    </row>
    <row r="4" spans="1:8" ht="18" x14ac:dyDescent="0.15">
      <c r="A4" s="13"/>
      <c r="B4" s="141" t="s">
        <v>20</v>
      </c>
      <c r="C4" s="134"/>
      <c r="D4" s="134"/>
      <c r="E4" s="135"/>
    </row>
    <row r="5" spans="1:8" ht="16" x14ac:dyDescent="0.15">
      <c r="A5" s="14"/>
      <c r="B5" s="131" t="s">
        <v>21</v>
      </c>
      <c r="C5" s="129"/>
      <c r="D5" s="129"/>
      <c r="E5" s="130"/>
    </row>
    <row r="6" spans="1:8" ht="37.5" customHeight="1" x14ac:dyDescent="0.15">
      <c r="A6" s="15" t="b">
        <v>0</v>
      </c>
      <c r="B6" s="15"/>
      <c r="C6" s="16" t="s">
        <v>22</v>
      </c>
      <c r="D6" s="17" t="s">
        <v>23</v>
      </c>
      <c r="E6" s="114" t="s">
        <v>2414</v>
      </c>
      <c r="F6" s="11">
        <f t="shared" ref="F6:F257" si="0">IF(A6=TRUE, 1, 0)</f>
        <v>0</v>
      </c>
    </row>
    <row r="7" spans="1:8" ht="37.5" customHeight="1" x14ac:dyDescent="0.15">
      <c r="A7" s="19" t="b">
        <v>0</v>
      </c>
      <c r="B7" s="19"/>
      <c r="C7" s="20" t="s">
        <v>24</v>
      </c>
      <c r="D7" s="21" t="s">
        <v>25</v>
      </c>
      <c r="E7" s="122" t="s">
        <v>2415</v>
      </c>
      <c r="F7" s="11">
        <f t="shared" si="0"/>
        <v>0</v>
      </c>
    </row>
    <row r="8" spans="1:8" ht="37.5" customHeight="1" x14ac:dyDescent="0.15">
      <c r="A8" s="23" t="b">
        <v>0</v>
      </c>
      <c r="B8" s="23"/>
      <c r="C8" s="24" t="s">
        <v>26</v>
      </c>
      <c r="D8" s="25" t="s">
        <v>27</v>
      </c>
      <c r="E8" s="123" t="s">
        <v>2415</v>
      </c>
      <c r="F8" s="11">
        <f t="shared" si="0"/>
        <v>0</v>
      </c>
    </row>
    <row r="9" spans="1:8" ht="37.5" customHeight="1" x14ac:dyDescent="0.15">
      <c r="A9" s="15" t="b">
        <v>0</v>
      </c>
      <c r="B9" s="15"/>
      <c r="C9" s="16" t="s">
        <v>28</v>
      </c>
      <c r="D9" s="17" t="s">
        <v>23</v>
      </c>
      <c r="E9" s="114" t="s">
        <v>2416</v>
      </c>
      <c r="F9" s="11">
        <f t="shared" si="0"/>
        <v>0</v>
      </c>
    </row>
    <row r="10" spans="1:8" ht="37.5" customHeight="1" x14ac:dyDescent="0.15">
      <c r="A10" s="19" t="b">
        <v>0</v>
      </c>
      <c r="B10" s="19"/>
      <c r="C10" s="20" t="s">
        <v>29</v>
      </c>
      <c r="D10" s="21" t="s">
        <v>30</v>
      </c>
      <c r="E10" s="122" t="s">
        <v>2415</v>
      </c>
      <c r="F10" s="11">
        <f t="shared" si="0"/>
        <v>0</v>
      </c>
    </row>
    <row r="11" spans="1:8" ht="37.5" customHeight="1" x14ac:dyDescent="0.15">
      <c r="A11" s="23" t="b">
        <v>0</v>
      </c>
      <c r="B11" s="23"/>
      <c r="C11" s="24" t="s">
        <v>31</v>
      </c>
      <c r="D11" s="25" t="s">
        <v>32</v>
      </c>
      <c r="E11" s="123" t="s">
        <v>2415</v>
      </c>
      <c r="F11" s="11">
        <f t="shared" si="0"/>
        <v>0</v>
      </c>
    </row>
    <row r="12" spans="1:8" ht="37.5" customHeight="1" x14ac:dyDescent="0.15">
      <c r="A12" s="15" t="b">
        <v>0</v>
      </c>
      <c r="B12" s="15"/>
      <c r="C12" s="16" t="s">
        <v>33</v>
      </c>
      <c r="D12" s="17" t="s">
        <v>23</v>
      </c>
      <c r="E12" s="114" t="s">
        <v>2417</v>
      </c>
      <c r="F12" s="11">
        <f t="shared" si="0"/>
        <v>0</v>
      </c>
    </row>
    <row r="13" spans="1:8" ht="37.5" customHeight="1" x14ac:dyDescent="0.15">
      <c r="A13" s="19" t="b">
        <v>0</v>
      </c>
      <c r="B13" s="19"/>
      <c r="C13" s="20" t="s">
        <v>34</v>
      </c>
      <c r="D13" s="21" t="s">
        <v>35</v>
      </c>
      <c r="E13" s="122" t="s">
        <v>2415</v>
      </c>
      <c r="F13" s="11">
        <f t="shared" si="0"/>
        <v>0</v>
      </c>
    </row>
    <row r="14" spans="1:8" ht="37.5" customHeight="1" x14ac:dyDescent="0.15">
      <c r="A14" s="23" t="b">
        <v>0</v>
      </c>
      <c r="B14" s="23"/>
      <c r="C14" s="24" t="s">
        <v>36</v>
      </c>
      <c r="D14" s="25" t="s">
        <v>37</v>
      </c>
      <c r="E14" s="123" t="s">
        <v>2415</v>
      </c>
      <c r="F14" s="11">
        <f t="shared" si="0"/>
        <v>0</v>
      </c>
    </row>
    <row r="15" spans="1:8" ht="16" x14ac:dyDescent="0.15">
      <c r="A15" s="14"/>
      <c r="B15" s="131" t="s">
        <v>38</v>
      </c>
      <c r="C15" s="129"/>
      <c r="D15" s="129"/>
      <c r="E15" s="130"/>
      <c r="F15" s="11">
        <f t="shared" si="0"/>
        <v>0</v>
      </c>
    </row>
    <row r="16" spans="1:8" ht="84" x14ac:dyDescent="0.15">
      <c r="A16" s="27" t="b">
        <v>0</v>
      </c>
      <c r="B16" s="27"/>
      <c r="C16" s="28" t="s">
        <v>39</v>
      </c>
      <c r="D16" s="17" t="s">
        <v>460</v>
      </c>
      <c r="E16" s="113" t="s">
        <v>2418</v>
      </c>
      <c r="F16" s="11">
        <f t="shared" si="0"/>
        <v>0</v>
      </c>
    </row>
    <row r="17" spans="1:6" ht="37.5" customHeight="1" x14ac:dyDescent="0.15">
      <c r="A17" s="27" t="b">
        <v>0</v>
      </c>
      <c r="B17" s="27"/>
      <c r="C17" s="28" t="s">
        <v>41</v>
      </c>
      <c r="D17" s="29" t="s">
        <v>42</v>
      </c>
      <c r="E17" s="112" t="s">
        <v>2419</v>
      </c>
      <c r="F17" s="11">
        <f t="shared" si="0"/>
        <v>0</v>
      </c>
    </row>
    <row r="18" spans="1:6" ht="42" x14ac:dyDescent="0.15">
      <c r="A18" s="27" t="b">
        <v>0</v>
      </c>
      <c r="B18" s="27"/>
      <c r="C18" s="28" t="s">
        <v>43</v>
      </c>
      <c r="D18" s="29" t="s">
        <v>40</v>
      </c>
      <c r="E18" s="112" t="s">
        <v>2420</v>
      </c>
      <c r="F18" s="11">
        <f t="shared" si="0"/>
        <v>0</v>
      </c>
    </row>
    <row r="19" spans="1:6" ht="37.5" customHeight="1" x14ac:dyDescent="0.15">
      <c r="A19" s="27" t="b">
        <v>0</v>
      </c>
      <c r="B19" s="27"/>
      <c r="C19" s="28" t="s">
        <v>45</v>
      </c>
      <c r="D19" s="29" t="s">
        <v>46</v>
      </c>
      <c r="E19" s="115" t="s">
        <v>2421</v>
      </c>
      <c r="F19" s="11">
        <f t="shared" si="0"/>
        <v>0</v>
      </c>
    </row>
    <row r="20" spans="1:6" ht="56" x14ac:dyDescent="0.15">
      <c r="A20" s="27" t="b">
        <v>0</v>
      </c>
      <c r="B20" s="27"/>
      <c r="C20" s="28" t="s">
        <v>47</v>
      </c>
      <c r="D20" s="29" t="s">
        <v>461</v>
      </c>
      <c r="E20" s="112" t="s">
        <v>2422</v>
      </c>
      <c r="F20" s="11">
        <f t="shared" si="0"/>
        <v>0</v>
      </c>
    </row>
    <row r="21" spans="1:6" ht="37.5" customHeight="1" x14ac:dyDescent="0.15">
      <c r="A21" s="27" t="b">
        <v>0</v>
      </c>
      <c r="B21" s="27"/>
      <c r="C21" s="28" t="s">
        <v>49</v>
      </c>
      <c r="D21" s="29" t="s">
        <v>50</v>
      </c>
      <c r="E21" s="112" t="s">
        <v>51</v>
      </c>
      <c r="F21" s="11">
        <f t="shared" si="0"/>
        <v>0</v>
      </c>
    </row>
    <row r="22" spans="1:6" ht="37.5" customHeight="1" x14ac:dyDescent="0.15">
      <c r="A22" s="27" t="b">
        <v>0</v>
      </c>
      <c r="B22" s="27"/>
      <c r="C22" s="28" t="s">
        <v>52</v>
      </c>
      <c r="D22" s="17" t="s">
        <v>53</v>
      </c>
      <c r="E22" s="114"/>
      <c r="F22" s="11">
        <f t="shared" si="0"/>
        <v>0</v>
      </c>
    </row>
    <row r="23" spans="1:6" ht="37.5" customHeight="1" x14ac:dyDescent="0.15">
      <c r="A23" s="27" t="b">
        <v>0</v>
      </c>
      <c r="B23" s="27"/>
      <c r="C23" s="28" t="s">
        <v>54</v>
      </c>
      <c r="D23" s="17" t="s">
        <v>50</v>
      </c>
      <c r="E23" s="114" t="s">
        <v>51</v>
      </c>
      <c r="F23" s="11">
        <f t="shared" si="0"/>
        <v>0</v>
      </c>
    </row>
    <row r="24" spans="1:6" ht="37.5" customHeight="1" x14ac:dyDescent="0.15">
      <c r="A24" s="27" t="b">
        <v>0</v>
      </c>
      <c r="B24" s="27"/>
      <c r="C24" s="28" t="s">
        <v>55</v>
      </c>
      <c r="D24" s="29" t="s">
        <v>56</v>
      </c>
      <c r="E24" s="112"/>
      <c r="F24" s="11">
        <f t="shared" si="0"/>
        <v>0</v>
      </c>
    </row>
    <row r="25" spans="1:6" ht="37.5" customHeight="1" x14ac:dyDescent="0.15">
      <c r="A25" s="27" t="b">
        <v>0</v>
      </c>
      <c r="B25" s="27"/>
      <c r="C25" s="28" t="s">
        <v>435</v>
      </c>
      <c r="D25" s="29" t="s">
        <v>58</v>
      </c>
      <c r="E25" s="112" t="s">
        <v>2422</v>
      </c>
      <c r="F25" s="11">
        <f t="shared" si="0"/>
        <v>0</v>
      </c>
    </row>
    <row r="26" spans="1:6" ht="37.5" customHeight="1" x14ac:dyDescent="0.15">
      <c r="A26" s="27" t="b">
        <v>0</v>
      </c>
      <c r="B26" s="27"/>
      <c r="C26" s="28" t="s">
        <v>436</v>
      </c>
      <c r="D26" s="17" t="s">
        <v>437</v>
      </c>
      <c r="E26" s="114" t="s">
        <v>2415</v>
      </c>
      <c r="F26" s="11">
        <f t="shared" si="0"/>
        <v>0</v>
      </c>
    </row>
    <row r="27" spans="1:6" ht="37.5" customHeight="1" x14ac:dyDescent="0.15">
      <c r="A27" s="27" t="b">
        <v>0</v>
      </c>
      <c r="B27" s="27"/>
      <c r="C27" s="28" t="s">
        <v>57</v>
      </c>
      <c r="D27" s="29" t="s">
        <v>462</v>
      </c>
      <c r="E27" s="112" t="s">
        <v>2423</v>
      </c>
      <c r="F27" s="11">
        <f t="shared" si="0"/>
        <v>0</v>
      </c>
    </row>
    <row r="28" spans="1:6" ht="37.5" customHeight="1" x14ac:dyDescent="0.15">
      <c r="A28" s="27" t="b">
        <v>0</v>
      </c>
      <c r="B28" s="27"/>
      <c r="C28" s="28" t="s">
        <v>59</v>
      </c>
      <c r="D28" s="17" t="s">
        <v>60</v>
      </c>
      <c r="E28" s="114" t="s">
        <v>2424</v>
      </c>
      <c r="F28" s="11">
        <f t="shared" si="0"/>
        <v>0</v>
      </c>
    </row>
    <row r="29" spans="1:6" ht="42" x14ac:dyDescent="0.15">
      <c r="A29" s="27" t="b">
        <v>0</v>
      </c>
      <c r="B29" s="27"/>
      <c r="C29" s="28" t="s">
        <v>61</v>
      </c>
      <c r="D29" s="29" t="s">
        <v>62</v>
      </c>
      <c r="E29" s="112" t="s">
        <v>2425</v>
      </c>
      <c r="F29" s="11">
        <f t="shared" si="0"/>
        <v>0</v>
      </c>
    </row>
    <row r="30" spans="1:6" ht="37.5" customHeight="1" x14ac:dyDescent="0.15">
      <c r="A30" s="27" t="b">
        <v>0</v>
      </c>
      <c r="B30" s="27"/>
      <c r="C30" s="28" t="s">
        <v>63</v>
      </c>
      <c r="D30" s="17" t="s">
        <v>64</v>
      </c>
      <c r="E30" s="114" t="s">
        <v>2426</v>
      </c>
      <c r="F30" s="11">
        <f t="shared" si="0"/>
        <v>0</v>
      </c>
    </row>
    <row r="31" spans="1:6" ht="37.5" customHeight="1" x14ac:dyDescent="0.15">
      <c r="A31" s="27" t="b">
        <v>0</v>
      </c>
      <c r="B31" s="27"/>
      <c r="C31" s="28" t="s">
        <v>65</v>
      </c>
      <c r="D31" s="29" t="s">
        <v>66</v>
      </c>
      <c r="E31" s="112" t="s">
        <v>2540</v>
      </c>
      <c r="F31" s="11">
        <f t="shared" si="0"/>
        <v>0</v>
      </c>
    </row>
    <row r="32" spans="1:6" ht="37.5" customHeight="1" x14ac:dyDescent="0.15">
      <c r="A32" s="27" t="b">
        <v>0</v>
      </c>
      <c r="B32" s="27"/>
      <c r="C32" s="28" t="s">
        <v>67</v>
      </c>
      <c r="D32" s="17" t="s">
        <v>68</v>
      </c>
      <c r="E32" s="120" t="s">
        <v>2541</v>
      </c>
      <c r="F32" s="11">
        <f t="shared" si="0"/>
        <v>0</v>
      </c>
    </row>
    <row r="33" spans="1:6" ht="37.5" customHeight="1" x14ac:dyDescent="0.15">
      <c r="A33" s="27" t="b">
        <v>0</v>
      </c>
      <c r="B33" s="27"/>
      <c r="C33" s="28" t="s">
        <v>69</v>
      </c>
      <c r="D33" s="29" t="s">
        <v>70</v>
      </c>
      <c r="E33" s="114" t="s">
        <v>2427</v>
      </c>
      <c r="F33" s="11">
        <f t="shared" si="0"/>
        <v>0</v>
      </c>
    </row>
    <row r="34" spans="1:6" ht="37.5" customHeight="1" x14ac:dyDescent="0.15">
      <c r="A34" s="27" t="b">
        <v>0</v>
      </c>
      <c r="B34" s="27"/>
      <c r="C34" s="28" t="s">
        <v>71</v>
      </c>
      <c r="D34" s="29" t="s">
        <v>72</v>
      </c>
      <c r="E34" s="114" t="s">
        <v>2428</v>
      </c>
      <c r="F34" s="11">
        <f t="shared" si="0"/>
        <v>0</v>
      </c>
    </row>
    <row r="35" spans="1:6" ht="37.5" customHeight="1" x14ac:dyDescent="0.15">
      <c r="A35" s="27" t="b">
        <v>0</v>
      </c>
      <c r="B35" s="27"/>
      <c r="C35" s="28" t="s">
        <v>73</v>
      </c>
      <c r="D35" s="29" t="s">
        <v>74</v>
      </c>
      <c r="E35" s="114" t="s">
        <v>2429</v>
      </c>
      <c r="F35" s="11">
        <f t="shared" si="0"/>
        <v>0</v>
      </c>
    </row>
    <row r="36" spans="1:6" ht="37.5" customHeight="1" x14ac:dyDescent="0.15">
      <c r="A36" s="27" t="b">
        <v>0</v>
      </c>
      <c r="B36" s="33"/>
      <c r="C36" s="34" t="s">
        <v>79</v>
      </c>
      <c r="D36" s="17" t="s">
        <v>80</v>
      </c>
      <c r="E36" s="116" t="s">
        <v>2430</v>
      </c>
      <c r="F36" s="11">
        <f t="shared" si="0"/>
        <v>0</v>
      </c>
    </row>
    <row r="37" spans="1:6" ht="37.5" customHeight="1" x14ac:dyDescent="0.15">
      <c r="A37" s="27" t="b">
        <v>0</v>
      </c>
      <c r="B37" s="33"/>
      <c r="C37" s="34" t="s">
        <v>81</v>
      </c>
      <c r="D37" s="17" t="s">
        <v>82</v>
      </c>
      <c r="E37" s="116" t="s">
        <v>2431</v>
      </c>
      <c r="F37" s="11">
        <f t="shared" si="0"/>
        <v>0</v>
      </c>
    </row>
    <row r="38" spans="1:6" ht="37.5" customHeight="1" x14ac:dyDescent="0.15">
      <c r="A38" s="27" t="b">
        <v>0</v>
      </c>
      <c r="B38" s="33"/>
      <c r="C38" s="34" t="s">
        <v>83</v>
      </c>
      <c r="D38" s="17" t="s">
        <v>84</v>
      </c>
      <c r="E38" s="116" t="s">
        <v>2432</v>
      </c>
      <c r="F38" s="11">
        <f t="shared" si="0"/>
        <v>0</v>
      </c>
    </row>
    <row r="39" spans="1:6" ht="37.5" customHeight="1" x14ac:dyDescent="0.15">
      <c r="A39" s="27" t="b">
        <v>0</v>
      </c>
      <c r="B39" s="33"/>
      <c r="C39" s="34" t="s">
        <v>85</v>
      </c>
      <c r="D39" s="17" t="s">
        <v>86</v>
      </c>
      <c r="E39" s="116" t="s">
        <v>2415</v>
      </c>
      <c r="F39" s="11">
        <f t="shared" si="0"/>
        <v>0</v>
      </c>
    </row>
    <row r="40" spans="1:6" ht="37.5" customHeight="1" x14ac:dyDescent="0.15">
      <c r="A40" s="27" t="b">
        <v>0</v>
      </c>
      <c r="B40" s="33"/>
      <c r="C40" s="34" t="s">
        <v>87</v>
      </c>
      <c r="D40" s="17" t="s">
        <v>88</v>
      </c>
      <c r="E40" s="116" t="s">
        <v>2415</v>
      </c>
      <c r="F40" s="11">
        <f t="shared" si="0"/>
        <v>0</v>
      </c>
    </row>
    <row r="41" spans="1:6" ht="37.5" customHeight="1" x14ac:dyDescent="0.15">
      <c r="A41" s="27" t="b">
        <v>0</v>
      </c>
      <c r="B41" s="33"/>
      <c r="C41" s="34" t="s">
        <v>109</v>
      </c>
      <c r="D41" s="17" t="s">
        <v>463</v>
      </c>
      <c r="E41" s="115" t="s">
        <v>2433</v>
      </c>
      <c r="F41" s="11">
        <f t="shared" si="0"/>
        <v>0</v>
      </c>
    </row>
    <row r="42" spans="1:6" ht="37.5" customHeight="1" x14ac:dyDescent="0.15">
      <c r="A42" s="27" t="b">
        <v>0</v>
      </c>
      <c r="B42" s="33"/>
      <c r="C42" s="34" t="s">
        <v>111</v>
      </c>
      <c r="D42" s="29" t="s">
        <v>112</v>
      </c>
      <c r="E42" s="115" t="s">
        <v>2433</v>
      </c>
      <c r="F42" s="11">
        <f t="shared" si="0"/>
        <v>0</v>
      </c>
    </row>
    <row r="43" spans="1:6" ht="37.5" customHeight="1" x14ac:dyDescent="0.15">
      <c r="A43" s="27" t="b">
        <v>0</v>
      </c>
      <c r="B43" s="33"/>
      <c r="C43" s="34" t="s">
        <v>89</v>
      </c>
      <c r="D43" s="17" t="s">
        <v>90</v>
      </c>
      <c r="E43" s="116" t="s">
        <v>2433</v>
      </c>
      <c r="F43" s="11">
        <f t="shared" si="0"/>
        <v>0</v>
      </c>
    </row>
    <row r="44" spans="1:6" ht="37.5" customHeight="1" x14ac:dyDescent="0.15">
      <c r="A44" s="27" t="b">
        <v>0</v>
      </c>
      <c r="B44" s="33"/>
      <c r="C44" s="34" t="s">
        <v>91</v>
      </c>
      <c r="D44" s="17" t="s">
        <v>92</v>
      </c>
      <c r="E44" s="116" t="s">
        <v>2415</v>
      </c>
      <c r="F44" s="11">
        <f t="shared" si="0"/>
        <v>0</v>
      </c>
    </row>
    <row r="45" spans="1:6" ht="37.5" customHeight="1" x14ac:dyDescent="0.15">
      <c r="A45" s="27" t="b">
        <v>0</v>
      </c>
      <c r="B45" s="33"/>
      <c r="C45" s="34" t="s">
        <v>93</v>
      </c>
      <c r="D45" s="17" t="s">
        <v>94</v>
      </c>
      <c r="E45" s="116" t="s">
        <v>2415</v>
      </c>
      <c r="F45" s="11">
        <f t="shared" si="0"/>
        <v>0</v>
      </c>
    </row>
    <row r="46" spans="1:6" ht="37.5" customHeight="1" x14ac:dyDescent="0.15">
      <c r="A46" s="27" t="b">
        <v>0</v>
      </c>
      <c r="B46" s="33"/>
      <c r="C46" s="34" t="s">
        <v>95</v>
      </c>
      <c r="D46" s="17" t="s">
        <v>464</v>
      </c>
      <c r="E46" s="116" t="s">
        <v>2434</v>
      </c>
      <c r="F46" s="11">
        <f t="shared" si="0"/>
        <v>0</v>
      </c>
    </row>
    <row r="47" spans="1:6" ht="37.5" customHeight="1" x14ac:dyDescent="0.15">
      <c r="A47" s="27" t="b">
        <v>0</v>
      </c>
      <c r="B47" s="33"/>
      <c r="C47" s="34" t="s">
        <v>97</v>
      </c>
      <c r="D47" s="17" t="s">
        <v>98</v>
      </c>
      <c r="E47" s="116" t="s">
        <v>2435</v>
      </c>
      <c r="F47" s="11">
        <f t="shared" si="0"/>
        <v>0</v>
      </c>
    </row>
    <row r="48" spans="1:6" ht="37.5" customHeight="1" x14ac:dyDescent="0.15">
      <c r="A48" s="27" t="b">
        <v>0</v>
      </c>
      <c r="B48" s="33"/>
      <c r="C48" s="34" t="s">
        <v>99</v>
      </c>
      <c r="D48" s="17" t="s">
        <v>100</v>
      </c>
      <c r="E48" s="116" t="s">
        <v>2436</v>
      </c>
      <c r="F48" s="11">
        <f t="shared" si="0"/>
        <v>0</v>
      </c>
    </row>
    <row r="49" spans="1:6" ht="37.5" customHeight="1" x14ac:dyDescent="0.15">
      <c r="A49" s="27" t="b">
        <v>0</v>
      </c>
      <c r="B49" s="27"/>
      <c r="C49" s="28" t="s">
        <v>122</v>
      </c>
      <c r="D49" s="29" t="s">
        <v>465</v>
      </c>
      <c r="E49" s="112" t="s">
        <v>2437</v>
      </c>
      <c r="F49" s="11">
        <f t="shared" si="0"/>
        <v>0</v>
      </c>
    </row>
    <row r="50" spans="1:6" ht="37.5" customHeight="1" x14ac:dyDescent="0.15">
      <c r="A50" s="27" t="b">
        <v>0</v>
      </c>
      <c r="B50" s="27"/>
      <c r="C50" s="28" t="s">
        <v>125</v>
      </c>
      <c r="D50" s="29" t="s">
        <v>126</v>
      </c>
      <c r="E50" s="112" t="s">
        <v>2438</v>
      </c>
      <c r="F50" s="11">
        <f t="shared" si="0"/>
        <v>0</v>
      </c>
    </row>
    <row r="51" spans="1:6" ht="37.5" customHeight="1" x14ac:dyDescent="0.15">
      <c r="A51" s="27" t="b">
        <v>0</v>
      </c>
      <c r="B51" s="33"/>
      <c r="C51" s="34" t="s">
        <v>105</v>
      </c>
      <c r="D51" s="36" t="s">
        <v>106</v>
      </c>
      <c r="E51" s="124" t="s">
        <v>2439</v>
      </c>
      <c r="F51" s="11">
        <f t="shared" si="0"/>
        <v>0</v>
      </c>
    </row>
    <row r="52" spans="1:6" ht="18" x14ac:dyDescent="0.15">
      <c r="A52" s="38"/>
      <c r="B52" s="132" t="s">
        <v>466</v>
      </c>
      <c r="C52" s="129"/>
      <c r="D52" s="129"/>
      <c r="E52" s="130"/>
      <c r="F52" s="11">
        <f t="shared" si="0"/>
        <v>0</v>
      </c>
    </row>
    <row r="53" spans="1:6" ht="18" x14ac:dyDescent="0.15">
      <c r="A53" s="39"/>
      <c r="B53" s="136" t="s">
        <v>108</v>
      </c>
      <c r="C53" s="137"/>
      <c r="D53" s="137"/>
      <c r="E53" s="138"/>
      <c r="F53" s="11">
        <f t="shared" si="0"/>
        <v>0</v>
      </c>
    </row>
    <row r="54" spans="1:6" ht="16" x14ac:dyDescent="0.15">
      <c r="A54" s="14"/>
      <c r="B54" s="131" t="s">
        <v>38</v>
      </c>
      <c r="C54" s="129"/>
      <c r="D54" s="129"/>
      <c r="E54" s="130"/>
      <c r="F54" s="11">
        <f t="shared" si="0"/>
        <v>0</v>
      </c>
    </row>
    <row r="55" spans="1:6" ht="37.5" customHeight="1" x14ac:dyDescent="0.15">
      <c r="A55" s="27" t="b">
        <v>0</v>
      </c>
      <c r="B55" s="33"/>
      <c r="C55" s="34" t="s">
        <v>101</v>
      </c>
      <c r="D55" s="17" t="s">
        <v>467</v>
      </c>
      <c r="E55" s="116" t="s">
        <v>2430</v>
      </c>
      <c r="F55" s="11">
        <f t="shared" si="0"/>
        <v>0</v>
      </c>
    </row>
    <row r="56" spans="1:6" ht="37.5" customHeight="1" x14ac:dyDescent="0.15">
      <c r="A56" s="27" t="b">
        <v>0</v>
      </c>
      <c r="B56" s="33"/>
      <c r="C56" s="34" t="s">
        <v>103</v>
      </c>
      <c r="D56" s="17" t="s">
        <v>104</v>
      </c>
      <c r="E56" s="116" t="s">
        <v>2431</v>
      </c>
      <c r="F56" s="11">
        <f t="shared" si="0"/>
        <v>0</v>
      </c>
    </row>
    <row r="57" spans="1:6" ht="37.5" customHeight="1" x14ac:dyDescent="0.15">
      <c r="A57" s="27" t="b">
        <v>0</v>
      </c>
      <c r="B57" s="27"/>
      <c r="C57" s="34" t="s">
        <v>113</v>
      </c>
      <c r="D57" s="17" t="s">
        <v>114</v>
      </c>
      <c r="E57" s="116" t="s">
        <v>2542</v>
      </c>
      <c r="F57" s="11">
        <f t="shared" si="0"/>
        <v>0</v>
      </c>
    </row>
    <row r="58" spans="1:6" ht="37.5" customHeight="1" x14ac:dyDescent="0.15">
      <c r="A58" s="27" t="b">
        <v>0</v>
      </c>
      <c r="B58" s="27"/>
      <c r="C58" s="34" t="s">
        <v>116</v>
      </c>
      <c r="D58" s="17" t="s">
        <v>117</v>
      </c>
      <c r="E58" s="115" t="s">
        <v>2543</v>
      </c>
      <c r="F58" s="11">
        <f t="shared" si="0"/>
        <v>0</v>
      </c>
    </row>
    <row r="59" spans="1:6" ht="37.5" customHeight="1" x14ac:dyDescent="0.15">
      <c r="A59" s="27" t="b">
        <v>0</v>
      </c>
      <c r="B59" s="33"/>
      <c r="C59" s="34" t="s">
        <v>118</v>
      </c>
      <c r="D59" s="17" t="s">
        <v>119</v>
      </c>
      <c r="E59" s="116" t="s">
        <v>2433</v>
      </c>
      <c r="F59" s="11">
        <f t="shared" si="0"/>
        <v>0</v>
      </c>
    </row>
    <row r="60" spans="1:6" ht="37.5" customHeight="1" x14ac:dyDescent="0.15">
      <c r="A60" s="27" t="b">
        <v>0</v>
      </c>
      <c r="B60" s="33"/>
      <c r="C60" s="34" t="s">
        <v>120</v>
      </c>
      <c r="D60" s="29" t="s">
        <v>121</v>
      </c>
      <c r="E60" s="115" t="s">
        <v>2415</v>
      </c>
      <c r="F60" s="11">
        <f t="shared" si="0"/>
        <v>0</v>
      </c>
    </row>
    <row r="61" spans="1:6" ht="37.5" customHeight="1" x14ac:dyDescent="0.15">
      <c r="A61" s="27" t="b">
        <v>0</v>
      </c>
      <c r="B61" s="33"/>
      <c r="C61" s="34" t="s">
        <v>127</v>
      </c>
      <c r="D61" s="17" t="s">
        <v>128</v>
      </c>
      <c r="E61" s="116" t="s">
        <v>2440</v>
      </c>
      <c r="F61" s="11">
        <f t="shared" si="0"/>
        <v>0</v>
      </c>
    </row>
    <row r="62" spans="1:6" ht="37.5" customHeight="1" x14ac:dyDescent="0.15">
      <c r="A62" s="27" t="b">
        <v>0</v>
      </c>
      <c r="B62" s="33"/>
      <c r="C62" s="34" t="s">
        <v>129</v>
      </c>
      <c r="D62" s="29" t="s">
        <v>130</v>
      </c>
      <c r="E62" s="115" t="s">
        <v>2441</v>
      </c>
      <c r="F62" s="11">
        <f t="shared" si="0"/>
        <v>0</v>
      </c>
    </row>
    <row r="63" spans="1:6" ht="56" x14ac:dyDescent="0.15">
      <c r="A63" s="27" t="b">
        <v>0</v>
      </c>
      <c r="B63" s="33"/>
      <c r="C63" s="34" t="s">
        <v>131</v>
      </c>
      <c r="D63" s="17" t="s">
        <v>132</v>
      </c>
      <c r="E63" s="117" t="s">
        <v>2433</v>
      </c>
      <c r="F63" s="11">
        <f t="shared" si="0"/>
        <v>0</v>
      </c>
    </row>
    <row r="64" spans="1:6" ht="37.5" customHeight="1" x14ac:dyDescent="0.15">
      <c r="A64" s="27" t="b">
        <v>0</v>
      </c>
      <c r="B64" s="33"/>
      <c r="C64" s="34" t="s">
        <v>133</v>
      </c>
      <c r="D64" s="29" t="s">
        <v>134</v>
      </c>
      <c r="E64" s="115" t="s">
        <v>2415</v>
      </c>
      <c r="F64" s="11">
        <f t="shared" si="0"/>
        <v>0</v>
      </c>
    </row>
    <row r="65" spans="1:6" ht="37.5" customHeight="1" x14ac:dyDescent="0.15">
      <c r="A65" s="27" t="b">
        <v>0</v>
      </c>
      <c r="B65" s="33"/>
      <c r="C65" s="34" t="s">
        <v>135</v>
      </c>
      <c r="D65" s="29" t="s">
        <v>136</v>
      </c>
      <c r="E65" s="115" t="s">
        <v>2415</v>
      </c>
      <c r="F65" s="11">
        <f t="shared" si="0"/>
        <v>0</v>
      </c>
    </row>
    <row r="66" spans="1:6" ht="37.5" customHeight="1" x14ac:dyDescent="0.15">
      <c r="A66" s="27" t="b">
        <v>0</v>
      </c>
      <c r="B66" s="27"/>
      <c r="C66" s="34" t="s">
        <v>137</v>
      </c>
      <c r="D66" s="17" t="s">
        <v>138</v>
      </c>
      <c r="E66" s="116" t="s">
        <v>2442</v>
      </c>
      <c r="F66" s="11">
        <f t="shared" si="0"/>
        <v>0</v>
      </c>
    </row>
    <row r="67" spans="1:6" ht="37.5" customHeight="1" x14ac:dyDescent="0.15">
      <c r="A67" s="27" t="b">
        <v>0</v>
      </c>
      <c r="B67" s="27"/>
      <c r="C67" s="34" t="s">
        <v>139</v>
      </c>
      <c r="D67" s="29" t="s">
        <v>140</v>
      </c>
      <c r="E67" s="115" t="s">
        <v>2443</v>
      </c>
      <c r="F67" s="11">
        <f t="shared" si="0"/>
        <v>0</v>
      </c>
    </row>
    <row r="68" spans="1:6" ht="37.5" customHeight="1" x14ac:dyDescent="0.15">
      <c r="A68" s="27" t="b">
        <v>0</v>
      </c>
      <c r="B68" s="27"/>
      <c r="C68" s="28" t="s">
        <v>438</v>
      </c>
      <c r="D68" s="17" t="s">
        <v>142</v>
      </c>
      <c r="E68" s="120" t="s">
        <v>2444</v>
      </c>
      <c r="F68" s="11">
        <f t="shared" si="0"/>
        <v>0</v>
      </c>
    </row>
    <row r="69" spans="1:6" ht="42" x14ac:dyDescent="0.15">
      <c r="A69" s="27" t="b">
        <v>0</v>
      </c>
      <c r="B69" s="33"/>
      <c r="C69" s="34" t="s">
        <v>143</v>
      </c>
      <c r="D69" s="29" t="s">
        <v>144</v>
      </c>
      <c r="E69" s="115" t="s">
        <v>2445</v>
      </c>
      <c r="F69" s="11">
        <f t="shared" si="0"/>
        <v>0</v>
      </c>
    </row>
    <row r="70" spans="1:6" ht="37.5" customHeight="1" x14ac:dyDescent="0.15">
      <c r="A70" s="27" t="b">
        <v>0</v>
      </c>
      <c r="B70" s="33"/>
      <c r="C70" s="34" t="s">
        <v>145</v>
      </c>
      <c r="D70" s="29" t="s">
        <v>146</v>
      </c>
      <c r="E70" s="115" t="s">
        <v>2446</v>
      </c>
      <c r="F70" s="11">
        <f t="shared" si="0"/>
        <v>0</v>
      </c>
    </row>
    <row r="71" spans="1:6" ht="37.5" customHeight="1" x14ac:dyDescent="0.15">
      <c r="A71" s="27" t="b">
        <v>0</v>
      </c>
      <c r="B71" s="33"/>
      <c r="C71" s="34" t="s">
        <v>147</v>
      </c>
      <c r="D71" s="29" t="s">
        <v>148</v>
      </c>
      <c r="E71" s="115" t="s">
        <v>2447</v>
      </c>
      <c r="F71" s="11">
        <f t="shared" si="0"/>
        <v>0</v>
      </c>
    </row>
    <row r="72" spans="1:6" ht="37.5" customHeight="1" x14ac:dyDescent="0.15">
      <c r="A72" s="27" t="b">
        <v>0</v>
      </c>
      <c r="B72" s="33"/>
      <c r="C72" s="34" t="s">
        <v>149</v>
      </c>
      <c r="D72" s="29" t="s">
        <v>150</v>
      </c>
      <c r="E72" s="115" t="s">
        <v>2448</v>
      </c>
      <c r="F72" s="11">
        <f t="shared" si="0"/>
        <v>0</v>
      </c>
    </row>
    <row r="73" spans="1:6" ht="37.5" customHeight="1" x14ac:dyDescent="0.15">
      <c r="A73" s="27" t="b">
        <v>0</v>
      </c>
      <c r="B73" s="33"/>
      <c r="C73" s="34" t="s">
        <v>151</v>
      </c>
      <c r="D73" s="29" t="s">
        <v>152</v>
      </c>
      <c r="E73" s="115" t="s">
        <v>2449</v>
      </c>
      <c r="F73" s="11">
        <f t="shared" si="0"/>
        <v>0</v>
      </c>
    </row>
    <row r="74" spans="1:6" ht="37.5" customHeight="1" x14ac:dyDescent="0.15">
      <c r="A74" s="27" t="b">
        <v>0</v>
      </c>
      <c r="B74" s="33"/>
      <c r="C74" s="34" t="s">
        <v>153</v>
      </c>
      <c r="D74" s="29" t="s">
        <v>154</v>
      </c>
      <c r="E74" s="115" t="s">
        <v>2450</v>
      </c>
      <c r="F74" s="11">
        <f t="shared" si="0"/>
        <v>0</v>
      </c>
    </row>
    <row r="75" spans="1:6" ht="37.5" customHeight="1" x14ac:dyDescent="0.15">
      <c r="A75" s="27" t="b">
        <v>0</v>
      </c>
      <c r="B75" s="33"/>
      <c r="C75" s="34" t="s">
        <v>155</v>
      </c>
      <c r="D75" s="29" t="s">
        <v>156</v>
      </c>
      <c r="E75" s="115" t="s">
        <v>2451</v>
      </c>
      <c r="F75" s="11">
        <f t="shared" si="0"/>
        <v>0</v>
      </c>
    </row>
    <row r="76" spans="1:6" ht="37.5" customHeight="1" x14ac:dyDescent="0.15">
      <c r="A76" s="27" t="b">
        <v>0</v>
      </c>
      <c r="B76" s="33"/>
      <c r="C76" s="34" t="s">
        <v>157</v>
      </c>
      <c r="D76" s="29" t="s">
        <v>160</v>
      </c>
      <c r="E76" s="115"/>
      <c r="F76" s="11">
        <f t="shared" si="0"/>
        <v>0</v>
      </c>
    </row>
    <row r="77" spans="1:6" ht="37.5" customHeight="1" x14ac:dyDescent="0.15">
      <c r="A77" s="27" t="b">
        <v>0</v>
      </c>
      <c r="B77" s="33"/>
      <c r="C77" s="34" t="s">
        <v>159</v>
      </c>
      <c r="D77" s="29" t="s">
        <v>158</v>
      </c>
      <c r="E77" s="115"/>
      <c r="F77" s="11">
        <f t="shared" si="0"/>
        <v>0</v>
      </c>
    </row>
    <row r="78" spans="1:6" ht="37.5" customHeight="1" x14ac:dyDescent="0.15">
      <c r="A78" s="27" t="b">
        <v>0</v>
      </c>
      <c r="B78" s="33"/>
      <c r="C78" s="34" t="s">
        <v>161</v>
      </c>
      <c r="D78" s="17" t="s">
        <v>468</v>
      </c>
      <c r="E78" s="125" t="s">
        <v>2452</v>
      </c>
      <c r="F78" s="11">
        <f t="shared" si="0"/>
        <v>0</v>
      </c>
    </row>
    <row r="79" spans="1:6" ht="37.5" customHeight="1" x14ac:dyDescent="0.15">
      <c r="A79" s="27" t="b">
        <v>0</v>
      </c>
      <c r="B79" s="33"/>
      <c r="C79" s="34" t="s">
        <v>163</v>
      </c>
      <c r="D79" s="29" t="s">
        <v>164</v>
      </c>
      <c r="E79" s="115" t="s">
        <v>2453</v>
      </c>
      <c r="F79" s="11">
        <f t="shared" si="0"/>
        <v>0</v>
      </c>
    </row>
    <row r="80" spans="1:6" ht="37.5" customHeight="1" x14ac:dyDescent="0.15">
      <c r="A80" s="27" t="b">
        <v>0</v>
      </c>
      <c r="B80" s="27"/>
      <c r="C80" s="34" t="s">
        <v>167</v>
      </c>
      <c r="D80" s="17" t="s">
        <v>168</v>
      </c>
      <c r="E80" s="116" t="s">
        <v>2454</v>
      </c>
      <c r="F80" s="11">
        <f t="shared" si="0"/>
        <v>0</v>
      </c>
    </row>
    <row r="81" spans="1:6" ht="37.5" customHeight="1" x14ac:dyDescent="0.15">
      <c r="A81" s="27" t="b">
        <v>0</v>
      </c>
      <c r="B81" s="27"/>
      <c r="C81" s="28" t="s">
        <v>169</v>
      </c>
      <c r="D81" s="36" t="s">
        <v>170</v>
      </c>
      <c r="E81" s="126" t="s">
        <v>2455</v>
      </c>
      <c r="F81" s="11">
        <f t="shared" si="0"/>
        <v>0</v>
      </c>
    </row>
    <row r="82" spans="1:6" ht="18" x14ac:dyDescent="0.15">
      <c r="A82" s="38"/>
      <c r="B82" s="132" t="s">
        <v>469</v>
      </c>
      <c r="C82" s="129"/>
      <c r="D82" s="129"/>
      <c r="E82" s="130"/>
      <c r="F82" s="11">
        <f t="shared" si="0"/>
        <v>0</v>
      </c>
    </row>
    <row r="83" spans="1:6" ht="18" x14ac:dyDescent="0.15">
      <c r="A83" s="38"/>
      <c r="B83" s="128" t="s">
        <v>172</v>
      </c>
      <c r="C83" s="129"/>
      <c r="D83" s="129"/>
      <c r="E83" s="130"/>
      <c r="F83" s="11">
        <f t="shared" si="0"/>
        <v>0</v>
      </c>
    </row>
    <row r="84" spans="1:6" ht="16" x14ac:dyDescent="0.15">
      <c r="A84" s="14"/>
      <c r="B84" s="131" t="s">
        <v>38</v>
      </c>
      <c r="C84" s="129"/>
      <c r="D84" s="129"/>
      <c r="E84" s="130"/>
      <c r="F84" s="11">
        <f t="shared" si="0"/>
        <v>0</v>
      </c>
    </row>
    <row r="85" spans="1:6" ht="37.5" customHeight="1" x14ac:dyDescent="0.15">
      <c r="A85" s="27" t="b">
        <v>0</v>
      </c>
      <c r="B85" s="27"/>
      <c r="C85" s="34" t="s">
        <v>173</v>
      </c>
      <c r="D85" s="17" t="s">
        <v>174</v>
      </c>
      <c r="E85" s="116" t="s">
        <v>2456</v>
      </c>
      <c r="F85" s="11">
        <f t="shared" si="0"/>
        <v>0</v>
      </c>
    </row>
    <row r="86" spans="1:6" ht="37.5" customHeight="1" x14ac:dyDescent="0.15">
      <c r="A86" s="27" t="b">
        <v>0</v>
      </c>
      <c r="B86" s="27"/>
      <c r="C86" s="28" t="s">
        <v>175</v>
      </c>
      <c r="D86" s="17" t="s">
        <v>176</v>
      </c>
      <c r="E86" s="114" t="s">
        <v>2457</v>
      </c>
      <c r="F86" s="11">
        <f t="shared" si="0"/>
        <v>0</v>
      </c>
    </row>
    <row r="87" spans="1:6" ht="37.5" customHeight="1" x14ac:dyDescent="0.15">
      <c r="A87" s="27" t="b">
        <v>0</v>
      </c>
      <c r="B87" s="27"/>
      <c r="C87" s="34" t="s">
        <v>178</v>
      </c>
      <c r="D87" s="17" t="s">
        <v>470</v>
      </c>
      <c r="E87" s="116" t="s">
        <v>2458</v>
      </c>
      <c r="F87" s="11">
        <f t="shared" si="0"/>
        <v>0</v>
      </c>
    </row>
    <row r="88" spans="1:6" ht="37.5" customHeight="1" x14ac:dyDescent="0.15">
      <c r="A88" s="27" t="b">
        <v>0</v>
      </c>
      <c r="B88" s="27"/>
      <c r="C88" s="34" t="s">
        <v>180</v>
      </c>
      <c r="D88" s="29" t="s">
        <v>181</v>
      </c>
      <c r="E88" s="115" t="s">
        <v>2459</v>
      </c>
      <c r="F88" s="11">
        <f t="shared" si="0"/>
        <v>0</v>
      </c>
    </row>
    <row r="89" spans="1:6" ht="37.5" customHeight="1" x14ac:dyDescent="0.15">
      <c r="A89" s="27" t="b">
        <v>0</v>
      </c>
      <c r="B89" s="27"/>
      <c r="C89" s="28" t="s">
        <v>182</v>
      </c>
      <c r="D89" s="29" t="s">
        <v>183</v>
      </c>
      <c r="E89" s="115" t="s">
        <v>2460</v>
      </c>
      <c r="F89" s="11">
        <f t="shared" si="0"/>
        <v>0</v>
      </c>
    </row>
    <row r="90" spans="1:6" ht="42" x14ac:dyDescent="0.15">
      <c r="A90" s="27" t="b">
        <v>0</v>
      </c>
      <c r="B90" s="27"/>
      <c r="C90" s="28" t="s">
        <v>185</v>
      </c>
      <c r="D90" s="17" t="s">
        <v>441</v>
      </c>
      <c r="E90" s="114" t="s">
        <v>2461</v>
      </c>
      <c r="F90" s="11">
        <f t="shared" si="0"/>
        <v>0</v>
      </c>
    </row>
    <row r="91" spans="1:6" ht="37.5" customHeight="1" x14ac:dyDescent="0.15">
      <c r="A91" s="27" t="b">
        <v>0</v>
      </c>
      <c r="B91" s="27"/>
      <c r="C91" s="28" t="s">
        <v>187</v>
      </c>
      <c r="D91" s="17" t="s">
        <v>188</v>
      </c>
      <c r="E91" s="114" t="s">
        <v>2462</v>
      </c>
      <c r="F91" s="11">
        <f t="shared" si="0"/>
        <v>0</v>
      </c>
    </row>
    <row r="92" spans="1:6" ht="37.5" customHeight="1" x14ac:dyDescent="0.15">
      <c r="A92" s="27" t="b">
        <v>0</v>
      </c>
      <c r="B92" s="27"/>
      <c r="C92" s="34" t="s">
        <v>189</v>
      </c>
      <c r="D92" s="29" t="s">
        <v>471</v>
      </c>
      <c r="E92" s="115"/>
      <c r="F92" s="11">
        <f t="shared" si="0"/>
        <v>0</v>
      </c>
    </row>
    <row r="93" spans="1:6" ht="37.5" customHeight="1" x14ac:dyDescent="0.15">
      <c r="A93" s="27" t="b">
        <v>0</v>
      </c>
      <c r="B93" s="27"/>
      <c r="C93" s="34" t="s">
        <v>191</v>
      </c>
      <c r="D93" s="29" t="s">
        <v>192</v>
      </c>
      <c r="E93" s="115"/>
      <c r="F93" s="11">
        <f t="shared" si="0"/>
        <v>0</v>
      </c>
    </row>
    <row r="94" spans="1:6" ht="37.5" customHeight="1" x14ac:dyDescent="0.15">
      <c r="A94" s="27" t="b">
        <v>0</v>
      </c>
      <c r="B94" s="27"/>
      <c r="C94" s="28" t="s">
        <v>193</v>
      </c>
      <c r="D94" s="17" t="s">
        <v>194</v>
      </c>
      <c r="E94" s="114" t="s">
        <v>2463</v>
      </c>
      <c r="F94" s="11">
        <f t="shared" si="0"/>
        <v>0</v>
      </c>
    </row>
    <row r="95" spans="1:6" ht="37.5" customHeight="1" x14ac:dyDescent="0.15">
      <c r="A95" s="27" t="b">
        <v>0</v>
      </c>
      <c r="B95" s="27"/>
      <c r="C95" s="34" t="s">
        <v>195</v>
      </c>
      <c r="D95" s="17" t="s">
        <v>200</v>
      </c>
      <c r="E95" s="116" t="s">
        <v>2465</v>
      </c>
      <c r="F95" s="11">
        <f t="shared" si="0"/>
        <v>0</v>
      </c>
    </row>
    <row r="96" spans="1:6" ht="37.5" customHeight="1" x14ac:dyDescent="0.15">
      <c r="A96" s="27" t="b">
        <v>0</v>
      </c>
      <c r="B96" s="27"/>
      <c r="C96" s="34" t="s">
        <v>197</v>
      </c>
      <c r="D96" s="17" t="s">
        <v>198</v>
      </c>
      <c r="E96" s="116" t="s">
        <v>2464</v>
      </c>
      <c r="F96" s="11">
        <f t="shared" si="0"/>
        <v>0</v>
      </c>
    </row>
    <row r="97" spans="1:6" ht="37.5" customHeight="1" x14ac:dyDescent="0.15">
      <c r="A97" s="27" t="b">
        <v>0</v>
      </c>
      <c r="B97" s="27"/>
      <c r="C97" s="34" t="s">
        <v>199</v>
      </c>
      <c r="D97" s="17" t="s">
        <v>196</v>
      </c>
      <c r="E97" s="116" t="s">
        <v>2466</v>
      </c>
      <c r="F97" s="11">
        <f t="shared" si="0"/>
        <v>0</v>
      </c>
    </row>
    <row r="98" spans="1:6" ht="37.5" customHeight="1" x14ac:dyDescent="0.15">
      <c r="A98" s="27" t="b">
        <v>0</v>
      </c>
      <c r="B98" s="27"/>
      <c r="C98" s="34" t="s">
        <v>201</v>
      </c>
      <c r="D98" s="17" t="s">
        <v>202</v>
      </c>
      <c r="E98" s="116" t="s">
        <v>2467</v>
      </c>
      <c r="F98" s="11">
        <f t="shared" si="0"/>
        <v>0</v>
      </c>
    </row>
    <row r="99" spans="1:6" ht="37.5" customHeight="1" x14ac:dyDescent="0.15">
      <c r="A99" s="27" t="b">
        <v>0</v>
      </c>
      <c r="B99" s="27"/>
      <c r="C99" s="28" t="s">
        <v>203</v>
      </c>
      <c r="D99" s="17" t="s">
        <v>442</v>
      </c>
      <c r="E99" s="120" t="s">
        <v>2468</v>
      </c>
      <c r="F99" s="11">
        <f t="shared" si="0"/>
        <v>0</v>
      </c>
    </row>
    <row r="100" spans="1:6" ht="37.5" customHeight="1" x14ac:dyDescent="0.15">
      <c r="A100" s="27" t="b">
        <v>0</v>
      </c>
      <c r="B100" s="27"/>
      <c r="C100" s="28" t="s">
        <v>205</v>
      </c>
      <c r="D100" s="17" t="s">
        <v>206</v>
      </c>
      <c r="E100" s="114" t="s">
        <v>2469</v>
      </c>
      <c r="F100" s="11">
        <f t="shared" si="0"/>
        <v>0</v>
      </c>
    </row>
    <row r="101" spans="1:6" ht="37.5" customHeight="1" x14ac:dyDescent="0.15">
      <c r="A101" s="27" t="b">
        <v>0</v>
      </c>
      <c r="B101" s="27"/>
      <c r="C101" s="28" t="s">
        <v>211</v>
      </c>
      <c r="D101" s="29" t="s">
        <v>212</v>
      </c>
      <c r="E101" s="112" t="s">
        <v>2470</v>
      </c>
      <c r="F101" s="11">
        <f t="shared" si="0"/>
        <v>0</v>
      </c>
    </row>
    <row r="102" spans="1:6" ht="37.5" customHeight="1" x14ac:dyDescent="0.15">
      <c r="A102" s="27" t="b">
        <v>0</v>
      </c>
      <c r="B102" s="43"/>
      <c r="C102" s="28" t="s">
        <v>213</v>
      </c>
      <c r="D102" s="17" t="s">
        <v>214</v>
      </c>
      <c r="E102" s="120" t="s">
        <v>2471</v>
      </c>
      <c r="F102" s="11">
        <f t="shared" si="0"/>
        <v>0</v>
      </c>
    </row>
    <row r="103" spans="1:6" ht="37.5" customHeight="1" x14ac:dyDescent="0.15">
      <c r="A103" s="27" t="b">
        <v>0</v>
      </c>
      <c r="B103" s="27"/>
      <c r="C103" s="28" t="s">
        <v>215</v>
      </c>
      <c r="D103" s="17" t="s">
        <v>216</v>
      </c>
      <c r="E103" s="114" t="s">
        <v>2472</v>
      </c>
      <c r="F103" s="11">
        <f t="shared" si="0"/>
        <v>0</v>
      </c>
    </row>
    <row r="104" spans="1:6" ht="37.5" customHeight="1" x14ac:dyDescent="0.15">
      <c r="A104" s="27" t="b">
        <v>0</v>
      </c>
      <c r="B104" s="27"/>
      <c r="C104" s="28" t="s">
        <v>217</v>
      </c>
      <c r="D104" s="29" t="s">
        <v>218</v>
      </c>
      <c r="E104" s="112" t="s">
        <v>2473</v>
      </c>
      <c r="F104" s="11">
        <f t="shared" si="0"/>
        <v>0</v>
      </c>
    </row>
    <row r="105" spans="1:6" ht="37.5" customHeight="1" x14ac:dyDescent="0.15">
      <c r="A105" s="27" t="b">
        <v>0</v>
      </c>
      <c r="B105" s="27"/>
      <c r="C105" s="28" t="s">
        <v>443</v>
      </c>
      <c r="D105" s="29" t="s">
        <v>472</v>
      </c>
      <c r="E105" s="112"/>
      <c r="F105" s="11">
        <f t="shared" si="0"/>
        <v>0</v>
      </c>
    </row>
    <row r="106" spans="1:6" ht="37.5" customHeight="1" x14ac:dyDescent="0.15">
      <c r="A106" s="27" t="b">
        <v>0</v>
      </c>
      <c r="B106" s="27"/>
      <c r="C106" s="28" t="s">
        <v>221</v>
      </c>
      <c r="D106" s="29" t="s">
        <v>222</v>
      </c>
      <c r="E106" s="118"/>
      <c r="F106" s="11">
        <f t="shared" si="0"/>
        <v>0</v>
      </c>
    </row>
    <row r="107" spans="1:6" ht="37.5" customHeight="1" x14ac:dyDescent="0.15">
      <c r="A107" s="27" t="b">
        <v>0</v>
      </c>
      <c r="B107" s="33"/>
      <c r="C107" s="34" t="s">
        <v>223</v>
      </c>
      <c r="D107" s="17" t="s">
        <v>224</v>
      </c>
      <c r="E107" s="116"/>
      <c r="F107" s="11">
        <f t="shared" si="0"/>
        <v>0</v>
      </c>
    </row>
    <row r="108" spans="1:6" ht="37.5" customHeight="1" x14ac:dyDescent="0.15">
      <c r="A108" s="27" t="b">
        <v>0</v>
      </c>
      <c r="B108" s="27"/>
      <c r="C108" s="28" t="s">
        <v>225</v>
      </c>
      <c r="D108" s="29" t="s">
        <v>226</v>
      </c>
      <c r="E108" s="112"/>
      <c r="F108" s="11">
        <f t="shared" si="0"/>
        <v>0</v>
      </c>
    </row>
    <row r="109" spans="1:6" ht="18" x14ac:dyDescent="0.15">
      <c r="A109" s="38"/>
      <c r="B109" s="132" t="s">
        <v>473</v>
      </c>
      <c r="C109" s="129"/>
      <c r="D109" s="129"/>
      <c r="E109" s="130"/>
      <c r="F109" s="11">
        <f t="shared" si="0"/>
        <v>0</v>
      </c>
    </row>
    <row r="110" spans="1:6" ht="18" x14ac:dyDescent="0.15">
      <c r="A110" s="38"/>
      <c r="B110" s="128" t="s">
        <v>228</v>
      </c>
      <c r="C110" s="129"/>
      <c r="D110" s="129"/>
      <c r="E110" s="130"/>
      <c r="F110" s="11">
        <f t="shared" si="0"/>
        <v>0</v>
      </c>
    </row>
    <row r="111" spans="1:6" ht="16" x14ac:dyDescent="0.15">
      <c r="A111" s="14"/>
      <c r="B111" s="131" t="s">
        <v>38</v>
      </c>
      <c r="C111" s="129"/>
      <c r="D111" s="129"/>
      <c r="E111" s="130"/>
      <c r="F111" s="11">
        <f t="shared" si="0"/>
        <v>0</v>
      </c>
    </row>
    <row r="112" spans="1:6" ht="37.5" customHeight="1" x14ac:dyDescent="0.15">
      <c r="A112" s="27" t="b">
        <v>0</v>
      </c>
      <c r="B112" s="27"/>
      <c r="C112" s="28" t="s">
        <v>207</v>
      </c>
      <c r="D112" s="17" t="s">
        <v>230</v>
      </c>
      <c r="E112" s="120" t="s">
        <v>2474</v>
      </c>
      <c r="F112" s="11">
        <f t="shared" si="0"/>
        <v>0</v>
      </c>
    </row>
    <row r="113" spans="1:6" ht="37.5" customHeight="1" x14ac:dyDescent="0.15">
      <c r="A113" s="27" t="b">
        <v>0</v>
      </c>
      <c r="B113" s="27"/>
      <c r="C113" s="28" t="s">
        <v>209</v>
      </c>
      <c r="D113" s="17" t="s">
        <v>210</v>
      </c>
      <c r="E113" s="114" t="s">
        <v>2475</v>
      </c>
      <c r="F113" s="11">
        <f t="shared" si="0"/>
        <v>0</v>
      </c>
    </row>
    <row r="114" spans="1:6" ht="37.5" customHeight="1" x14ac:dyDescent="0.15">
      <c r="A114" s="27" t="b">
        <v>0</v>
      </c>
      <c r="B114" s="33"/>
      <c r="C114" s="34" t="s">
        <v>229</v>
      </c>
      <c r="D114" s="29" t="s">
        <v>230</v>
      </c>
      <c r="E114" s="115" t="s">
        <v>2476</v>
      </c>
      <c r="F114" s="11">
        <f t="shared" si="0"/>
        <v>0</v>
      </c>
    </row>
    <row r="115" spans="1:6" ht="37.5" customHeight="1" x14ac:dyDescent="0.15">
      <c r="A115" s="27" t="b">
        <v>0</v>
      </c>
      <c r="B115" s="27"/>
      <c r="C115" s="34" t="s">
        <v>231</v>
      </c>
      <c r="D115" s="17" t="s">
        <v>232</v>
      </c>
      <c r="E115" s="116" t="s">
        <v>2477</v>
      </c>
      <c r="F115" s="11">
        <f t="shared" si="0"/>
        <v>0</v>
      </c>
    </row>
    <row r="116" spans="1:6" ht="37.5" customHeight="1" x14ac:dyDescent="0.15">
      <c r="A116" s="27" t="b">
        <v>0</v>
      </c>
      <c r="B116" s="27"/>
      <c r="C116" s="34" t="s">
        <v>233</v>
      </c>
      <c r="D116" s="17" t="s">
        <v>234</v>
      </c>
      <c r="E116" s="116" t="s">
        <v>2478</v>
      </c>
      <c r="F116" s="11">
        <f t="shared" si="0"/>
        <v>0</v>
      </c>
    </row>
    <row r="117" spans="1:6" ht="37.5" customHeight="1" x14ac:dyDescent="0.15">
      <c r="A117" s="27" t="b">
        <v>0</v>
      </c>
      <c r="B117" s="27"/>
      <c r="C117" s="34" t="s">
        <v>235</v>
      </c>
      <c r="D117" s="17" t="s">
        <v>474</v>
      </c>
      <c r="E117" s="116"/>
      <c r="F117" s="11">
        <f t="shared" si="0"/>
        <v>0</v>
      </c>
    </row>
    <row r="118" spans="1:6" ht="37.5" customHeight="1" x14ac:dyDescent="0.15">
      <c r="A118" s="27" t="b">
        <v>0</v>
      </c>
      <c r="B118" s="27"/>
      <c r="C118" s="34" t="s">
        <v>237</v>
      </c>
      <c r="D118" s="29" t="s">
        <v>238</v>
      </c>
      <c r="E118" s="115"/>
      <c r="F118" s="11">
        <f t="shared" si="0"/>
        <v>0</v>
      </c>
    </row>
    <row r="119" spans="1:6" ht="37.5" customHeight="1" x14ac:dyDescent="0.15">
      <c r="A119" s="27" t="b">
        <v>0</v>
      </c>
      <c r="B119" s="27"/>
      <c r="C119" s="28" t="s">
        <v>239</v>
      </c>
      <c r="D119" s="17" t="s">
        <v>475</v>
      </c>
      <c r="E119" s="116" t="s">
        <v>2479</v>
      </c>
      <c r="F119" s="11">
        <f t="shared" si="0"/>
        <v>0</v>
      </c>
    </row>
    <row r="120" spans="1:6" ht="37.5" customHeight="1" x14ac:dyDescent="0.15">
      <c r="A120" s="27" t="b">
        <v>0</v>
      </c>
      <c r="B120" s="27"/>
      <c r="C120" s="28" t="s">
        <v>241</v>
      </c>
      <c r="D120" s="36" t="s">
        <v>242</v>
      </c>
      <c r="E120" s="126" t="s">
        <v>2480</v>
      </c>
      <c r="F120" s="11">
        <f t="shared" si="0"/>
        <v>0</v>
      </c>
    </row>
    <row r="121" spans="1:6" ht="16" x14ac:dyDescent="0.15">
      <c r="A121" s="14"/>
      <c r="B121" s="131" t="s">
        <v>243</v>
      </c>
      <c r="C121" s="129"/>
      <c r="D121" s="129"/>
      <c r="E121" s="130"/>
      <c r="F121" s="11">
        <f t="shared" si="0"/>
        <v>0</v>
      </c>
    </row>
    <row r="122" spans="1:6" ht="37.5" customHeight="1" x14ac:dyDescent="0.15">
      <c r="A122" s="27" t="b">
        <v>0</v>
      </c>
      <c r="B122" s="27"/>
      <c r="C122" s="34" t="s">
        <v>244</v>
      </c>
      <c r="D122" s="29" t="s">
        <v>245</v>
      </c>
      <c r="E122" s="115" t="s">
        <v>2481</v>
      </c>
      <c r="F122" s="11">
        <f t="shared" si="0"/>
        <v>0</v>
      </c>
    </row>
    <row r="123" spans="1:6" ht="37.5" customHeight="1" x14ac:dyDescent="0.15">
      <c r="A123" s="27" t="b">
        <v>0</v>
      </c>
      <c r="B123" s="27"/>
      <c r="C123" s="34" t="s">
        <v>247</v>
      </c>
      <c r="D123" s="29" t="s">
        <v>248</v>
      </c>
      <c r="E123" s="115" t="s">
        <v>2483</v>
      </c>
      <c r="F123" s="11">
        <f t="shared" si="0"/>
        <v>0</v>
      </c>
    </row>
    <row r="124" spans="1:6" ht="37.5" customHeight="1" x14ac:dyDescent="0.15">
      <c r="A124" s="27" t="b">
        <v>0</v>
      </c>
      <c r="B124" s="27"/>
      <c r="C124" s="34" t="s">
        <v>249</v>
      </c>
      <c r="D124" s="29" t="s">
        <v>250</v>
      </c>
      <c r="E124" s="115" t="s">
        <v>2482</v>
      </c>
      <c r="F124" s="11">
        <f t="shared" si="0"/>
        <v>0</v>
      </c>
    </row>
    <row r="125" spans="1:6" ht="37.5" customHeight="1" x14ac:dyDescent="0.15">
      <c r="A125" s="27" t="b">
        <v>0</v>
      </c>
      <c r="B125" s="27"/>
      <c r="C125" s="34" t="s">
        <v>251</v>
      </c>
      <c r="D125" s="29" t="s">
        <v>252</v>
      </c>
      <c r="E125" s="115" t="s">
        <v>2415</v>
      </c>
      <c r="F125" s="11">
        <f t="shared" si="0"/>
        <v>0</v>
      </c>
    </row>
    <row r="126" spans="1:6" ht="18" x14ac:dyDescent="0.15">
      <c r="A126" s="13"/>
      <c r="B126" s="133" t="s">
        <v>446</v>
      </c>
      <c r="C126" s="134"/>
      <c r="D126" s="134"/>
      <c r="E126" s="135"/>
      <c r="F126" s="11">
        <f t="shared" si="0"/>
        <v>0</v>
      </c>
    </row>
    <row r="127" spans="1:6" ht="18" x14ac:dyDescent="0.15">
      <c r="A127" s="38"/>
      <c r="B127" s="128" t="s">
        <v>254</v>
      </c>
      <c r="C127" s="129"/>
      <c r="D127" s="129"/>
      <c r="E127" s="130"/>
      <c r="F127" s="11">
        <f t="shared" si="0"/>
        <v>0</v>
      </c>
    </row>
    <row r="128" spans="1:6" ht="16" x14ac:dyDescent="0.15">
      <c r="A128" s="14"/>
      <c r="B128" s="131" t="s">
        <v>38</v>
      </c>
      <c r="C128" s="129"/>
      <c r="D128" s="129"/>
      <c r="E128" s="130"/>
      <c r="F128" s="11">
        <f t="shared" si="0"/>
        <v>0</v>
      </c>
    </row>
    <row r="129" spans="1:6" ht="37.5" customHeight="1" x14ac:dyDescent="0.15">
      <c r="A129" s="27" t="b">
        <v>0</v>
      </c>
      <c r="B129" s="27"/>
      <c r="C129" s="34" t="s">
        <v>255</v>
      </c>
      <c r="D129" s="17" t="s">
        <v>256</v>
      </c>
      <c r="E129" s="116" t="s">
        <v>257</v>
      </c>
      <c r="F129" s="11">
        <f t="shared" si="0"/>
        <v>0</v>
      </c>
    </row>
    <row r="130" spans="1:6" ht="37.5" customHeight="1" x14ac:dyDescent="0.15">
      <c r="A130" s="27" t="b">
        <v>0</v>
      </c>
      <c r="B130" s="27"/>
      <c r="C130" s="34" t="s">
        <v>262</v>
      </c>
      <c r="D130" s="29" t="s">
        <v>263</v>
      </c>
      <c r="E130" s="115" t="s">
        <v>2484</v>
      </c>
      <c r="F130" s="11">
        <f t="shared" si="0"/>
        <v>0</v>
      </c>
    </row>
    <row r="131" spans="1:6" ht="37.5" customHeight="1" x14ac:dyDescent="0.15">
      <c r="A131" s="27" t="b">
        <v>0</v>
      </c>
      <c r="B131" s="27"/>
      <c r="C131" s="34" t="s">
        <v>264</v>
      </c>
      <c r="D131" s="17" t="s">
        <v>265</v>
      </c>
      <c r="E131" s="116" t="s">
        <v>2485</v>
      </c>
      <c r="F131" s="11">
        <f t="shared" si="0"/>
        <v>0</v>
      </c>
    </row>
    <row r="132" spans="1:6" ht="42" x14ac:dyDescent="0.15">
      <c r="A132" s="27" t="b">
        <v>0</v>
      </c>
      <c r="B132" s="27"/>
      <c r="C132" s="34" t="s">
        <v>266</v>
      </c>
      <c r="D132" s="29" t="s">
        <v>267</v>
      </c>
      <c r="E132" s="115" t="s">
        <v>2486</v>
      </c>
      <c r="F132" s="11">
        <f t="shared" si="0"/>
        <v>0</v>
      </c>
    </row>
    <row r="133" spans="1:6" ht="42" x14ac:dyDescent="0.15">
      <c r="A133" s="27" t="b">
        <v>0</v>
      </c>
      <c r="B133" s="27"/>
      <c r="C133" s="34" t="s">
        <v>268</v>
      </c>
      <c r="D133" s="29" t="s">
        <v>269</v>
      </c>
      <c r="E133" s="115" t="s">
        <v>2486</v>
      </c>
      <c r="F133" s="11">
        <f t="shared" si="0"/>
        <v>0</v>
      </c>
    </row>
    <row r="134" spans="1:6" ht="56" x14ac:dyDescent="0.15">
      <c r="A134" s="27" t="b">
        <v>0</v>
      </c>
      <c r="B134" s="27"/>
      <c r="C134" s="34" t="s">
        <v>270</v>
      </c>
      <c r="D134" s="17" t="s">
        <v>271</v>
      </c>
      <c r="E134" s="116"/>
      <c r="F134" s="11">
        <f t="shared" si="0"/>
        <v>0</v>
      </c>
    </row>
    <row r="135" spans="1:6" ht="37.5" customHeight="1" x14ac:dyDescent="0.15">
      <c r="A135" s="27" t="b">
        <v>0</v>
      </c>
      <c r="B135" s="27"/>
      <c r="C135" s="34" t="s">
        <v>272</v>
      </c>
      <c r="D135" s="29" t="s">
        <v>273</v>
      </c>
      <c r="E135" s="115"/>
      <c r="F135" s="11">
        <f t="shared" si="0"/>
        <v>0</v>
      </c>
    </row>
    <row r="136" spans="1:6" ht="56" x14ac:dyDescent="0.15">
      <c r="A136" s="27" t="b">
        <v>0</v>
      </c>
      <c r="B136" s="27"/>
      <c r="C136" s="34" t="s">
        <v>274</v>
      </c>
      <c r="D136" s="17" t="s">
        <v>275</v>
      </c>
      <c r="E136" s="116" t="s">
        <v>276</v>
      </c>
      <c r="F136" s="11">
        <f t="shared" si="0"/>
        <v>0</v>
      </c>
    </row>
    <row r="137" spans="1:6" ht="37.5" customHeight="1" x14ac:dyDescent="0.15">
      <c r="A137" s="27" t="b">
        <v>0</v>
      </c>
      <c r="B137" s="27"/>
      <c r="C137" s="34" t="s">
        <v>277</v>
      </c>
      <c r="D137" s="29" t="s">
        <v>278</v>
      </c>
      <c r="E137" s="115" t="s">
        <v>279</v>
      </c>
      <c r="F137" s="11">
        <f t="shared" si="0"/>
        <v>0</v>
      </c>
    </row>
    <row r="138" spans="1:6" ht="98" x14ac:dyDescent="0.15">
      <c r="A138" s="27" t="b">
        <v>0</v>
      </c>
      <c r="B138" s="27"/>
      <c r="C138" s="28" t="s">
        <v>280</v>
      </c>
      <c r="D138" s="17" t="s">
        <v>281</v>
      </c>
      <c r="E138" s="116" t="s">
        <v>2487</v>
      </c>
      <c r="F138" s="11">
        <f t="shared" si="0"/>
        <v>0</v>
      </c>
    </row>
    <row r="139" spans="1:6" ht="37.5" customHeight="1" x14ac:dyDescent="0.15">
      <c r="A139" s="27" t="b">
        <v>0</v>
      </c>
      <c r="B139" s="27"/>
      <c r="C139" s="28" t="s">
        <v>282</v>
      </c>
      <c r="D139" s="17" t="s">
        <v>283</v>
      </c>
      <c r="E139" s="116" t="s">
        <v>2488</v>
      </c>
      <c r="F139" s="11">
        <f t="shared" si="0"/>
        <v>0</v>
      </c>
    </row>
    <row r="140" spans="1:6" ht="37.5" customHeight="1" x14ac:dyDescent="0.15">
      <c r="A140" s="27" t="b">
        <v>0</v>
      </c>
      <c r="B140" s="27"/>
      <c r="C140" s="28" t="s">
        <v>284</v>
      </c>
      <c r="D140" s="29" t="s">
        <v>285</v>
      </c>
      <c r="E140" s="116" t="s">
        <v>276</v>
      </c>
      <c r="F140" s="11">
        <f t="shared" si="0"/>
        <v>0</v>
      </c>
    </row>
    <row r="141" spans="1:6" ht="37.5" customHeight="1" x14ac:dyDescent="0.15">
      <c r="A141" s="27" t="b">
        <v>0</v>
      </c>
      <c r="B141" s="33"/>
      <c r="C141" s="34" t="s">
        <v>286</v>
      </c>
      <c r="D141" s="17" t="s">
        <v>287</v>
      </c>
      <c r="E141" s="116"/>
      <c r="F141" s="11">
        <f t="shared" si="0"/>
        <v>0</v>
      </c>
    </row>
    <row r="142" spans="1:6" ht="37.5" customHeight="1" x14ac:dyDescent="0.15">
      <c r="A142" s="27" t="b">
        <v>0</v>
      </c>
      <c r="B142" s="33"/>
      <c r="C142" s="34" t="s">
        <v>288</v>
      </c>
      <c r="D142" s="29" t="s">
        <v>289</v>
      </c>
      <c r="E142" s="115" t="s">
        <v>2489</v>
      </c>
      <c r="F142" s="11">
        <f t="shared" si="0"/>
        <v>0</v>
      </c>
    </row>
    <row r="143" spans="1:6" ht="37.5" customHeight="1" x14ac:dyDescent="0.15">
      <c r="A143" s="27" t="b">
        <v>0</v>
      </c>
      <c r="B143" s="33"/>
      <c r="C143" s="34" t="s">
        <v>290</v>
      </c>
      <c r="D143" s="29" t="s">
        <v>291</v>
      </c>
      <c r="E143" s="115" t="s">
        <v>2490</v>
      </c>
      <c r="F143" s="11">
        <f t="shared" si="0"/>
        <v>0</v>
      </c>
    </row>
    <row r="144" spans="1:6" ht="37.5" customHeight="1" x14ac:dyDescent="0.15">
      <c r="A144" s="27" t="b">
        <v>0</v>
      </c>
      <c r="B144" s="27"/>
      <c r="C144" s="28" t="s">
        <v>292</v>
      </c>
      <c r="D144" s="29" t="s">
        <v>293</v>
      </c>
      <c r="E144" s="112"/>
      <c r="F144" s="11">
        <f t="shared" si="0"/>
        <v>0</v>
      </c>
    </row>
    <row r="145" spans="1:6" ht="37.5" customHeight="1" x14ac:dyDescent="0.15">
      <c r="A145" s="27" t="b">
        <v>0</v>
      </c>
      <c r="B145" s="33"/>
      <c r="C145" s="34" t="s">
        <v>294</v>
      </c>
      <c r="D145" s="29" t="s">
        <v>295</v>
      </c>
      <c r="E145" s="115" t="s">
        <v>296</v>
      </c>
      <c r="F145" s="11">
        <f t="shared" si="0"/>
        <v>0</v>
      </c>
    </row>
    <row r="146" spans="1:6" ht="37.5" customHeight="1" x14ac:dyDescent="0.15">
      <c r="A146" s="27" t="b">
        <v>0</v>
      </c>
      <c r="B146" s="33"/>
      <c r="C146" s="34" t="s">
        <v>297</v>
      </c>
      <c r="D146" s="50" t="s">
        <v>298</v>
      </c>
      <c r="E146" s="119"/>
      <c r="F146" s="11">
        <f t="shared" si="0"/>
        <v>0</v>
      </c>
    </row>
    <row r="147" spans="1:6" ht="37.5" customHeight="1" x14ac:dyDescent="0.15">
      <c r="A147" s="27" t="b">
        <v>0</v>
      </c>
      <c r="B147" s="27"/>
      <c r="C147" s="34" t="s">
        <v>299</v>
      </c>
      <c r="D147" s="17" t="s">
        <v>300</v>
      </c>
      <c r="E147" s="116" t="s">
        <v>301</v>
      </c>
      <c r="F147" s="11">
        <f t="shared" si="0"/>
        <v>0</v>
      </c>
    </row>
    <row r="148" spans="1:6" ht="37.5" customHeight="1" x14ac:dyDescent="0.15">
      <c r="A148" s="27" t="b">
        <v>0</v>
      </c>
      <c r="B148" s="27"/>
      <c r="C148" s="28" t="s">
        <v>302</v>
      </c>
      <c r="D148" s="29" t="s">
        <v>303</v>
      </c>
      <c r="E148" s="118"/>
      <c r="F148" s="11">
        <f t="shared" si="0"/>
        <v>0</v>
      </c>
    </row>
    <row r="149" spans="1:6" ht="37.5" customHeight="1" x14ac:dyDescent="0.15">
      <c r="A149" s="27" t="b">
        <v>0</v>
      </c>
      <c r="B149" s="27"/>
      <c r="C149" s="34" t="s">
        <v>304</v>
      </c>
      <c r="D149" s="29" t="s">
        <v>305</v>
      </c>
      <c r="E149" s="115" t="s">
        <v>2491</v>
      </c>
      <c r="F149" s="11">
        <f t="shared" si="0"/>
        <v>0</v>
      </c>
    </row>
    <row r="150" spans="1:6" ht="37.5" customHeight="1" x14ac:dyDescent="0.15">
      <c r="A150" s="27" t="b">
        <v>0</v>
      </c>
      <c r="B150" s="27"/>
      <c r="C150" s="28" t="s">
        <v>306</v>
      </c>
      <c r="D150" s="29" t="s">
        <v>307</v>
      </c>
      <c r="E150" s="115" t="s">
        <v>2492</v>
      </c>
      <c r="F150" s="11">
        <f t="shared" si="0"/>
        <v>0</v>
      </c>
    </row>
    <row r="151" spans="1:6" ht="70" x14ac:dyDescent="0.15">
      <c r="A151" s="27" t="b">
        <v>0</v>
      </c>
      <c r="B151" s="27"/>
      <c r="C151" s="28" t="s">
        <v>309</v>
      </c>
      <c r="D151" s="29" t="s">
        <v>476</v>
      </c>
      <c r="E151" s="118" t="s">
        <v>2493</v>
      </c>
      <c r="F151" s="11">
        <f t="shared" si="0"/>
        <v>0</v>
      </c>
    </row>
    <row r="152" spans="1:6" ht="37.5" customHeight="1" x14ac:dyDescent="0.15">
      <c r="A152" s="45" t="b">
        <v>0</v>
      </c>
      <c r="B152" s="46"/>
      <c r="C152" s="47" t="s">
        <v>311</v>
      </c>
      <c r="D152" s="48" t="s">
        <v>312</v>
      </c>
      <c r="E152" s="127" t="s">
        <v>2494</v>
      </c>
      <c r="F152" s="11">
        <f t="shared" si="0"/>
        <v>0</v>
      </c>
    </row>
    <row r="153" spans="1:6" ht="37.5" customHeight="1" x14ac:dyDescent="0.15">
      <c r="A153" s="27" t="b">
        <v>0</v>
      </c>
      <c r="B153" s="27"/>
      <c r="C153" s="28" t="s">
        <v>313</v>
      </c>
      <c r="D153" s="29" t="s">
        <v>310</v>
      </c>
      <c r="E153" s="115" t="s">
        <v>2495</v>
      </c>
      <c r="F153" s="11">
        <f t="shared" si="0"/>
        <v>0</v>
      </c>
    </row>
    <row r="154" spans="1:6" ht="37.5" customHeight="1" x14ac:dyDescent="0.15">
      <c r="A154" s="27" t="b">
        <v>0</v>
      </c>
      <c r="B154" s="27"/>
      <c r="C154" s="28" t="s">
        <v>315</v>
      </c>
      <c r="D154" s="29" t="s">
        <v>316</v>
      </c>
      <c r="E154" s="112" t="s">
        <v>2496</v>
      </c>
      <c r="F154" s="11">
        <f t="shared" si="0"/>
        <v>0</v>
      </c>
    </row>
    <row r="155" spans="1:6" ht="37.5" customHeight="1" x14ac:dyDescent="0.15">
      <c r="A155" s="27" t="b">
        <v>0</v>
      </c>
      <c r="B155" s="27"/>
      <c r="C155" s="28" t="s">
        <v>317</v>
      </c>
      <c r="D155" s="29" t="s">
        <v>318</v>
      </c>
      <c r="E155" s="115" t="s">
        <v>2497</v>
      </c>
      <c r="F155" s="11">
        <f t="shared" si="0"/>
        <v>0</v>
      </c>
    </row>
    <row r="156" spans="1:6" ht="37.5" customHeight="1" x14ac:dyDescent="0.15">
      <c r="A156" s="27" t="b">
        <v>0</v>
      </c>
      <c r="B156" s="27"/>
      <c r="C156" s="34" t="s">
        <v>319</v>
      </c>
      <c r="D156" s="17" t="s">
        <v>320</v>
      </c>
      <c r="E156" s="116" t="s">
        <v>2498</v>
      </c>
      <c r="F156" s="11">
        <f t="shared" si="0"/>
        <v>0</v>
      </c>
    </row>
    <row r="157" spans="1:6" ht="37.5" customHeight="1" x14ac:dyDescent="0.15">
      <c r="A157" s="27" t="b">
        <v>0</v>
      </c>
      <c r="B157" s="27"/>
      <c r="C157" s="34" t="s">
        <v>321</v>
      </c>
      <c r="D157" s="17" t="s">
        <v>322</v>
      </c>
      <c r="E157" s="116" t="s">
        <v>2499</v>
      </c>
      <c r="F157" s="11">
        <f t="shared" si="0"/>
        <v>0</v>
      </c>
    </row>
    <row r="158" spans="1:6" ht="37.5" customHeight="1" x14ac:dyDescent="0.15">
      <c r="A158" s="27" t="b">
        <v>0</v>
      </c>
      <c r="B158" s="27"/>
      <c r="C158" s="34" t="s">
        <v>323</v>
      </c>
      <c r="D158" s="17" t="s">
        <v>477</v>
      </c>
      <c r="E158" s="116" t="s">
        <v>2500</v>
      </c>
      <c r="F158" s="11">
        <f t="shared" si="0"/>
        <v>0</v>
      </c>
    </row>
    <row r="159" spans="1:6" ht="37.5" customHeight="1" x14ac:dyDescent="0.15">
      <c r="A159" s="27" t="b">
        <v>0</v>
      </c>
      <c r="B159" s="27"/>
      <c r="C159" s="34" t="s">
        <v>325</v>
      </c>
      <c r="D159" s="17" t="s">
        <v>326</v>
      </c>
      <c r="E159" s="116" t="s">
        <v>2501</v>
      </c>
      <c r="F159" s="11">
        <f t="shared" si="0"/>
        <v>0</v>
      </c>
    </row>
    <row r="160" spans="1:6" ht="37.5" customHeight="1" x14ac:dyDescent="0.15">
      <c r="A160" s="27" t="b">
        <v>0</v>
      </c>
      <c r="B160" s="27"/>
      <c r="C160" s="28" t="s">
        <v>328</v>
      </c>
      <c r="D160" s="29" t="s">
        <v>329</v>
      </c>
      <c r="E160" s="112" t="s">
        <v>2502</v>
      </c>
      <c r="F160" s="11">
        <f t="shared" si="0"/>
        <v>0</v>
      </c>
    </row>
    <row r="161" spans="1:6" ht="37.5" customHeight="1" x14ac:dyDescent="0.15">
      <c r="A161" s="27" t="b">
        <v>0</v>
      </c>
      <c r="B161" s="27"/>
      <c r="C161" s="28" t="s">
        <v>330</v>
      </c>
      <c r="D161" s="29" t="s">
        <v>331</v>
      </c>
      <c r="E161" s="112" t="s">
        <v>2503</v>
      </c>
      <c r="F161" s="11">
        <f t="shared" si="0"/>
        <v>0</v>
      </c>
    </row>
    <row r="162" spans="1:6" ht="37.5" customHeight="1" x14ac:dyDescent="0.15">
      <c r="A162" s="27" t="b">
        <v>0</v>
      </c>
      <c r="B162" s="27"/>
      <c r="C162" s="34" t="s">
        <v>333</v>
      </c>
      <c r="D162" s="29" t="s">
        <v>334</v>
      </c>
      <c r="E162" s="115" t="s">
        <v>2504</v>
      </c>
      <c r="F162" s="11">
        <f t="shared" si="0"/>
        <v>0</v>
      </c>
    </row>
    <row r="163" spans="1:6" ht="42" x14ac:dyDescent="0.15">
      <c r="A163" s="27" t="b">
        <v>0</v>
      </c>
      <c r="B163" s="27"/>
      <c r="C163" s="34" t="s">
        <v>336</v>
      </c>
      <c r="D163" s="17" t="s">
        <v>337</v>
      </c>
      <c r="E163" s="116" t="s">
        <v>2505</v>
      </c>
      <c r="F163" s="11">
        <f t="shared" si="0"/>
        <v>0</v>
      </c>
    </row>
    <row r="164" spans="1:6" ht="37.5" customHeight="1" x14ac:dyDescent="0.15">
      <c r="A164" s="27" t="b">
        <v>0</v>
      </c>
      <c r="B164" s="27"/>
      <c r="C164" s="34" t="s">
        <v>338</v>
      </c>
      <c r="D164" s="29" t="s">
        <v>339</v>
      </c>
      <c r="E164" s="115" t="s">
        <v>2506</v>
      </c>
      <c r="F164" s="11">
        <f t="shared" si="0"/>
        <v>0</v>
      </c>
    </row>
    <row r="165" spans="1:6" ht="56" x14ac:dyDescent="0.15">
      <c r="A165" s="27" t="b">
        <v>0</v>
      </c>
      <c r="B165" s="27"/>
      <c r="C165" s="28" t="s">
        <v>340</v>
      </c>
      <c r="D165" s="29" t="s">
        <v>341</v>
      </c>
      <c r="E165" s="112"/>
      <c r="F165" s="11">
        <f t="shared" si="0"/>
        <v>0</v>
      </c>
    </row>
    <row r="166" spans="1:6" ht="37.5" customHeight="1" x14ac:dyDescent="0.15">
      <c r="A166" s="27" t="b">
        <v>0</v>
      </c>
      <c r="B166" s="27"/>
      <c r="C166" s="28" t="s">
        <v>342</v>
      </c>
      <c r="D166" s="29" t="s">
        <v>343</v>
      </c>
      <c r="E166" s="112"/>
      <c r="F166" s="11">
        <f t="shared" si="0"/>
        <v>0</v>
      </c>
    </row>
    <row r="167" spans="1:6" ht="37.5" customHeight="1" x14ac:dyDescent="0.15">
      <c r="A167" s="27" t="b">
        <v>0</v>
      </c>
      <c r="B167" s="27"/>
      <c r="C167" s="28" t="s">
        <v>344</v>
      </c>
      <c r="D167" s="29" t="s">
        <v>345</v>
      </c>
      <c r="E167" s="112"/>
      <c r="F167" s="11">
        <f t="shared" si="0"/>
        <v>0</v>
      </c>
    </row>
    <row r="168" spans="1:6" ht="37.5" customHeight="1" x14ac:dyDescent="0.15">
      <c r="A168" s="27" t="b">
        <v>0</v>
      </c>
      <c r="B168" s="27"/>
      <c r="C168" s="28" t="s">
        <v>346</v>
      </c>
      <c r="D168" s="29" t="s">
        <v>347</v>
      </c>
      <c r="E168" s="112" t="s">
        <v>2507</v>
      </c>
      <c r="F168" s="11">
        <f t="shared" si="0"/>
        <v>0</v>
      </c>
    </row>
    <row r="169" spans="1:6" ht="37.5" customHeight="1" x14ac:dyDescent="0.15">
      <c r="A169" s="27" t="b">
        <v>0</v>
      </c>
      <c r="B169" s="27"/>
      <c r="C169" s="34" t="s">
        <v>349</v>
      </c>
      <c r="D169" s="17" t="s">
        <v>350</v>
      </c>
      <c r="E169" s="116" t="s">
        <v>2508</v>
      </c>
      <c r="F169" s="11">
        <f t="shared" si="0"/>
        <v>0</v>
      </c>
    </row>
    <row r="170" spans="1:6" ht="37.5" customHeight="1" x14ac:dyDescent="0.15">
      <c r="A170" s="27" t="b">
        <v>0</v>
      </c>
      <c r="B170" s="27"/>
      <c r="C170" s="34" t="s">
        <v>351</v>
      </c>
      <c r="D170" s="17" t="s">
        <v>352</v>
      </c>
      <c r="E170" s="116" t="s">
        <v>2509</v>
      </c>
      <c r="F170" s="11">
        <f t="shared" si="0"/>
        <v>0</v>
      </c>
    </row>
    <row r="171" spans="1:6" ht="37.5" customHeight="1" x14ac:dyDescent="0.15">
      <c r="A171" s="27" t="b">
        <v>0</v>
      </c>
      <c r="B171" s="27"/>
      <c r="C171" s="28" t="s">
        <v>354</v>
      </c>
      <c r="D171" s="17" t="s">
        <v>355</v>
      </c>
      <c r="E171" s="116" t="s">
        <v>2510</v>
      </c>
      <c r="F171" s="11">
        <f t="shared" si="0"/>
        <v>0</v>
      </c>
    </row>
    <row r="172" spans="1:6" ht="37.5" customHeight="1" x14ac:dyDescent="0.15">
      <c r="A172" s="27" t="b">
        <v>0</v>
      </c>
      <c r="B172" s="27"/>
      <c r="C172" s="34" t="s">
        <v>356</v>
      </c>
      <c r="D172" s="17" t="s">
        <v>357</v>
      </c>
      <c r="E172" s="116" t="s">
        <v>1039</v>
      </c>
      <c r="F172" s="11">
        <f t="shared" si="0"/>
        <v>0</v>
      </c>
    </row>
    <row r="173" spans="1:6" ht="37.5" customHeight="1" x14ac:dyDescent="0.15">
      <c r="A173" s="27" t="b">
        <v>0</v>
      </c>
      <c r="B173" s="27"/>
      <c r="C173" s="34" t="s">
        <v>358</v>
      </c>
      <c r="D173" s="29" t="s">
        <v>359</v>
      </c>
      <c r="E173" s="115" t="s">
        <v>1041</v>
      </c>
      <c r="F173" s="11">
        <f t="shared" si="0"/>
        <v>0</v>
      </c>
    </row>
    <row r="174" spans="1:6" ht="37.5" customHeight="1" x14ac:dyDescent="0.15">
      <c r="A174" s="27" t="b">
        <v>0</v>
      </c>
      <c r="B174" s="27"/>
      <c r="C174" s="34" t="s">
        <v>360</v>
      </c>
      <c r="D174" s="29" t="s">
        <v>361</v>
      </c>
      <c r="E174" s="115" t="s">
        <v>2511</v>
      </c>
      <c r="F174" s="11">
        <f t="shared" si="0"/>
        <v>0</v>
      </c>
    </row>
    <row r="175" spans="1:6" ht="37.5" customHeight="1" x14ac:dyDescent="0.15">
      <c r="A175" s="27" t="b">
        <v>0</v>
      </c>
      <c r="B175" s="27"/>
      <c r="C175" s="34" t="s">
        <v>363</v>
      </c>
      <c r="D175" s="29" t="s">
        <v>364</v>
      </c>
      <c r="E175" s="115" t="s">
        <v>2512</v>
      </c>
      <c r="F175" s="11">
        <f t="shared" si="0"/>
        <v>0</v>
      </c>
    </row>
    <row r="176" spans="1:6" ht="42" x14ac:dyDescent="0.15">
      <c r="A176" s="27" t="b">
        <v>0</v>
      </c>
      <c r="B176" s="27"/>
      <c r="C176" s="28" t="s">
        <v>365</v>
      </c>
      <c r="D176" s="29" t="s">
        <v>366</v>
      </c>
      <c r="E176" s="115" t="s">
        <v>2513</v>
      </c>
      <c r="F176" s="11">
        <f t="shared" si="0"/>
        <v>0</v>
      </c>
    </row>
    <row r="177" spans="1:6" ht="37.5" customHeight="1" x14ac:dyDescent="0.15">
      <c r="A177" s="27" t="b">
        <v>0</v>
      </c>
      <c r="B177" s="27"/>
      <c r="C177" s="28" t="s">
        <v>367</v>
      </c>
      <c r="D177" s="29" t="s">
        <v>368</v>
      </c>
      <c r="E177" s="115" t="s">
        <v>2415</v>
      </c>
      <c r="F177" s="11">
        <f t="shared" si="0"/>
        <v>0</v>
      </c>
    </row>
    <row r="178" spans="1:6" ht="37.5" customHeight="1" x14ac:dyDescent="0.15">
      <c r="A178" s="27" t="b">
        <v>0</v>
      </c>
      <c r="B178" s="27"/>
      <c r="C178" s="28" t="s">
        <v>369</v>
      </c>
      <c r="D178" s="29" t="s">
        <v>370</v>
      </c>
      <c r="E178" s="112" t="s">
        <v>2514</v>
      </c>
      <c r="F178" s="11">
        <f t="shared" si="0"/>
        <v>0</v>
      </c>
    </row>
    <row r="179" spans="1:6" ht="37.5" customHeight="1" x14ac:dyDescent="0.15">
      <c r="A179" s="27" t="b">
        <v>0</v>
      </c>
      <c r="B179" s="27"/>
      <c r="C179" s="28" t="s">
        <v>371</v>
      </c>
      <c r="D179" s="29" t="s">
        <v>372</v>
      </c>
      <c r="E179" s="115" t="s">
        <v>2515</v>
      </c>
      <c r="F179" s="11">
        <f t="shared" si="0"/>
        <v>0</v>
      </c>
    </row>
    <row r="180" spans="1:6" ht="37.5" customHeight="1" x14ac:dyDescent="0.15">
      <c r="A180" s="27" t="b">
        <v>0</v>
      </c>
      <c r="B180" s="33"/>
      <c r="C180" s="34" t="s">
        <v>373</v>
      </c>
      <c r="D180" s="17" t="s">
        <v>374</v>
      </c>
      <c r="E180" s="116" t="s">
        <v>276</v>
      </c>
      <c r="F180" s="11">
        <f t="shared" si="0"/>
        <v>0</v>
      </c>
    </row>
    <row r="181" spans="1:6" ht="37.5" customHeight="1" x14ac:dyDescent="0.15">
      <c r="A181" s="27" t="b">
        <v>0</v>
      </c>
      <c r="B181" s="27"/>
      <c r="C181" s="34" t="s">
        <v>375</v>
      </c>
      <c r="D181" s="29" t="s">
        <v>376</v>
      </c>
      <c r="E181" s="115" t="s">
        <v>279</v>
      </c>
      <c r="F181" s="11">
        <f t="shared" si="0"/>
        <v>0</v>
      </c>
    </row>
    <row r="182" spans="1:6" ht="37.5" customHeight="1" x14ac:dyDescent="0.15">
      <c r="A182" s="27" t="b">
        <v>0</v>
      </c>
      <c r="B182" s="27"/>
      <c r="C182" s="34" t="s">
        <v>377</v>
      </c>
      <c r="D182" s="29" t="s">
        <v>378</v>
      </c>
      <c r="E182" s="115"/>
      <c r="F182" s="11">
        <f t="shared" si="0"/>
        <v>0</v>
      </c>
    </row>
    <row r="183" spans="1:6" ht="16" x14ac:dyDescent="0.15">
      <c r="A183" s="14"/>
      <c r="B183" s="131" t="s">
        <v>379</v>
      </c>
      <c r="C183" s="129"/>
      <c r="D183" s="129"/>
      <c r="E183" s="130"/>
      <c r="F183" s="11">
        <f t="shared" si="0"/>
        <v>0</v>
      </c>
    </row>
    <row r="184" spans="1:6" ht="37.5" customHeight="1" x14ac:dyDescent="0.15">
      <c r="A184" s="27" t="b">
        <v>0</v>
      </c>
      <c r="B184" s="27"/>
      <c r="C184" s="34" t="s">
        <v>380</v>
      </c>
      <c r="D184" s="29" t="s">
        <v>381</v>
      </c>
      <c r="E184" s="115" t="s">
        <v>382</v>
      </c>
      <c r="F184" s="11">
        <f t="shared" si="0"/>
        <v>0</v>
      </c>
    </row>
    <row r="185" spans="1:6" ht="37.5" customHeight="1" x14ac:dyDescent="0.15">
      <c r="A185" s="27" t="b">
        <v>0</v>
      </c>
      <c r="B185" s="27"/>
      <c r="C185" s="34" t="s">
        <v>383</v>
      </c>
      <c r="D185" s="29" t="s">
        <v>384</v>
      </c>
      <c r="E185" s="115" t="s">
        <v>382</v>
      </c>
      <c r="F185" s="11">
        <f t="shared" si="0"/>
        <v>0</v>
      </c>
    </row>
    <row r="186" spans="1:6" ht="18" x14ac:dyDescent="0.15">
      <c r="A186" s="38"/>
      <c r="B186" s="132" t="s">
        <v>478</v>
      </c>
      <c r="C186" s="129"/>
      <c r="D186" s="129"/>
      <c r="E186" s="130"/>
      <c r="F186" s="11">
        <f t="shared" si="0"/>
        <v>0</v>
      </c>
    </row>
    <row r="187" spans="1:6" ht="18" x14ac:dyDescent="0.15">
      <c r="A187" s="38"/>
      <c r="B187" s="128" t="s">
        <v>386</v>
      </c>
      <c r="C187" s="129"/>
      <c r="D187" s="129"/>
      <c r="E187" s="130"/>
      <c r="F187" s="11">
        <f t="shared" si="0"/>
        <v>0</v>
      </c>
    </row>
    <row r="188" spans="1:6" ht="16" x14ac:dyDescent="0.15">
      <c r="A188" s="14"/>
      <c r="B188" s="131" t="s">
        <v>38</v>
      </c>
      <c r="C188" s="129"/>
      <c r="D188" s="129"/>
      <c r="E188" s="130"/>
      <c r="F188" s="11">
        <f t="shared" si="0"/>
        <v>0</v>
      </c>
    </row>
    <row r="189" spans="1:6" ht="37.5" customHeight="1" x14ac:dyDescent="0.15">
      <c r="A189" s="27" t="b">
        <v>0</v>
      </c>
      <c r="B189" s="33"/>
      <c r="C189" s="34" t="s">
        <v>452</v>
      </c>
      <c r="D189" s="29" t="s">
        <v>453</v>
      </c>
      <c r="E189" s="115" t="s">
        <v>389</v>
      </c>
      <c r="F189" s="11">
        <f t="shared" si="0"/>
        <v>0</v>
      </c>
    </row>
    <row r="190" spans="1:6" ht="37.5" customHeight="1" x14ac:dyDescent="0.15">
      <c r="A190" s="27" t="b">
        <v>0</v>
      </c>
      <c r="B190" s="33"/>
      <c r="C190" s="34" t="s">
        <v>387</v>
      </c>
      <c r="D190" s="29" t="s">
        <v>388</v>
      </c>
      <c r="E190" s="115" t="s">
        <v>2516</v>
      </c>
      <c r="F190" s="11">
        <f t="shared" si="0"/>
        <v>0</v>
      </c>
    </row>
    <row r="191" spans="1:6" ht="37.5" customHeight="1" x14ac:dyDescent="0.15">
      <c r="A191" s="27" t="b">
        <v>0</v>
      </c>
      <c r="B191" s="27"/>
      <c r="C191" s="34" t="s">
        <v>390</v>
      </c>
      <c r="D191" s="17" t="s">
        <v>391</v>
      </c>
      <c r="E191" s="116"/>
      <c r="F191" s="11">
        <f t="shared" si="0"/>
        <v>0</v>
      </c>
    </row>
    <row r="192" spans="1:6" ht="37.5" customHeight="1" x14ac:dyDescent="0.15">
      <c r="A192" s="27" t="b">
        <v>0</v>
      </c>
      <c r="B192" s="27"/>
      <c r="C192" s="34" t="s">
        <v>392</v>
      </c>
      <c r="D192" s="17" t="s">
        <v>393</v>
      </c>
      <c r="E192" s="116" t="s">
        <v>2517</v>
      </c>
      <c r="F192" s="11">
        <f t="shared" si="0"/>
        <v>0</v>
      </c>
    </row>
    <row r="193" spans="1:6" ht="37.5" customHeight="1" x14ac:dyDescent="0.15">
      <c r="A193" s="27" t="b">
        <v>0</v>
      </c>
      <c r="B193" s="27"/>
      <c r="C193" s="28" t="s">
        <v>394</v>
      </c>
      <c r="D193" s="29" t="s">
        <v>395</v>
      </c>
      <c r="E193" s="115" t="s">
        <v>2518</v>
      </c>
      <c r="F193" s="11">
        <f t="shared" si="0"/>
        <v>0</v>
      </c>
    </row>
    <row r="194" spans="1:6" ht="37.5" customHeight="1" x14ac:dyDescent="0.15">
      <c r="A194" s="27" t="b">
        <v>0</v>
      </c>
      <c r="B194" s="27"/>
      <c r="C194" s="28" t="s">
        <v>396</v>
      </c>
      <c r="D194" s="29" t="s">
        <v>397</v>
      </c>
      <c r="E194" s="112" t="s">
        <v>2519</v>
      </c>
      <c r="F194" s="11">
        <f t="shared" si="0"/>
        <v>0</v>
      </c>
    </row>
    <row r="195" spans="1:6" ht="14" x14ac:dyDescent="0.15">
      <c r="A195" s="27" t="b">
        <v>0</v>
      </c>
      <c r="B195" s="27"/>
      <c r="C195" s="28" t="s">
        <v>398</v>
      </c>
      <c r="D195" s="29" t="s">
        <v>399</v>
      </c>
      <c r="E195" s="115"/>
      <c r="F195" s="11">
        <f t="shared" si="0"/>
        <v>0</v>
      </c>
    </row>
    <row r="196" spans="1:6" ht="14" x14ac:dyDescent="0.15">
      <c r="A196" s="27" t="b">
        <v>0</v>
      </c>
      <c r="B196" s="27"/>
      <c r="C196" s="28" t="s">
        <v>401</v>
      </c>
      <c r="D196" s="29" t="s">
        <v>402</v>
      </c>
      <c r="E196" s="115"/>
      <c r="F196" s="11">
        <f t="shared" si="0"/>
        <v>0</v>
      </c>
    </row>
    <row r="197" spans="1:6" ht="37.5" customHeight="1" x14ac:dyDescent="0.15">
      <c r="A197" s="27" t="b">
        <v>0</v>
      </c>
      <c r="B197" s="27"/>
      <c r="C197" s="28" t="s">
        <v>419</v>
      </c>
      <c r="D197" s="29" t="s">
        <v>420</v>
      </c>
      <c r="E197" s="115"/>
      <c r="F197" s="11">
        <f t="shared" si="0"/>
        <v>0</v>
      </c>
    </row>
    <row r="198" spans="1:6" ht="37.5" customHeight="1" x14ac:dyDescent="0.15">
      <c r="A198" s="27" t="b">
        <v>0</v>
      </c>
      <c r="B198" s="27"/>
      <c r="C198" s="28" t="s">
        <v>432</v>
      </c>
      <c r="D198" s="29" t="s">
        <v>433</v>
      </c>
      <c r="E198" s="115"/>
      <c r="F198" s="11">
        <f t="shared" si="0"/>
        <v>0</v>
      </c>
    </row>
    <row r="199" spans="1:6" ht="16" x14ac:dyDescent="0.15">
      <c r="A199" s="14"/>
      <c r="B199" s="131" t="s">
        <v>406</v>
      </c>
      <c r="C199" s="129"/>
      <c r="D199" s="129"/>
      <c r="E199" s="130"/>
      <c r="F199" s="11">
        <f t="shared" si="0"/>
        <v>0</v>
      </c>
    </row>
    <row r="200" spans="1:6" ht="37.5" customHeight="1" x14ac:dyDescent="0.15">
      <c r="A200" s="27" t="b">
        <v>0</v>
      </c>
      <c r="B200" s="27"/>
      <c r="C200" s="34" t="s">
        <v>380</v>
      </c>
      <c r="D200" s="29" t="s">
        <v>381</v>
      </c>
      <c r="E200" s="115" t="s">
        <v>407</v>
      </c>
      <c r="F200" s="11">
        <f t="shared" si="0"/>
        <v>0</v>
      </c>
    </row>
    <row r="201" spans="1:6" ht="37.5" customHeight="1" x14ac:dyDescent="0.15">
      <c r="A201" s="27" t="b">
        <v>0</v>
      </c>
      <c r="B201" s="27"/>
      <c r="C201" s="34" t="s">
        <v>383</v>
      </c>
      <c r="D201" s="29" t="s">
        <v>384</v>
      </c>
      <c r="E201" s="115" t="s">
        <v>407</v>
      </c>
      <c r="F201" s="11">
        <f t="shared" si="0"/>
        <v>0</v>
      </c>
    </row>
    <row r="202" spans="1:6" ht="18" x14ac:dyDescent="0.15">
      <c r="A202" s="38"/>
      <c r="B202" s="132" t="s">
        <v>480</v>
      </c>
      <c r="C202" s="129"/>
      <c r="D202" s="129"/>
      <c r="E202" s="130"/>
      <c r="F202" s="11">
        <f t="shared" si="0"/>
        <v>0</v>
      </c>
    </row>
    <row r="203" spans="1:6" ht="18" x14ac:dyDescent="0.15">
      <c r="A203" s="38"/>
      <c r="B203" s="128" t="s">
        <v>481</v>
      </c>
      <c r="C203" s="129"/>
      <c r="D203" s="129"/>
      <c r="E203" s="130"/>
      <c r="F203" s="11">
        <f t="shared" si="0"/>
        <v>0</v>
      </c>
    </row>
    <row r="204" spans="1:6" ht="16" x14ac:dyDescent="0.15">
      <c r="A204" s="14"/>
      <c r="B204" s="131" t="s">
        <v>38</v>
      </c>
      <c r="C204" s="129"/>
      <c r="D204" s="129"/>
      <c r="E204" s="130"/>
      <c r="F204" s="11">
        <f t="shared" si="0"/>
        <v>0</v>
      </c>
    </row>
    <row r="205" spans="1:6" ht="37.5" customHeight="1" x14ac:dyDescent="0.15">
      <c r="A205" s="27" t="b">
        <v>0</v>
      </c>
      <c r="B205" s="27"/>
      <c r="C205" s="28" t="s">
        <v>141</v>
      </c>
      <c r="D205" s="17" t="s">
        <v>482</v>
      </c>
      <c r="E205" s="120"/>
      <c r="F205" s="11">
        <f t="shared" si="0"/>
        <v>0</v>
      </c>
    </row>
    <row r="206" spans="1:6" ht="37.5" customHeight="1" x14ac:dyDescent="0.15">
      <c r="A206" s="27" t="b">
        <v>0</v>
      </c>
      <c r="B206" s="33"/>
      <c r="C206" s="34" t="s">
        <v>410</v>
      </c>
      <c r="D206" s="29" t="s">
        <v>411</v>
      </c>
      <c r="E206" s="115" t="s">
        <v>2520</v>
      </c>
      <c r="F206" s="11">
        <f t="shared" si="0"/>
        <v>0</v>
      </c>
    </row>
    <row r="207" spans="1:6" ht="37.5" customHeight="1" x14ac:dyDescent="0.15">
      <c r="A207" s="27" t="b">
        <v>0</v>
      </c>
      <c r="B207" s="27"/>
      <c r="C207" s="28" t="s">
        <v>413</v>
      </c>
      <c r="D207" s="29" t="s">
        <v>414</v>
      </c>
      <c r="E207" s="115" t="s">
        <v>2521</v>
      </c>
      <c r="F207" s="11">
        <f t="shared" si="0"/>
        <v>0</v>
      </c>
    </row>
    <row r="208" spans="1:6" ht="37.5" customHeight="1" x14ac:dyDescent="0.15">
      <c r="A208" s="27" t="b">
        <v>0</v>
      </c>
      <c r="B208" s="27"/>
      <c r="C208" s="34" t="s">
        <v>415</v>
      </c>
      <c r="D208" s="29" t="s">
        <v>416</v>
      </c>
      <c r="E208" s="115" t="s">
        <v>2522</v>
      </c>
      <c r="F208" s="11">
        <f t="shared" si="0"/>
        <v>0</v>
      </c>
    </row>
    <row r="209" spans="1:6" ht="18" x14ac:dyDescent="0.15">
      <c r="A209" s="38"/>
      <c r="B209" s="132" t="s">
        <v>417</v>
      </c>
      <c r="C209" s="129"/>
      <c r="D209" s="129"/>
      <c r="E209" s="130"/>
      <c r="F209" s="11">
        <f t="shared" si="0"/>
        <v>0</v>
      </c>
    </row>
    <row r="210" spans="1:6" ht="18" x14ac:dyDescent="0.15">
      <c r="A210" s="38"/>
      <c r="B210" s="128" t="s">
        <v>483</v>
      </c>
      <c r="C210" s="129"/>
      <c r="D210" s="129"/>
      <c r="E210" s="130"/>
      <c r="F210" s="11">
        <f t="shared" si="0"/>
        <v>0</v>
      </c>
    </row>
    <row r="211" spans="1:6" ht="16" x14ac:dyDescent="0.15">
      <c r="A211" s="14"/>
      <c r="B211" s="131" t="s">
        <v>38</v>
      </c>
      <c r="C211" s="129"/>
      <c r="D211" s="129"/>
      <c r="E211" s="130"/>
      <c r="F211" s="11">
        <f t="shared" si="0"/>
        <v>0</v>
      </c>
    </row>
    <row r="212" spans="1:6" ht="37.5" customHeight="1" x14ac:dyDescent="0.15">
      <c r="A212" s="27" t="b">
        <v>0</v>
      </c>
      <c r="B212" s="33"/>
      <c r="C212" s="34" t="s">
        <v>424</v>
      </c>
      <c r="D212" s="17" t="s">
        <v>425</v>
      </c>
      <c r="E212" s="116"/>
      <c r="F212" s="11">
        <f t="shared" si="0"/>
        <v>0</v>
      </c>
    </row>
    <row r="213" spans="1:6" ht="37.5" customHeight="1" x14ac:dyDescent="0.15">
      <c r="A213" s="27" t="b">
        <v>0</v>
      </c>
      <c r="B213" s="33"/>
      <c r="C213" s="34" t="s">
        <v>426</v>
      </c>
      <c r="D213" s="29" t="s">
        <v>427</v>
      </c>
      <c r="E213" s="115"/>
      <c r="F213" s="11">
        <f t="shared" si="0"/>
        <v>0</v>
      </c>
    </row>
    <row r="214" spans="1:6" ht="37.5" customHeight="1" x14ac:dyDescent="0.15">
      <c r="A214" s="27" t="b">
        <v>0</v>
      </c>
      <c r="B214" s="33"/>
      <c r="C214" s="34" t="s">
        <v>428</v>
      </c>
      <c r="D214" s="29" t="s">
        <v>429</v>
      </c>
      <c r="E214" s="115"/>
      <c r="F214" s="11">
        <f t="shared" si="0"/>
        <v>0</v>
      </c>
    </row>
    <row r="215" spans="1:6" ht="37.5" customHeight="1" x14ac:dyDescent="0.15">
      <c r="A215" s="27" t="b">
        <v>0</v>
      </c>
      <c r="B215" s="33"/>
      <c r="C215" s="34" t="s">
        <v>454</v>
      </c>
      <c r="D215" s="29" t="s">
        <v>484</v>
      </c>
      <c r="E215" s="115" t="s">
        <v>485</v>
      </c>
      <c r="F215" s="11">
        <f t="shared" si="0"/>
        <v>0</v>
      </c>
    </row>
    <row r="216" spans="1:6" ht="37.5" customHeight="1" x14ac:dyDescent="0.15">
      <c r="A216" s="27" t="b">
        <v>0</v>
      </c>
      <c r="B216" s="33"/>
      <c r="C216" s="34" t="s">
        <v>404</v>
      </c>
      <c r="D216" s="29" t="s">
        <v>486</v>
      </c>
      <c r="E216" s="115" t="s">
        <v>485</v>
      </c>
      <c r="F216" s="11">
        <f t="shared" si="0"/>
        <v>0</v>
      </c>
    </row>
    <row r="217" spans="1:6" ht="37.5" customHeight="1" x14ac:dyDescent="0.15">
      <c r="A217" s="27" t="b">
        <v>0</v>
      </c>
      <c r="B217" s="33"/>
      <c r="C217" s="34" t="s">
        <v>487</v>
      </c>
      <c r="D217" s="29" t="s">
        <v>488</v>
      </c>
      <c r="E217" s="115"/>
      <c r="F217" s="11">
        <f t="shared" si="0"/>
        <v>0</v>
      </c>
    </row>
    <row r="218" spans="1:6" ht="37.5" customHeight="1" x14ac:dyDescent="0.15">
      <c r="A218" s="27" t="b">
        <v>0</v>
      </c>
      <c r="B218" s="33"/>
      <c r="C218" s="34" t="s">
        <v>489</v>
      </c>
      <c r="D218" s="29" t="s">
        <v>490</v>
      </c>
      <c r="E218" s="115"/>
      <c r="F218" s="11">
        <f t="shared" si="0"/>
        <v>0</v>
      </c>
    </row>
    <row r="219" spans="1:6" ht="37.5" customHeight="1" x14ac:dyDescent="0.15">
      <c r="A219" s="27" t="b">
        <v>0</v>
      </c>
      <c r="B219" s="33"/>
      <c r="C219" s="34" t="s">
        <v>491</v>
      </c>
      <c r="D219" s="29" t="s">
        <v>492</v>
      </c>
      <c r="E219" s="115" t="s">
        <v>493</v>
      </c>
      <c r="F219" s="11">
        <f t="shared" si="0"/>
        <v>0</v>
      </c>
    </row>
    <row r="220" spans="1:6" ht="37.5" customHeight="1" x14ac:dyDescent="0.15">
      <c r="A220" s="27" t="b">
        <v>0</v>
      </c>
      <c r="B220" s="33"/>
      <c r="C220" s="34" t="s">
        <v>494</v>
      </c>
      <c r="D220" s="29" t="s">
        <v>495</v>
      </c>
      <c r="E220" s="115"/>
      <c r="F220" s="11">
        <f t="shared" si="0"/>
        <v>0</v>
      </c>
    </row>
    <row r="221" spans="1:6" ht="37.5" customHeight="1" x14ac:dyDescent="0.15">
      <c r="A221" s="27" t="b">
        <v>0</v>
      </c>
      <c r="B221" s="33"/>
      <c r="C221" s="34" t="s">
        <v>496</v>
      </c>
      <c r="D221" s="29" t="s">
        <v>497</v>
      </c>
      <c r="E221" s="115"/>
      <c r="F221" s="11">
        <f t="shared" si="0"/>
        <v>0</v>
      </c>
    </row>
    <row r="222" spans="1:6" ht="37.5" customHeight="1" x14ac:dyDescent="0.15">
      <c r="A222" s="27" t="b">
        <v>0</v>
      </c>
      <c r="B222" s="33"/>
      <c r="C222" s="34" t="s">
        <v>498</v>
      </c>
      <c r="D222" s="29" t="s">
        <v>499</v>
      </c>
      <c r="E222" s="115" t="s">
        <v>2523</v>
      </c>
      <c r="F222" s="11">
        <f t="shared" si="0"/>
        <v>0</v>
      </c>
    </row>
    <row r="223" spans="1:6" ht="37.5" customHeight="1" x14ac:dyDescent="0.15">
      <c r="A223" s="27" t="b">
        <v>0</v>
      </c>
      <c r="B223" s="33"/>
      <c r="C223" s="34" t="s">
        <v>500</v>
      </c>
      <c r="D223" s="29" t="s">
        <v>501</v>
      </c>
      <c r="E223" s="115" t="s">
        <v>2524</v>
      </c>
      <c r="F223" s="11">
        <f t="shared" si="0"/>
        <v>0</v>
      </c>
    </row>
    <row r="224" spans="1:6" ht="37.5" customHeight="1" x14ac:dyDescent="0.15">
      <c r="A224" s="27" t="b">
        <v>0</v>
      </c>
      <c r="B224" s="33"/>
      <c r="C224" s="34" t="s">
        <v>502</v>
      </c>
      <c r="D224" s="29" t="s">
        <v>503</v>
      </c>
      <c r="E224" s="115" t="s">
        <v>2525</v>
      </c>
      <c r="F224" s="11">
        <f t="shared" si="0"/>
        <v>0</v>
      </c>
    </row>
    <row r="225" spans="1:6" ht="37.5" customHeight="1" x14ac:dyDescent="0.15">
      <c r="A225" s="27" t="b">
        <v>0</v>
      </c>
      <c r="B225" s="33"/>
      <c r="C225" s="34" t="s">
        <v>504</v>
      </c>
      <c r="D225" s="29" t="s">
        <v>505</v>
      </c>
      <c r="E225" s="115" t="s">
        <v>2526</v>
      </c>
      <c r="F225" s="11">
        <f t="shared" si="0"/>
        <v>0</v>
      </c>
    </row>
    <row r="226" spans="1:6" ht="37.5" customHeight="1" x14ac:dyDescent="0.15">
      <c r="A226" s="27" t="b">
        <v>0</v>
      </c>
      <c r="B226" s="33"/>
      <c r="C226" s="34" t="s">
        <v>506</v>
      </c>
      <c r="D226" s="29" t="s">
        <v>507</v>
      </c>
      <c r="E226" s="115"/>
      <c r="F226" s="11">
        <f t="shared" si="0"/>
        <v>0</v>
      </c>
    </row>
    <row r="227" spans="1:6" ht="37.5" customHeight="1" x14ac:dyDescent="0.15">
      <c r="A227" s="27" t="b">
        <v>0</v>
      </c>
      <c r="B227" s="33"/>
      <c r="C227" s="34" t="s">
        <v>508</v>
      </c>
      <c r="D227" s="29" t="s">
        <v>509</v>
      </c>
      <c r="E227" s="115"/>
      <c r="F227" s="11">
        <f t="shared" si="0"/>
        <v>0</v>
      </c>
    </row>
    <row r="228" spans="1:6" ht="37.5" customHeight="1" x14ac:dyDescent="0.15">
      <c r="A228" s="27" t="b">
        <v>0</v>
      </c>
      <c r="B228" s="33"/>
      <c r="C228" s="34" t="s">
        <v>510</v>
      </c>
      <c r="D228" s="29" t="s">
        <v>511</v>
      </c>
      <c r="E228" s="115"/>
      <c r="F228" s="11">
        <f t="shared" si="0"/>
        <v>0</v>
      </c>
    </row>
    <row r="229" spans="1:6" ht="37.5" customHeight="1" x14ac:dyDescent="0.15">
      <c r="A229" s="27" t="b">
        <v>0</v>
      </c>
      <c r="B229" s="33"/>
      <c r="C229" s="34" t="s">
        <v>512</v>
      </c>
      <c r="D229" s="29" t="s">
        <v>513</v>
      </c>
      <c r="E229" s="115" t="s">
        <v>514</v>
      </c>
      <c r="F229" s="11">
        <f t="shared" si="0"/>
        <v>0</v>
      </c>
    </row>
    <row r="230" spans="1:6" ht="37.5" customHeight="1" x14ac:dyDescent="0.15">
      <c r="A230" s="27" t="b">
        <v>0</v>
      </c>
      <c r="B230" s="33"/>
      <c r="C230" s="34" t="s">
        <v>515</v>
      </c>
      <c r="D230" s="29" t="s">
        <v>516</v>
      </c>
      <c r="E230" s="115" t="s">
        <v>2527</v>
      </c>
      <c r="F230" s="11">
        <f t="shared" si="0"/>
        <v>0</v>
      </c>
    </row>
    <row r="231" spans="1:6" ht="37.5" customHeight="1" x14ac:dyDescent="0.15">
      <c r="A231" s="27" t="b">
        <v>0</v>
      </c>
      <c r="B231" s="33"/>
      <c r="C231" s="34" t="s">
        <v>517</v>
      </c>
      <c r="D231" s="29" t="s">
        <v>518</v>
      </c>
      <c r="E231" s="115" t="s">
        <v>2528</v>
      </c>
      <c r="F231" s="11">
        <f t="shared" si="0"/>
        <v>0</v>
      </c>
    </row>
    <row r="232" spans="1:6" ht="37.5" customHeight="1" x14ac:dyDescent="0.15">
      <c r="A232" s="27" t="b">
        <v>0</v>
      </c>
      <c r="B232" s="33"/>
      <c r="C232" s="34" t="s">
        <v>519</v>
      </c>
      <c r="D232" s="29" t="s">
        <v>520</v>
      </c>
      <c r="E232" s="115" t="s">
        <v>2529</v>
      </c>
      <c r="F232" s="11">
        <f t="shared" si="0"/>
        <v>0</v>
      </c>
    </row>
    <row r="233" spans="1:6" ht="37.5" customHeight="1" x14ac:dyDescent="0.15">
      <c r="A233" s="27" t="b">
        <v>0</v>
      </c>
      <c r="B233" s="33"/>
      <c r="C233" s="34" t="s">
        <v>521</v>
      </c>
      <c r="D233" s="29" t="s">
        <v>522</v>
      </c>
      <c r="E233" s="115"/>
      <c r="F233" s="11">
        <f t="shared" si="0"/>
        <v>0</v>
      </c>
    </row>
    <row r="234" spans="1:6" ht="37.5" customHeight="1" x14ac:dyDescent="0.15">
      <c r="A234" s="27" t="b">
        <v>0</v>
      </c>
      <c r="B234" s="33"/>
      <c r="C234" s="34" t="s">
        <v>523</v>
      </c>
      <c r="D234" s="29" t="s">
        <v>524</v>
      </c>
      <c r="E234" s="115"/>
      <c r="F234" s="11">
        <f t="shared" si="0"/>
        <v>0</v>
      </c>
    </row>
    <row r="235" spans="1:6" ht="37.5" customHeight="1" x14ac:dyDescent="0.15">
      <c r="A235" s="27" t="b">
        <v>0</v>
      </c>
      <c r="B235" s="33"/>
      <c r="C235" s="34" t="s">
        <v>525</v>
      </c>
      <c r="D235" s="29" t="s">
        <v>526</v>
      </c>
      <c r="E235" s="115" t="s">
        <v>2530</v>
      </c>
      <c r="F235" s="11">
        <f t="shared" si="0"/>
        <v>0</v>
      </c>
    </row>
    <row r="236" spans="1:6" ht="37.5" customHeight="1" x14ac:dyDescent="0.15">
      <c r="A236" s="27" t="b">
        <v>0</v>
      </c>
      <c r="B236" s="33"/>
      <c r="C236" s="34" t="s">
        <v>527</v>
      </c>
      <c r="D236" s="29" t="s">
        <v>528</v>
      </c>
      <c r="E236" s="115" t="s">
        <v>2531</v>
      </c>
      <c r="F236" s="11">
        <f t="shared" si="0"/>
        <v>0</v>
      </c>
    </row>
    <row r="237" spans="1:6" ht="37.5" customHeight="1" x14ac:dyDescent="0.15">
      <c r="A237" s="27" t="b">
        <v>0</v>
      </c>
      <c r="B237" s="33"/>
      <c r="C237" s="34" t="s">
        <v>529</v>
      </c>
      <c r="D237" s="29" t="s">
        <v>530</v>
      </c>
      <c r="E237" s="115"/>
      <c r="F237" s="11">
        <f t="shared" si="0"/>
        <v>0</v>
      </c>
    </row>
    <row r="238" spans="1:6" ht="37.5" customHeight="1" x14ac:dyDescent="0.15">
      <c r="A238" s="27" t="b">
        <v>0</v>
      </c>
      <c r="B238" s="33"/>
      <c r="C238" s="34" t="s">
        <v>531</v>
      </c>
      <c r="D238" s="29" t="s">
        <v>532</v>
      </c>
      <c r="E238" s="115" t="s">
        <v>2532</v>
      </c>
      <c r="F238" s="11">
        <f t="shared" si="0"/>
        <v>0</v>
      </c>
    </row>
    <row r="239" spans="1:6" ht="37.5" customHeight="1" x14ac:dyDescent="0.15">
      <c r="A239" s="27" t="b">
        <v>0</v>
      </c>
      <c r="B239" s="33"/>
      <c r="C239" s="34" t="s">
        <v>533</v>
      </c>
      <c r="D239" s="29" t="s">
        <v>534</v>
      </c>
      <c r="E239" s="115" t="s">
        <v>2533</v>
      </c>
      <c r="F239" s="11">
        <f t="shared" si="0"/>
        <v>0</v>
      </c>
    </row>
    <row r="240" spans="1:6" ht="37.5" customHeight="1" x14ac:dyDescent="0.15">
      <c r="A240" s="27" t="b">
        <v>0</v>
      </c>
      <c r="B240" s="33"/>
      <c r="C240" s="34" t="s">
        <v>535</v>
      </c>
      <c r="D240" s="29" t="s">
        <v>536</v>
      </c>
      <c r="E240" s="121"/>
      <c r="F240" s="11">
        <f t="shared" si="0"/>
        <v>0</v>
      </c>
    </row>
    <row r="241" spans="1:6" ht="37.5" customHeight="1" x14ac:dyDescent="0.15">
      <c r="A241" s="27" t="b">
        <v>0</v>
      </c>
      <c r="B241" s="33"/>
      <c r="C241" s="34" t="s">
        <v>537</v>
      </c>
      <c r="D241" s="29" t="s">
        <v>538</v>
      </c>
      <c r="E241" s="115" t="s">
        <v>2534</v>
      </c>
      <c r="F241" s="11">
        <f t="shared" si="0"/>
        <v>0</v>
      </c>
    </row>
    <row r="242" spans="1:6" ht="37.5" customHeight="1" x14ac:dyDescent="0.15">
      <c r="A242" s="27" t="b">
        <v>0</v>
      </c>
      <c r="B242" s="33"/>
      <c r="C242" s="34" t="s">
        <v>539</v>
      </c>
      <c r="D242" s="29" t="s">
        <v>540</v>
      </c>
      <c r="E242" s="115" t="s">
        <v>2535</v>
      </c>
      <c r="F242" s="11">
        <f t="shared" si="0"/>
        <v>0</v>
      </c>
    </row>
    <row r="243" spans="1:6" ht="42" x14ac:dyDescent="0.15">
      <c r="A243" s="27" t="b">
        <v>0</v>
      </c>
      <c r="B243" s="33"/>
      <c r="C243" s="34" t="s">
        <v>541</v>
      </c>
      <c r="D243" s="29" t="s">
        <v>542</v>
      </c>
      <c r="E243" s="115"/>
      <c r="F243" s="11">
        <f t="shared" si="0"/>
        <v>0</v>
      </c>
    </row>
    <row r="244" spans="1:6" ht="37.5" customHeight="1" x14ac:dyDescent="0.15">
      <c r="A244" s="27" t="b">
        <v>0</v>
      </c>
      <c r="B244" s="33"/>
      <c r="C244" s="34" t="s">
        <v>543</v>
      </c>
      <c r="D244" s="29" t="s">
        <v>544</v>
      </c>
      <c r="E244" s="115"/>
      <c r="F244" s="11">
        <f t="shared" si="0"/>
        <v>0</v>
      </c>
    </row>
    <row r="245" spans="1:6" ht="37.5" customHeight="1" x14ac:dyDescent="0.15">
      <c r="A245" s="27" t="b">
        <v>0</v>
      </c>
      <c r="B245" s="33"/>
      <c r="C245" s="34" t="s">
        <v>545</v>
      </c>
      <c r="D245" s="29" t="s">
        <v>546</v>
      </c>
      <c r="E245" s="115" t="s">
        <v>2536</v>
      </c>
      <c r="F245" s="11">
        <f t="shared" si="0"/>
        <v>0</v>
      </c>
    </row>
    <row r="246" spans="1:6" ht="37.5" customHeight="1" x14ac:dyDescent="0.15">
      <c r="A246" s="27" t="b">
        <v>0</v>
      </c>
      <c r="B246" s="33"/>
      <c r="C246" s="34" t="s">
        <v>547</v>
      </c>
      <c r="D246" s="29" t="s">
        <v>548</v>
      </c>
      <c r="E246" s="115" t="s">
        <v>2537</v>
      </c>
      <c r="F246" s="11">
        <f t="shared" si="0"/>
        <v>0</v>
      </c>
    </row>
    <row r="247" spans="1:6" ht="37.5" customHeight="1" x14ac:dyDescent="0.15">
      <c r="A247" s="27" t="b">
        <v>0</v>
      </c>
      <c r="B247" s="33"/>
      <c r="C247" s="34" t="s">
        <v>549</v>
      </c>
      <c r="D247" s="29" t="s">
        <v>550</v>
      </c>
      <c r="E247" s="115" t="s">
        <v>2538</v>
      </c>
      <c r="F247" s="11">
        <f t="shared" si="0"/>
        <v>0</v>
      </c>
    </row>
    <row r="248" spans="1:6" ht="37.5" customHeight="1" x14ac:dyDescent="0.15">
      <c r="A248" s="27" t="b">
        <v>0</v>
      </c>
      <c r="B248" s="33"/>
      <c r="C248" s="34" t="s">
        <v>551</v>
      </c>
      <c r="D248" s="29" t="s">
        <v>552</v>
      </c>
      <c r="E248" s="115" t="s">
        <v>2539</v>
      </c>
      <c r="F248" s="11">
        <f t="shared" si="0"/>
        <v>0</v>
      </c>
    </row>
    <row r="249" spans="1:6" ht="37.5" customHeight="1" x14ac:dyDescent="0.15">
      <c r="A249" s="27" t="b">
        <v>0</v>
      </c>
      <c r="B249" s="33"/>
      <c r="C249" s="34" t="s">
        <v>553</v>
      </c>
      <c r="D249" s="29" t="s">
        <v>554</v>
      </c>
      <c r="E249" s="115"/>
      <c r="F249" s="11">
        <f t="shared" si="0"/>
        <v>0</v>
      </c>
    </row>
    <row r="250" spans="1:6" ht="16" x14ac:dyDescent="0.15">
      <c r="A250" s="14"/>
      <c r="B250" s="131" t="s">
        <v>555</v>
      </c>
      <c r="C250" s="129"/>
      <c r="D250" s="129"/>
      <c r="E250" s="130"/>
      <c r="F250" s="11">
        <f t="shared" si="0"/>
        <v>0</v>
      </c>
    </row>
    <row r="251" spans="1:6" ht="37.5" customHeight="1" x14ac:dyDescent="0.15">
      <c r="A251" s="27" t="b">
        <v>0</v>
      </c>
      <c r="B251" s="27"/>
      <c r="C251" s="34" t="s">
        <v>244</v>
      </c>
      <c r="D251" s="29" t="s">
        <v>245</v>
      </c>
      <c r="E251" s="115" t="s">
        <v>556</v>
      </c>
      <c r="F251" s="11">
        <f t="shared" si="0"/>
        <v>0</v>
      </c>
    </row>
    <row r="252" spans="1:6" ht="37.5" customHeight="1" x14ac:dyDescent="0.15">
      <c r="A252" s="27" t="b">
        <v>0</v>
      </c>
      <c r="B252" s="27"/>
      <c r="C252" s="34" t="s">
        <v>247</v>
      </c>
      <c r="D252" s="29" t="s">
        <v>248</v>
      </c>
      <c r="E252" s="115"/>
      <c r="F252" s="11">
        <f t="shared" si="0"/>
        <v>0</v>
      </c>
    </row>
    <row r="253" spans="1:6" ht="37.5" customHeight="1" x14ac:dyDescent="0.15">
      <c r="A253" s="27" t="b">
        <v>0</v>
      </c>
      <c r="B253" s="27"/>
      <c r="C253" s="34" t="s">
        <v>249</v>
      </c>
      <c r="D253" s="29" t="s">
        <v>250</v>
      </c>
      <c r="E253" s="115" t="s">
        <v>556</v>
      </c>
      <c r="F253" s="11">
        <f t="shared" si="0"/>
        <v>0</v>
      </c>
    </row>
    <row r="254" spans="1:6" ht="37.5" customHeight="1" x14ac:dyDescent="0.15">
      <c r="A254" s="27" t="b">
        <v>0</v>
      </c>
      <c r="B254" s="27"/>
      <c r="C254" s="34" t="s">
        <v>251</v>
      </c>
      <c r="D254" s="29" t="s">
        <v>252</v>
      </c>
      <c r="E254" s="115"/>
      <c r="F254" s="11">
        <f t="shared" si="0"/>
        <v>0</v>
      </c>
    </row>
    <row r="255" spans="1:6" ht="16" x14ac:dyDescent="0.15">
      <c r="A255" s="14"/>
      <c r="B255" s="131" t="s">
        <v>557</v>
      </c>
      <c r="C255" s="129"/>
      <c r="D255" s="129"/>
      <c r="E255" s="130"/>
      <c r="F255" s="11">
        <f t="shared" si="0"/>
        <v>0</v>
      </c>
    </row>
    <row r="256" spans="1:6" ht="37.5" customHeight="1" x14ac:dyDescent="0.15">
      <c r="A256" s="27" t="b">
        <v>0</v>
      </c>
      <c r="B256" s="33"/>
      <c r="C256" s="34" t="s">
        <v>430</v>
      </c>
      <c r="D256" s="29" t="s">
        <v>431</v>
      </c>
      <c r="E256" s="115" t="s">
        <v>558</v>
      </c>
      <c r="F256" s="11">
        <f t="shared" si="0"/>
        <v>0</v>
      </c>
    </row>
    <row r="257" spans="1:6" ht="37.5" customHeight="1" x14ac:dyDescent="0.15">
      <c r="A257" s="27" t="b">
        <v>0</v>
      </c>
      <c r="B257" s="33"/>
      <c r="C257" s="34" t="s">
        <v>458</v>
      </c>
      <c r="D257" s="29" t="s">
        <v>431</v>
      </c>
      <c r="E257" s="115" t="s">
        <v>559</v>
      </c>
      <c r="F257" s="11">
        <f t="shared" si="0"/>
        <v>0</v>
      </c>
    </row>
    <row r="258" spans="1:6" ht="18" x14ac:dyDescent="0.15">
      <c r="A258" s="38"/>
      <c r="B258" s="132" t="s">
        <v>560</v>
      </c>
      <c r="C258" s="129"/>
      <c r="D258" s="129"/>
      <c r="E258" s="130"/>
    </row>
  </sheetData>
  <autoFilter ref="A2:AA258" xr:uid="{00000000-0009-0000-0000-000003000000}"/>
  <mergeCells count="32">
    <mergeCell ref="A1:D1"/>
    <mergeCell ref="B3:E3"/>
    <mergeCell ref="B4:E4"/>
    <mergeCell ref="B5:E5"/>
    <mergeCell ref="B15:E15"/>
    <mergeCell ref="B52:E52"/>
    <mergeCell ref="B53:E53"/>
    <mergeCell ref="B54:E54"/>
    <mergeCell ref="B82:E82"/>
    <mergeCell ref="B83:E83"/>
    <mergeCell ref="B84:E84"/>
    <mergeCell ref="B109:E109"/>
    <mergeCell ref="B110:E110"/>
    <mergeCell ref="B111:E111"/>
    <mergeCell ref="B121:E121"/>
    <mergeCell ref="B126:E126"/>
    <mergeCell ref="B127:E127"/>
    <mergeCell ref="B128:E128"/>
    <mergeCell ref="B183:E183"/>
    <mergeCell ref="B186:E186"/>
    <mergeCell ref="B187:E187"/>
    <mergeCell ref="B211:E211"/>
    <mergeCell ref="B250:E250"/>
    <mergeCell ref="B255:E255"/>
    <mergeCell ref="B258:E258"/>
    <mergeCell ref="B188:E188"/>
    <mergeCell ref="B199:E199"/>
    <mergeCell ref="B202:E202"/>
    <mergeCell ref="B203:E203"/>
    <mergeCell ref="B204:E204"/>
    <mergeCell ref="B209:E209"/>
    <mergeCell ref="B210:E210"/>
  </mergeCells>
  <conditionalFormatting sqref="A3">
    <cfRule type="expression" dxfId="380" priority="29">
      <formula>F2&gt;38</formula>
    </cfRule>
  </conditionalFormatting>
  <conditionalFormatting sqref="A4">
    <cfRule type="expression" dxfId="379" priority="30">
      <formula>F2&gt;38</formula>
    </cfRule>
  </conditionalFormatting>
  <conditionalFormatting sqref="A5">
    <cfRule type="expression" dxfId="378" priority="31">
      <formula>F2&gt;38</formula>
    </cfRule>
  </conditionalFormatting>
  <conditionalFormatting sqref="A15">
    <cfRule type="expression" dxfId="377" priority="32">
      <formula>F2&gt;38</formula>
    </cfRule>
  </conditionalFormatting>
  <conditionalFormatting sqref="A52">
    <cfRule type="expression" dxfId="376" priority="33">
      <formula>F2&gt;65</formula>
    </cfRule>
  </conditionalFormatting>
  <conditionalFormatting sqref="A53">
    <cfRule type="expression" dxfId="375" priority="34">
      <formula>F2&gt;65</formula>
    </cfRule>
  </conditionalFormatting>
  <conditionalFormatting sqref="A54">
    <cfRule type="expression" dxfId="374" priority="35">
      <formula>F2&gt;65</formula>
    </cfRule>
  </conditionalFormatting>
  <conditionalFormatting sqref="A82">
    <cfRule type="expression" dxfId="373" priority="36">
      <formula>F2&gt;89</formula>
    </cfRule>
  </conditionalFormatting>
  <conditionalFormatting sqref="A83">
    <cfRule type="expression" dxfId="372" priority="37">
      <formula>F2&gt;89</formula>
    </cfRule>
  </conditionalFormatting>
  <conditionalFormatting sqref="A84">
    <cfRule type="expression" dxfId="371" priority="38">
      <formula>F2&gt;89</formula>
    </cfRule>
  </conditionalFormatting>
  <conditionalFormatting sqref="A109">
    <cfRule type="expression" dxfId="370" priority="39">
      <formula>F2&gt;100</formula>
    </cfRule>
  </conditionalFormatting>
  <conditionalFormatting sqref="A110">
    <cfRule type="expression" dxfId="369" priority="40">
      <formula>F2&gt;100</formula>
    </cfRule>
  </conditionalFormatting>
  <conditionalFormatting sqref="A111">
    <cfRule type="expression" dxfId="368" priority="41">
      <formula>F2&gt;100</formula>
    </cfRule>
  </conditionalFormatting>
  <conditionalFormatting sqref="A121">
    <cfRule type="expression" dxfId="367" priority="42">
      <formula>F2&gt;100</formula>
    </cfRule>
  </conditionalFormatting>
  <conditionalFormatting sqref="A126">
    <cfRule type="expression" dxfId="366" priority="43">
      <formula>F2&gt;155</formula>
    </cfRule>
  </conditionalFormatting>
  <conditionalFormatting sqref="A127">
    <cfRule type="expression" dxfId="365" priority="44">
      <formula>F2&gt;155</formula>
    </cfRule>
  </conditionalFormatting>
  <conditionalFormatting sqref="A128">
    <cfRule type="expression" dxfId="364" priority="45">
      <formula>F2&gt;155</formula>
    </cfRule>
  </conditionalFormatting>
  <conditionalFormatting sqref="A183">
    <cfRule type="expression" dxfId="363" priority="46">
      <formula>F2&gt;155</formula>
    </cfRule>
  </conditionalFormatting>
  <conditionalFormatting sqref="A186">
    <cfRule type="expression" dxfId="362" priority="47">
      <formula>F2&gt;166</formula>
    </cfRule>
  </conditionalFormatting>
  <conditionalFormatting sqref="A187">
    <cfRule type="expression" dxfId="361" priority="48">
      <formula>F2&gt;166</formula>
    </cfRule>
  </conditionalFormatting>
  <conditionalFormatting sqref="A188">
    <cfRule type="expression" dxfId="360" priority="49">
      <formula>F2&gt;166</formula>
    </cfRule>
  </conditionalFormatting>
  <conditionalFormatting sqref="A199">
    <cfRule type="expression" dxfId="359" priority="50">
      <formula>F2&gt;166</formula>
    </cfRule>
  </conditionalFormatting>
  <conditionalFormatting sqref="A202">
    <cfRule type="expression" dxfId="358" priority="51">
      <formula>F2&gt;170</formula>
    </cfRule>
  </conditionalFormatting>
  <conditionalFormatting sqref="A203">
    <cfRule type="expression" dxfId="357" priority="52">
      <formula>F2&gt;170</formula>
    </cfRule>
  </conditionalFormatting>
  <conditionalFormatting sqref="A204">
    <cfRule type="expression" dxfId="356" priority="53">
      <formula>F2&gt;170</formula>
    </cfRule>
  </conditionalFormatting>
  <conditionalFormatting sqref="A209">
    <cfRule type="expression" dxfId="355" priority="54">
      <formula>F2=212</formula>
    </cfRule>
  </conditionalFormatting>
  <conditionalFormatting sqref="A210">
    <cfRule type="expression" dxfId="354" priority="55">
      <formula>F2=212</formula>
    </cfRule>
  </conditionalFormatting>
  <conditionalFormatting sqref="A211">
    <cfRule type="expression" dxfId="353" priority="56">
      <formula>F2=212</formula>
    </cfRule>
  </conditionalFormatting>
  <conditionalFormatting sqref="A250">
    <cfRule type="expression" dxfId="352" priority="57">
      <formula>F2=212</formula>
    </cfRule>
  </conditionalFormatting>
  <conditionalFormatting sqref="A255">
    <cfRule type="expression" dxfId="351" priority="58">
      <formula>F2=212</formula>
    </cfRule>
  </conditionalFormatting>
  <conditionalFormatting sqref="A6:E8">
    <cfRule type="expression" dxfId="350" priority="1">
      <formula>$A$9=TRUE</formula>
    </cfRule>
  </conditionalFormatting>
  <conditionalFormatting sqref="A6:E11">
    <cfRule type="expression" dxfId="349" priority="2">
      <formula>$A$12=TRUE</formula>
    </cfRule>
  </conditionalFormatting>
  <conditionalFormatting sqref="A6:E14 A212:E238 A239:D240 A241:E257">
    <cfRule type="expression" dxfId="348" priority="8">
      <formula>$A6=TRUE</formula>
    </cfRule>
  </conditionalFormatting>
  <conditionalFormatting sqref="A9:E14">
    <cfRule type="expression" dxfId="347" priority="3">
      <formula>$A$6=TRUE</formula>
    </cfRule>
  </conditionalFormatting>
  <conditionalFormatting sqref="A12:E14">
    <cfRule type="expression" dxfId="346" priority="5">
      <formula>$A$9=TRUE</formula>
    </cfRule>
  </conditionalFormatting>
  <conditionalFormatting sqref="A16:E51 A55:E81 A85:E108 A112:E125 A129:E185 A189:E201 A205:E208">
    <cfRule type="expression" dxfId="345" priority="7">
      <formula>$A16=TRUE</formula>
    </cfRule>
  </conditionalFormatting>
  <conditionalFormatting sqref="A122:E123">
    <cfRule type="expression" dxfId="344" priority="18">
      <formula>$A$124=TRUE</formula>
    </cfRule>
  </conditionalFormatting>
  <conditionalFormatting sqref="A124:E125">
    <cfRule type="expression" dxfId="343" priority="24">
      <formula>$A$122=TRUE</formula>
    </cfRule>
  </conditionalFormatting>
  <conditionalFormatting sqref="A184:E184">
    <cfRule type="expression" dxfId="342" priority="19">
      <formula>$A$185=TRUE</formula>
    </cfRule>
  </conditionalFormatting>
  <conditionalFormatting sqref="A185:E185">
    <cfRule type="expression" dxfId="341" priority="22">
      <formula>$A$184=TRUE</formula>
    </cfRule>
  </conditionalFormatting>
  <conditionalFormatting sqref="A200:E200">
    <cfRule type="expression" dxfId="340" priority="21">
      <formula>$A$184=TRUE</formula>
    </cfRule>
  </conditionalFormatting>
  <conditionalFormatting sqref="A201:E201">
    <cfRule type="expression" dxfId="339" priority="20">
      <formula>$A$185=TRUE</formula>
    </cfRule>
  </conditionalFormatting>
  <conditionalFormatting sqref="A251:E252">
    <cfRule type="expression" dxfId="338" priority="26">
      <formula>$A$122=TRUE</formula>
    </cfRule>
  </conditionalFormatting>
  <conditionalFormatting sqref="A253:E254">
    <cfRule type="expression" dxfId="337" priority="25">
      <formula>$A$124=TRUE</formula>
    </cfRule>
  </conditionalFormatting>
  <conditionalFormatting sqref="A256:E256">
    <cfRule type="expression" dxfId="336" priority="28">
      <formula>$A$257=TRUE</formula>
    </cfRule>
  </conditionalFormatting>
  <conditionalFormatting sqref="A257:E257">
    <cfRule type="expression" dxfId="335" priority="27">
      <formula>$A$256=TRUE</formula>
    </cfRule>
  </conditionalFormatting>
  <conditionalFormatting sqref="E239">
    <cfRule type="expression" dxfId="334" priority="72">
      <formula>$A240=TRUE</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270"/>
  <sheetViews>
    <sheetView workbookViewId="0">
      <pane ySplit="2" topLeftCell="A3" activePane="bottomLeft" state="frozen"/>
      <selection pane="bottomLeft" activeCell="B4" sqref="B4"/>
    </sheetView>
  </sheetViews>
  <sheetFormatPr baseColWidth="10" defaultColWidth="12.6640625" defaultRowHeight="15.75" customHeight="1" x14ac:dyDescent="0.15"/>
  <cols>
    <col min="1" max="1" width="9.6640625" customWidth="1"/>
    <col min="2" max="2" width="6.33203125" customWidth="1"/>
    <col min="4" max="4" width="62.33203125" customWidth="1"/>
    <col min="5" max="5" width="48.83203125" customWidth="1"/>
    <col min="6" max="6" width="26.33203125" customWidth="1"/>
  </cols>
  <sheetData>
    <row r="1" spans="1:28" ht="60" x14ac:dyDescent="0.15">
      <c r="A1" s="144" t="str">
        <f>CONCATENATE("Mewlax's Professor Oak Challenge List - Pokemon Ruby, Sapphire and Emerald Co-Op", CHAR(10), G2, " - ", "Caught: ", F2)</f>
        <v>Mewlax's Professor Oak Challenge List - Pokemon Ruby, Sapphire and Emerald Co-Op
Pre Badge 1 - Caught: 0</v>
      </c>
      <c r="B1" s="129"/>
      <c r="C1" s="129"/>
      <c r="D1" s="130"/>
      <c r="E1" s="4" t="s">
        <v>14</v>
      </c>
      <c r="F1" s="51"/>
      <c r="H1" s="6"/>
    </row>
    <row r="2" spans="1:28" ht="17" x14ac:dyDescent="0.15">
      <c r="A2" s="7" t="s">
        <v>15</v>
      </c>
      <c r="B2" s="8"/>
      <c r="C2" s="8" t="s">
        <v>16</v>
      </c>
      <c r="D2" s="9" t="s">
        <v>17</v>
      </c>
      <c r="E2" s="10" t="s">
        <v>18</v>
      </c>
      <c r="F2" s="11">
        <f>SUM(F5:F270)</f>
        <v>0</v>
      </c>
      <c r="G2" s="11" t="str">
        <f>IF(F2=242, "Complete!", IF(F2&gt;194, "Post Game", IF(F2&gt;191, "Pre Badge 8 and Elite Four", IF(F2&gt;177, "Pre Badge 7", IF(F2&gt;117, "Pre Badge 6",
IF(F2&gt;106, "Pre Badges 4 &amp; 5",
IF(F2&gt;77, "Pre Badge 3",
IF(F2&gt;49, "Pre Badge 2",
"Pre Badge 1"))))))))</f>
        <v>Pre Badge 1</v>
      </c>
    </row>
    <row r="3" spans="1:28" ht="17" x14ac:dyDescent="0.2">
      <c r="A3" s="52"/>
      <c r="B3" s="145" t="s">
        <v>561</v>
      </c>
      <c r="C3" s="129"/>
      <c r="D3" s="129"/>
      <c r="E3" s="130"/>
      <c r="F3" s="53"/>
      <c r="G3" s="54"/>
      <c r="H3" s="54"/>
      <c r="I3" s="54"/>
      <c r="J3" s="54"/>
      <c r="K3" s="54"/>
      <c r="L3" s="54"/>
      <c r="M3" s="54"/>
      <c r="N3" s="54"/>
      <c r="O3" s="54"/>
      <c r="P3" s="54"/>
      <c r="Q3" s="54"/>
      <c r="R3" s="54"/>
      <c r="S3" s="54"/>
      <c r="T3" s="54"/>
      <c r="U3" s="54"/>
      <c r="V3" s="54"/>
      <c r="W3" s="54"/>
      <c r="X3" s="54"/>
      <c r="Y3" s="54"/>
      <c r="Z3" s="54"/>
      <c r="AA3" s="54"/>
      <c r="AB3" s="54"/>
    </row>
    <row r="4" spans="1:28" ht="18" x14ac:dyDescent="0.15">
      <c r="A4" s="12"/>
      <c r="B4" s="140" t="s">
        <v>19</v>
      </c>
      <c r="C4" s="129"/>
      <c r="D4" s="129"/>
      <c r="E4" s="130"/>
      <c r="F4" s="11"/>
    </row>
    <row r="5" spans="1:28" ht="18" x14ac:dyDescent="0.15">
      <c r="A5" s="13"/>
      <c r="B5" s="141" t="s">
        <v>20</v>
      </c>
      <c r="C5" s="134"/>
      <c r="D5" s="134"/>
      <c r="E5" s="135"/>
      <c r="F5" s="11"/>
    </row>
    <row r="6" spans="1:28" ht="16" x14ac:dyDescent="0.15">
      <c r="A6" s="55"/>
      <c r="B6" s="146" t="s">
        <v>38</v>
      </c>
      <c r="C6" s="147"/>
      <c r="D6" s="147"/>
      <c r="E6" s="148"/>
      <c r="F6" s="11">
        <f t="shared" ref="F6:F260" si="0">IF(A6=TRUE, 1, 0)</f>
        <v>0</v>
      </c>
    </row>
    <row r="7" spans="1:28" ht="37.5" customHeight="1" x14ac:dyDescent="0.15">
      <c r="A7" s="27" t="b">
        <v>0</v>
      </c>
      <c r="B7" s="27"/>
      <c r="C7" s="28" t="s">
        <v>22</v>
      </c>
      <c r="D7" s="29" t="s">
        <v>562</v>
      </c>
      <c r="E7" s="30" t="s">
        <v>563</v>
      </c>
      <c r="F7" s="11">
        <f t="shared" si="0"/>
        <v>0</v>
      </c>
    </row>
    <row r="8" spans="1:28" ht="37.5" customHeight="1" x14ac:dyDescent="0.15">
      <c r="A8" s="27" t="b">
        <v>0</v>
      </c>
      <c r="B8" s="27"/>
      <c r="C8" s="28" t="s">
        <v>24</v>
      </c>
      <c r="D8" s="29" t="s">
        <v>25</v>
      </c>
      <c r="E8" s="30"/>
      <c r="F8" s="11">
        <f t="shared" si="0"/>
        <v>0</v>
      </c>
    </row>
    <row r="9" spans="1:28" ht="37.5" customHeight="1" x14ac:dyDescent="0.15">
      <c r="A9" s="56" t="b">
        <v>0</v>
      </c>
      <c r="B9" s="56"/>
      <c r="C9" s="57" t="s">
        <v>26</v>
      </c>
      <c r="D9" s="58" t="s">
        <v>27</v>
      </c>
      <c r="E9" s="59"/>
      <c r="F9" s="11">
        <f t="shared" si="0"/>
        <v>0</v>
      </c>
    </row>
    <row r="10" spans="1:28" ht="37.5" customHeight="1" x14ac:dyDescent="0.15">
      <c r="A10" s="27" t="b">
        <v>0</v>
      </c>
      <c r="B10" s="27"/>
      <c r="C10" s="28" t="s">
        <v>28</v>
      </c>
      <c r="D10" s="29" t="s">
        <v>564</v>
      </c>
      <c r="E10" s="30" t="s">
        <v>563</v>
      </c>
      <c r="F10" s="11">
        <f t="shared" si="0"/>
        <v>0</v>
      </c>
    </row>
    <row r="11" spans="1:28" ht="37.5" customHeight="1" x14ac:dyDescent="0.15">
      <c r="A11" s="27" t="b">
        <v>0</v>
      </c>
      <c r="B11" s="27"/>
      <c r="C11" s="28" t="s">
        <v>29</v>
      </c>
      <c r="D11" s="29" t="s">
        <v>30</v>
      </c>
      <c r="E11" s="30"/>
      <c r="F11" s="11">
        <f t="shared" si="0"/>
        <v>0</v>
      </c>
    </row>
    <row r="12" spans="1:28" ht="37.5" customHeight="1" x14ac:dyDescent="0.15">
      <c r="A12" s="56" t="b">
        <v>0</v>
      </c>
      <c r="B12" s="56"/>
      <c r="C12" s="57" t="s">
        <v>31</v>
      </c>
      <c r="D12" s="58" t="s">
        <v>32</v>
      </c>
      <c r="E12" s="59"/>
      <c r="F12" s="11">
        <f t="shared" si="0"/>
        <v>0</v>
      </c>
    </row>
    <row r="13" spans="1:28" ht="37.5" customHeight="1" x14ac:dyDescent="0.15">
      <c r="A13" s="27" t="b">
        <v>0</v>
      </c>
      <c r="B13" s="27"/>
      <c r="C13" s="28" t="s">
        <v>33</v>
      </c>
      <c r="D13" s="29" t="s">
        <v>565</v>
      </c>
      <c r="E13" s="30" t="s">
        <v>563</v>
      </c>
      <c r="F13" s="11">
        <f t="shared" si="0"/>
        <v>0</v>
      </c>
    </row>
    <row r="14" spans="1:28" ht="37.5" customHeight="1" x14ac:dyDescent="0.15">
      <c r="A14" s="27" t="b">
        <v>0</v>
      </c>
      <c r="B14" s="27"/>
      <c r="C14" s="28" t="s">
        <v>34</v>
      </c>
      <c r="D14" s="29" t="s">
        <v>35</v>
      </c>
      <c r="E14" s="30"/>
      <c r="F14" s="11">
        <f t="shared" si="0"/>
        <v>0</v>
      </c>
    </row>
    <row r="15" spans="1:28" ht="37.5" customHeight="1" x14ac:dyDescent="0.15">
      <c r="A15" s="56" t="b">
        <v>0</v>
      </c>
      <c r="B15" s="56"/>
      <c r="C15" s="57" t="s">
        <v>36</v>
      </c>
      <c r="D15" s="58" t="s">
        <v>37</v>
      </c>
      <c r="E15" s="59"/>
      <c r="F15" s="11">
        <f t="shared" si="0"/>
        <v>0</v>
      </c>
    </row>
    <row r="16" spans="1:28" ht="126" x14ac:dyDescent="0.15">
      <c r="A16" s="27" t="b">
        <v>0</v>
      </c>
      <c r="B16" s="27"/>
      <c r="C16" s="28" t="s">
        <v>39</v>
      </c>
      <c r="D16" s="17" t="s">
        <v>566</v>
      </c>
      <c r="E16" s="18"/>
      <c r="F16" s="11">
        <f t="shared" si="0"/>
        <v>0</v>
      </c>
    </row>
    <row r="17" spans="1:28" ht="37.5" customHeight="1" x14ac:dyDescent="0.15">
      <c r="A17" s="27" t="b">
        <v>0</v>
      </c>
      <c r="B17" s="27"/>
      <c r="C17" s="28" t="s">
        <v>41</v>
      </c>
      <c r="D17" s="29" t="s">
        <v>42</v>
      </c>
      <c r="E17" s="30"/>
      <c r="F17" s="11">
        <f t="shared" si="0"/>
        <v>0</v>
      </c>
    </row>
    <row r="18" spans="1:28" ht="126" x14ac:dyDescent="0.15">
      <c r="A18" s="27" t="b">
        <v>0</v>
      </c>
      <c r="B18" s="27"/>
      <c r="C18" s="28" t="s">
        <v>43</v>
      </c>
      <c r="D18" s="29" t="s">
        <v>567</v>
      </c>
      <c r="E18" s="30"/>
      <c r="F18" s="11">
        <f t="shared" si="0"/>
        <v>0</v>
      </c>
    </row>
    <row r="19" spans="1:28" ht="37.5" customHeight="1" x14ac:dyDescent="0.15">
      <c r="A19" s="27" t="b">
        <v>0</v>
      </c>
      <c r="B19" s="27"/>
      <c r="C19" s="28" t="s">
        <v>45</v>
      </c>
      <c r="D19" s="29" t="s">
        <v>46</v>
      </c>
      <c r="E19" s="31"/>
      <c r="F19" s="11">
        <f t="shared" si="0"/>
        <v>0</v>
      </c>
    </row>
    <row r="20" spans="1:28" ht="84" x14ac:dyDescent="0.15">
      <c r="A20" s="27" t="b">
        <v>0</v>
      </c>
      <c r="B20" s="27"/>
      <c r="C20" s="28" t="s">
        <v>47</v>
      </c>
      <c r="D20" s="29" t="s">
        <v>568</v>
      </c>
      <c r="E20" s="30"/>
      <c r="F20" s="11">
        <f t="shared" si="0"/>
        <v>0</v>
      </c>
    </row>
    <row r="21" spans="1:28" ht="37.5" customHeight="1" x14ac:dyDescent="0.15">
      <c r="A21" s="27" t="b">
        <v>0</v>
      </c>
      <c r="B21" s="27"/>
      <c r="C21" s="28" t="s">
        <v>49</v>
      </c>
      <c r="D21" s="29" t="s">
        <v>569</v>
      </c>
      <c r="E21" s="30" t="s">
        <v>51</v>
      </c>
      <c r="F21" s="11">
        <f t="shared" si="0"/>
        <v>0</v>
      </c>
    </row>
    <row r="22" spans="1:28" ht="37.5" customHeight="1" x14ac:dyDescent="0.15">
      <c r="A22" s="27" t="b">
        <v>0</v>
      </c>
      <c r="B22" s="27"/>
      <c r="C22" s="28" t="s">
        <v>52</v>
      </c>
      <c r="D22" s="17" t="s">
        <v>53</v>
      </c>
      <c r="E22" s="18"/>
      <c r="F22" s="11">
        <f t="shared" si="0"/>
        <v>0</v>
      </c>
    </row>
    <row r="23" spans="1:28" ht="37.5" customHeight="1" x14ac:dyDescent="0.15">
      <c r="A23" s="27" t="b">
        <v>0</v>
      </c>
      <c r="B23" s="27"/>
      <c r="C23" s="28" t="s">
        <v>54</v>
      </c>
      <c r="D23" s="29" t="s">
        <v>570</v>
      </c>
      <c r="E23" s="18" t="s">
        <v>51</v>
      </c>
      <c r="F23" s="11">
        <f t="shared" si="0"/>
        <v>0</v>
      </c>
    </row>
    <row r="24" spans="1:28" ht="37.5" customHeight="1" x14ac:dyDescent="0.15">
      <c r="A24" s="27" t="b">
        <v>0</v>
      </c>
      <c r="B24" s="27"/>
      <c r="C24" s="28" t="s">
        <v>55</v>
      </c>
      <c r="D24" s="29" t="s">
        <v>56</v>
      </c>
      <c r="E24" s="30"/>
      <c r="F24" s="11">
        <f t="shared" si="0"/>
        <v>0</v>
      </c>
    </row>
    <row r="25" spans="1:28" ht="37.5" customHeight="1" x14ac:dyDescent="0.15">
      <c r="A25" s="27" t="b">
        <v>0</v>
      </c>
      <c r="B25" s="43"/>
      <c r="C25" s="60" t="s">
        <v>435</v>
      </c>
      <c r="D25" s="61" t="s">
        <v>571</v>
      </c>
      <c r="E25" s="62"/>
      <c r="F25" s="11">
        <f t="shared" si="0"/>
        <v>0</v>
      </c>
      <c r="G25" s="63"/>
      <c r="H25" s="63"/>
      <c r="I25" s="63"/>
      <c r="J25" s="63"/>
      <c r="K25" s="63"/>
      <c r="L25" s="63"/>
      <c r="M25" s="63"/>
      <c r="N25" s="63"/>
      <c r="O25" s="63"/>
      <c r="P25" s="63"/>
      <c r="Q25" s="63"/>
      <c r="R25" s="63"/>
      <c r="S25" s="63"/>
      <c r="T25" s="63"/>
      <c r="U25" s="63"/>
      <c r="V25" s="63"/>
      <c r="W25" s="63"/>
      <c r="X25" s="63"/>
      <c r="Y25" s="63"/>
      <c r="Z25" s="63"/>
      <c r="AA25" s="63"/>
      <c r="AB25" s="63"/>
    </row>
    <row r="26" spans="1:28" ht="37.5" customHeight="1" x14ac:dyDescent="0.15">
      <c r="A26" s="27" t="b">
        <v>0</v>
      </c>
      <c r="B26" s="43"/>
      <c r="C26" s="60" t="s">
        <v>436</v>
      </c>
      <c r="D26" s="64" t="s">
        <v>437</v>
      </c>
      <c r="E26" s="65"/>
      <c r="F26" s="11">
        <f t="shared" si="0"/>
        <v>0</v>
      </c>
      <c r="G26" s="63"/>
      <c r="H26" s="63"/>
      <c r="I26" s="63"/>
      <c r="J26" s="63"/>
      <c r="K26" s="63"/>
      <c r="L26" s="63"/>
      <c r="M26" s="63"/>
      <c r="N26" s="63"/>
      <c r="O26" s="63"/>
      <c r="P26" s="63"/>
      <c r="Q26" s="63"/>
      <c r="R26" s="63"/>
      <c r="S26" s="63"/>
      <c r="T26" s="63"/>
      <c r="U26" s="63"/>
      <c r="V26" s="63"/>
      <c r="W26" s="63"/>
      <c r="X26" s="63"/>
      <c r="Y26" s="63"/>
      <c r="Z26" s="63"/>
      <c r="AA26" s="63"/>
      <c r="AB26" s="63"/>
    </row>
    <row r="27" spans="1:28" ht="37.5" customHeight="1" x14ac:dyDescent="0.15">
      <c r="A27" s="27" t="b">
        <v>0</v>
      </c>
      <c r="B27" s="27"/>
      <c r="C27" s="28" t="s">
        <v>57</v>
      </c>
      <c r="D27" s="29" t="s">
        <v>572</v>
      </c>
      <c r="E27" s="30"/>
      <c r="F27" s="11">
        <f t="shared" si="0"/>
        <v>0</v>
      </c>
    </row>
    <row r="28" spans="1:28" ht="37.5" customHeight="1" x14ac:dyDescent="0.15">
      <c r="A28" s="27" t="b">
        <v>0</v>
      </c>
      <c r="B28" s="27"/>
      <c r="C28" s="28" t="s">
        <v>59</v>
      </c>
      <c r="D28" s="17" t="s">
        <v>60</v>
      </c>
      <c r="E28" s="18"/>
      <c r="F28" s="11">
        <f t="shared" si="0"/>
        <v>0</v>
      </c>
    </row>
    <row r="29" spans="1:28" ht="42" x14ac:dyDescent="0.15">
      <c r="A29" s="27" t="b">
        <v>0</v>
      </c>
      <c r="B29" s="27"/>
      <c r="C29" s="28" t="s">
        <v>61</v>
      </c>
      <c r="D29" s="29" t="s">
        <v>573</v>
      </c>
      <c r="E29" s="30"/>
      <c r="F29" s="11">
        <f t="shared" si="0"/>
        <v>0</v>
      </c>
    </row>
    <row r="30" spans="1:28" ht="37.5" customHeight="1" x14ac:dyDescent="0.15">
      <c r="A30" s="27" t="b">
        <v>0</v>
      </c>
      <c r="B30" s="27"/>
      <c r="C30" s="28" t="s">
        <v>63</v>
      </c>
      <c r="D30" s="17" t="s">
        <v>64</v>
      </c>
      <c r="E30" s="18"/>
      <c r="F30" s="11">
        <f t="shared" si="0"/>
        <v>0</v>
      </c>
    </row>
    <row r="31" spans="1:28" ht="37.5" customHeight="1" x14ac:dyDescent="0.15">
      <c r="A31" s="27" t="b">
        <v>0</v>
      </c>
      <c r="B31" s="27"/>
      <c r="C31" s="28" t="s">
        <v>65</v>
      </c>
      <c r="D31" s="29" t="s">
        <v>574</v>
      </c>
      <c r="E31" s="30"/>
      <c r="F31" s="11">
        <f t="shared" si="0"/>
        <v>0</v>
      </c>
    </row>
    <row r="32" spans="1:28" ht="37.5" customHeight="1" x14ac:dyDescent="0.15">
      <c r="A32" s="27" t="b">
        <v>0</v>
      </c>
      <c r="B32" s="27"/>
      <c r="C32" s="28" t="s">
        <v>67</v>
      </c>
      <c r="D32" s="17" t="s">
        <v>68</v>
      </c>
      <c r="E32" s="32"/>
      <c r="F32" s="11">
        <f t="shared" si="0"/>
        <v>0</v>
      </c>
    </row>
    <row r="33" spans="1:28" ht="37.5" customHeight="1" x14ac:dyDescent="0.15">
      <c r="A33" s="27" t="b">
        <v>0</v>
      </c>
      <c r="B33" s="27"/>
      <c r="C33" s="28" t="s">
        <v>69</v>
      </c>
      <c r="D33" s="29" t="s">
        <v>575</v>
      </c>
      <c r="E33" s="18" t="s">
        <v>576</v>
      </c>
      <c r="F33" s="11">
        <f t="shared" si="0"/>
        <v>0</v>
      </c>
    </row>
    <row r="34" spans="1:28" ht="37.5" customHeight="1" x14ac:dyDescent="0.15">
      <c r="A34" s="27" t="b">
        <v>0</v>
      </c>
      <c r="B34" s="27"/>
      <c r="C34" s="28" t="s">
        <v>71</v>
      </c>
      <c r="D34" s="29" t="s">
        <v>72</v>
      </c>
      <c r="E34" s="18"/>
      <c r="F34" s="11">
        <f t="shared" si="0"/>
        <v>0</v>
      </c>
    </row>
    <row r="35" spans="1:28" ht="37.5" customHeight="1" x14ac:dyDescent="0.15">
      <c r="A35" s="27" t="b">
        <v>0</v>
      </c>
      <c r="B35" s="27"/>
      <c r="C35" s="28" t="s">
        <v>73</v>
      </c>
      <c r="D35" s="29" t="s">
        <v>74</v>
      </c>
      <c r="E35" s="18"/>
      <c r="F35" s="11">
        <f t="shared" si="0"/>
        <v>0</v>
      </c>
    </row>
    <row r="36" spans="1:28" ht="37.5" customHeight="1" x14ac:dyDescent="0.15">
      <c r="A36" s="27" t="b">
        <v>0</v>
      </c>
      <c r="B36" s="33"/>
      <c r="C36" s="34" t="s">
        <v>75</v>
      </c>
      <c r="D36" s="17" t="s">
        <v>577</v>
      </c>
      <c r="E36" s="35"/>
      <c r="F36" s="11">
        <f t="shared" si="0"/>
        <v>0</v>
      </c>
    </row>
    <row r="37" spans="1:28" ht="37.5" customHeight="1" x14ac:dyDescent="0.15">
      <c r="A37" s="27" t="b">
        <v>0</v>
      </c>
      <c r="B37" s="33"/>
      <c r="C37" s="34" t="s">
        <v>77</v>
      </c>
      <c r="D37" s="17" t="s">
        <v>78</v>
      </c>
      <c r="E37" s="35"/>
      <c r="F37" s="11">
        <f t="shared" si="0"/>
        <v>0</v>
      </c>
    </row>
    <row r="38" spans="1:28" ht="37.5" customHeight="1" x14ac:dyDescent="0.15">
      <c r="A38" s="27" t="b">
        <v>0</v>
      </c>
      <c r="B38" s="33"/>
      <c r="C38" s="34" t="s">
        <v>79</v>
      </c>
      <c r="D38" s="17" t="s">
        <v>578</v>
      </c>
      <c r="E38" s="35"/>
      <c r="F38" s="11">
        <f t="shared" si="0"/>
        <v>0</v>
      </c>
    </row>
    <row r="39" spans="1:28" ht="37.5" customHeight="1" x14ac:dyDescent="0.15">
      <c r="A39" s="27" t="b">
        <v>0</v>
      </c>
      <c r="B39" s="33"/>
      <c r="C39" s="34" t="s">
        <v>81</v>
      </c>
      <c r="D39" s="17" t="s">
        <v>82</v>
      </c>
      <c r="E39" s="35"/>
      <c r="F39" s="11">
        <f t="shared" si="0"/>
        <v>0</v>
      </c>
    </row>
    <row r="40" spans="1:28" ht="37.5" customHeight="1" x14ac:dyDescent="0.15">
      <c r="A40" s="27" t="b">
        <v>0</v>
      </c>
      <c r="B40" s="33"/>
      <c r="C40" s="34" t="s">
        <v>83</v>
      </c>
      <c r="D40" s="17" t="s">
        <v>579</v>
      </c>
      <c r="E40" s="35"/>
      <c r="F40" s="11">
        <f t="shared" si="0"/>
        <v>0</v>
      </c>
    </row>
    <row r="41" spans="1:28" ht="37.5" customHeight="1" x14ac:dyDescent="0.15">
      <c r="A41" s="27" t="b">
        <v>0</v>
      </c>
      <c r="B41" s="33"/>
      <c r="C41" s="34" t="s">
        <v>85</v>
      </c>
      <c r="D41" s="17" t="s">
        <v>86</v>
      </c>
      <c r="E41" s="35"/>
      <c r="F41" s="11">
        <f t="shared" si="0"/>
        <v>0</v>
      </c>
    </row>
    <row r="42" spans="1:28" ht="37.5" customHeight="1" x14ac:dyDescent="0.15">
      <c r="A42" s="27" t="b">
        <v>0</v>
      </c>
      <c r="B42" s="33"/>
      <c r="C42" s="34" t="s">
        <v>87</v>
      </c>
      <c r="D42" s="17" t="s">
        <v>88</v>
      </c>
      <c r="E42" s="35"/>
      <c r="F42" s="11">
        <f t="shared" si="0"/>
        <v>0</v>
      </c>
    </row>
    <row r="43" spans="1:28" ht="37.5" customHeight="1" x14ac:dyDescent="0.15">
      <c r="A43" s="27" t="b">
        <v>0</v>
      </c>
      <c r="B43" s="66"/>
      <c r="C43" s="67" t="s">
        <v>109</v>
      </c>
      <c r="D43" s="64" t="s">
        <v>580</v>
      </c>
      <c r="E43" s="68"/>
      <c r="F43" s="11">
        <f t="shared" si="0"/>
        <v>0</v>
      </c>
      <c r="G43" s="69"/>
      <c r="H43" s="69"/>
      <c r="I43" s="69"/>
      <c r="J43" s="69"/>
      <c r="K43" s="69"/>
      <c r="L43" s="69"/>
      <c r="M43" s="69"/>
      <c r="N43" s="69"/>
      <c r="O43" s="69"/>
      <c r="P43" s="69"/>
      <c r="Q43" s="69"/>
      <c r="R43" s="69"/>
      <c r="S43" s="69"/>
      <c r="T43" s="69"/>
      <c r="U43" s="69"/>
      <c r="V43" s="69"/>
      <c r="W43" s="69"/>
      <c r="X43" s="69"/>
      <c r="Y43" s="69"/>
      <c r="Z43" s="69"/>
      <c r="AA43" s="69"/>
      <c r="AB43" s="69"/>
    </row>
    <row r="44" spans="1:28" ht="37.5" customHeight="1" x14ac:dyDescent="0.15">
      <c r="A44" s="27" t="b">
        <v>0</v>
      </c>
      <c r="B44" s="66"/>
      <c r="C44" s="67" t="s">
        <v>111</v>
      </c>
      <c r="D44" s="61" t="s">
        <v>112</v>
      </c>
      <c r="E44" s="68"/>
      <c r="F44" s="11">
        <f t="shared" si="0"/>
        <v>0</v>
      </c>
      <c r="G44" s="69"/>
      <c r="H44" s="69"/>
      <c r="I44" s="69"/>
      <c r="J44" s="69"/>
      <c r="K44" s="69"/>
      <c r="L44" s="69"/>
      <c r="M44" s="69"/>
      <c r="N44" s="69"/>
      <c r="O44" s="69"/>
      <c r="P44" s="69"/>
      <c r="Q44" s="69"/>
      <c r="R44" s="69"/>
      <c r="S44" s="69"/>
      <c r="T44" s="69"/>
      <c r="U44" s="69"/>
      <c r="V44" s="69"/>
      <c r="W44" s="69"/>
      <c r="X44" s="69"/>
      <c r="Y44" s="69"/>
      <c r="Z44" s="69"/>
      <c r="AA44" s="69"/>
      <c r="AB44" s="69"/>
    </row>
    <row r="45" spans="1:28" ht="37.5" customHeight="1" x14ac:dyDescent="0.15">
      <c r="A45" s="27" t="b">
        <v>0</v>
      </c>
      <c r="B45" s="66"/>
      <c r="C45" s="67" t="s">
        <v>581</v>
      </c>
      <c r="D45" s="61" t="s">
        <v>582</v>
      </c>
      <c r="E45" s="68"/>
      <c r="F45" s="11">
        <f t="shared" si="0"/>
        <v>0</v>
      </c>
      <c r="G45" s="69"/>
      <c r="H45" s="69"/>
      <c r="I45" s="69"/>
      <c r="J45" s="69"/>
      <c r="K45" s="69"/>
      <c r="L45" s="69"/>
      <c r="M45" s="69"/>
      <c r="N45" s="69"/>
      <c r="O45" s="69"/>
      <c r="P45" s="69"/>
      <c r="Q45" s="69"/>
      <c r="R45" s="69"/>
      <c r="S45" s="69"/>
      <c r="T45" s="69"/>
      <c r="U45" s="69"/>
      <c r="V45" s="69"/>
      <c r="W45" s="69"/>
      <c r="X45" s="69"/>
      <c r="Y45" s="69"/>
      <c r="Z45" s="69"/>
      <c r="AA45" s="69"/>
      <c r="AB45" s="69"/>
    </row>
    <row r="46" spans="1:28" ht="37.5" customHeight="1" x14ac:dyDescent="0.15">
      <c r="A46" s="27" t="b">
        <v>0</v>
      </c>
      <c r="B46" s="33"/>
      <c r="C46" s="34" t="s">
        <v>89</v>
      </c>
      <c r="D46" s="17" t="s">
        <v>583</v>
      </c>
      <c r="E46" s="35"/>
      <c r="F46" s="11">
        <f t="shared" si="0"/>
        <v>0</v>
      </c>
    </row>
    <row r="47" spans="1:28" ht="37.5" customHeight="1" x14ac:dyDescent="0.15">
      <c r="A47" s="27" t="b">
        <v>0</v>
      </c>
      <c r="B47" s="33"/>
      <c r="C47" s="34" t="s">
        <v>91</v>
      </c>
      <c r="D47" s="17" t="s">
        <v>92</v>
      </c>
      <c r="E47" s="35"/>
      <c r="F47" s="11">
        <f t="shared" si="0"/>
        <v>0</v>
      </c>
    </row>
    <row r="48" spans="1:28" ht="37.5" customHeight="1" x14ac:dyDescent="0.15">
      <c r="A48" s="27" t="b">
        <v>0</v>
      </c>
      <c r="B48" s="33"/>
      <c r="C48" s="34" t="s">
        <v>93</v>
      </c>
      <c r="D48" s="17" t="s">
        <v>94</v>
      </c>
      <c r="E48" s="35"/>
      <c r="F48" s="11">
        <f t="shared" si="0"/>
        <v>0</v>
      </c>
    </row>
    <row r="49" spans="1:28" ht="42" x14ac:dyDescent="0.15">
      <c r="A49" s="27" t="b">
        <v>0</v>
      </c>
      <c r="B49" s="33"/>
      <c r="C49" s="34" t="s">
        <v>95</v>
      </c>
      <c r="D49" s="17" t="s">
        <v>584</v>
      </c>
      <c r="E49" s="35"/>
      <c r="F49" s="11">
        <f t="shared" si="0"/>
        <v>0</v>
      </c>
    </row>
    <row r="50" spans="1:28" ht="37.5" customHeight="1" x14ac:dyDescent="0.15">
      <c r="A50" s="27" t="b">
        <v>0</v>
      </c>
      <c r="B50" s="33"/>
      <c r="C50" s="34" t="s">
        <v>97</v>
      </c>
      <c r="D50" s="17" t="s">
        <v>98</v>
      </c>
      <c r="E50" s="35"/>
      <c r="F50" s="11">
        <f t="shared" si="0"/>
        <v>0</v>
      </c>
    </row>
    <row r="51" spans="1:28" ht="37.5" customHeight="1" x14ac:dyDescent="0.15">
      <c r="A51" s="27" t="b">
        <v>0</v>
      </c>
      <c r="B51" s="33"/>
      <c r="C51" s="34" t="s">
        <v>99</v>
      </c>
      <c r="D51" s="17" t="s">
        <v>100</v>
      </c>
      <c r="E51" s="35"/>
      <c r="F51" s="11">
        <f t="shared" si="0"/>
        <v>0</v>
      </c>
    </row>
    <row r="52" spans="1:28" ht="37.5" customHeight="1" x14ac:dyDescent="0.15">
      <c r="A52" s="27" t="b">
        <v>0</v>
      </c>
      <c r="B52" s="33"/>
      <c r="C52" s="34" t="s">
        <v>101</v>
      </c>
      <c r="D52" s="17" t="s">
        <v>585</v>
      </c>
      <c r="E52" s="35"/>
      <c r="F52" s="11">
        <f t="shared" si="0"/>
        <v>0</v>
      </c>
    </row>
    <row r="53" spans="1:28" ht="37.5" customHeight="1" x14ac:dyDescent="0.15">
      <c r="A53" s="27" t="b">
        <v>0</v>
      </c>
      <c r="B53" s="33"/>
      <c r="C53" s="34" t="s">
        <v>103</v>
      </c>
      <c r="D53" s="17" t="s">
        <v>104</v>
      </c>
      <c r="E53" s="35"/>
      <c r="F53" s="11">
        <f t="shared" si="0"/>
        <v>0</v>
      </c>
    </row>
    <row r="54" spans="1:28" ht="37.5" customHeight="1" x14ac:dyDescent="0.15">
      <c r="A54" s="27" t="b">
        <v>0</v>
      </c>
      <c r="B54" s="43"/>
      <c r="C54" s="60" t="s">
        <v>122</v>
      </c>
      <c r="D54" s="61" t="s">
        <v>586</v>
      </c>
      <c r="E54" s="62" t="s">
        <v>124</v>
      </c>
      <c r="F54" s="11">
        <f t="shared" si="0"/>
        <v>0</v>
      </c>
      <c r="G54" s="69"/>
      <c r="H54" s="69"/>
      <c r="I54" s="69"/>
      <c r="J54" s="69"/>
      <c r="K54" s="69"/>
      <c r="L54" s="69"/>
      <c r="M54" s="69"/>
      <c r="N54" s="69"/>
      <c r="O54" s="69"/>
      <c r="P54" s="69"/>
      <c r="Q54" s="69"/>
      <c r="R54" s="69"/>
      <c r="S54" s="69"/>
      <c r="T54" s="69"/>
      <c r="U54" s="69"/>
      <c r="V54" s="69"/>
      <c r="W54" s="69"/>
      <c r="X54" s="69"/>
      <c r="Y54" s="69"/>
      <c r="Z54" s="69"/>
      <c r="AA54" s="69"/>
      <c r="AB54" s="69"/>
    </row>
    <row r="55" spans="1:28" ht="37.5" customHeight="1" x14ac:dyDescent="0.15">
      <c r="A55" s="27" t="b">
        <v>0</v>
      </c>
      <c r="B55" s="43"/>
      <c r="C55" s="60" t="s">
        <v>125</v>
      </c>
      <c r="D55" s="61" t="s">
        <v>126</v>
      </c>
      <c r="E55" s="62"/>
      <c r="F55" s="11">
        <f t="shared" si="0"/>
        <v>0</v>
      </c>
      <c r="G55" s="69"/>
      <c r="H55" s="69"/>
      <c r="I55" s="69"/>
      <c r="J55" s="69"/>
      <c r="K55" s="69"/>
      <c r="L55" s="69"/>
      <c r="M55" s="69"/>
      <c r="N55" s="69"/>
      <c r="O55" s="69"/>
      <c r="P55" s="69"/>
      <c r="Q55" s="69"/>
      <c r="R55" s="69"/>
      <c r="S55" s="69"/>
      <c r="T55" s="69"/>
      <c r="U55" s="69"/>
      <c r="V55" s="69"/>
      <c r="W55" s="69"/>
      <c r="X55" s="69"/>
      <c r="Y55" s="69"/>
      <c r="Z55" s="69"/>
      <c r="AA55" s="69"/>
      <c r="AB55" s="69"/>
    </row>
    <row r="56" spans="1:28" ht="37.5" customHeight="1" x14ac:dyDescent="0.15">
      <c r="A56" s="27" t="b">
        <v>0</v>
      </c>
      <c r="B56" s="33"/>
      <c r="C56" s="34" t="s">
        <v>105</v>
      </c>
      <c r="D56" s="36" t="s">
        <v>587</v>
      </c>
      <c r="E56" s="37"/>
      <c r="F56" s="11">
        <f t="shared" si="0"/>
        <v>0</v>
      </c>
    </row>
    <row r="57" spans="1:28" ht="18" x14ac:dyDescent="0.15">
      <c r="A57" s="38"/>
      <c r="B57" s="132" t="s">
        <v>588</v>
      </c>
      <c r="C57" s="129"/>
      <c r="D57" s="129"/>
      <c r="E57" s="130"/>
      <c r="F57" s="11">
        <f t="shared" si="0"/>
        <v>0</v>
      </c>
    </row>
    <row r="58" spans="1:28" ht="18" x14ac:dyDescent="0.15">
      <c r="A58" s="39"/>
      <c r="B58" s="136" t="s">
        <v>108</v>
      </c>
      <c r="C58" s="137"/>
      <c r="D58" s="137"/>
      <c r="E58" s="138"/>
      <c r="F58" s="11">
        <f t="shared" si="0"/>
        <v>0</v>
      </c>
    </row>
    <row r="59" spans="1:28" ht="16" x14ac:dyDescent="0.15">
      <c r="A59" s="14"/>
      <c r="B59" s="131" t="s">
        <v>38</v>
      </c>
      <c r="C59" s="129"/>
      <c r="D59" s="129"/>
      <c r="E59" s="130"/>
      <c r="F59" s="11">
        <f t="shared" si="0"/>
        <v>0</v>
      </c>
    </row>
    <row r="60" spans="1:28" ht="37.5" customHeight="1" x14ac:dyDescent="0.15">
      <c r="A60" s="27" t="b">
        <v>0</v>
      </c>
      <c r="B60" s="27"/>
      <c r="C60" s="34" t="s">
        <v>113</v>
      </c>
      <c r="D60" s="17" t="s">
        <v>589</v>
      </c>
      <c r="E60" s="35" t="s">
        <v>115</v>
      </c>
      <c r="F60" s="11">
        <f t="shared" si="0"/>
        <v>0</v>
      </c>
    </row>
    <row r="61" spans="1:28" ht="37.5" customHeight="1" x14ac:dyDescent="0.15">
      <c r="A61" s="27" t="b">
        <v>0</v>
      </c>
      <c r="B61" s="27"/>
      <c r="C61" s="34" t="s">
        <v>116</v>
      </c>
      <c r="D61" s="17" t="s">
        <v>117</v>
      </c>
      <c r="E61" s="31"/>
      <c r="F61" s="11">
        <f t="shared" si="0"/>
        <v>0</v>
      </c>
    </row>
    <row r="62" spans="1:28" ht="37.5" customHeight="1" x14ac:dyDescent="0.15">
      <c r="A62" s="27" t="b">
        <v>0</v>
      </c>
      <c r="B62" s="33"/>
      <c r="C62" s="34" t="s">
        <v>118</v>
      </c>
      <c r="D62" s="17" t="s">
        <v>590</v>
      </c>
      <c r="E62" s="35" t="s">
        <v>115</v>
      </c>
      <c r="F62" s="11">
        <f t="shared" si="0"/>
        <v>0</v>
      </c>
    </row>
    <row r="63" spans="1:28" ht="37.5" customHeight="1" x14ac:dyDescent="0.15">
      <c r="A63" s="27" t="b">
        <v>0</v>
      </c>
      <c r="B63" s="33"/>
      <c r="C63" s="34" t="s">
        <v>120</v>
      </c>
      <c r="D63" s="29" t="s">
        <v>121</v>
      </c>
      <c r="E63" s="31"/>
      <c r="F63" s="11">
        <f t="shared" si="0"/>
        <v>0</v>
      </c>
    </row>
    <row r="64" spans="1:28" ht="37.5" customHeight="1" x14ac:dyDescent="0.15">
      <c r="A64" s="27" t="b">
        <v>0</v>
      </c>
      <c r="B64" s="33"/>
      <c r="C64" s="34" t="s">
        <v>127</v>
      </c>
      <c r="D64" s="17" t="s">
        <v>591</v>
      </c>
      <c r="E64" s="35"/>
      <c r="F64" s="11">
        <f t="shared" si="0"/>
        <v>0</v>
      </c>
    </row>
    <row r="65" spans="1:28" ht="37.5" customHeight="1" x14ac:dyDescent="0.15">
      <c r="A65" s="27" t="b">
        <v>0</v>
      </c>
      <c r="B65" s="33"/>
      <c r="C65" s="34" t="s">
        <v>129</v>
      </c>
      <c r="D65" s="29" t="s">
        <v>130</v>
      </c>
      <c r="E65" s="31"/>
      <c r="F65" s="11">
        <f t="shared" si="0"/>
        <v>0</v>
      </c>
    </row>
    <row r="66" spans="1:28" ht="37.5" customHeight="1" x14ac:dyDescent="0.15">
      <c r="A66" s="27" t="b">
        <v>0</v>
      </c>
      <c r="B66" s="33"/>
      <c r="C66" s="34" t="s">
        <v>592</v>
      </c>
      <c r="D66" s="29" t="s">
        <v>593</v>
      </c>
      <c r="E66" s="31"/>
      <c r="F66" s="11">
        <f t="shared" si="0"/>
        <v>0</v>
      </c>
    </row>
    <row r="67" spans="1:28" ht="56" x14ac:dyDescent="0.15">
      <c r="A67" s="27" t="b">
        <v>0</v>
      </c>
      <c r="B67" s="33"/>
      <c r="C67" s="34" t="s">
        <v>131</v>
      </c>
      <c r="D67" s="17" t="s">
        <v>594</v>
      </c>
      <c r="E67" s="40"/>
      <c r="F67" s="11">
        <f t="shared" si="0"/>
        <v>0</v>
      </c>
    </row>
    <row r="68" spans="1:28" ht="37.5" customHeight="1" x14ac:dyDescent="0.15">
      <c r="A68" s="27" t="b">
        <v>0</v>
      </c>
      <c r="B68" s="33"/>
      <c r="C68" s="34" t="s">
        <v>133</v>
      </c>
      <c r="D68" s="29" t="s">
        <v>134</v>
      </c>
      <c r="E68" s="31"/>
      <c r="F68" s="11">
        <f t="shared" si="0"/>
        <v>0</v>
      </c>
    </row>
    <row r="69" spans="1:28" ht="37.5" customHeight="1" x14ac:dyDescent="0.15">
      <c r="A69" s="27" t="b">
        <v>0</v>
      </c>
      <c r="B69" s="33"/>
      <c r="C69" s="34" t="s">
        <v>135</v>
      </c>
      <c r="D69" s="29" t="s">
        <v>136</v>
      </c>
      <c r="E69" s="31"/>
      <c r="F69" s="11">
        <f t="shared" si="0"/>
        <v>0</v>
      </c>
    </row>
    <row r="70" spans="1:28" ht="37.5" customHeight="1" x14ac:dyDescent="0.15">
      <c r="A70" s="27" t="b">
        <v>0</v>
      </c>
      <c r="B70" s="27"/>
      <c r="C70" s="34" t="s">
        <v>137</v>
      </c>
      <c r="D70" s="17" t="s">
        <v>595</v>
      </c>
      <c r="E70" s="35" t="s">
        <v>115</v>
      </c>
      <c r="F70" s="11">
        <f t="shared" si="0"/>
        <v>0</v>
      </c>
    </row>
    <row r="71" spans="1:28" ht="37.5" customHeight="1" x14ac:dyDescent="0.15">
      <c r="A71" s="27" t="b">
        <v>0</v>
      </c>
      <c r="B71" s="27"/>
      <c r="C71" s="34" t="s">
        <v>139</v>
      </c>
      <c r="D71" s="29" t="s">
        <v>140</v>
      </c>
      <c r="E71" s="31"/>
      <c r="F71" s="11">
        <f t="shared" si="0"/>
        <v>0</v>
      </c>
    </row>
    <row r="72" spans="1:28" ht="37.5" customHeight="1" x14ac:dyDescent="0.15">
      <c r="A72" s="27" t="b">
        <v>0</v>
      </c>
      <c r="B72" s="43"/>
      <c r="C72" s="60" t="s">
        <v>438</v>
      </c>
      <c r="D72" s="64" t="s">
        <v>596</v>
      </c>
      <c r="E72" s="70"/>
      <c r="F72" s="11">
        <f t="shared" si="0"/>
        <v>0</v>
      </c>
      <c r="G72" s="63"/>
      <c r="H72" s="63"/>
      <c r="I72" s="63"/>
      <c r="J72" s="63"/>
      <c r="K72" s="63"/>
      <c r="L72" s="63"/>
      <c r="M72" s="63"/>
      <c r="N72" s="63"/>
      <c r="O72" s="63"/>
      <c r="P72" s="63"/>
      <c r="Q72" s="63"/>
      <c r="R72" s="63"/>
      <c r="S72" s="63"/>
      <c r="T72" s="63"/>
      <c r="U72" s="63"/>
      <c r="V72" s="63"/>
      <c r="W72" s="63"/>
      <c r="X72" s="63"/>
      <c r="Y72" s="63"/>
      <c r="Z72" s="63"/>
      <c r="AA72" s="63"/>
      <c r="AB72" s="63"/>
    </row>
    <row r="73" spans="1:28" ht="37.5" customHeight="1" x14ac:dyDescent="0.15">
      <c r="A73" s="27" t="b">
        <v>0</v>
      </c>
      <c r="B73" s="27"/>
      <c r="C73" s="28" t="s">
        <v>141</v>
      </c>
      <c r="D73" s="17" t="s">
        <v>597</v>
      </c>
      <c r="E73" s="32"/>
      <c r="F73" s="11">
        <f t="shared" si="0"/>
        <v>0</v>
      </c>
    </row>
    <row r="74" spans="1:28" ht="42" x14ac:dyDescent="0.15">
      <c r="A74" s="27" t="b">
        <v>0</v>
      </c>
      <c r="B74" s="33"/>
      <c r="C74" s="34" t="s">
        <v>143</v>
      </c>
      <c r="D74" s="29" t="s">
        <v>598</v>
      </c>
      <c r="E74" s="31"/>
      <c r="F74" s="11">
        <f t="shared" si="0"/>
        <v>0</v>
      </c>
    </row>
    <row r="75" spans="1:28" ht="37.5" customHeight="1" x14ac:dyDescent="0.15">
      <c r="A75" s="27" t="b">
        <v>0</v>
      </c>
      <c r="B75" s="33"/>
      <c r="C75" s="34" t="s">
        <v>145</v>
      </c>
      <c r="D75" s="29" t="s">
        <v>146</v>
      </c>
      <c r="E75" s="31"/>
      <c r="F75" s="11">
        <f t="shared" si="0"/>
        <v>0</v>
      </c>
    </row>
    <row r="76" spans="1:28" ht="37.5" customHeight="1" x14ac:dyDescent="0.15">
      <c r="A76" s="27" t="b">
        <v>0</v>
      </c>
      <c r="B76" s="33"/>
      <c r="C76" s="34" t="s">
        <v>147</v>
      </c>
      <c r="D76" s="29" t="s">
        <v>148</v>
      </c>
      <c r="E76" s="31"/>
      <c r="F76" s="11">
        <f t="shared" si="0"/>
        <v>0</v>
      </c>
    </row>
    <row r="77" spans="1:28" ht="37.5" customHeight="1" x14ac:dyDescent="0.15">
      <c r="A77" s="27" t="b">
        <v>0</v>
      </c>
      <c r="B77" s="33"/>
      <c r="C77" s="34" t="s">
        <v>149</v>
      </c>
      <c r="D77" s="29" t="s">
        <v>599</v>
      </c>
      <c r="E77" s="31"/>
      <c r="F77" s="11">
        <f t="shared" si="0"/>
        <v>0</v>
      </c>
    </row>
    <row r="78" spans="1:28" ht="37.5" customHeight="1" x14ac:dyDescent="0.15">
      <c r="A78" s="27" t="b">
        <v>0</v>
      </c>
      <c r="B78" s="33"/>
      <c r="C78" s="34" t="s">
        <v>151</v>
      </c>
      <c r="D78" s="29" t="s">
        <v>152</v>
      </c>
      <c r="E78" s="31"/>
      <c r="F78" s="11">
        <f t="shared" si="0"/>
        <v>0</v>
      </c>
    </row>
    <row r="79" spans="1:28" ht="37.5" customHeight="1" x14ac:dyDescent="0.15">
      <c r="A79" s="27" t="b">
        <v>0</v>
      </c>
      <c r="B79" s="33"/>
      <c r="C79" s="34" t="s">
        <v>153</v>
      </c>
      <c r="D79" s="29" t="s">
        <v>600</v>
      </c>
      <c r="E79" s="31"/>
      <c r="F79" s="11">
        <f t="shared" si="0"/>
        <v>0</v>
      </c>
    </row>
    <row r="80" spans="1:28" ht="37.5" customHeight="1" x14ac:dyDescent="0.15">
      <c r="A80" s="27" t="b">
        <v>0</v>
      </c>
      <c r="B80" s="33"/>
      <c r="C80" s="34" t="s">
        <v>155</v>
      </c>
      <c r="D80" s="29" t="s">
        <v>601</v>
      </c>
      <c r="E80" s="31"/>
      <c r="F80" s="11">
        <f t="shared" si="0"/>
        <v>0</v>
      </c>
    </row>
    <row r="81" spans="1:6" ht="37.5" customHeight="1" x14ac:dyDescent="0.15">
      <c r="A81" s="27" t="b">
        <v>0</v>
      </c>
      <c r="B81" s="33"/>
      <c r="C81" s="34" t="s">
        <v>157</v>
      </c>
      <c r="D81" s="29" t="s">
        <v>602</v>
      </c>
      <c r="E81" s="31"/>
      <c r="F81" s="11">
        <f t="shared" si="0"/>
        <v>0</v>
      </c>
    </row>
    <row r="82" spans="1:6" ht="37.5" customHeight="1" x14ac:dyDescent="0.15">
      <c r="A82" s="27" t="b">
        <v>0</v>
      </c>
      <c r="B82" s="33"/>
      <c r="C82" s="34" t="s">
        <v>159</v>
      </c>
      <c r="D82" s="29" t="s">
        <v>603</v>
      </c>
      <c r="E82" s="31"/>
      <c r="F82" s="11">
        <f t="shared" si="0"/>
        <v>0</v>
      </c>
    </row>
    <row r="83" spans="1:6" ht="42" x14ac:dyDescent="0.15">
      <c r="A83" s="27" t="b">
        <v>0</v>
      </c>
      <c r="B83" s="33"/>
      <c r="C83" s="34" t="s">
        <v>161</v>
      </c>
      <c r="D83" s="17" t="s">
        <v>604</v>
      </c>
      <c r="E83" s="41"/>
      <c r="F83" s="11">
        <f t="shared" si="0"/>
        <v>0</v>
      </c>
    </row>
    <row r="84" spans="1:6" ht="37.5" customHeight="1" x14ac:dyDescent="0.15">
      <c r="A84" s="27" t="b">
        <v>0</v>
      </c>
      <c r="B84" s="33"/>
      <c r="C84" s="34" t="s">
        <v>163</v>
      </c>
      <c r="D84" s="29" t="s">
        <v>164</v>
      </c>
      <c r="E84" s="31"/>
      <c r="F84" s="11">
        <f t="shared" si="0"/>
        <v>0</v>
      </c>
    </row>
    <row r="85" spans="1:6" ht="37.5" customHeight="1" x14ac:dyDescent="0.15">
      <c r="A85" s="27" t="b">
        <v>0</v>
      </c>
      <c r="B85" s="27"/>
      <c r="C85" s="34" t="s">
        <v>165</v>
      </c>
      <c r="D85" s="17" t="s">
        <v>605</v>
      </c>
      <c r="E85" s="35"/>
      <c r="F85" s="11">
        <f t="shared" si="0"/>
        <v>0</v>
      </c>
    </row>
    <row r="86" spans="1:6" ht="37.5" customHeight="1" x14ac:dyDescent="0.15">
      <c r="A86" s="27" t="b">
        <v>0</v>
      </c>
      <c r="B86" s="27"/>
      <c r="C86" s="34" t="s">
        <v>167</v>
      </c>
      <c r="D86" s="17" t="s">
        <v>606</v>
      </c>
      <c r="E86" s="35"/>
      <c r="F86" s="11">
        <f t="shared" si="0"/>
        <v>0</v>
      </c>
    </row>
    <row r="87" spans="1:6" ht="37.5" customHeight="1" x14ac:dyDescent="0.15">
      <c r="A87" s="27" t="b">
        <v>0</v>
      </c>
      <c r="B87" s="27"/>
      <c r="C87" s="28" t="s">
        <v>169</v>
      </c>
      <c r="D87" s="36" t="s">
        <v>170</v>
      </c>
      <c r="E87" s="42"/>
      <c r="F87" s="11">
        <f t="shared" si="0"/>
        <v>0</v>
      </c>
    </row>
    <row r="88" spans="1:6" ht="18" x14ac:dyDescent="0.15">
      <c r="A88" s="38"/>
      <c r="B88" s="132" t="s">
        <v>607</v>
      </c>
      <c r="C88" s="129"/>
      <c r="D88" s="129"/>
      <c r="E88" s="130"/>
      <c r="F88" s="11">
        <f t="shared" si="0"/>
        <v>0</v>
      </c>
    </row>
    <row r="89" spans="1:6" ht="18" x14ac:dyDescent="0.15">
      <c r="A89" s="38"/>
      <c r="B89" s="128" t="s">
        <v>172</v>
      </c>
      <c r="C89" s="129"/>
      <c r="D89" s="129"/>
      <c r="E89" s="130"/>
      <c r="F89" s="11">
        <f t="shared" si="0"/>
        <v>0</v>
      </c>
    </row>
    <row r="90" spans="1:6" ht="16" x14ac:dyDescent="0.15">
      <c r="A90" s="14"/>
      <c r="B90" s="131" t="s">
        <v>38</v>
      </c>
      <c r="C90" s="129"/>
      <c r="D90" s="129"/>
      <c r="E90" s="130"/>
      <c r="F90" s="11">
        <f t="shared" si="0"/>
        <v>0</v>
      </c>
    </row>
    <row r="91" spans="1:6" ht="37.5" customHeight="1" x14ac:dyDescent="0.15">
      <c r="A91" s="27" t="b">
        <v>0</v>
      </c>
      <c r="B91" s="27"/>
      <c r="C91" s="34" t="s">
        <v>173</v>
      </c>
      <c r="D91" s="17" t="s">
        <v>608</v>
      </c>
      <c r="E91" s="35"/>
      <c r="F91" s="11">
        <f t="shared" si="0"/>
        <v>0</v>
      </c>
    </row>
    <row r="92" spans="1:6" ht="37.5" customHeight="1" x14ac:dyDescent="0.15">
      <c r="A92" s="27" t="b">
        <v>0</v>
      </c>
      <c r="B92" s="27"/>
      <c r="C92" s="28" t="s">
        <v>175</v>
      </c>
      <c r="D92" s="17" t="s">
        <v>176</v>
      </c>
      <c r="E92" s="18" t="s">
        <v>177</v>
      </c>
      <c r="F92" s="11">
        <f t="shared" si="0"/>
        <v>0</v>
      </c>
    </row>
    <row r="93" spans="1:6" ht="56" x14ac:dyDescent="0.15">
      <c r="A93" s="27" t="b">
        <v>0</v>
      </c>
      <c r="B93" s="27"/>
      <c r="C93" s="34" t="s">
        <v>178</v>
      </c>
      <c r="D93" s="17" t="s">
        <v>609</v>
      </c>
      <c r="E93" s="35"/>
      <c r="F93" s="11">
        <f t="shared" si="0"/>
        <v>0</v>
      </c>
    </row>
    <row r="94" spans="1:6" ht="37.5" customHeight="1" x14ac:dyDescent="0.15">
      <c r="A94" s="27" t="b">
        <v>0</v>
      </c>
      <c r="B94" s="27"/>
      <c r="C94" s="34" t="s">
        <v>180</v>
      </c>
      <c r="D94" s="29" t="s">
        <v>181</v>
      </c>
      <c r="E94" s="31"/>
      <c r="F94" s="11">
        <f t="shared" si="0"/>
        <v>0</v>
      </c>
    </row>
    <row r="95" spans="1:6" ht="37.5" customHeight="1" x14ac:dyDescent="0.15">
      <c r="A95" s="27" t="b">
        <v>0</v>
      </c>
      <c r="B95" s="27"/>
      <c r="C95" s="34" t="s">
        <v>610</v>
      </c>
      <c r="D95" s="29" t="s">
        <v>611</v>
      </c>
      <c r="E95" s="31"/>
      <c r="F95" s="11">
        <f t="shared" si="0"/>
        <v>0</v>
      </c>
    </row>
    <row r="96" spans="1:6" ht="37.5" customHeight="1" x14ac:dyDescent="0.15">
      <c r="A96" s="27" t="b">
        <v>0</v>
      </c>
      <c r="B96" s="27"/>
      <c r="C96" s="28" t="s">
        <v>182</v>
      </c>
      <c r="D96" s="29" t="s">
        <v>183</v>
      </c>
      <c r="E96" s="31" t="s">
        <v>612</v>
      </c>
      <c r="F96" s="11">
        <f t="shared" si="0"/>
        <v>0</v>
      </c>
    </row>
    <row r="97" spans="1:6" ht="56" x14ac:dyDescent="0.15">
      <c r="A97" s="27" t="b">
        <v>0</v>
      </c>
      <c r="B97" s="27"/>
      <c r="C97" s="28" t="s">
        <v>185</v>
      </c>
      <c r="D97" s="17" t="s">
        <v>613</v>
      </c>
      <c r="E97" s="18"/>
      <c r="F97" s="11">
        <f t="shared" si="0"/>
        <v>0</v>
      </c>
    </row>
    <row r="98" spans="1:6" ht="37.5" customHeight="1" x14ac:dyDescent="0.15">
      <c r="A98" s="27" t="b">
        <v>0</v>
      </c>
      <c r="B98" s="27"/>
      <c r="C98" s="28" t="s">
        <v>187</v>
      </c>
      <c r="D98" s="17" t="s">
        <v>188</v>
      </c>
      <c r="E98" s="18"/>
      <c r="F98" s="11">
        <f t="shared" si="0"/>
        <v>0</v>
      </c>
    </row>
    <row r="99" spans="1:6" ht="37.5" customHeight="1" x14ac:dyDescent="0.15">
      <c r="A99" s="27" t="b">
        <v>0</v>
      </c>
      <c r="B99" s="27"/>
      <c r="C99" s="34" t="s">
        <v>189</v>
      </c>
      <c r="D99" s="29" t="s">
        <v>614</v>
      </c>
      <c r="E99" s="31"/>
      <c r="F99" s="11">
        <f t="shared" si="0"/>
        <v>0</v>
      </c>
    </row>
    <row r="100" spans="1:6" ht="37.5" customHeight="1" x14ac:dyDescent="0.15">
      <c r="A100" s="27" t="b">
        <v>0</v>
      </c>
      <c r="B100" s="27"/>
      <c r="C100" s="34" t="s">
        <v>191</v>
      </c>
      <c r="D100" s="29" t="s">
        <v>192</v>
      </c>
      <c r="E100" s="31"/>
      <c r="F100" s="11">
        <f t="shared" si="0"/>
        <v>0</v>
      </c>
    </row>
    <row r="101" spans="1:6" ht="37.5" customHeight="1" x14ac:dyDescent="0.15">
      <c r="A101" s="27" t="b">
        <v>0</v>
      </c>
      <c r="B101" s="27"/>
      <c r="C101" s="28" t="s">
        <v>193</v>
      </c>
      <c r="D101" s="17" t="s">
        <v>615</v>
      </c>
      <c r="E101" s="18"/>
      <c r="F101" s="11">
        <f t="shared" si="0"/>
        <v>0</v>
      </c>
    </row>
    <row r="102" spans="1:6" ht="37.5" customHeight="1" x14ac:dyDescent="0.15">
      <c r="A102" s="27" t="b">
        <v>0</v>
      </c>
      <c r="B102" s="27"/>
      <c r="C102" s="34" t="s">
        <v>195</v>
      </c>
      <c r="D102" s="17" t="s">
        <v>616</v>
      </c>
      <c r="E102" s="35"/>
      <c r="F102" s="11">
        <f t="shared" si="0"/>
        <v>0</v>
      </c>
    </row>
    <row r="103" spans="1:6" ht="37.5" customHeight="1" x14ac:dyDescent="0.15">
      <c r="A103" s="27" t="b">
        <v>0</v>
      </c>
      <c r="B103" s="27"/>
      <c r="C103" s="34" t="s">
        <v>197</v>
      </c>
      <c r="D103" s="17" t="s">
        <v>198</v>
      </c>
      <c r="E103" s="35"/>
      <c r="F103" s="11">
        <f t="shared" si="0"/>
        <v>0</v>
      </c>
    </row>
    <row r="104" spans="1:6" ht="37.5" customHeight="1" x14ac:dyDescent="0.15">
      <c r="A104" s="27" t="b">
        <v>0</v>
      </c>
      <c r="B104" s="27"/>
      <c r="C104" s="34" t="s">
        <v>199</v>
      </c>
      <c r="D104" s="17" t="s">
        <v>617</v>
      </c>
      <c r="E104" s="35"/>
      <c r="F104" s="11">
        <f t="shared" si="0"/>
        <v>0</v>
      </c>
    </row>
    <row r="105" spans="1:6" ht="37.5" customHeight="1" x14ac:dyDescent="0.15">
      <c r="A105" s="27" t="b">
        <v>0</v>
      </c>
      <c r="B105" s="27"/>
      <c r="C105" s="34" t="s">
        <v>201</v>
      </c>
      <c r="D105" s="17" t="s">
        <v>202</v>
      </c>
      <c r="E105" s="35"/>
      <c r="F105" s="11">
        <f t="shared" si="0"/>
        <v>0</v>
      </c>
    </row>
    <row r="106" spans="1:6" ht="37.5" customHeight="1" x14ac:dyDescent="0.15">
      <c r="A106" s="27" t="b">
        <v>0</v>
      </c>
      <c r="B106" s="27"/>
      <c r="C106" s="28" t="s">
        <v>203</v>
      </c>
      <c r="D106" s="17" t="s">
        <v>618</v>
      </c>
      <c r="E106" s="32"/>
      <c r="F106" s="11">
        <f t="shared" si="0"/>
        <v>0</v>
      </c>
    </row>
    <row r="107" spans="1:6" ht="37.5" customHeight="1" x14ac:dyDescent="0.15">
      <c r="A107" s="27" t="b">
        <v>0</v>
      </c>
      <c r="B107" s="27"/>
      <c r="C107" s="28" t="s">
        <v>205</v>
      </c>
      <c r="D107" s="17" t="s">
        <v>206</v>
      </c>
      <c r="E107" s="18"/>
      <c r="F107" s="11">
        <f t="shared" si="0"/>
        <v>0</v>
      </c>
    </row>
    <row r="108" spans="1:6" ht="37.5" customHeight="1" x14ac:dyDescent="0.15">
      <c r="A108" s="27" t="b">
        <v>0</v>
      </c>
      <c r="B108" s="27"/>
      <c r="C108" s="28" t="s">
        <v>207</v>
      </c>
      <c r="D108" s="17" t="s">
        <v>619</v>
      </c>
      <c r="E108" s="32"/>
      <c r="F108" s="11">
        <f t="shared" si="0"/>
        <v>0</v>
      </c>
    </row>
    <row r="109" spans="1:6" ht="37.5" customHeight="1" x14ac:dyDescent="0.15">
      <c r="A109" s="27" t="b">
        <v>0</v>
      </c>
      <c r="B109" s="27"/>
      <c r="C109" s="28" t="s">
        <v>209</v>
      </c>
      <c r="D109" s="17" t="s">
        <v>210</v>
      </c>
      <c r="E109" s="18"/>
      <c r="F109" s="11">
        <f t="shared" si="0"/>
        <v>0</v>
      </c>
    </row>
    <row r="110" spans="1:6" ht="37.5" customHeight="1" x14ac:dyDescent="0.15">
      <c r="A110" s="27" t="b">
        <v>0</v>
      </c>
      <c r="B110" s="27"/>
      <c r="C110" s="28" t="s">
        <v>211</v>
      </c>
      <c r="D110" s="29" t="s">
        <v>620</v>
      </c>
      <c r="E110" s="30"/>
      <c r="F110" s="11">
        <f t="shared" si="0"/>
        <v>0</v>
      </c>
    </row>
    <row r="111" spans="1:6" ht="37.5" customHeight="1" x14ac:dyDescent="0.15">
      <c r="A111" s="27" t="b">
        <v>0</v>
      </c>
      <c r="B111" s="43"/>
      <c r="C111" s="28" t="s">
        <v>213</v>
      </c>
      <c r="D111" s="29" t="s">
        <v>621</v>
      </c>
      <c r="E111" s="32"/>
      <c r="F111" s="11">
        <f t="shared" si="0"/>
        <v>0</v>
      </c>
    </row>
    <row r="112" spans="1:6" ht="37.5" customHeight="1" x14ac:dyDescent="0.15">
      <c r="A112" s="27" t="b">
        <v>0</v>
      </c>
      <c r="B112" s="27"/>
      <c r="C112" s="28" t="s">
        <v>215</v>
      </c>
      <c r="D112" s="17" t="s">
        <v>622</v>
      </c>
      <c r="E112" s="18"/>
      <c r="F112" s="11">
        <f t="shared" si="0"/>
        <v>0</v>
      </c>
    </row>
    <row r="113" spans="1:28" ht="37.5" customHeight="1" x14ac:dyDescent="0.15">
      <c r="A113" s="27" t="b">
        <v>0</v>
      </c>
      <c r="B113" s="27"/>
      <c r="C113" s="28" t="s">
        <v>217</v>
      </c>
      <c r="D113" s="29" t="s">
        <v>218</v>
      </c>
      <c r="E113" s="30"/>
      <c r="F113" s="11">
        <f t="shared" si="0"/>
        <v>0</v>
      </c>
    </row>
    <row r="114" spans="1:28" ht="37.5" customHeight="1" x14ac:dyDescent="0.15">
      <c r="A114" s="27" t="b">
        <v>0</v>
      </c>
      <c r="B114" s="27"/>
      <c r="C114" s="28" t="s">
        <v>219</v>
      </c>
      <c r="D114" s="29" t="s">
        <v>623</v>
      </c>
      <c r="E114" s="30"/>
      <c r="F114" s="11">
        <f t="shared" si="0"/>
        <v>0</v>
      </c>
    </row>
    <row r="115" spans="1:28" ht="37.5" customHeight="1" x14ac:dyDescent="0.15">
      <c r="A115" s="27" t="b">
        <v>0</v>
      </c>
      <c r="B115" s="43"/>
      <c r="C115" s="60" t="s">
        <v>443</v>
      </c>
      <c r="D115" s="61" t="s">
        <v>624</v>
      </c>
      <c r="E115" s="62"/>
      <c r="F115" s="11">
        <f t="shared" si="0"/>
        <v>0</v>
      </c>
      <c r="G115" s="63"/>
      <c r="H115" s="63"/>
      <c r="I115" s="63"/>
      <c r="J115" s="63"/>
      <c r="K115" s="63"/>
      <c r="L115" s="63"/>
      <c r="M115" s="63"/>
      <c r="N115" s="63"/>
      <c r="O115" s="63"/>
      <c r="P115" s="63"/>
      <c r="Q115" s="63"/>
      <c r="R115" s="63"/>
      <c r="S115" s="63"/>
      <c r="T115" s="63"/>
      <c r="U115" s="63"/>
      <c r="V115" s="63"/>
      <c r="W115" s="63"/>
      <c r="X115" s="63"/>
      <c r="Y115" s="63"/>
      <c r="Z115" s="63"/>
      <c r="AA115" s="63"/>
      <c r="AB115" s="63"/>
    </row>
    <row r="116" spans="1:28" ht="37.5" customHeight="1" x14ac:dyDescent="0.15">
      <c r="A116" s="27" t="b">
        <v>0</v>
      </c>
      <c r="B116" s="43"/>
      <c r="C116" s="60" t="s">
        <v>444</v>
      </c>
      <c r="D116" s="61" t="s">
        <v>625</v>
      </c>
      <c r="E116" s="71"/>
      <c r="F116" s="11">
        <f t="shared" si="0"/>
        <v>0</v>
      </c>
      <c r="G116" s="63"/>
      <c r="H116" s="63"/>
      <c r="I116" s="63"/>
      <c r="J116" s="63"/>
      <c r="K116" s="63"/>
      <c r="L116" s="63"/>
      <c r="M116" s="63"/>
      <c r="N116" s="63"/>
      <c r="O116" s="63"/>
      <c r="P116" s="63"/>
      <c r="Q116" s="63"/>
      <c r="R116" s="63"/>
      <c r="S116" s="63"/>
      <c r="T116" s="63"/>
      <c r="U116" s="63"/>
      <c r="V116" s="63"/>
      <c r="W116" s="63"/>
      <c r="X116" s="63"/>
      <c r="Y116" s="63"/>
      <c r="Z116" s="63"/>
      <c r="AA116" s="63"/>
      <c r="AB116" s="63"/>
    </row>
    <row r="117" spans="1:28" ht="37.5" customHeight="1" x14ac:dyDescent="0.15">
      <c r="A117" s="27" t="b">
        <v>0</v>
      </c>
      <c r="B117" s="27"/>
      <c r="C117" s="28" t="s">
        <v>221</v>
      </c>
      <c r="D117" s="29" t="s">
        <v>626</v>
      </c>
      <c r="E117" s="44"/>
      <c r="F117" s="11">
        <f t="shared" si="0"/>
        <v>0</v>
      </c>
    </row>
    <row r="118" spans="1:28" ht="37.5" customHeight="1" x14ac:dyDescent="0.15">
      <c r="A118" s="27" t="b">
        <v>0</v>
      </c>
      <c r="B118" s="33"/>
      <c r="C118" s="34" t="s">
        <v>223</v>
      </c>
      <c r="D118" s="17" t="s">
        <v>627</v>
      </c>
      <c r="E118" s="35"/>
      <c r="F118" s="11">
        <f t="shared" si="0"/>
        <v>0</v>
      </c>
    </row>
    <row r="119" spans="1:28" ht="37.5" customHeight="1" x14ac:dyDescent="0.15">
      <c r="A119" s="27" t="b">
        <v>0</v>
      </c>
      <c r="B119" s="27"/>
      <c r="C119" s="28" t="s">
        <v>225</v>
      </c>
      <c r="D119" s="29" t="s">
        <v>226</v>
      </c>
      <c r="E119" s="30"/>
      <c r="F119" s="11">
        <f t="shared" si="0"/>
        <v>0</v>
      </c>
    </row>
    <row r="120" spans="1:28" ht="18" x14ac:dyDescent="0.15">
      <c r="A120" s="38"/>
      <c r="B120" s="132" t="s">
        <v>628</v>
      </c>
      <c r="C120" s="129"/>
      <c r="D120" s="129"/>
      <c r="E120" s="130"/>
      <c r="F120" s="11">
        <f t="shared" si="0"/>
        <v>0</v>
      </c>
    </row>
    <row r="121" spans="1:28" ht="18" x14ac:dyDescent="0.15">
      <c r="A121" s="38"/>
      <c r="B121" s="128" t="s">
        <v>228</v>
      </c>
      <c r="C121" s="129"/>
      <c r="D121" s="129"/>
      <c r="E121" s="130"/>
      <c r="F121" s="11">
        <f t="shared" si="0"/>
        <v>0</v>
      </c>
    </row>
    <row r="122" spans="1:28" ht="16" x14ac:dyDescent="0.15">
      <c r="A122" s="14"/>
      <c r="B122" s="131" t="s">
        <v>38</v>
      </c>
      <c r="C122" s="129"/>
      <c r="D122" s="129"/>
      <c r="E122" s="130"/>
      <c r="F122" s="11">
        <f t="shared" si="0"/>
        <v>0</v>
      </c>
    </row>
    <row r="123" spans="1:28" ht="37.5" customHeight="1" x14ac:dyDescent="0.15">
      <c r="A123" s="27" t="b">
        <v>0</v>
      </c>
      <c r="B123" s="33"/>
      <c r="C123" s="34" t="s">
        <v>229</v>
      </c>
      <c r="D123" s="29" t="s">
        <v>629</v>
      </c>
      <c r="E123" s="31"/>
      <c r="F123" s="11">
        <f t="shared" si="0"/>
        <v>0</v>
      </c>
    </row>
    <row r="124" spans="1:28" ht="37.5" customHeight="1" x14ac:dyDescent="0.15">
      <c r="A124" s="27" t="b">
        <v>0</v>
      </c>
      <c r="B124" s="27"/>
      <c r="C124" s="34" t="s">
        <v>231</v>
      </c>
      <c r="D124" s="17" t="s">
        <v>232</v>
      </c>
      <c r="E124" s="35"/>
      <c r="F124" s="11">
        <f t="shared" si="0"/>
        <v>0</v>
      </c>
    </row>
    <row r="125" spans="1:28" ht="37.5" customHeight="1" x14ac:dyDescent="0.15">
      <c r="A125" s="27" t="b">
        <v>0</v>
      </c>
      <c r="B125" s="27"/>
      <c r="C125" s="34" t="s">
        <v>233</v>
      </c>
      <c r="D125" s="17" t="s">
        <v>234</v>
      </c>
      <c r="E125" s="35"/>
      <c r="F125" s="11">
        <f t="shared" si="0"/>
        <v>0</v>
      </c>
    </row>
    <row r="126" spans="1:28" ht="37.5" customHeight="1" x14ac:dyDescent="0.15">
      <c r="A126" s="27" t="b">
        <v>0</v>
      </c>
      <c r="B126" s="27"/>
      <c r="C126" s="34" t="s">
        <v>235</v>
      </c>
      <c r="D126" s="17" t="s">
        <v>630</v>
      </c>
      <c r="E126" s="35"/>
      <c r="F126" s="11">
        <f t="shared" si="0"/>
        <v>0</v>
      </c>
    </row>
    <row r="127" spans="1:28" ht="37.5" customHeight="1" x14ac:dyDescent="0.15">
      <c r="A127" s="27" t="b">
        <v>0</v>
      </c>
      <c r="B127" s="27"/>
      <c r="C127" s="34" t="s">
        <v>237</v>
      </c>
      <c r="D127" s="29" t="s">
        <v>238</v>
      </c>
      <c r="E127" s="31"/>
      <c r="F127" s="11">
        <f t="shared" si="0"/>
        <v>0</v>
      </c>
    </row>
    <row r="128" spans="1:28" ht="37.5" customHeight="1" x14ac:dyDescent="0.15">
      <c r="A128" s="27" t="b">
        <v>0</v>
      </c>
      <c r="B128" s="27"/>
      <c r="C128" s="28" t="s">
        <v>239</v>
      </c>
      <c r="D128" s="17" t="s">
        <v>631</v>
      </c>
      <c r="E128" s="35"/>
      <c r="F128" s="11">
        <f t="shared" si="0"/>
        <v>0</v>
      </c>
    </row>
    <row r="129" spans="1:6" ht="37.5" customHeight="1" x14ac:dyDescent="0.15">
      <c r="A129" s="27" t="b">
        <v>0</v>
      </c>
      <c r="B129" s="27"/>
      <c r="C129" s="28" t="s">
        <v>241</v>
      </c>
      <c r="D129" s="17" t="s">
        <v>242</v>
      </c>
      <c r="E129" s="18"/>
      <c r="F129" s="11">
        <f t="shared" si="0"/>
        <v>0</v>
      </c>
    </row>
    <row r="130" spans="1:6" ht="37.5" customHeight="1" x14ac:dyDescent="0.15">
      <c r="A130" s="27" t="b">
        <v>0</v>
      </c>
      <c r="B130" s="27"/>
      <c r="C130" s="34" t="s">
        <v>244</v>
      </c>
      <c r="D130" s="29" t="s">
        <v>632</v>
      </c>
      <c r="E130" s="31" t="s">
        <v>633</v>
      </c>
      <c r="F130" s="11">
        <f t="shared" si="0"/>
        <v>0</v>
      </c>
    </row>
    <row r="131" spans="1:6" ht="37.5" customHeight="1" x14ac:dyDescent="0.15">
      <c r="A131" s="27" t="b">
        <v>0</v>
      </c>
      <c r="B131" s="27"/>
      <c r="C131" s="34" t="s">
        <v>247</v>
      </c>
      <c r="D131" s="29" t="s">
        <v>248</v>
      </c>
      <c r="E131" s="31"/>
      <c r="F131" s="11">
        <f t="shared" si="0"/>
        <v>0</v>
      </c>
    </row>
    <row r="132" spans="1:6" ht="37.5" customHeight="1" x14ac:dyDescent="0.15">
      <c r="A132" s="27" t="b">
        <v>0</v>
      </c>
      <c r="B132" s="27"/>
      <c r="C132" s="34" t="s">
        <v>249</v>
      </c>
      <c r="D132" s="29" t="s">
        <v>634</v>
      </c>
      <c r="E132" s="31" t="s">
        <v>633</v>
      </c>
      <c r="F132" s="11">
        <f t="shared" si="0"/>
        <v>0</v>
      </c>
    </row>
    <row r="133" spans="1:6" ht="37.5" customHeight="1" x14ac:dyDescent="0.15">
      <c r="A133" s="27" t="b">
        <v>0</v>
      </c>
      <c r="B133" s="27"/>
      <c r="C133" s="34" t="s">
        <v>251</v>
      </c>
      <c r="D133" s="29" t="s">
        <v>252</v>
      </c>
      <c r="E133" s="31"/>
      <c r="F133" s="11">
        <f t="shared" si="0"/>
        <v>0</v>
      </c>
    </row>
    <row r="134" spans="1:6" ht="18" x14ac:dyDescent="0.15">
      <c r="A134" s="13"/>
      <c r="B134" s="133" t="s">
        <v>635</v>
      </c>
      <c r="C134" s="134"/>
      <c r="D134" s="134"/>
      <c r="E134" s="135"/>
      <c r="F134" s="11">
        <f t="shared" si="0"/>
        <v>0</v>
      </c>
    </row>
    <row r="135" spans="1:6" ht="18" x14ac:dyDescent="0.15">
      <c r="A135" s="38"/>
      <c r="B135" s="128" t="s">
        <v>254</v>
      </c>
      <c r="C135" s="129"/>
      <c r="D135" s="129"/>
      <c r="E135" s="130"/>
      <c r="F135" s="11">
        <f t="shared" si="0"/>
        <v>0</v>
      </c>
    </row>
    <row r="136" spans="1:6" ht="16" x14ac:dyDescent="0.15">
      <c r="A136" s="14"/>
      <c r="B136" s="131" t="s">
        <v>38</v>
      </c>
      <c r="C136" s="129"/>
      <c r="D136" s="129"/>
      <c r="E136" s="130"/>
      <c r="F136" s="11">
        <f t="shared" si="0"/>
        <v>0</v>
      </c>
    </row>
    <row r="137" spans="1:6" ht="37.5" customHeight="1" x14ac:dyDescent="0.15">
      <c r="A137" s="27" t="b">
        <v>0</v>
      </c>
      <c r="B137" s="27"/>
      <c r="C137" s="34" t="s">
        <v>383</v>
      </c>
      <c r="D137" s="29" t="s">
        <v>384</v>
      </c>
      <c r="E137" s="31" t="s">
        <v>636</v>
      </c>
      <c r="F137" s="11">
        <f t="shared" si="0"/>
        <v>0</v>
      </c>
    </row>
    <row r="138" spans="1:6" ht="37.5" customHeight="1" x14ac:dyDescent="0.15">
      <c r="A138" s="27" t="b">
        <v>0</v>
      </c>
      <c r="B138" s="27"/>
      <c r="C138" s="34" t="s">
        <v>255</v>
      </c>
      <c r="D138" s="17" t="s">
        <v>256</v>
      </c>
      <c r="E138" s="35" t="s">
        <v>257</v>
      </c>
      <c r="F138" s="11">
        <f t="shared" si="0"/>
        <v>0</v>
      </c>
    </row>
    <row r="139" spans="1:6" ht="37.5" customHeight="1" x14ac:dyDescent="0.15">
      <c r="A139" s="27" t="b">
        <v>0</v>
      </c>
      <c r="B139" s="27"/>
      <c r="C139" s="28" t="s">
        <v>258</v>
      </c>
      <c r="D139" s="17" t="s">
        <v>637</v>
      </c>
      <c r="E139" s="35"/>
      <c r="F139" s="11">
        <f t="shared" si="0"/>
        <v>0</v>
      </c>
    </row>
    <row r="140" spans="1:6" ht="37.5" customHeight="1" x14ac:dyDescent="0.15">
      <c r="A140" s="27" t="b">
        <v>0</v>
      </c>
      <c r="B140" s="27"/>
      <c r="C140" s="28" t="s">
        <v>260</v>
      </c>
      <c r="D140" s="17" t="s">
        <v>261</v>
      </c>
      <c r="E140" s="35"/>
      <c r="F140" s="11">
        <f t="shared" si="0"/>
        <v>0</v>
      </c>
    </row>
    <row r="141" spans="1:6" ht="37.5" customHeight="1" x14ac:dyDescent="0.15">
      <c r="A141" s="27" t="b">
        <v>0</v>
      </c>
      <c r="B141" s="27"/>
      <c r="C141" s="34" t="s">
        <v>262</v>
      </c>
      <c r="D141" s="29" t="s">
        <v>638</v>
      </c>
      <c r="E141" s="31"/>
      <c r="F141" s="11">
        <f t="shared" si="0"/>
        <v>0</v>
      </c>
    </row>
    <row r="142" spans="1:6" ht="37.5" customHeight="1" x14ac:dyDescent="0.15">
      <c r="A142" s="27" t="b">
        <v>0</v>
      </c>
      <c r="B142" s="27"/>
      <c r="C142" s="34" t="s">
        <v>264</v>
      </c>
      <c r="D142" s="17" t="s">
        <v>639</v>
      </c>
      <c r="E142" s="35"/>
      <c r="F142" s="11">
        <f t="shared" si="0"/>
        <v>0</v>
      </c>
    </row>
    <row r="143" spans="1:6" ht="42" x14ac:dyDescent="0.15">
      <c r="A143" s="27" t="b">
        <v>0</v>
      </c>
      <c r="B143" s="27"/>
      <c r="C143" s="34" t="s">
        <v>266</v>
      </c>
      <c r="D143" s="29" t="s">
        <v>640</v>
      </c>
      <c r="E143" s="31"/>
      <c r="F143" s="11">
        <f t="shared" si="0"/>
        <v>0</v>
      </c>
    </row>
    <row r="144" spans="1:6" ht="42" x14ac:dyDescent="0.15">
      <c r="A144" s="27" t="b">
        <v>0</v>
      </c>
      <c r="B144" s="27"/>
      <c r="C144" s="34" t="s">
        <v>268</v>
      </c>
      <c r="D144" s="29" t="s">
        <v>641</v>
      </c>
      <c r="E144" s="31"/>
      <c r="F144" s="11">
        <f t="shared" si="0"/>
        <v>0</v>
      </c>
    </row>
    <row r="145" spans="1:28" ht="37.5" customHeight="1" x14ac:dyDescent="0.15">
      <c r="A145" s="27" t="b">
        <v>0</v>
      </c>
      <c r="B145" s="27"/>
      <c r="C145" s="34" t="s">
        <v>380</v>
      </c>
      <c r="D145" s="29" t="s">
        <v>381</v>
      </c>
      <c r="E145" s="31" t="s">
        <v>636</v>
      </c>
      <c r="F145" s="11">
        <f t="shared" si="0"/>
        <v>0</v>
      </c>
    </row>
    <row r="146" spans="1:28" ht="56" x14ac:dyDescent="0.15">
      <c r="A146" s="27" t="b">
        <v>0</v>
      </c>
      <c r="B146" s="27"/>
      <c r="C146" s="34" t="s">
        <v>270</v>
      </c>
      <c r="D146" s="17" t="s">
        <v>642</v>
      </c>
      <c r="E146" s="35"/>
      <c r="F146" s="11">
        <f t="shared" si="0"/>
        <v>0</v>
      </c>
    </row>
    <row r="147" spans="1:28" ht="37.5" customHeight="1" x14ac:dyDescent="0.15">
      <c r="A147" s="27" t="b">
        <v>0</v>
      </c>
      <c r="B147" s="27"/>
      <c r="C147" s="34" t="s">
        <v>272</v>
      </c>
      <c r="D147" s="29" t="s">
        <v>643</v>
      </c>
      <c r="E147" s="31"/>
      <c r="F147" s="11">
        <f t="shared" si="0"/>
        <v>0</v>
      </c>
    </row>
    <row r="148" spans="1:28" ht="56" x14ac:dyDescent="0.15">
      <c r="A148" s="27" t="b">
        <v>0</v>
      </c>
      <c r="B148" s="27"/>
      <c r="C148" s="34" t="s">
        <v>274</v>
      </c>
      <c r="D148" s="17" t="s">
        <v>644</v>
      </c>
      <c r="E148" s="35" t="s">
        <v>276</v>
      </c>
      <c r="F148" s="11">
        <f t="shared" si="0"/>
        <v>0</v>
      </c>
    </row>
    <row r="149" spans="1:28" ht="37.5" customHeight="1" x14ac:dyDescent="0.15">
      <c r="A149" s="27" t="b">
        <v>0</v>
      </c>
      <c r="B149" s="27"/>
      <c r="C149" s="34" t="s">
        <v>277</v>
      </c>
      <c r="D149" s="29" t="s">
        <v>645</v>
      </c>
      <c r="E149" s="31" t="s">
        <v>279</v>
      </c>
      <c r="F149" s="11">
        <f t="shared" si="0"/>
        <v>0</v>
      </c>
    </row>
    <row r="150" spans="1:28" ht="98" x14ac:dyDescent="0.15">
      <c r="A150" s="27" t="b">
        <v>0</v>
      </c>
      <c r="B150" s="27"/>
      <c r="C150" s="28" t="s">
        <v>280</v>
      </c>
      <c r="D150" s="17" t="s">
        <v>646</v>
      </c>
      <c r="E150" s="35" t="s">
        <v>276</v>
      </c>
      <c r="F150" s="11">
        <f t="shared" si="0"/>
        <v>0</v>
      </c>
    </row>
    <row r="151" spans="1:28" ht="37.5" customHeight="1" x14ac:dyDescent="0.15">
      <c r="A151" s="27" t="b">
        <v>0</v>
      </c>
      <c r="B151" s="27"/>
      <c r="C151" s="28" t="s">
        <v>282</v>
      </c>
      <c r="D151" s="17" t="s">
        <v>647</v>
      </c>
      <c r="E151" s="35"/>
      <c r="F151" s="11">
        <f t="shared" si="0"/>
        <v>0</v>
      </c>
    </row>
    <row r="152" spans="1:28" ht="37.5" customHeight="1" x14ac:dyDescent="0.15">
      <c r="A152" s="27" t="b">
        <v>0</v>
      </c>
      <c r="B152" s="27"/>
      <c r="C152" s="28" t="s">
        <v>284</v>
      </c>
      <c r="D152" s="29" t="s">
        <v>648</v>
      </c>
      <c r="E152" s="35" t="s">
        <v>276</v>
      </c>
      <c r="F152" s="11">
        <f t="shared" si="0"/>
        <v>0</v>
      </c>
    </row>
    <row r="153" spans="1:28" ht="37.5" customHeight="1" x14ac:dyDescent="0.15">
      <c r="A153" s="27" t="b">
        <v>0</v>
      </c>
      <c r="B153" s="33"/>
      <c r="C153" s="34" t="s">
        <v>286</v>
      </c>
      <c r="D153" s="17" t="s">
        <v>287</v>
      </c>
      <c r="E153" s="35"/>
      <c r="F153" s="11">
        <f t="shared" si="0"/>
        <v>0</v>
      </c>
    </row>
    <row r="154" spans="1:28" ht="56" x14ac:dyDescent="0.15">
      <c r="A154" s="27" t="b">
        <v>0</v>
      </c>
      <c r="B154" s="33"/>
      <c r="C154" s="34" t="s">
        <v>288</v>
      </c>
      <c r="D154" s="29" t="s">
        <v>649</v>
      </c>
      <c r="E154" s="31" t="s">
        <v>276</v>
      </c>
      <c r="F154" s="11">
        <f t="shared" si="0"/>
        <v>0</v>
      </c>
    </row>
    <row r="155" spans="1:28" ht="37.5" customHeight="1" x14ac:dyDescent="0.15">
      <c r="A155" s="27" t="b">
        <v>0</v>
      </c>
      <c r="B155" s="33"/>
      <c r="C155" s="34" t="s">
        <v>290</v>
      </c>
      <c r="D155" s="29" t="s">
        <v>291</v>
      </c>
      <c r="E155" s="31"/>
      <c r="F155" s="11">
        <f t="shared" si="0"/>
        <v>0</v>
      </c>
    </row>
    <row r="156" spans="1:28" ht="37.5" customHeight="1" x14ac:dyDescent="0.15">
      <c r="A156" s="27" t="b">
        <v>0</v>
      </c>
      <c r="B156" s="27"/>
      <c r="C156" s="28" t="s">
        <v>292</v>
      </c>
      <c r="D156" s="29" t="s">
        <v>293</v>
      </c>
      <c r="E156" s="30"/>
      <c r="F156" s="11">
        <f t="shared" si="0"/>
        <v>0</v>
      </c>
    </row>
    <row r="157" spans="1:28" ht="37.5" customHeight="1" x14ac:dyDescent="0.15">
      <c r="A157" s="27" t="b">
        <v>0</v>
      </c>
      <c r="B157" s="33"/>
      <c r="C157" s="34" t="s">
        <v>294</v>
      </c>
      <c r="D157" s="29" t="s">
        <v>650</v>
      </c>
      <c r="E157" s="31" t="s">
        <v>296</v>
      </c>
      <c r="F157" s="11">
        <f t="shared" si="0"/>
        <v>0</v>
      </c>
    </row>
    <row r="158" spans="1:28" ht="37.5" customHeight="1" x14ac:dyDescent="0.15">
      <c r="A158" s="27" t="b">
        <v>0</v>
      </c>
      <c r="B158" s="66"/>
      <c r="C158" s="67" t="s">
        <v>448</v>
      </c>
      <c r="D158" s="61" t="s">
        <v>449</v>
      </c>
      <c r="E158" s="68" t="s">
        <v>651</v>
      </c>
      <c r="F158" s="11">
        <f t="shared" si="0"/>
        <v>0</v>
      </c>
      <c r="G158" s="63"/>
      <c r="H158" s="63"/>
      <c r="I158" s="63"/>
      <c r="J158" s="63"/>
      <c r="K158" s="63"/>
      <c r="L158" s="63"/>
      <c r="M158" s="63"/>
      <c r="N158" s="63"/>
      <c r="O158" s="63"/>
      <c r="P158" s="63"/>
      <c r="Q158" s="63"/>
      <c r="R158" s="63"/>
      <c r="S158" s="63"/>
      <c r="T158" s="63"/>
      <c r="U158" s="63"/>
      <c r="V158" s="63"/>
      <c r="W158" s="63"/>
      <c r="X158" s="63"/>
      <c r="Y158" s="63"/>
      <c r="Z158" s="63"/>
      <c r="AA158" s="63"/>
      <c r="AB158" s="63"/>
    </row>
    <row r="159" spans="1:28" ht="37.5" customHeight="1" x14ac:dyDescent="0.15">
      <c r="A159" s="27" t="b">
        <v>0</v>
      </c>
      <c r="B159" s="33"/>
      <c r="C159" s="34" t="s">
        <v>297</v>
      </c>
      <c r="D159" s="29" t="s">
        <v>652</v>
      </c>
      <c r="E159" s="31"/>
      <c r="F159" s="11">
        <f t="shared" si="0"/>
        <v>0</v>
      </c>
    </row>
    <row r="160" spans="1:28" ht="37.5" customHeight="1" x14ac:dyDescent="0.15">
      <c r="A160" s="27" t="b">
        <v>0</v>
      </c>
      <c r="B160" s="27"/>
      <c r="C160" s="34" t="s">
        <v>299</v>
      </c>
      <c r="D160" s="17" t="s">
        <v>300</v>
      </c>
      <c r="E160" s="35" t="s">
        <v>301</v>
      </c>
      <c r="F160" s="11">
        <f t="shared" si="0"/>
        <v>0</v>
      </c>
    </row>
    <row r="161" spans="1:6" ht="37.5" customHeight="1" x14ac:dyDescent="0.15">
      <c r="A161" s="27" t="b">
        <v>0</v>
      </c>
      <c r="B161" s="27"/>
      <c r="C161" s="28" t="s">
        <v>302</v>
      </c>
      <c r="D161" s="29" t="s">
        <v>653</v>
      </c>
      <c r="E161" s="44"/>
      <c r="F161" s="11">
        <f t="shared" si="0"/>
        <v>0</v>
      </c>
    </row>
    <row r="162" spans="1:6" ht="37.5" customHeight="1" x14ac:dyDescent="0.15">
      <c r="A162" s="27" t="b">
        <v>0</v>
      </c>
      <c r="B162" s="27"/>
      <c r="C162" s="34" t="s">
        <v>304</v>
      </c>
      <c r="D162" s="29" t="s">
        <v>654</v>
      </c>
      <c r="E162" s="31" t="s">
        <v>279</v>
      </c>
      <c r="F162" s="11">
        <f t="shared" si="0"/>
        <v>0</v>
      </c>
    </row>
    <row r="163" spans="1:6" ht="37.5" customHeight="1" x14ac:dyDescent="0.15">
      <c r="A163" s="27" t="b">
        <v>0</v>
      </c>
      <c r="B163" s="27"/>
      <c r="C163" s="28" t="s">
        <v>306</v>
      </c>
      <c r="D163" s="29" t="s">
        <v>655</v>
      </c>
      <c r="E163" s="31" t="s">
        <v>308</v>
      </c>
      <c r="F163" s="11">
        <f t="shared" si="0"/>
        <v>0</v>
      </c>
    </row>
    <row r="164" spans="1:6" ht="98" x14ac:dyDescent="0.15">
      <c r="A164" s="27" t="b">
        <v>0</v>
      </c>
      <c r="B164" s="27"/>
      <c r="C164" s="28" t="s">
        <v>309</v>
      </c>
      <c r="D164" s="29" t="s">
        <v>656</v>
      </c>
      <c r="E164" s="44"/>
      <c r="F164" s="11">
        <f t="shared" si="0"/>
        <v>0</v>
      </c>
    </row>
    <row r="165" spans="1:6" ht="37.5" customHeight="1" x14ac:dyDescent="0.15">
      <c r="A165" s="45" t="b">
        <v>0</v>
      </c>
      <c r="B165" s="46"/>
      <c r="C165" s="47" t="s">
        <v>311</v>
      </c>
      <c r="D165" s="48" t="s">
        <v>312</v>
      </c>
      <c r="E165" s="49"/>
      <c r="F165" s="11">
        <f t="shared" si="0"/>
        <v>0</v>
      </c>
    </row>
    <row r="166" spans="1:6" ht="98" x14ac:dyDescent="0.15">
      <c r="A166" s="27" t="b">
        <v>0</v>
      </c>
      <c r="B166" s="27"/>
      <c r="C166" s="28" t="s">
        <v>313</v>
      </c>
      <c r="D166" s="29" t="s">
        <v>657</v>
      </c>
      <c r="E166" s="31"/>
      <c r="F166" s="11">
        <f t="shared" si="0"/>
        <v>0</v>
      </c>
    </row>
    <row r="167" spans="1:6" ht="37.5" customHeight="1" x14ac:dyDescent="0.15">
      <c r="A167" s="27" t="b">
        <v>0</v>
      </c>
      <c r="B167" s="27"/>
      <c r="C167" s="28" t="s">
        <v>315</v>
      </c>
      <c r="D167" s="29" t="s">
        <v>316</v>
      </c>
      <c r="E167" s="30"/>
      <c r="F167" s="11">
        <f t="shared" si="0"/>
        <v>0</v>
      </c>
    </row>
    <row r="168" spans="1:6" ht="37.5" customHeight="1" x14ac:dyDescent="0.15">
      <c r="A168" s="27" t="b">
        <v>0</v>
      </c>
      <c r="B168" s="27"/>
      <c r="C168" s="28" t="s">
        <v>317</v>
      </c>
      <c r="D168" s="29" t="s">
        <v>658</v>
      </c>
      <c r="E168" s="31"/>
      <c r="F168" s="11">
        <f t="shared" si="0"/>
        <v>0</v>
      </c>
    </row>
    <row r="169" spans="1:6" ht="37.5" customHeight="1" x14ac:dyDescent="0.15">
      <c r="A169" s="27" t="b">
        <v>0</v>
      </c>
      <c r="B169" s="27"/>
      <c r="C169" s="34" t="s">
        <v>319</v>
      </c>
      <c r="D169" s="17" t="s">
        <v>659</v>
      </c>
      <c r="E169" s="35"/>
      <c r="F169" s="11">
        <f t="shared" si="0"/>
        <v>0</v>
      </c>
    </row>
    <row r="170" spans="1:6" ht="37.5" customHeight="1" x14ac:dyDescent="0.15">
      <c r="A170" s="27" t="b">
        <v>0</v>
      </c>
      <c r="B170" s="27"/>
      <c r="C170" s="34" t="s">
        <v>321</v>
      </c>
      <c r="D170" s="17" t="s">
        <v>660</v>
      </c>
      <c r="E170" s="35"/>
      <c r="F170" s="11">
        <f t="shared" si="0"/>
        <v>0</v>
      </c>
    </row>
    <row r="171" spans="1:6" ht="37.5" customHeight="1" x14ac:dyDescent="0.15">
      <c r="A171" s="27" t="b">
        <v>0</v>
      </c>
      <c r="B171" s="27"/>
      <c r="C171" s="34" t="s">
        <v>323</v>
      </c>
      <c r="D171" s="17" t="s">
        <v>661</v>
      </c>
      <c r="E171" s="35"/>
      <c r="F171" s="11">
        <f t="shared" si="0"/>
        <v>0</v>
      </c>
    </row>
    <row r="172" spans="1:6" ht="37.5" customHeight="1" x14ac:dyDescent="0.15">
      <c r="A172" s="27" t="b">
        <v>0</v>
      </c>
      <c r="B172" s="27"/>
      <c r="C172" s="34" t="s">
        <v>325</v>
      </c>
      <c r="D172" s="17" t="s">
        <v>326</v>
      </c>
      <c r="E172" s="35" t="s">
        <v>327</v>
      </c>
      <c r="F172" s="11">
        <f t="shared" si="0"/>
        <v>0</v>
      </c>
    </row>
    <row r="173" spans="1:6" ht="37.5" customHeight="1" x14ac:dyDescent="0.15">
      <c r="A173" s="27" t="b">
        <v>0</v>
      </c>
      <c r="B173" s="27"/>
      <c r="C173" s="28" t="s">
        <v>328</v>
      </c>
      <c r="D173" s="29" t="s">
        <v>329</v>
      </c>
      <c r="E173" s="30"/>
      <c r="F173" s="11">
        <f t="shared" si="0"/>
        <v>0</v>
      </c>
    </row>
    <row r="174" spans="1:6" ht="37.5" customHeight="1" x14ac:dyDescent="0.15">
      <c r="A174" s="27" t="b">
        <v>0</v>
      </c>
      <c r="B174" s="27"/>
      <c r="C174" s="28" t="s">
        <v>330</v>
      </c>
      <c r="D174" s="29" t="s">
        <v>662</v>
      </c>
      <c r="E174" s="30" t="s">
        <v>332</v>
      </c>
      <c r="F174" s="11">
        <f t="shared" si="0"/>
        <v>0</v>
      </c>
    </row>
    <row r="175" spans="1:6" ht="37.5" customHeight="1" x14ac:dyDescent="0.15">
      <c r="A175" s="27" t="b">
        <v>0</v>
      </c>
      <c r="B175" s="27"/>
      <c r="C175" s="34" t="s">
        <v>333</v>
      </c>
      <c r="D175" s="29" t="s">
        <v>334</v>
      </c>
      <c r="E175" s="31" t="s">
        <v>335</v>
      </c>
      <c r="F175" s="11">
        <f t="shared" si="0"/>
        <v>0</v>
      </c>
    </row>
    <row r="176" spans="1:6" ht="42" x14ac:dyDescent="0.15">
      <c r="A176" s="27" t="b">
        <v>0</v>
      </c>
      <c r="B176" s="27"/>
      <c r="C176" s="34" t="s">
        <v>336</v>
      </c>
      <c r="D176" s="17" t="s">
        <v>663</v>
      </c>
      <c r="E176" s="35"/>
      <c r="F176" s="11">
        <f t="shared" si="0"/>
        <v>0</v>
      </c>
    </row>
    <row r="177" spans="1:6" ht="37.5" customHeight="1" x14ac:dyDescent="0.15">
      <c r="A177" s="27" t="b">
        <v>0</v>
      </c>
      <c r="B177" s="27"/>
      <c r="C177" s="34" t="s">
        <v>338</v>
      </c>
      <c r="D177" s="29" t="s">
        <v>664</v>
      </c>
      <c r="E177" s="31"/>
      <c r="F177" s="11">
        <f t="shared" si="0"/>
        <v>0</v>
      </c>
    </row>
    <row r="178" spans="1:6" ht="56" x14ac:dyDescent="0.15">
      <c r="A178" s="27" t="b">
        <v>0</v>
      </c>
      <c r="B178" s="27"/>
      <c r="C178" s="28" t="s">
        <v>340</v>
      </c>
      <c r="D178" s="29" t="s">
        <v>665</v>
      </c>
      <c r="E178" s="30"/>
      <c r="F178" s="11">
        <f t="shared" si="0"/>
        <v>0</v>
      </c>
    </row>
    <row r="179" spans="1:6" ht="37.5" customHeight="1" x14ac:dyDescent="0.15">
      <c r="A179" s="27" t="b">
        <v>0</v>
      </c>
      <c r="B179" s="27"/>
      <c r="C179" s="28" t="s">
        <v>342</v>
      </c>
      <c r="D179" s="29" t="s">
        <v>666</v>
      </c>
      <c r="E179" s="30"/>
      <c r="F179" s="11">
        <f t="shared" si="0"/>
        <v>0</v>
      </c>
    </row>
    <row r="180" spans="1:6" ht="37.5" customHeight="1" x14ac:dyDescent="0.15">
      <c r="A180" s="27" t="b">
        <v>0</v>
      </c>
      <c r="B180" s="27"/>
      <c r="C180" s="28" t="s">
        <v>344</v>
      </c>
      <c r="D180" s="29" t="s">
        <v>667</v>
      </c>
      <c r="E180" s="30"/>
      <c r="F180" s="11">
        <f t="shared" si="0"/>
        <v>0</v>
      </c>
    </row>
    <row r="181" spans="1:6" ht="37.5" customHeight="1" x14ac:dyDescent="0.15">
      <c r="A181" s="27" t="b">
        <v>0</v>
      </c>
      <c r="B181" s="27"/>
      <c r="C181" s="28" t="s">
        <v>346</v>
      </c>
      <c r="D181" s="29" t="s">
        <v>668</v>
      </c>
      <c r="E181" s="30" t="s">
        <v>348</v>
      </c>
      <c r="F181" s="11">
        <f t="shared" si="0"/>
        <v>0</v>
      </c>
    </row>
    <row r="182" spans="1:6" ht="37.5" customHeight="1" x14ac:dyDescent="0.15">
      <c r="A182" s="27" t="b">
        <v>0</v>
      </c>
      <c r="B182" s="27"/>
      <c r="C182" s="34" t="s">
        <v>349</v>
      </c>
      <c r="D182" s="17" t="s">
        <v>350</v>
      </c>
      <c r="E182" s="35"/>
      <c r="F182" s="11">
        <f t="shared" si="0"/>
        <v>0</v>
      </c>
    </row>
    <row r="183" spans="1:6" ht="37.5" customHeight="1" x14ac:dyDescent="0.15">
      <c r="A183" s="27" t="b">
        <v>0</v>
      </c>
      <c r="B183" s="27"/>
      <c r="C183" s="34" t="s">
        <v>351</v>
      </c>
      <c r="D183" s="17" t="s">
        <v>669</v>
      </c>
      <c r="E183" s="35" t="s">
        <v>353</v>
      </c>
      <c r="F183" s="11">
        <f t="shared" si="0"/>
        <v>0</v>
      </c>
    </row>
    <row r="184" spans="1:6" ht="37.5" customHeight="1" x14ac:dyDescent="0.15">
      <c r="A184" s="27" t="b">
        <v>0</v>
      </c>
      <c r="B184" s="27"/>
      <c r="C184" s="28" t="s">
        <v>354</v>
      </c>
      <c r="D184" s="17" t="s">
        <v>670</v>
      </c>
      <c r="E184" s="35" t="s">
        <v>348</v>
      </c>
      <c r="F184" s="11">
        <f t="shared" si="0"/>
        <v>0</v>
      </c>
    </row>
    <row r="185" spans="1:6" ht="37.5" customHeight="1" x14ac:dyDescent="0.15">
      <c r="A185" s="27" t="b">
        <v>0</v>
      </c>
      <c r="B185" s="27"/>
      <c r="C185" s="34" t="s">
        <v>356</v>
      </c>
      <c r="D185" s="17" t="s">
        <v>671</v>
      </c>
      <c r="E185" s="35" t="s">
        <v>353</v>
      </c>
      <c r="F185" s="11">
        <f t="shared" si="0"/>
        <v>0</v>
      </c>
    </row>
    <row r="186" spans="1:6" ht="37.5" customHeight="1" x14ac:dyDescent="0.15">
      <c r="A186" s="27" t="b">
        <v>0</v>
      </c>
      <c r="B186" s="27"/>
      <c r="C186" s="34" t="s">
        <v>358</v>
      </c>
      <c r="D186" s="29" t="s">
        <v>359</v>
      </c>
      <c r="E186" s="31"/>
      <c r="F186" s="11">
        <f t="shared" si="0"/>
        <v>0</v>
      </c>
    </row>
    <row r="187" spans="1:6" ht="37.5" customHeight="1" x14ac:dyDescent="0.15">
      <c r="A187" s="27" t="b">
        <v>0</v>
      </c>
      <c r="B187" s="27"/>
      <c r="C187" s="34" t="s">
        <v>360</v>
      </c>
      <c r="D187" s="29" t="s">
        <v>672</v>
      </c>
      <c r="E187" s="31" t="s">
        <v>362</v>
      </c>
      <c r="F187" s="11">
        <f t="shared" si="0"/>
        <v>0</v>
      </c>
    </row>
    <row r="188" spans="1:6" ht="37.5" customHeight="1" x14ac:dyDescent="0.15">
      <c r="A188" s="27" t="b">
        <v>0</v>
      </c>
      <c r="B188" s="27"/>
      <c r="C188" s="34" t="s">
        <v>363</v>
      </c>
      <c r="D188" s="29" t="s">
        <v>364</v>
      </c>
      <c r="E188" s="31"/>
      <c r="F188" s="11">
        <f t="shared" si="0"/>
        <v>0</v>
      </c>
    </row>
    <row r="189" spans="1:6" ht="42" x14ac:dyDescent="0.15">
      <c r="A189" s="27" t="b">
        <v>0</v>
      </c>
      <c r="B189" s="27"/>
      <c r="C189" s="28" t="s">
        <v>365</v>
      </c>
      <c r="D189" s="29" t="s">
        <v>673</v>
      </c>
      <c r="E189" s="31"/>
      <c r="F189" s="11">
        <f t="shared" si="0"/>
        <v>0</v>
      </c>
    </row>
    <row r="190" spans="1:6" ht="37.5" customHeight="1" x14ac:dyDescent="0.15">
      <c r="A190" s="27" t="b">
        <v>0</v>
      </c>
      <c r="B190" s="27"/>
      <c r="C190" s="28" t="s">
        <v>367</v>
      </c>
      <c r="D190" s="29" t="s">
        <v>368</v>
      </c>
      <c r="E190" s="31"/>
      <c r="F190" s="11">
        <f t="shared" si="0"/>
        <v>0</v>
      </c>
    </row>
    <row r="191" spans="1:6" ht="37.5" customHeight="1" x14ac:dyDescent="0.15">
      <c r="A191" s="27" t="b">
        <v>0</v>
      </c>
      <c r="B191" s="27"/>
      <c r="C191" s="28" t="s">
        <v>369</v>
      </c>
      <c r="D191" s="29" t="s">
        <v>370</v>
      </c>
      <c r="E191" s="30"/>
      <c r="F191" s="11">
        <f t="shared" si="0"/>
        <v>0</v>
      </c>
    </row>
    <row r="192" spans="1:6" ht="37.5" customHeight="1" x14ac:dyDescent="0.15">
      <c r="A192" s="27" t="b">
        <v>0</v>
      </c>
      <c r="B192" s="27"/>
      <c r="C192" s="28" t="s">
        <v>371</v>
      </c>
      <c r="D192" s="29" t="s">
        <v>674</v>
      </c>
      <c r="E192" s="31" t="s">
        <v>279</v>
      </c>
      <c r="F192" s="11">
        <f t="shared" si="0"/>
        <v>0</v>
      </c>
    </row>
    <row r="193" spans="1:28" ht="37.5" customHeight="1" x14ac:dyDescent="0.15">
      <c r="A193" s="27" t="b">
        <v>0</v>
      </c>
      <c r="B193" s="33"/>
      <c r="C193" s="34" t="s">
        <v>373</v>
      </c>
      <c r="D193" s="17" t="s">
        <v>675</v>
      </c>
      <c r="E193" s="35" t="s">
        <v>276</v>
      </c>
      <c r="F193" s="11">
        <f t="shared" si="0"/>
        <v>0</v>
      </c>
    </row>
    <row r="194" spans="1:28" ht="37.5" customHeight="1" x14ac:dyDescent="0.15">
      <c r="A194" s="27" t="b">
        <v>0</v>
      </c>
      <c r="B194" s="27"/>
      <c r="C194" s="34" t="s">
        <v>375</v>
      </c>
      <c r="D194" s="29" t="s">
        <v>676</v>
      </c>
      <c r="E194" s="31" t="s">
        <v>279</v>
      </c>
      <c r="F194" s="11">
        <f t="shared" si="0"/>
        <v>0</v>
      </c>
    </row>
    <row r="195" spans="1:28" ht="37.5" customHeight="1" x14ac:dyDescent="0.15">
      <c r="A195" s="27" t="b">
        <v>0</v>
      </c>
      <c r="B195" s="27"/>
      <c r="C195" s="34" t="s">
        <v>377</v>
      </c>
      <c r="D195" s="29" t="s">
        <v>378</v>
      </c>
      <c r="E195" s="31"/>
      <c r="F195" s="11">
        <f t="shared" si="0"/>
        <v>0</v>
      </c>
    </row>
    <row r="196" spans="1:28" ht="37.5" customHeight="1" x14ac:dyDescent="0.15">
      <c r="A196" s="27" t="b">
        <v>0</v>
      </c>
      <c r="B196" s="27"/>
      <c r="C196" s="34" t="s">
        <v>677</v>
      </c>
      <c r="D196" s="29" t="s">
        <v>678</v>
      </c>
      <c r="E196" s="31" t="s">
        <v>679</v>
      </c>
      <c r="F196" s="11">
        <f t="shared" si="0"/>
        <v>0</v>
      </c>
    </row>
    <row r="197" spans="1:28" ht="18" x14ac:dyDescent="0.15">
      <c r="A197" s="38"/>
      <c r="B197" s="132" t="s">
        <v>680</v>
      </c>
      <c r="C197" s="129"/>
      <c r="D197" s="129"/>
      <c r="E197" s="130"/>
      <c r="F197" s="11">
        <f t="shared" si="0"/>
        <v>0</v>
      </c>
    </row>
    <row r="198" spans="1:28" ht="18" x14ac:dyDescent="0.15">
      <c r="A198" s="38"/>
      <c r="B198" s="128" t="s">
        <v>386</v>
      </c>
      <c r="C198" s="129"/>
      <c r="D198" s="129"/>
      <c r="E198" s="130"/>
      <c r="F198" s="11">
        <f t="shared" si="0"/>
        <v>0</v>
      </c>
    </row>
    <row r="199" spans="1:28" ht="16" x14ac:dyDescent="0.15">
      <c r="A199" s="14"/>
      <c r="B199" s="131" t="s">
        <v>38</v>
      </c>
      <c r="C199" s="129"/>
      <c r="D199" s="129"/>
      <c r="E199" s="130"/>
      <c r="F199" s="11">
        <f t="shared" si="0"/>
        <v>0</v>
      </c>
    </row>
    <row r="200" spans="1:28" ht="37.5" customHeight="1" x14ac:dyDescent="0.15">
      <c r="A200" s="27" t="b">
        <v>0</v>
      </c>
      <c r="B200" s="66"/>
      <c r="C200" s="67" t="s">
        <v>452</v>
      </c>
      <c r="D200" s="61" t="s">
        <v>453</v>
      </c>
      <c r="E200" s="68" t="s">
        <v>389</v>
      </c>
      <c r="F200" s="11">
        <f t="shared" si="0"/>
        <v>0</v>
      </c>
      <c r="G200" s="63"/>
      <c r="H200" s="63"/>
      <c r="I200" s="63"/>
      <c r="J200" s="63"/>
      <c r="K200" s="63"/>
      <c r="L200" s="63"/>
      <c r="M200" s="63"/>
      <c r="N200" s="63"/>
      <c r="O200" s="63"/>
      <c r="P200" s="63"/>
      <c r="Q200" s="63"/>
      <c r="R200" s="63"/>
      <c r="S200" s="63"/>
      <c r="T200" s="63"/>
      <c r="U200" s="63"/>
      <c r="V200" s="63"/>
      <c r="W200" s="63"/>
      <c r="X200" s="63"/>
      <c r="Y200" s="63"/>
      <c r="Z200" s="63"/>
      <c r="AA200" s="63"/>
      <c r="AB200" s="63"/>
    </row>
    <row r="201" spans="1:28" ht="37.5" customHeight="1" x14ac:dyDescent="0.15">
      <c r="A201" s="27" t="b">
        <v>0</v>
      </c>
      <c r="B201" s="33"/>
      <c r="C201" s="34" t="s">
        <v>387</v>
      </c>
      <c r="D201" s="29" t="s">
        <v>388</v>
      </c>
      <c r="E201" s="31" t="s">
        <v>389</v>
      </c>
      <c r="F201" s="11">
        <f t="shared" si="0"/>
        <v>0</v>
      </c>
    </row>
    <row r="202" spans="1:28" ht="37.5" customHeight="1" x14ac:dyDescent="0.15">
      <c r="A202" s="27" t="b">
        <v>0</v>
      </c>
      <c r="B202" s="27"/>
      <c r="C202" s="34" t="s">
        <v>390</v>
      </c>
      <c r="D202" s="17" t="s">
        <v>681</v>
      </c>
      <c r="E202" s="35"/>
      <c r="F202" s="11">
        <f t="shared" si="0"/>
        <v>0</v>
      </c>
    </row>
    <row r="203" spans="1:28" ht="42" x14ac:dyDescent="0.15">
      <c r="A203" s="27" t="b">
        <v>0</v>
      </c>
      <c r="B203" s="27"/>
      <c r="C203" s="34" t="s">
        <v>682</v>
      </c>
      <c r="D203" s="17" t="s">
        <v>683</v>
      </c>
      <c r="E203" s="35" t="s">
        <v>684</v>
      </c>
      <c r="F203" s="11">
        <f t="shared" si="0"/>
        <v>0</v>
      </c>
    </row>
    <row r="204" spans="1:28" ht="42" x14ac:dyDescent="0.15">
      <c r="A204" s="27" t="b">
        <v>0</v>
      </c>
      <c r="B204" s="27"/>
      <c r="C204" s="34" t="s">
        <v>685</v>
      </c>
      <c r="D204" s="17" t="s">
        <v>686</v>
      </c>
      <c r="E204" s="35" t="s">
        <v>684</v>
      </c>
      <c r="F204" s="11">
        <f t="shared" si="0"/>
        <v>0</v>
      </c>
    </row>
    <row r="205" spans="1:28" ht="37.5" customHeight="1" x14ac:dyDescent="0.15">
      <c r="A205" s="27" t="b">
        <v>0</v>
      </c>
      <c r="B205" s="27"/>
      <c r="C205" s="34" t="s">
        <v>392</v>
      </c>
      <c r="D205" s="17" t="s">
        <v>687</v>
      </c>
      <c r="E205" s="35"/>
      <c r="F205" s="11">
        <f t="shared" si="0"/>
        <v>0</v>
      </c>
    </row>
    <row r="206" spans="1:28" ht="37.5" customHeight="1" x14ac:dyDescent="0.15">
      <c r="A206" s="27" t="b">
        <v>0</v>
      </c>
      <c r="B206" s="27"/>
      <c r="C206" s="28" t="s">
        <v>394</v>
      </c>
      <c r="D206" s="29" t="s">
        <v>688</v>
      </c>
      <c r="E206" s="31"/>
      <c r="F206" s="11">
        <f t="shared" si="0"/>
        <v>0</v>
      </c>
    </row>
    <row r="207" spans="1:28" ht="37.5" customHeight="1" x14ac:dyDescent="0.15">
      <c r="A207" s="27" t="b">
        <v>0</v>
      </c>
      <c r="B207" s="27"/>
      <c r="C207" s="28" t="s">
        <v>396</v>
      </c>
      <c r="D207" s="29" t="s">
        <v>397</v>
      </c>
      <c r="E207" s="30"/>
      <c r="F207" s="11">
        <f t="shared" si="0"/>
        <v>0</v>
      </c>
    </row>
    <row r="208" spans="1:28" ht="56" x14ac:dyDescent="0.15">
      <c r="A208" s="27" t="b">
        <v>0</v>
      </c>
      <c r="B208" s="27"/>
      <c r="C208" s="28" t="s">
        <v>398</v>
      </c>
      <c r="D208" s="29" t="s">
        <v>689</v>
      </c>
      <c r="E208" s="31" t="s">
        <v>400</v>
      </c>
      <c r="F208" s="11">
        <f t="shared" si="0"/>
        <v>0</v>
      </c>
    </row>
    <row r="209" spans="1:28" ht="42" x14ac:dyDescent="0.15">
      <c r="A209" s="27" t="b">
        <v>0</v>
      </c>
      <c r="B209" s="27"/>
      <c r="C209" s="28" t="s">
        <v>401</v>
      </c>
      <c r="D209" s="29" t="s">
        <v>690</v>
      </c>
      <c r="E209" s="31" t="s">
        <v>403</v>
      </c>
      <c r="F209" s="11">
        <f t="shared" si="0"/>
        <v>0</v>
      </c>
    </row>
    <row r="210" spans="1:28" ht="37.5" customHeight="1" x14ac:dyDescent="0.15">
      <c r="A210" s="27" t="b">
        <v>0</v>
      </c>
      <c r="B210" s="43"/>
      <c r="C210" s="60" t="s">
        <v>419</v>
      </c>
      <c r="D210" s="61" t="s">
        <v>691</v>
      </c>
      <c r="E210" s="68" t="s">
        <v>479</v>
      </c>
      <c r="F210" s="11">
        <f t="shared" si="0"/>
        <v>0</v>
      </c>
      <c r="G210" s="69"/>
      <c r="H210" s="69"/>
      <c r="I210" s="69"/>
      <c r="J210" s="69"/>
      <c r="K210" s="69"/>
      <c r="L210" s="69"/>
      <c r="M210" s="69"/>
      <c r="N210" s="69"/>
      <c r="O210" s="69"/>
      <c r="P210" s="69"/>
      <c r="Q210" s="69"/>
      <c r="R210" s="69"/>
      <c r="S210" s="69"/>
      <c r="T210" s="69"/>
      <c r="U210" s="69"/>
      <c r="V210" s="69"/>
      <c r="W210" s="69"/>
      <c r="X210" s="69"/>
      <c r="Y210" s="69"/>
      <c r="Z210" s="69"/>
      <c r="AA210" s="69"/>
      <c r="AB210" s="69"/>
    </row>
    <row r="211" spans="1:28" ht="37.5" customHeight="1" x14ac:dyDescent="0.15">
      <c r="A211" s="27" t="b">
        <v>0</v>
      </c>
      <c r="B211" s="27"/>
      <c r="C211" s="28" t="s">
        <v>404</v>
      </c>
      <c r="D211" s="29" t="s">
        <v>692</v>
      </c>
      <c r="E211" s="31"/>
      <c r="F211" s="11">
        <f t="shared" si="0"/>
        <v>0</v>
      </c>
    </row>
    <row r="212" spans="1:28" ht="37.5" customHeight="1" x14ac:dyDescent="0.15">
      <c r="A212" s="27" t="b">
        <v>0</v>
      </c>
      <c r="B212" s="43"/>
      <c r="C212" s="60" t="s">
        <v>454</v>
      </c>
      <c r="D212" s="61" t="s">
        <v>693</v>
      </c>
      <c r="E212" s="68"/>
      <c r="F212" s="11">
        <f t="shared" si="0"/>
        <v>0</v>
      </c>
      <c r="G212" s="63"/>
      <c r="H212" s="63"/>
      <c r="I212" s="63"/>
      <c r="J212" s="63"/>
      <c r="K212" s="63"/>
      <c r="L212" s="63"/>
      <c r="M212" s="63"/>
      <c r="N212" s="63"/>
      <c r="O212" s="63"/>
      <c r="P212" s="63"/>
      <c r="Q212" s="63"/>
      <c r="R212" s="63"/>
      <c r="S212" s="63"/>
      <c r="T212" s="63"/>
      <c r="U212" s="63"/>
      <c r="V212" s="63"/>
      <c r="W212" s="63"/>
      <c r="X212" s="63"/>
      <c r="Y212" s="63"/>
      <c r="Z212" s="63"/>
      <c r="AA212" s="63"/>
      <c r="AB212" s="63"/>
    </row>
    <row r="213" spans="1:28" ht="37.5" customHeight="1" x14ac:dyDescent="0.15">
      <c r="A213" s="27" t="b">
        <v>0</v>
      </c>
      <c r="B213" s="43"/>
      <c r="C213" s="60" t="s">
        <v>432</v>
      </c>
      <c r="D213" s="61" t="s">
        <v>694</v>
      </c>
      <c r="E213" s="68"/>
      <c r="F213" s="11">
        <f t="shared" si="0"/>
        <v>0</v>
      </c>
      <c r="G213" s="69"/>
      <c r="H213" s="69"/>
      <c r="I213" s="69"/>
      <c r="J213" s="69"/>
      <c r="K213" s="69"/>
      <c r="L213" s="69"/>
      <c r="M213" s="69"/>
      <c r="N213" s="69"/>
      <c r="O213" s="69"/>
      <c r="P213" s="69"/>
      <c r="Q213" s="69"/>
      <c r="R213" s="69"/>
      <c r="S213" s="69"/>
      <c r="T213" s="69"/>
      <c r="U213" s="69"/>
      <c r="V213" s="69"/>
      <c r="W213" s="69"/>
      <c r="X213" s="69"/>
      <c r="Y213" s="69"/>
      <c r="Z213" s="69"/>
      <c r="AA213" s="69"/>
      <c r="AB213" s="69"/>
    </row>
    <row r="214" spans="1:28" ht="18" x14ac:dyDescent="0.15">
      <c r="A214" s="38"/>
      <c r="B214" s="132" t="s">
        <v>695</v>
      </c>
      <c r="C214" s="129"/>
      <c r="D214" s="129"/>
      <c r="E214" s="130"/>
      <c r="F214" s="11">
        <f t="shared" si="0"/>
        <v>0</v>
      </c>
    </row>
    <row r="215" spans="1:28" ht="18" x14ac:dyDescent="0.15">
      <c r="A215" s="38"/>
      <c r="B215" s="128" t="s">
        <v>696</v>
      </c>
      <c r="C215" s="129"/>
      <c r="D215" s="129"/>
      <c r="E215" s="130"/>
      <c r="F215" s="11">
        <f t="shared" si="0"/>
        <v>0</v>
      </c>
    </row>
    <row r="216" spans="1:28" ht="16" x14ac:dyDescent="0.15">
      <c r="A216" s="14"/>
      <c r="B216" s="131" t="s">
        <v>38</v>
      </c>
      <c r="C216" s="129"/>
      <c r="D216" s="129"/>
      <c r="E216" s="130"/>
      <c r="F216" s="11">
        <f t="shared" si="0"/>
        <v>0</v>
      </c>
    </row>
    <row r="217" spans="1:28" ht="37.5" customHeight="1" x14ac:dyDescent="0.15">
      <c r="A217" s="27" t="b">
        <v>0</v>
      </c>
      <c r="B217" s="33"/>
      <c r="C217" s="34" t="s">
        <v>410</v>
      </c>
      <c r="D217" s="29" t="s">
        <v>697</v>
      </c>
      <c r="E217" s="31" t="s">
        <v>412</v>
      </c>
      <c r="F217" s="11">
        <f t="shared" si="0"/>
        <v>0</v>
      </c>
    </row>
    <row r="218" spans="1:28" ht="37.5" customHeight="1" x14ac:dyDescent="0.15">
      <c r="A218" s="27" t="b">
        <v>0</v>
      </c>
      <c r="B218" s="27"/>
      <c r="C218" s="28" t="s">
        <v>413</v>
      </c>
      <c r="D218" s="29" t="s">
        <v>414</v>
      </c>
      <c r="E218" s="31"/>
      <c r="F218" s="11">
        <f t="shared" si="0"/>
        <v>0</v>
      </c>
    </row>
    <row r="219" spans="1:28" ht="37.5" customHeight="1" x14ac:dyDescent="0.15">
      <c r="A219" s="27" t="b">
        <v>0</v>
      </c>
      <c r="B219" s="27"/>
      <c r="C219" s="34" t="s">
        <v>415</v>
      </c>
      <c r="D219" s="29" t="s">
        <v>416</v>
      </c>
      <c r="E219" s="31"/>
      <c r="F219" s="11">
        <f t="shared" si="0"/>
        <v>0</v>
      </c>
    </row>
    <row r="220" spans="1:28" ht="18" x14ac:dyDescent="0.15">
      <c r="A220" s="38"/>
      <c r="B220" s="132" t="s">
        <v>698</v>
      </c>
      <c r="C220" s="129"/>
      <c r="D220" s="129"/>
      <c r="E220" s="130"/>
      <c r="F220" s="11">
        <f t="shared" si="0"/>
        <v>0</v>
      </c>
    </row>
    <row r="221" spans="1:28" ht="18" x14ac:dyDescent="0.15">
      <c r="A221" s="38"/>
      <c r="B221" s="128" t="s">
        <v>483</v>
      </c>
      <c r="C221" s="129"/>
      <c r="D221" s="129"/>
      <c r="E221" s="130"/>
      <c r="F221" s="11">
        <f t="shared" si="0"/>
        <v>0</v>
      </c>
    </row>
    <row r="222" spans="1:28" ht="16" x14ac:dyDescent="0.15">
      <c r="A222" s="14"/>
      <c r="B222" s="131" t="s">
        <v>38</v>
      </c>
      <c r="C222" s="129"/>
      <c r="D222" s="129"/>
      <c r="E222" s="130"/>
      <c r="F222" s="11">
        <f t="shared" si="0"/>
        <v>0</v>
      </c>
    </row>
    <row r="223" spans="1:28" ht="37.5" customHeight="1" x14ac:dyDescent="0.15">
      <c r="A223" s="27" t="b">
        <v>0</v>
      </c>
      <c r="B223" s="33"/>
      <c r="C223" s="34" t="s">
        <v>424</v>
      </c>
      <c r="D223" s="17" t="s">
        <v>699</v>
      </c>
      <c r="E223" s="35"/>
      <c r="F223" s="11">
        <f t="shared" si="0"/>
        <v>0</v>
      </c>
    </row>
    <row r="224" spans="1:28" ht="37.5" customHeight="1" x14ac:dyDescent="0.15">
      <c r="A224" s="27" t="b">
        <v>0</v>
      </c>
      <c r="B224" s="33"/>
      <c r="C224" s="34" t="s">
        <v>426</v>
      </c>
      <c r="D224" s="29" t="s">
        <v>427</v>
      </c>
      <c r="E224" s="31"/>
      <c r="F224" s="11">
        <f t="shared" si="0"/>
        <v>0</v>
      </c>
    </row>
    <row r="225" spans="1:28" ht="37.5" customHeight="1" x14ac:dyDescent="0.15">
      <c r="A225" s="27" t="b">
        <v>0</v>
      </c>
      <c r="B225" s="33"/>
      <c r="C225" s="34" t="s">
        <v>428</v>
      </c>
      <c r="D225" s="29" t="s">
        <v>429</v>
      </c>
      <c r="E225" s="31"/>
      <c r="F225" s="11">
        <f t="shared" si="0"/>
        <v>0</v>
      </c>
    </row>
    <row r="226" spans="1:28" ht="42" x14ac:dyDescent="0.15">
      <c r="A226" s="27" t="b">
        <v>0</v>
      </c>
      <c r="B226" s="33"/>
      <c r="C226" s="34" t="s">
        <v>430</v>
      </c>
      <c r="D226" s="29" t="s">
        <v>700</v>
      </c>
      <c r="E226" s="31"/>
      <c r="F226" s="11">
        <f t="shared" si="0"/>
        <v>0</v>
      </c>
    </row>
    <row r="227" spans="1:28" ht="42" x14ac:dyDescent="0.15">
      <c r="A227" s="27" t="b">
        <v>0</v>
      </c>
      <c r="B227" s="66"/>
      <c r="C227" s="67" t="s">
        <v>458</v>
      </c>
      <c r="D227" s="29" t="s">
        <v>701</v>
      </c>
      <c r="E227" s="68"/>
      <c r="F227" s="11">
        <f t="shared" si="0"/>
        <v>0</v>
      </c>
      <c r="G227" s="63"/>
      <c r="H227" s="63"/>
      <c r="I227" s="63"/>
      <c r="J227" s="63"/>
      <c r="K227" s="63"/>
      <c r="L227" s="63"/>
      <c r="M227" s="63"/>
      <c r="N227" s="63"/>
      <c r="O227" s="63"/>
      <c r="P227" s="63"/>
      <c r="Q227" s="63"/>
      <c r="R227" s="63"/>
      <c r="S227" s="63"/>
      <c r="T227" s="63"/>
      <c r="U227" s="63"/>
      <c r="V227" s="63"/>
      <c r="W227" s="63"/>
      <c r="X227" s="63"/>
      <c r="Y227" s="63"/>
      <c r="Z227" s="63"/>
      <c r="AA227" s="63"/>
      <c r="AB227" s="63"/>
    </row>
    <row r="228" spans="1:28" ht="37.5" customHeight="1" x14ac:dyDescent="0.15">
      <c r="A228" s="27" t="b">
        <v>0</v>
      </c>
      <c r="B228" s="66"/>
      <c r="C228" s="67" t="s">
        <v>487</v>
      </c>
      <c r="D228" s="61" t="s">
        <v>702</v>
      </c>
      <c r="E228" s="68"/>
      <c r="F228" s="11">
        <f t="shared" si="0"/>
        <v>0</v>
      </c>
      <c r="G228" s="69"/>
      <c r="H228" s="69"/>
      <c r="I228" s="69"/>
      <c r="J228" s="69"/>
      <c r="K228" s="69"/>
      <c r="L228" s="69"/>
      <c r="M228" s="69"/>
      <c r="N228" s="69"/>
      <c r="O228" s="69"/>
      <c r="P228" s="69"/>
      <c r="Q228" s="69"/>
      <c r="R228" s="69"/>
      <c r="S228" s="69"/>
      <c r="T228" s="69"/>
      <c r="U228" s="69"/>
      <c r="V228" s="69"/>
      <c r="W228" s="69"/>
      <c r="X228" s="69"/>
      <c r="Y228" s="69"/>
      <c r="Z228" s="69"/>
      <c r="AA228" s="69"/>
      <c r="AB228" s="69"/>
    </row>
    <row r="229" spans="1:28" ht="37.5" customHeight="1" x14ac:dyDescent="0.15">
      <c r="A229" s="27" t="b">
        <v>0</v>
      </c>
      <c r="B229" s="66"/>
      <c r="C229" s="67" t="s">
        <v>489</v>
      </c>
      <c r="D229" s="61" t="s">
        <v>490</v>
      </c>
      <c r="E229" s="68"/>
      <c r="F229" s="11">
        <f t="shared" si="0"/>
        <v>0</v>
      </c>
      <c r="G229" s="69"/>
      <c r="H229" s="69"/>
      <c r="I229" s="69"/>
      <c r="J229" s="69"/>
      <c r="K229" s="69"/>
      <c r="L229" s="69"/>
      <c r="M229" s="69"/>
      <c r="N229" s="69"/>
      <c r="O229" s="69"/>
      <c r="P229" s="69"/>
      <c r="Q229" s="69"/>
      <c r="R229" s="69"/>
      <c r="S229" s="69"/>
      <c r="T229" s="69"/>
      <c r="U229" s="69"/>
      <c r="V229" s="69"/>
      <c r="W229" s="69"/>
      <c r="X229" s="69"/>
      <c r="Y229" s="69"/>
      <c r="Z229" s="69"/>
      <c r="AA229" s="69"/>
      <c r="AB229" s="69"/>
    </row>
    <row r="230" spans="1:28" ht="37.5" customHeight="1" x14ac:dyDescent="0.15">
      <c r="A230" s="27" t="b">
        <v>0</v>
      </c>
      <c r="B230" s="66"/>
      <c r="C230" s="67" t="s">
        <v>491</v>
      </c>
      <c r="D230" s="61" t="s">
        <v>703</v>
      </c>
      <c r="E230" s="68" t="s">
        <v>493</v>
      </c>
      <c r="F230" s="11">
        <f t="shared" si="0"/>
        <v>0</v>
      </c>
      <c r="G230" s="69"/>
      <c r="H230" s="69"/>
      <c r="I230" s="69"/>
      <c r="J230" s="69"/>
      <c r="K230" s="69"/>
      <c r="L230" s="69"/>
      <c r="M230" s="69"/>
      <c r="N230" s="69"/>
      <c r="O230" s="69"/>
      <c r="P230" s="69"/>
      <c r="Q230" s="69"/>
      <c r="R230" s="69"/>
      <c r="S230" s="69"/>
      <c r="T230" s="69"/>
      <c r="U230" s="69"/>
      <c r="V230" s="69"/>
      <c r="W230" s="69"/>
      <c r="X230" s="69"/>
      <c r="Y230" s="69"/>
      <c r="Z230" s="69"/>
      <c r="AA230" s="69"/>
      <c r="AB230" s="69"/>
    </row>
    <row r="231" spans="1:28" ht="37.5" customHeight="1" x14ac:dyDescent="0.15">
      <c r="A231" s="27" t="b">
        <v>0</v>
      </c>
      <c r="B231" s="66"/>
      <c r="C231" s="67" t="s">
        <v>704</v>
      </c>
      <c r="D231" s="61" t="s">
        <v>705</v>
      </c>
      <c r="E231" s="68" t="s">
        <v>706</v>
      </c>
      <c r="F231" s="11">
        <f t="shared" si="0"/>
        <v>0</v>
      </c>
      <c r="G231" s="69"/>
      <c r="H231" s="69"/>
      <c r="I231" s="69"/>
      <c r="J231" s="69"/>
      <c r="K231" s="69"/>
      <c r="L231" s="69"/>
      <c r="M231" s="69"/>
      <c r="N231" s="69"/>
      <c r="O231" s="69"/>
      <c r="P231" s="69"/>
      <c r="Q231" s="69"/>
      <c r="R231" s="69"/>
      <c r="S231" s="69"/>
      <c r="T231" s="69"/>
      <c r="U231" s="69"/>
      <c r="V231" s="69"/>
      <c r="W231" s="69"/>
      <c r="X231" s="69"/>
      <c r="Y231" s="69"/>
      <c r="Z231" s="69"/>
      <c r="AA231" s="69"/>
      <c r="AB231" s="69"/>
    </row>
    <row r="232" spans="1:28" ht="37.5" customHeight="1" x14ac:dyDescent="0.15">
      <c r="A232" s="27" t="b">
        <v>0</v>
      </c>
      <c r="B232" s="66"/>
      <c r="C232" s="67" t="s">
        <v>707</v>
      </c>
      <c r="D232" s="61" t="s">
        <v>708</v>
      </c>
      <c r="E232" s="68"/>
      <c r="F232" s="11">
        <f t="shared" si="0"/>
        <v>0</v>
      </c>
      <c r="G232" s="69"/>
      <c r="H232" s="69"/>
      <c r="I232" s="69"/>
      <c r="J232" s="69"/>
      <c r="K232" s="69"/>
      <c r="L232" s="69"/>
      <c r="M232" s="69"/>
      <c r="N232" s="69"/>
      <c r="O232" s="69"/>
      <c r="P232" s="69"/>
      <c r="Q232" s="69"/>
      <c r="R232" s="69"/>
      <c r="S232" s="69"/>
      <c r="T232" s="69"/>
      <c r="U232" s="69"/>
      <c r="V232" s="69"/>
      <c r="W232" s="69"/>
      <c r="X232" s="69"/>
      <c r="Y232" s="69"/>
      <c r="Z232" s="69"/>
      <c r="AA232" s="69"/>
      <c r="AB232" s="69"/>
    </row>
    <row r="233" spans="1:28" ht="37.5" customHeight="1" x14ac:dyDescent="0.15">
      <c r="A233" s="27" t="b">
        <v>0</v>
      </c>
      <c r="B233" s="66"/>
      <c r="C233" s="67" t="s">
        <v>709</v>
      </c>
      <c r="D233" s="61" t="s">
        <v>710</v>
      </c>
      <c r="E233" s="68"/>
      <c r="F233" s="11">
        <f t="shared" si="0"/>
        <v>0</v>
      </c>
      <c r="G233" s="69"/>
      <c r="H233" s="69"/>
      <c r="I233" s="69"/>
      <c r="J233" s="69"/>
      <c r="K233" s="69"/>
      <c r="L233" s="69"/>
      <c r="M233" s="69"/>
      <c r="N233" s="69"/>
      <c r="O233" s="69"/>
      <c r="P233" s="69"/>
      <c r="Q233" s="69"/>
      <c r="R233" s="69"/>
      <c r="S233" s="69"/>
      <c r="T233" s="69"/>
      <c r="U233" s="69"/>
      <c r="V233" s="69"/>
      <c r="W233" s="69"/>
      <c r="X233" s="69"/>
      <c r="Y233" s="69"/>
      <c r="Z233" s="69"/>
      <c r="AA233" s="69"/>
      <c r="AB233" s="69"/>
    </row>
    <row r="234" spans="1:28" ht="37.5" customHeight="1" x14ac:dyDescent="0.15">
      <c r="A234" s="27" t="b">
        <v>0</v>
      </c>
      <c r="B234" s="66"/>
      <c r="C234" s="67" t="s">
        <v>711</v>
      </c>
      <c r="D234" s="61" t="s">
        <v>712</v>
      </c>
      <c r="E234" s="68" t="s">
        <v>706</v>
      </c>
      <c r="F234" s="11">
        <f t="shared" si="0"/>
        <v>0</v>
      </c>
      <c r="G234" s="69"/>
      <c r="H234" s="69"/>
      <c r="I234" s="69"/>
      <c r="J234" s="69"/>
      <c r="K234" s="69"/>
      <c r="L234" s="69"/>
      <c r="M234" s="69"/>
      <c r="N234" s="69"/>
      <c r="O234" s="69"/>
      <c r="P234" s="69"/>
      <c r="Q234" s="69"/>
      <c r="R234" s="69"/>
      <c r="S234" s="69"/>
      <c r="T234" s="69"/>
      <c r="U234" s="69"/>
      <c r="V234" s="69"/>
      <c r="W234" s="69"/>
      <c r="X234" s="69"/>
      <c r="Y234" s="69"/>
      <c r="Z234" s="69"/>
      <c r="AA234" s="69"/>
      <c r="AB234" s="69"/>
    </row>
    <row r="235" spans="1:28" ht="37.5" customHeight="1" x14ac:dyDescent="0.15">
      <c r="A235" s="27" t="b">
        <v>0</v>
      </c>
      <c r="B235" s="66"/>
      <c r="C235" s="67" t="s">
        <v>713</v>
      </c>
      <c r="D235" s="61" t="s">
        <v>714</v>
      </c>
      <c r="E235" s="68"/>
      <c r="F235" s="11">
        <f t="shared" si="0"/>
        <v>0</v>
      </c>
      <c r="G235" s="69"/>
      <c r="H235" s="69"/>
      <c r="I235" s="69"/>
      <c r="J235" s="69"/>
      <c r="K235" s="69"/>
      <c r="L235" s="69"/>
      <c r="M235" s="69"/>
      <c r="N235" s="69"/>
      <c r="O235" s="69"/>
      <c r="P235" s="69"/>
      <c r="Q235" s="69"/>
      <c r="R235" s="69"/>
      <c r="S235" s="69"/>
      <c r="T235" s="69"/>
      <c r="U235" s="69"/>
      <c r="V235" s="69"/>
      <c r="W235" s="69"/>
      <c r="X235" s="69"/>
      <c r="Y235" s="69"/>
      <c r="Z235" s="69"/>
      <c r="AA235" s="69"/>
      <c r="AB235" s="69"/>
    </row>
    <row r="236" spans="1:28" ht="37.5" customHeight="1" x14ac:dyDescent="0.15">
      <c r="A236" s="27" t="b">
        <v>0</v>
      </c>
      <c r="B236" s="66"/>
      <c r="C236" s="67" t="s">
        <v>715</v>
      </c>
      <c r="D236" s="61" t="s">
        <v>716</v>
      </c>
      <c r="E236" s="68"/>
      <c r="F236" s="11">
        <f t="shared" si="0"/>
        <v>0</v>
      </c>
      <c r="G236" s="69"/>
      <c r="H236" s="69"/>
      <c r="I236" s="69"/>
      <c r="J236" s="69"/>
      <c r="K236" s="69"/>
      <c r="L236" s="69"/>
      <c r="M236" s="69"/>
      <c r="N236" s="69"/>
      <c r="O236" s="69"/>
      <c r="P236" s="69"/>
      <c r="Q236" s="69"/>
      <c r="R236" s="69"/>
      <c r="S236" s="69"/>
      <c r="T236" s="69"/>
      <c r="U236" s="69"/>
      <c r="V236" s="69"/>
      <c r="W236" s="69"/>
      <c r="X236" s="69"/>
      <c r="Y236" s="69"/>
      <c r="Z236" s="69"/>
      <c r="AA236" s="69"/>
      <c r="AB236" s="69"/>
    </row>
    <row r="237" spans="1:28" ht="37.5" customHeight="1" x14ac:dyDescent="0.15">
      <c r="A237" s="27" t="b">
        <v>0</v>
      </c>
      <c r="B237" s="66"/>
      <c r="C237" s="67" t="s">
        <v>717</v>
      </c>
      <c r="D237" s="61" t="s">
        <v>718</v>
      </c>
      <c r="E237" s="68" t="s">
        <v>706</v>
      </c>
      <c r="F237" s="11">
        <f t="shared" si="0"/>
        <v>0</v>
      </c>
      <c r="G237" s="69"/>
      <c r="H237" s="69"/>
      <c r="I237" s="69"/>
      <c r="J237" s="69"/>
      <c r="K237" s="69"/>
      <c r="L237" s="69"/>
      <c r="M237" s="69"/>
      <c r="N237" s="69"/>
      <c r="O237" s="69"/>
      <c r="P237" s="69"/>
      <c r="Q237" s="69"/>
      <c r="R237" s="69"/>
      <c r="S237" s="69"/>
      <c r="T237" s="69"/>
      <c r="U237" s="69"/>
      <c r="V237" s="69"/>
      <c r="W237" s="69"/>
      <c r="X237" s="69"/>
      <c r="Y237" s="69"/>
      <c r="Z237" s="69"/>
      <c r="AA237" s="69"/>
      <c r="AB237" s="69"/>
    </row>
    <row r="238" spans="1:28" ht="37.5" customHeight="1" x14ac:dyDescent="0.15">
      <c r="A238" s="27" t="b">
        <v>0</v>
      </c>
      <c r="B238" s="66"/>
      <c r="C238" s="67" t="s">
        <v>719</v>
      </c>
      <c r="D238" s="61" t="s">
        <v>720</v>
      </c>
      <c r="E238" s="68"/>
      <c r="F238" s="11">
        <f t="shared" si="0"/>
        <v>0</v>
      </c>
      <c r="G238" s="69"/>
      <c r="H238" s="69"/>
      <c r="I238" s="69"/>
      <c r="J238" s="69"/>
      <c r="K238" s="69"/>
      <c r="L238" s="69"/>
      <c r="M238" s="69"/>
      <c r="N238" s="69"/>
      <c r="O238" s="69"/>
      <c r="P238" s="69"/>
      <c r="Q238" s="69"/>
      <c r="R238" s="69"/>
      <c r="S238" s="69"/>
      <c r="T238" s="69"/>
      <c r="U238" s="69"/>
      <c r="V238" s="69"/>
      <c r="W238" s="69"/>
      <c r="X238" s="69"/>
      <c r="Y238" s="69"/>
      <c r="Z238" s="69"/>
      <c r="AA238" s="69"/>
      <c r="AB238" s="69"/>
    </row>
    <row r="239" spans="1:28" ht="37.5" customHeight="1" x14ac:dyDescent="0.15">
      <c r="A239" s="27" t="b">
        <v>0</v>
      </c>
      <c r="B239" s="66"/>
      <c r="C239" s="67" t="s">
        <v>721</v>
      </c>
      <c r="D239" s="61" t="s">
        <v>722</v>
      </c>
      <c r="E239" s="68"/>
      <c r="F239" s="11">
        <f t="shared" si="0"/>
        <v>0</v>
      </c>
      <c r="G239" s="69"/>
      <c r="H239" s="69"/>
      <c r="I239" s="69"/>
      <c r="J239" s="69"/>
      <c r="K239" s="69"/>
      <c r="L239" s="69"/>
      <c r="M239" s="69"/>
      <c r="N239" s="69"/>
      <c r="O239" s="69"/>
      <c r="P239" s="69"/>
      <c r="Q239" s="69"/>
      <c r="R239" s="69"/>
      <c r="S239" s="69"/>
      <c r="T239" s="69"/>
      <c r="U239" s="69"/>
      <c r="V239" s="69"/>
      <c r="W239" s="69"/>
      <c r="X239" s="69"/>
      <c r="Y239" s="69"/>
      <c r="Z239" s="69"/>
      <c r="AA239" s="69"/>
      <c r="AB239" s="69"/>
    </row>
    <row r="240" spans="1:28" ht="37.5" customHeight="1" x14ac:dyDescent="0.15">
      <c r="A240" s="27" t="b">
        <v>0</v>
      </c>
      <c r="B240" s="66"/>
      <c r="C240" s="67" t="s">
        <v>494</v>
      </c>
      <c r="D240" s="61" t="s">
        <v>723</v>
      </c>
      <c r="E240" s="68"/>
      <c r="F240" s="11">
        <f t="shared" si="0"/>
        <v>0</v>
      </c>
      <c r="G240" s="69"/>
      <c r="H240" s="69"/>
      <c r="I240" s="69"/>
      <c r="J240" s="69"/>
      <c r="K240" s="69"/>
      <c r="L240" s="69"/>
      <c r="M240" s="69"/>
      <c r="N240" s="69"/>
      <c r="O240" s="69"/>
      <c r="P240" s="69"/>
      <c r="Q240" s="69"/>
      <c r="R240" s="69"/>
      <c r="S240" s="69"/>
      <c r="T240" s="69"/>
      <c r="U240" s="69"/>
      <c r="V240" s="69"/>
      <c r="W240" s="69"/>
      <c r="X240" s="69"/>
      <c r="Y240" s="69"/>
      <c r="Z240" s="69"/>
      <c r="AA240" s="69"/>
      <c r="AB240" s="69"/>
    </row>
    <row r="241" spans="1:28" ht="37.5" customHeight="1" x14ac:dyDescent="0.15">
      <c r="A241" s="27" t="b">
        <v>0</v>
      </c>
      <c r="B241" s="66"/>
      <c r="C241" s="67" t="s">
        <v>496</v>
      </c>
      <c r="D241" s="61" t="s">
        <v>497</v>
      </c>
      <c r="E241" s="68"/>
      <c r="F241" s="11">
        <f t="shared" si="0"/>
        <v>0</v>
      </c>
      <c r="G241" s="69"/>
      <c r="H241" s="69"/>
      <c r="I241" s="69"/>
      <c r="J241" s="69"/>
      <c r="K241" s="69"/>
      <c r="L241" s="69"/>
      <c r="M241" s="69"/>
      <c r="N241" s="69"/>
      <c r="O241" s="69"/>
      <c r="P241" s="69"/>
      <c r="Q241" s="69"/>
      <c r="R241" s="69"/>
      <c r="S241" s="69"/>
      <c r="T241" s="69"/>
      <c r="U241" s="69"/>
      <c r="V241" s="69"/>
      <c r="W241" s="69"/>
      <c r="X241" s="69"/>
      <c r="Y241" s="69"/>
      <c r="Z241" s="69"/>
      <c r="AA241" s="69"/>
      <c r="AB241" s="69"/>
    </row>
    <row r="242" spans="1:28" ht="37.5" customHeight="1" x14ac:dyDescent="0.15">
      <c r="A242" s="27" t="b">
        <v>0</v>
      </c>
      <c r="B242" s="66"/>
      <c r="C242" s="67" t="s">
        <v>498</v>
      </c>
      <c r="D242" s="61" t="s">
        <v>724</v>
      </c>
      <c r="E242" s="68"/>
      <c r="F242" s="11">
        <f t="shared" si="0"/>
        <v>0</v>
      </c>
      <c r="G242" s="69"/>
      <c r="H242" s="69"/>
      <c r="I242" s="69"/>
      <c r="J242" s="69"/>
      <c r="K242" s="69"/>
      <c r="L242" s="69"/>
      <c r="M242" s="69"/>
      <c r="N242" s="69"/>
      <c r="O242" s="69"/>
      <c r="P242" s="69"/>
      <c r="Q242" s="69"/>
      <c r="R242" s="69"/>
      <c r="S242" s="69"/>
      <c r="T242" s="69"/>
      <c r="U242" s="69"/>
      <c r="V242" s="69"/>
      <c r="W242" s="69"/>
      <c r="X242" s="69"/>
      <c r="Y242" s="69"/>
      <c r="Z242" s="69"/>
      <c r="AA242" s="69"/>
      <c r="AB242" s="69"/>
    </row>
    <row r="243" spans="1:28" ht="37.5" customHeight="1" x14ac:dyDescent="0.15">
      <c r="A243" s="27" t="b">
        <v>0</v>
      </c>
      <c r="B243" s="66"/>
      <c r="C243" s="67" t="s">
        <v>500</v>
      </c>
      <c r="D243" s="61" t="s">
        <v>501</v>
      </c>
      <c r="E243" s="68"/>
      <c r="F243" s="11">
        <f t="shared" si="0"/>
        <v>0</v>
      </c>
      <c r="G243" s="69"/>
      <c r="H243" s="69"/>
      <c r="I243" s="69"/>
      <c r="J243" s="69"/>
      <c r="K243" s="69"/>
      <c r="L243" s="69"/>
      <c r="M243" s="69"/>
      <c r="N243" s="69"/>
      <c r="O243" s="69"/>
      <c r="P243" s="69"/>
      <c r="Q243" s="69"/>
      <c r="R243" s="69"/>
      <c r="S243" s="69"/>
      <c r="T243" s="69"/>
      <c r="U243" s="69"/>
      <c r="V243" s="69"/>
      <c r="W243" s="69"/>
      <c r="X243" s="69"/>
      <c r="Y243" s="69"/>
      <c r="Z243" s="69"/>
      <c r="AA243" s="69"/>
      <c r="AB243" s="69"/>
    </row>
    <row r="244" spans="1:28" ht="37.5" customHeight="1" x14ac:dyDescent="0.15">
      <c r="A244" s="27" t="b">
        <v>0</v>
      </c>
      <c r="B244" s="66"/>
      <c r="C244" s="67" t="s">
        <v>502</v>
      </c>
      <c r="D244" s="61" t="s">
        <v>725</v>
      </c>
      <c r="E244" s="68"/>
      <c r="F244" s="11">
        <f t="shared" si="0"/>
        <v>0</v>
      </c>
      <c r="G244" s="69"/>
      <c r="H244" s="69"/>
      <c r="I244" s="69"/>
      <c r="J244" s="69"/>
      <c r="K244" s="69"/>
      <c r="L244" s="69"/>
      <c r="M244" s="69"/>
      <c r="N244" s="69"/>
      <c r="O244" s="69"/>
      <c r="P244" s="69"/>
      <c r="Q244" s="69"/>
      <c r="R244" s="69"/>
      <c r="S244" s="69"/>
      <c r="T244" s="69"/>
      <c r="U244" s="69"/>
      <c r="V244" s="69"/>
      <c r="W244" s="69"/>
      <c r="X244" s="69"/>
      <c r="Y244" s="69"/>
      <c r="Z244" s="69"/>
      <c r="AA244" s="69"/>
      <c r="AB244" s="69"/>
    </row>
    <row r="245" spans="1:28" ht="37.5" customHeight="1" x14ac:dyDescent="0.15">
      <c r="A245" s="27" t="b">
        <v>0</v>
      </c>
      <c r="B245" s="66"/>
      <c r="C245" s="67" t="s">
        <v>504</v>
      </c>
      <c r="D245" s="61" t="s">
        <v>505</v>
      </c>
      <c r="E245" s="68"/>
      <c r="F245" s="11">
        <f t="shared" si="0"/>
        <v>0</v>
      </c>
      <c r="G245" s="69"/>
      <c r="H245" s="69"/>
      <c r="I245" s="69"/>
      <c r="J245" s="69"/>
      <c r="K245" s="69"/>
      <c r="L245" s="69"/>
      <c r="M245" s="69"/>
      <c r="N245" s="69"/>
      <c r="O245" s="69"/>
      <c r="P245" s="69"/>
      <c r="Q245" s="69"/>
      <c r="R245" s="69"/>
      <c r="S245" s="69"/>
      <c r="T245" s="69"/>
      <c r="U245" s="69"/>
      <c r="V245" s="69"/>
      <c r="W245" s="69"/>
      <c r="X245" s="69"/>
      <c r="Y245" s="69"/>
      <c r="Z245" s="69"/>
      <c r="AA245" s="69"/>
      <c r="AB245" s="69"/>
    </row>
    <row r="246" spans="1:28" ht="37.5" customHeight="1" x14ac:dyDescent="0.15">
      <c r="A246" s="27" t="b">
        <v>0</v>
      </c>
      <c r="B246" s="66"/>
      <c r="C246" s="67" t="s">
        <v>506</v>
      </c>
      <c r="D246" s="61" t="s">
        <v>726</v>
      </c>
      <c r="E246" s="68"/>
      <c r="F246" s="11">
        <f t="shared" si="0"/>
        <v>0</v>
      </c>
      <c r="G246" s="69"/>
      <c r="H246" s="69"/>
      <c r="I246" s="69"/>
      <c r="J246" s="69"/>
      <c r="K246" s="69"/>
      <c r="L246" s="69"/>
      <c r="M246" s="69"/>
      <c r="N246" s="69"/>
      <c r="O246" s="69"/>
      <c r="P246" s="69"/>
      <c r="Q246" s="69"/>
      <c r="R246" s="69"/>
      <c r="S246" s="69"/>
      <c r="T246" s="69"/>
      <c r="U246" s="69"/>
      <c r="V246" s="69"/>
      <c r="W246" s="69"/>
      <c r="X246" s="69"/>
      <c r="Y246" s="69"/>
      <c r="Z246" s="69"/>
      <c r="AA246" s="69"/>
      <c r="AB246" s="69"/>
    </row>
    <row r="247" spans="1:28" ht="37.5" customHeight="1" x14ac:dyDescent="0.15">
      <c r="A247" s="27" t="b">
        <v>0</v>
      </c>
      <c r="B247" s="66"/>
      <c r="C247" s="67" t="s">
        <v>508</v>
      </c>
      <c r="D247" s="61" t="s">
        <v>509</v>
      </c>
      <c r="E247" s="68"/>
      <c r="F247" s="11">
        <f t="shared" si="0"/>
        <v>0</v>
      </c>
      <c r="G247" s="69"/>
      <c r="H247" s="69"/>
      <c r="I247" s="69"/>
      <c r="J247" s="69"/>
      <c r="K247" s="69"/>
      <c r="L247" s="69"/>
      <c r="M247" s="69"/>
      <c r="N247" s="69"/>
      <c r="O247" s="69"/>
      <c r="P247" s="69"/>
      <c r="Q247" s="69"/>
      <c r="R247" s="69"/>
      <c r="S247" s="69"/>
      <c r="T247" s="69"/>
      <c r="U247" s="69"/>
      <c r="V247" s="69"/>
      <c r="W247" s="69"/>
      <c r="X247" s="69"/>
      <c r="Y247" s="69"/>
      <c r="Z247" s="69"/>
      <c r="AA247" s="69"/>
      <c r="AB247" s="69"/>
    </row>
    <row r="248" spans="1:28" ht="37.5" customHeight="1" x14ac:dyDescent="0.15">
      <c r="A248" s="27" t="b">
        <v>0</v>
      </c>
      <c r="B248" s="66"/>
      <c r="C248" s="67" t="s">
        <v>510</v>
      </c>
      <c r="D248" s="61" t="s">
        <v>511</v>
      </c>
      <c r="E248" s="68"/>
      <c r="F248" s="11">
        <f t="shared" si="0"/>
        <v>0</v>
      </c>
      <c r="G248" s="69"/>
      <c r="H248" s="69"/>
      <c r="I248" s="69"/>
      <c r="J248" s="69"/>
      <c r="K248" s="69"/>
      <c r="L248" s="69"/>
      <c r="M248" s="69"/>
      <c r="N248" s="69"/>
      <c r="O248" s="69"/>
      <c r="P248" s="69"/>
      <c r="Q248" s="69"/>
      <c r="R248" s="69"/>
      <c r="S248" s="69"/>
      <c r="T248" s="69"/>
      <c r="U248" s="69"/>
      <c r="V248" s="69"/>
      <c r="W248" s="69"/>
      <c r="X248" s="69"/>
      <c r="Y248" s="69"/>
      <c r="Z248" s="69"/>
      <c r="AA248" s="69"/>
      <c r="AB248" s="69"/>
    </row>
    <row r="249" spans="1:28" ht="37.5" customHeight="1" x14ac:dyDescent="0.15">
      <c r="A249" s="27" t="b">
        <v>0</v>
      </c>
      <c r="B249" s="66"/>
      <c r="C249" s="67" t="s">
        <v>512</v>
      </c>
      <c r="D249" s="61" t="s">
        <v>727</v>
      </c>
      <c r="E249" s="68" t="s">
        <v>514</v>
      </c>
      <c r="F249" s="11">
        <f t="shared" si="0"/>
        <v>0</v>
      </c>
      <c r="G249" s="69"/>
      <c r="H249" s="69"/>
      <c r="I249" s="69"/>
      <c r="J249" s="69"/>
      <c r="K249" s="69"/>
      <c r="L249" s="69"/>
      <c r="M249" s="69"/>
      <c r="N249" s="69"/>
      <c r="O249" s="69"/>
      <c r="P249" s="69"/>
      <c r="Q249" s="69"/>
      <c r="R249" s="69"/>
      <c r="S249" s="69"/>
      <c r="T249" s="69"/>
      <c r="U249" s="69"/>
      <c r="V249" s="69"/>
      <c r="W249" s="69"/>
      <c r="X249" s="69"/>
      <c r="Y249" s="69"/>
      <c r="Z249" s="69"/>
      <c r="AA249" s="69"/>
      <c r="AB249" s="69"/>
    </row>
    <row r="250" spans="1:28" ht="37.5" customHeight="1" x14ac:dyDescent="0.15">
      <c r="A250" s="27" t="b">
        <v>0</v>
      </c>
      <c r="B250" s="66"/>
      <c r="C250" s="67" t="s">
        <v>515</v>
      </c>
      <c r="D250" s="61" t="s">
        <v>728</v>
      </c>
      <c r="E250" s="68"/>
      <c r="F250" s="11">
        <f t="shared" si="0"/>
        <v>0</v>
      </c>
      <c r="G250" s="69"/>
      <c r="H250" s="69"/>
      <c r="I250" s="69"/>
      <c r="J250" s="69"/>
      <c r="K250" s="69"/>
      <c r="L250" s="69"/>
      <c r="M250" s="69"/>
      <c r="N250" s="69"/>
      <c r="O250" s="69"/>
      <c r="P250" s="69"/>
      <c r="Q250" s="69"/>
      <c r="R250" s="69"/>
      <c r="S250" s="69"/>
      <c r="T250" s="69"/>
      <c r="U250" s="69"/>
      <c r="V250" s="69"/>
      <c r="W250" s="69"/>
      <c r="X250" s="69"/>
      <c r="Y250" s="69"/>
      <c r="Z250" s="69"/>
      <c r="AA250" s="69"/>
      <c r="AB250" s="69"/>
    </row>
    <row r="251" spans="1:28" ht="37.5" customHeight="1" x14ac:dyDescent="0.15">
      <c r="A251" s="27" t="b">
        <v>0</v>
      </c>
      <c r="B251" s="66"/>
      <c r="C251" s="67" t="s">
        <v>517</v>
      </c>
      <c r="D251" s="61" t="s">
        <v>729</v>
      </c>
      <c r="E251" s="68"/>
      <c r="F251" s="11">
        <f t="shared" si="0"/>
        <v>0</v>
      </c>
      <c r="G251" s="69"/>
      <c r="H251" s="69"/>
      <c r="I251" s="69"/>
      <c r="J251" s="69"/>
      <c r="K251" s="69"/>
      <c r="L251" s="69"/>
      <c r="M251" s="69"/>
      <c r="N251" s="69"/>
      <c r="O251" s="69"/>
      <c r="P251" s="69"/>
      <c r="Q251" s="69"/>
      <c r="R251" s="69"/>
      <c r="S251" s="69"/>
      <c r="T251" s="69"/>
      <c r="U251" s="69"/>
      <c r="V251" s="69"/>
      <c r="W251" s="69"/>
      <c r="X251" s="69"/>
      <c r="Y251" s="69"/>
      <c r="Z251" s="69"/>
      <c r="AA251" s="69"/>
      <c r="AB251" s="69"/>
    </row>
    <row r="252" spans="1:28" ht="37.5" customHeight="1" x14ac:dyDescent="0.15">
      <c r="A252" s="27" t="b">
        <v>0</v>
      </c>
      <c r="B252" s="66"/>
      <c r="C252" s="67" t="s">
        <v>519</v>
      </c>
      <c r="D252" s="61" t="s">
        <v>520</v>
      </c>
      <c r="E252" s="68" t="s">
        <v>447</v>
      </c>
      <c r="F252" s="11">
        <f t="shared" si="0"/>
        <v>0</v>
      </c>
      <c r="G252" s="69"/>
      <c r="H252" s="69"/>
      <c r="I252" s="69"/>
      <c r="J252" s="69"/>
      <c r="K252" s="69"/>
      <c r="L252" s="69"/>
      <c r="M252" s="69"/>
      <c r="N252" s="69"/>
      <c r="O252" s="69"/>
      <c r="P252" s="69"/>
      <c r="Q252" s="69"/>
      <c r="R252" s="69"/>
      <c r="S252" s="69"/>
      <c r="T252" s="69"/>
      <c r="U252" s="69"/>
      <c r="V252" s="69"/>
      <c r="W252" s="69"/>
      <c r="X252" s="69"/>
      <c r="Y252" s="69"/>
      <c r="Z252" s="69"/>
      <c r="AA252" s="69"/>
      <c r="AB252" s="69"/>
    </row>
    <row r="253" spans="1:28" ht="37.5" customHeight="1" x14ac:dyDescent="0.15">
      <c r="A253" s="27" t="b">
        <v>0</v>
      </c>
      <c r="B253" s="66"/>
      <c r="C253" s="67" t="s">
        <v>521</v>
      </c>
      <c r="D253" s="61" t="s">
        <v>730</v>
      </c>
      <c r="E253" s="68"/>
      <c r="F253" s="11">
        <f t="shared" si="0"/>
        <v>0</v>
      </c>
      <c r="G253" s="69"/>
      <c r="H253" s="69"/>
      <c r="I253" s="69"/>
      <c r="J253" s="69"/>
      <c r="K253" s="69"/>
      <c r="L253" s="69"/>
      <c r="M253" s="69"/>
      <c r="N253" s="69"/>
      <c r="O253" s="69"/>
      <c r="P253" s="69"/>
      <c r="Q253" s="69"/>
      <c r="R253" s="69"/>
      <c r="S253" s="69"/>
      <c r="T253" s="69"/>
      <c r="U253" s="69"/>
      <c r="V253" s="69"/>
      <c r="W253" s="69"/>
      <c r="X253" s="69"/>
      <c r="Y253" s="69"/>
      <c r="Z253" s="69"/>
      <c r="AA253" s="69"/>
      <c r="AB253" s="69"/>
    </row>
    <row r="254" spans="1:28" ht="37.5" customHeight="1" x14ac:dyDescent="0.15">
      <c r="A254" s="27" t="b">
        <v>0</v>
      </c>
      <c r="B254" s="66"/>
      <c r="C254" s="67" t="s">
        <v>523</v>
      </c>
      <c r="D254" s="61" t="s">
        <v>731</v>
      </c>
      <c r="E254" s="68"/>
      <c r="F254" s="11">
        <f t="shared" si="0"/>
        <v>0</v>
      </c>
      <c r="G254" s="69"/>
      <c r="H254" s="69"/>
      <c r="I254" s="69"/>
      <c r="J254" s="69"/>
      <c r="K254" s="69"/>
      <c r="L254" s="69"/>
      <c r="M254" s="69"/>
      <c r="N254" s="69"/>
      <c r="O254" s="69"/>
      <c r="P254" s="69"/>
      <c r="Q254" s="69"/>
      <c r="R254" s="69"/>
      <c r="S254" s="69"/>
      <c r="T254" s="69"/>
      <c r="U254" s="69"/>
      <c r="V254" s="69"/>
      <c r="W254" s="69"/>
      <c r="X254" s="69"/>
      <c r="Y254" s="69"/>
      <c r="Z254" s="69"/>
      <c r="AA254" s="69"/>
      <c r="AB254" s="69"/>
    </row>
    <row r="255" spans="1:28" ht="37.5" customHeight="1" x14ac:dyDescent="0.15">
      <c r="A255" s="27" t="b">
        <v>0</v>
      </c>
      <c r="B255" s="66"/>
      <c r="C255" s="67" t="s">
        <v>525</v>
      </c>
      <c r="D255" s="61" t="s">
        <v>732</v>
      </c>
      <c r="E255" s="68"/>
      <c r="F255" s="11">
        <f t="shared" si="0"/>
        <v>0</v>
      </c>
      <c r="G255" s="69"/>
      <c r="H255" s="69"/>
      <c r="I255" s="69"/>
      <c r="J255" s="69"/>
      <c r="K255" s="69"/>
      <c r="L255" s="69"/>
      <c r="M255" s="69"/>
      <c r="N255" s="69"/>
      <c r="O255" s="69"/>
      <c r="P255" s="69"/>
      <c r="Q255" s="69"/>
      <c r="R255" s="69"/>
      <c r="S255" s="69"/>
      <c r="T255" s="69"/>
      <c r="U255" s="69"/>
      <c r="V255" s="69"/>
      <c r="W255" s="69"/>
      <c r="X255" s="69"/>
      <c r="Y255" s="69"/>
      <c r="Z255" s="69"/>
      <c r="AA255" s="69"/>
      <c r="AB255" s="69"/>
    </row>
    <row r="256" spans="1:28" ht="37.5" customHeight="1" x14ac:dyDescent="0.15">
      <c r="A256" s="27" t="b">
        <v>0</v>
      </c>
      <c r="B256" s="66"/>
      <c r="C256" s="67" t="s">
        <v>527</v>
      </c>
      <c r="D256" s="61" t="s">
        <v>528</v>
      </c>
      <c r="E256" s="68"/>
      <c r="F256" s="11">
        <f t="shared" si="0"/>
        <v>0</v>
      </c>
      <c r="G256" s="69"/>
      <c r="H256" s="69"/>
      <c r="I256" s="69"/>
      <c r="J256" s="69"/>
      <c r="K256" s="69"/>
      <c r="L256" s="69"/>
      <c r="M256" s="69"/>
      <c r="N256" s="69"/>
      <c r="O256" s="69"/>
      <c r="P256" s="69"/>
      <c r="Q256" s="69"/>
      <c r="R256" s="69"/>
      <c r="S256" s="69"/>
      <c r="T256" s="69"/>
      <c r="U256" s="69"/>
      <c r="V256" s="69"/>
      <c r="W256" s="69"/>
      <c r="X256" s="69"/>
      <c r="Y256" s="69"/>
      <c r="Z256" s="69"/>
      <c r="AA256" s="69"/>
      <c r="AB256" s="69"/>
    </row>
    <row r="257" spans="1:28" ht="37.5" customHeight="1" x14ac:dyDescent="0.15">
      <c r="A257" s="27" t="b">
        <v>0</v>
      </c>
      <c r="B257" s="66"/>
      <c r="C257" s="67" t="s">
        <v>529</v>
      </c>
      <c r="D257" s="61" t="s">
        <v>733</v>
      </c>
      <c r="E257" s="68"/>
      <c r="F257" s="11">
        <f t="shared" si="0"/>
        <v>0</v>
      </c>
      <c r="G257" s="69"/>
      <c r="H257" s="69"/>
      <c r="I257" s="69"/>
      <c r="J257" s="69"/>
      <c r="K257" s="69"/>
      <c r="L257" s="69"/>
      <c r="M257" s="69"/>
      <c r="N257" s="69"/>
      <c r="O257" s="69"/>
      <c r="P257" s="69"/>
      <c r="Q257" s="69"/>
      <c r="R257" s="69"/>
      <c r="S257" s="69"/>
      <c r="T257" s="69"/>
      <c r="U257" s="69"/>
      <c r="V257" s="69"/>
      <c r="W257" s="69"/>
      <c r="X257" s="69"/>
      <c r="Y257" s="69"/>
      <c r="Z257" s="69"/>
      <c r="AA257" s="69"/>
      <c r="AB257" s="69"/>
    </row>
    <row r="258" spans="1:28" ht="37.5" customHeight="1" x14ac:dyDescent="0.15">
      <c r="A258" s="27" t="b">
        <v>0</v>
      </c>
      <c r="B258" s="66"/>
      <c r="C258" s="67" t="s">
        <v>531</v>
      </c>
      <c r="D258" s="61" t="s">
        <v>734</v>
      </c>
      <c r="E258" s="68"/>
      <c r="F258" s="11">
        <f t="shared" si="0"/>
        <v>0</v>
      </c>
      <c r="G258" s="69"/>
      <c r="H258" s="69"/>
      <c r="I258" s="69"/>
      <c r="J258" s="69"/>
      <c r="K258" s="69"/>
      <c r="L258" s="69"/>
      <c r="M258" s="69"/>
      <c r="N258" s="69"/>
      <c r="O258" s="69"/>
      <c r="P258" s="69"/>
      <c r="Q258" s="69"/>
      <c r="R258" s="69"/>
      <c r="S258" s="69"/>
      <c r="T258" s="69"/>
      <c r="U258" s="69"/>
      <c r="V258" s="69"/>
      <c r="W258" s="69"/>
      <c r="X258" s="69"/>
      <c r="Y258" s="69"/>
      <c r="Z258" s="69"/>
      <c r="AA258" s="69"/>
      <c r="AB258" s="69"/>
    </row>
    <row r="259" spans="1:28" ht="37.5" customHeight="1" x14ac:dyDescent="0.15">
      <c r="A259" s="27" t="b">
        <v>0</v>
      </c>
      <c r="B259" s="66"/>
      <c r="C259" s="67" t="s">
        <v>533</v>
      </c>
      <c r="D259" s="61" t="s">
        <v>534</v>
      </c>
      <c r="E259" s="68"/>
      <c r="F259" s="11">
        <f t="shared" si="0"/>
        <v>0</v>
      </c>
      <c r="G259" s="69"/>
      <c r="H259" s="69"/>
      <c r="I259" s="69"/>
      <c r="J259" s="69"/>
      <c r="K259" s="69"/>
      <c r="L259" s="69"/>
      <c r="M259" s="69"/>
      <c r="N259" s="69"/>
      <c r="O259" s="69"/>
      <c r="P259" s="69"/>
      <c r="Q259" s="69"/>
      <c r="R259" s="69"/>
      <c r="S259" s="69"/>
      <c r="T259" s="69"/>
      <c r="U259" s="69"/>
      <c r="V259" s="69"/>
      <c r="W259" s="69"/>
      <c r="X259" s="69"/>
      <c r="Y259" s="69"/>
      <c r="Z259" s="69"/>
      <c r="AA259" s="69"/>
      <c r="AB259" s="69"/>
    </row>
    <row r="260" spans="1:28" ht="37.5" customHeight="1" x14ac:dyDescent="0.15">
      <c r="A260" s="27" t="b">
        <v>0</v>
      </c>
      <c r="B260" s="66"/>
      <c r="C260" s="67" t="s">
        <v>535</v>
      </c>
      <c r="D260" s="61" t="s">
        <v>735</v>
      </c>
      <c r="E260" s="68"/>
      <c r="F260" s="11">
        <f t="shared" si="0"/>
        <v>0</v>
      </c>
      <c r="G260" s="69"/>
      <c r="H260" s="69"/>
      <c r="I260" s="69"/>
      <c r="J260" s="69"/>
      <c r="K260" s="69"/>
      <c r="L260" s="69"/>
      <c r="M260" s="69"/>
      <c r="N260" s="69"/>
      <c r="O260" s="69"/>
      <c r="P260" s="69"/>
      <c r="Q260" s="69"/>
      <c r="R260" s="69"/>
      <c r="S260" s="69"/>
      <c r="T260" s="69"/>
      <c r="U260" s="69"/>
      <c r="V260" s="69"/>
      <c r="W260" s="69"/>
      <c r="X260" s="69"/>
      <c r="Y260" s="69"/>
      <c r="Z260" s="69"/>
      <c r="AA260" s="69"/>
      <c r="AB260" s="69"/>
    </row>
    <row r="261" spans="1:28" ht="37.5" customHeight="1" x14ac:dyDescent="0.15">
      <c r="A261" s="27" t="b">
        <v>0</v>
      </c>
      <c r="B261" s="66"/>
      <c r="C261" s="67" t="s">
        <v>537</v>
      </c>
      <c r="D261" s="61" t="s">
        <v>736</v>
      </c>
      <c r="E261" s="68"/>
      <c r="F261" s="11">
        <f t="shared" ref="F261:F269" si="1">IF(A261=TRUE, 1, 0)</f>
        <v>0</v>
      </c>
      <c r="G261" s="69"/>
      <c r="H261" s="69"/>
      <c r="I261" s="69"/>
      <c r="J261" s="69"/>
      <c r="K261" s="69"/>
      <c r="L261" s="69"/>
      <c r="M261" s="69"/>
      <c r="N261" s="69"/>
      <c r="O261" s="69"/>
      <c r="P261" s="69"/>
      <c r="Q261" s="69"/>
      <c r="R261" s="69"/>
      <c r="S261" s="69"/>
      <c r="T261" s="69"/>
      <c r="U261" s="69"/>
      <c r="V261" s="69"/>
      <c r="W261" s="69"/>
      <c r="X261" s="69"/>
      <c r="Y261" s="69"/>
      <c r="Z261" s="69"/>
      <c r="AA261" s="69"/>
      <c r="AB261" s="69"/>
    </row>
    <row r="262" spans="1:28" ht="37.5" customHeight="1" x14ac:dyDescent="0.15">
      <c r="A262" s="27" t="b">
        <v>0</v>
      </c>
      <c r="B262" s="66"/>
      <c r="C262" s="67" t="s">
        <v>539</v>
      </c>
      <c r="D262" s="61" t="s">
        <v>540</v>
      </c>
      <c r="E262" s="68"/>
      <c r="F262" s="11">
        <f t="shared" si="1"/>
        <v>0</v>
      </c>
      <c r="G262" s="69"/>
      <c r="H262" s="69"/>
      <c r="I262" s="69"/>
      <c r="J262" s="69"/>
      <c r="K262" s="69"/>
      <c r="L262" s="69"/>
      <c r="M262" s="69"/>
      <c r="N262" s="69"/>
      <c r="O262" s="69"/>
      <c r="P262" s="69"/>
      <c r="Q262" s="69"/>
      <c r="R262" s="69"/>
      <c r="S262" s="69"/>
      <c r="T262" s="69"/>
      <c r="U262" s="69"/>
      <c r="V262" s="69"/>
      <c r="W262" s="69"/>
      <c r="X262" s="69"/>
      <c r="Y262" s="69"/>
      <c r="Z262" s="69"/>
      <c r="AA262" s="69"/>
      <c r="AB262" s="69"/>
    </row>
    <row r="263" spans="1:28" ht="70" x14ac:dyDescent="0.15">
      <c r="A263" s="27" t="b">
        <v>0</v>
      </c>
      <c r="B263" s="66"/>
      <c r="C263" s="67" t="s">
        <v>541</v>
      </c>
      <c r="D263" s="61" t="s">
        <v>737</v>
      </c>
      <c r="E263" s="68"/>
      <c r="F263" s="11">
        <f t="shared" si="1"/>
        <v>0</v>
      </c>
      <c r="G263" s="69"/>
      <c r="H263" s="69"/>
      <c r="I263" s="69"/>
      <c r="J263" s="69"/>
      <c r="K263" s="69"/>
      <c r="L263" s="69"/>
      <c r="M263" s="69"/>
      <c r="N263" s="69"/>
      <c r="O263" s="69"/>
      <c r="P263" s="69"/>
      <c r="Q263" s="69"/>
      <c r="R263" s="69"/>
      <c r="S263" s="69"/>
      <c r="T263" s="69"/>
      <c r="U263" s="69"/>
      <c r="V263" s="69"/>
      <c r="W263" s="69"/>
      <c r="X263" s="69"/>
      <c r="Y263" s="69"/>
      <c r="Z263" s="69"/>
      <c r="AA263" s="69"/>
      <c r="AB263" s="69"/>
    </row>
    <row r="264" spans="1:28" ht="37.5" customHeight="1" x14ac:dyDescent="0.15">
      <c r="A264" s="27" t="b">
        <v>0</v>
      </c>
      <c r="B264" s="66"/>
      <c r="C264" s="67" t="s">
        <v>543</v>
      </c>
      <c r="D264" s="61" t="s">
        <v>738</v>
      </c>
      <c r="E264" s="68"/>
      <c r="F264" s="11">
        <f t="shared" si="1"/>
        <v>0</v>
      </c>
      <c r="G264" s="69"/>
      <c r="H264" s="69"/>
      <c r="I264" s="69"/>
      <c r="J264" s="69"/>
      <c r="K264" s="69"/>
      <c r="L264" s="69"/>
      <c r="M264" s="69"/>
      <c r="N264" s="69"/>
      <c r="O264" s="69"/>
      <c r="P264" s="69"/>
      <c r="Q264" s="69"/>
      <c r="R264" s="69"/>
      <c r="S264" s="69"/>
      <c r="T264" s="69"/>
      <c r="U264" s="69"/>
      <c r="V264" s="69"/>
      <c r="W264" s="69"/>
      <c r="X264" s="69"/>
      <c r="Y264" s="69"/>
      <c r="Z264" s="69"/>
      <c r="AA264" s="69"/>
      <c r="AB264" s="69"/>
    </row>
    <row r="265" spans="1:28" ht="37.5" customHeight="1" x14ac:dyDescent="0.15">
      <c r="A265" s="27" t="b">
        <v>0</v>
      </c>
      <c r="B265" s="66"/>
      <c r="C265" s="67" t="s">
        <v>545</v>
      </c>
      <c r="D265" s="61" t="s">
        <v>739</v>
      </c>
      <c r="E265" s="68"/>
      <c r="F265" s="11">
        <f t="shared" si="1"/>
        <v>0</v>
      </c>
      <c r="G265" s="69"/>
      <c r="H265" s="69"/>
      <c r="I265" s="69"/>
      <c r="J265" s="69"/>
      <c r="K265" s="69"/>
      <c r="L265" s="69"/>
      <c r="M265" s="69"/>
      <c r="N265" s="69"/>
      <c r="O265" s="69"/>
      <c r="P265" s="69"/>
      <c r="Q265" s="69"/>
      <c r="R265" s="69"/>
      <c r="S265" s="69"/>
      <c r="T265" s="69"/>
      <c r="U265" s="69"/>
      <c r="V265" s="69"/>
      <c r="W265" s="69"/>
      <c r="X265" s="69"/>
      <c r="Y265" s="69"/>
      <c r="Z265" s="69"/>
      <c r="AA265" s="69"/>
      <c r="AB265" s="69"/>
    </row>
    <row r="266" spans="1:28" ht="37.5" customHeight="1" x14ac:dyDescent="0.15">
      <c r="A266" s="27" t="b">
        <v>0</v>
      </c>
      <c r="B266" s="66"/>
      <c r="C266" s="67" t="s">
        <v>547</v>
      </c>
      <c r="D266" s="61" t="s">
        <v>548</v>
      </c>
      <c r="E266" s="68"/>
      <c r="F266" s="11">
        <f t="shared" si="1"/>
        <v>0</v>
      </c>
      <c r="G266" s="69"/>
      <c r="H266" s="69"/>
      <c r="I266" s="69"/>
      <c r="J266" s="69"/>
      <c r="K266" s="69"/>
      <c r="L266" s="69"/>
      <c r="M266" s="69"/>
      <c r="N266" s="69"/>
      <c r="O266" s="69"/>
      <c r="P266" s="69"/>
      <c r="Q266" s="69"/>
      <c r="R266" s="69"/>
      <c r="S266" s="69"/>
      <c r="T266" s="69"/>
      <c r="U266" s="69"/>
      <c r="V266" s="69"/>
      <c r="W266" s="69"/>
      <c r="X266" s="69"/>
      <c r="Y266" s="69"/>
      <c r="Z266" s="69"/>
      <c r="AA266" s="69"/>
      <c r="AB266" s="69"/>
    </row>
    <row r="267" spans="1:28" ht="37.5" customHeight="1" x14ac:dyDescent="0.15">
      <c r="A267" s="27" t="b">
        <v>0</v>
      </c>
      <c r="B267" s="66"/>
      <c r="C267" s="67" t="s">
        <v>549</v>
      </c>
      <c r="D267" s="61" t="s">
        <v>740</v>
      </c>
      <c r="E267" s="68"/>
      <c r="F267" s="11">
        <f t="shared" si="1"/>
        <v>0</v>
      </c>
      <c r="G267" s="69"/>
      <c r="H267" s="69"/>
      <c r="I267" s="69"/>
      <c r="J267" s="69"/>
      <c r="K267" s="69"/>
      <c r="L267" s="69"/>
      <c r="M267" s="69"/>
      <c r="N267" s="69"/>
      <c r="O267" s="69"/>
      <c r="P267" s="69"/>
      <c r="Q267" s="69"/>
      <c r="R267" s="69"/>
      <c r="S267" s="69"/>
      <c r="T267" s="69"/>
      <c r="U267" s="69"/>
      <c r="V267" s="69"/>
      <c r="W267" s="69"/>
      <c r="X267" s="69"/>
      <c r="Y267" s="69"/>
      <c r="Z267" s="69"/>
      <c r="AA267" s="69"/>
      <c r="AB267" s="69"/>
    </row>
    <row r="268" spans="1:28" ht="37.5" customHeight="1" x14ac:dyDescent="0.15">
      <c r="A268" s="27" t="b">
        <v>0</v>
      </c>
      <c r="B268" s="66"/>
      <c r="C268" s="67" t="s">
        <v>551</v>
      </c>
      <c r="D268" s="61" t="s">
        <v>741</v>
      </c>
      <c r="E268" s="68"/>
      <c r="F268" s="11">
        <f t="shared" si="1"/>
        <v>0</v>
      </c>
      <c r="G268" s="69"/>
      <c r="H268" s="69"/>
      <c r="I268" s="69"/>
      <c r="J268" s="69"/>
      <c r="K268" s="69"/>
      <c r="L268" s="69"/>
      <c r="M268" s="69"/>
      <c r="N268" s="69"/>
      <c r="O268" s="69"/>
      <c r="P268" s="69"/>
      <c r="Q268" s="69"/>
      <c r="R268" s="69"/>
      <c r="S268" s="69"/>
      <c r="T268" s="69"/>
      <c r="U268" s="69"/>
      <c r="V268" s="69"/>
      <c r="W268" s="69"/>
      <c r="X268" s="69"/>
      <c r="Y268" s="69"/>
      <c r="Z268" s="69"/>
      <c r="AA268" s="69"/>
      <c r="AB268" s="69"/>
    </row>
    <row r="269" spans="1:28" ht="37.5" customHeight="1" x14ac:dyDescent="0.15">
      <c r="A269" s="27" t="b">
        <v>0</v>
      </c>
      <c r="B269" s="66"/>
      <c r="C269" s="67" t="s">
        <v>553</v>
      </c>
      <c r="D269" s="61" t="s">
        <v>742</v>
      </c>
      <c r="E269" s="68"/>
      <c r="F269" s="11">
        <f t="shared" si="1"/>
        <v>0</v>
      </c>
      <c r="G269" s="69"/>
      <c r="H269" s="69"/>
      <c r="I269" s="69"/>
      <c r="J269" s="69"/>
      <c r="K269" s="69"/>
      <c r="L269" s="69"/>
      <c r="M269" s="69"/>
      <c r="N269" s="69"/>
      <c r="O269" s="69"/>
      <c r="P269" s="69"/>
      <c r="Q269" s="69"/>
      <c r="R269" s="69"/>
      <c r="S269" s="69"/>
      <c r="T269" s="69"/>
      <c r="U269" s="69"/>
      <c r="V269" s="69"/>
      <c r="W269" s="69"/>
      <c r="X269" s="69"/>
      <c r="Y269" s="69"/>
      <c r="Z269" s="69"/>
      <c r="AA269" s="69"/>
      <c r="AB269" s="69"/>
    </row>
    <row r="270" spans="1:28" ht="18" x14ac:dyDescent="0.15">
      <c r="A270" s="38"/>
      <c r="B270" s="132" t="s">
        <v>743</v>
      </c>
      <c r="C270" s="129"/>
      <c r="D270" s="129"/>
      <c r="E270" s="130"/>
      <c r="F270" s="11"/>
    </row>
  </sheetData>
  <autoFilter ref="A2:AB270" xr:uid="{00000000-0009-0000-0000-000004000000}"/>
  <mergeCells count="27">
    <mergeCell ref="A1:D1"/>
    <mergeCell ref="B3:E3"/>
    <mergeCell ref="B4:E4"/>
    <mergeCell ref="B5:E5"/>
    <mergeCell ref="B6:E6"/>
    <mergeCell ref="B57:E57"/>
    <mergeCell ref="B58:E58"/>
    <mergeCell ref="B59:E59"/>
    <mergeCell ref="B88:E88"/>
    <mergeCell ref="B89:E89"/>
    <mergeCell ref="B90:E90"/>
    <mergeCell ref="B120:E120"/>
    <mergeCell ref="B121:E121"/>
    <mergeCell ref="B122:E122"/>
    <mergeCell ref="B215:E215"/>
    <mergeCell ref="B134:E134"/>
    <mergeCell ref="B135:E135"/>
    <mergeCell ref="B136:E136"/>
    <mergeCell ref="B197:E197"/>
    <mergeCell ref="B198:E198"/>
    <mergeCell ref="B199:E199"/>
    <mergeCell ref="B214:E214"/>
    <mergeCell ref="B216:E216"/>
    <mergeCell ref="B220:E220"/>
    <mergeCell ref="B221:E221"/>
    <mergeCell ref="B222:E222"/>
    <mergeCell ref="B270:E270"/>
  </mergeCells>
  <conditionalFormatting sqref="A3">
    <cfRule type="expression" dxfId="333" priority="36">
      <formula>F2&gt;49</formula>
    </cfRule>
  </conditionalFormatting>
  <conditionalFormatting sqref="A4">
    <cfRule type="expression" dxfId="332" priority="12">
      <formula>F2&gt;49</formula>
    </cfRule>
  </conditionalFormatting>
  <conditionalFormatting sqref="A5">
    <cfRule type="expression" dxfId="331" priority="13">
      <formula>F2&gt;49</formula>
    </cfRule>
  </conditionalFormatting>
  <conditionalFormatting sqref="A6">
    <cfRule type="expression" dxfId="330" priority="14">
      <formula>F2&gt;49</formula>
    </cfRule>
  </conditionalFormatting>
  <conditionalFormatting sqref="A57">
    <cfRule type="expression" dxfId="329" priority="15">
      <formula>F2&gt;77</formula>
    </cfRule>
  </conditionalFormatting>
  <conditionalFormatting sqref="A58">
    <cfRule type="expression" dxfId="328" priority="16">
      <formula>F2&gt;77</formula>
    </cfRule>
  </conditionalFormatting>
  <conditionalFormatting sqref="A59">
    <cfRule type="expression" dxfId="327" priority="17">
      <formula>F2&gt;77</formula>
    </cfRule>
  </conditionalFormatting>
  <conditionalFormatting sqref="A88">
    <cfRule type="expression" dxfId="326" priority="18">
      <formula>F2&gt;106</formula>
    </cfRule>
  </conditionalFormatting>
  <conditionalFormatting sqref="A89">
    <cfRule type="expression" dxfId="325" priority="19">
      <formula>F2&gt;106</formula>
    </cfRule>
  </conditionalFormatting>
  <conditionalFormatting sqref="A90">
    <cfRule type="expression" dxfId="324" priority="20">
      <formula>F2&gt;106</formula>
    </cfRule>
  </conditionalFormatting>
  <conditionalFormatting sqref="A120">
    <cfRule type="expression" dxfId="323" priority="21">
      <formula>F2&gt;117</formula>
    </cfRule>
  </conditionalFormatting>
  <conditionalFormatting sqref="A121">
    <cfRule type="expression" dxfId="322" priority="22">
      <formula>F2&gt;117</formula>
    </cfRule>
  </conditionalFormatting>
  <conditionalFormatting sqref="A122">
    <cfRule type="expression" dxfId="321" priority="23">
      <formula>F2&gt;117</formula>
    </cfRule>
  </conditionalFormatting>
  <conditionalFormatting sqref="A134">
    <cfRule type="expression" dxfId="320" priority="24">
      <formula>F2&gt;177</formula>
    </cfRule>
  </conditionalFormatting>
  <conditionalFormatting sqref="A135">
    <cfRule type="expression" dxfId="319" priority="25">
      <formula>F2&gt;177</formula>
    </cfRule>
  </conditionalFormatting>
  <conditionalFormatting sqref="A136">
    <cfRule type="expression" dxfId="318" priority="26">
      <formula>F2&gt;177</formula>
    </cfRule>
  </conditionalFormatting>
  <conditionalFormatting sqref="A197">
    <cfRule type="expression" dxfId="317" priority="27">
      <formula>F2&gt;191</formula>
    </cfRule>
  </conditionalFormatting>
  <conditionalFormatting sqref="A198">
    <cfRule type="expression" dxfId="316" priority="28">
      <formula>F2&gt;191</formula>
    </cfRule>
  </conditionalFormatting>
  <conditionalFormatting sqref="A199">
    <cfRule type="expression" dxfId="315" priority="29">
      <formula>F2&gt;191</formula>
    </cfRule>
  </conditionalFormatting>
  <conditionalFormatting sqref="A214">
    <cfRule type="expression" dxfId="314" priority="30">
      <formula>F2&gt;194</formula>
    </cfRule>
  </conditionalFormatting>
  <conditionalFormatting sqref="A215">
    <cfRule type="expression" dxfId="313" priority="31">
      <formula>F2&gt;194</formula>
    </cfRule>
  </conditionalFormatting>
  <conditionalFormatting sqref="A216">
    <cfRule type="expression" dxfId="312" priority="32">
      <formula>F2&gt;194</formula>
    </cfRule>
  </conditionalFormatting>
  <conditionalFormatting sqref="A220">
    <cfRule type="expression" dxfId="311" priority="33">
      <formula>F2=242</formula>
    </cfRule>
  </conditionalFormatting>
  <conditionalFormatting sqref="A221">
    <cfRule type="expression" dxfId="310" priority="34">
      <formula>F2=242</formula>
    </cfRule>
  </conditionalFormatting>
  <conditionalFormatting sqref="A222">
    <cfRule type="expression" dxfId="309" priority="35">
      <formula>F2=242</formula>
    </cfRule>
  </conditionalFormatting>
  <conditionalFormatting sqref="A7:E56 A60:E87 A91:E119 A123:E133 A137:E196 A200:E213 A217:E219 A223:E269">
    <cfRule type="expression" dxfId="308" priority="1">
      <formula>$A7=TRUE</formula>
    </cfRule>
  </conditionalFormatting>
  <conditionalFormatting sqref="D10:E10 D13:E13 E130 E132">
    <cfRule type="expression" dxfId="307" priority="2">
      <formula>$A10=TRUE</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216"/>
  <sheetViews>
    <sheetView workbookViewId="0">
      <pane ySplit="2" topLeftCell="A3" activePane="bottomLeft" state="frozen"/>
      <selection pane="bottomLeft" activeCell="B4" sqref="B4"/>
    </sheetView>
  </sheetViews>
  <sheetFormatPr baseColWidth="10" defaultColWidth="12.6640625" defaultRowHeight="15.75" customHeight="1" x14ac:dyDescent="0.15"/>
  <cols>
    <col min="1" max="1" width="10.33203125" customWidth="1"/>
    <col min="2" max="2" width="6.33203125" customWidth="1"/>
    <col min="4" max="4" width="62.33203125" customWidth="1"/>
    <col min="5" max="5" width="48.83203125" customWidth="1"/>
    <col min="6" max="6" width="26.33203125" customWidth="1"/>
  </cols>
  <sheetData>
    <row r="1" spans="1:8" ht="60" x14ac:dyDescent="0.15">
      <c r="A1" s="151" t="str">
        <f>CONCATENATE("Mewlax's Professor Oak Challenge List - Pokemon FireRed", CHAR(10), G2, " - ", "Caught: ", F2)</f>
        <v>Mewlax's Professor Oak Challenge List - Pokemon FireRed
Pre Badge 1 - Caught: 0</v>
      </c>
      <c r="B1" s="129"/>
      <c r="C1" s="129"/>
      <c r="D1" s="130"/>
      <c r="E1" s="4" t="s">
        <v>14</v>
      </c>
      <c r="F1" s="5"/>
      <c r="H1" s="6"/>
    </row>
    <row r="2" spans="1:8" ht="17" x14ac:dyDescent="0.15">
      <c r="A2" s="72" t="s">
        <v>15</v>
      </c>
      <c r="B2" s="8"/>
      <c r="C2" s="8" t="s">
        <v>16</v>
      </c>
      <c r="D2" s="9" t="s">
        <v>17</v>
      </c>
      <c r="E2" s="10" t="s">
        <v>18</v>
      </c>
      <c r="F2" s="11">
        <f>SUM(F3:F160)</f>
        <v>0</v>
      </c>
      <c r="G2" s="11" t="str">
        <f>IF(F2=170, "Complete!", IF(F2&gt;120, "Post Game",
IF(F2&gt;118, "Pre Badges 6-8 &amp; Elite Four", IF(F2&gt;116, "Pre Badge 5", IF(F2&gt;102, "Pre Badge 4",
IF(F2&gt;50, "Pre Badge 3",
IF(F2&gt;18, "Pre Badge 2", "Pre Badge 1")))))))</f>
        <v>Pre Badge 1</v>
      </c>
    </row>
    <row r="3" spans="1:8" ht="18" x14ac:dyDescent="0.15">
      <c r="A3" s="38"/>
      <c r="B3" s="128" t="s">
        <v>744</v>
      </c>
      <c r="C3" s="129"/>
      <c r="D3" s="129"/>
      <c r="E3" s="130"/>
    </row>
    <row r="4" spans="1:8" ht="16" x14ac:dyDescent="0.15">
      <c r="A4" s="14"/>
      <c r="B4" s="131" t="s">
        <v>21</v>
      </c>
      <c r="C4" s="129"/>
      <c r="D4" s="129"/>
      <c r="E4" s="130"/>
    </row>
    <row r="5" spans="1:8" ht="37.5" customHeight="1" x14ac:dyDescent="0.15">
      <c r="A5" s="15" t="b">
        <v>0</v>
      </c>
      <c r="B5" s="15"/>
      <c r="C5" s="16" t="s">
        <v>745</v>
      </c>
      <c r="D5" s="17" t="s">
        <v>746</v>
      </c>
      <c r="E5" s="18"/>
      <c r="F5" s="11">
        <f t="shared" ref="F5:F215" si="0">IF(A5=TRUE, 1, 0)</f>
        <v>0</v>
      </c>
    </row>
    <row r="6" spans="1:8" ht="37.5" customHeight="1" x14ac:dyDescent="0.15">
      <c r="A6" s="19" t="b">
        <v>0</v>
      </c>
      <c r="B6" s="19"/>
      <c r="C6" s="20" t="s">
        <v>747</v>
      </c>
      <c r="D6" s="21" t="s">
        <v>748</v>
      </c>
      <c r="E6" s="22"/>
      <c r="F6" s="11">
        <f t="shared" si="0"/>
        <v>0</v>
      </c>
    </row>
    <row r="7" spans="1:8" ht="37.5" customHeight="1" x14ac:dyDescent="0.15">
      <c r="A7" s="23" t="b">
        <v>0</v>
      </c>
      <c r="B7" s="23"/>
      <c r="C7" s="24" t="s">
        <v>749</v>
      </c>
      <c r="D7" s="25" t="s">
        <v>750</v>
      </c>
      <c r="E7" s="26"/>
      <c r="F7" s="11">
        <f t="shared" si="0"/>
        <v>0</v>
      </c>
    </row>
    <row r="8" spans="1:8" ht="37.5" customHeight="1" x14ac:dyDescent="0.15">
      <c r="A8" s="15" t="b">
        <v>0</v>
      </c>
      <c r="B8" s="15"/>
      <c r="C8" s="16" t="s">
        <v>751</v>
      </c>
      <c r="D8" s="17" t="s">
        <v>746</v>
      </c>
      <c r="E8" s="18"/>
      <c r="F8" s="11">
        <f t="shared" si="0"/>
        <v>0</v>
      </c>
    </row>
    <row r="9" spans="1:8" ht="37.5" customHeight="1" x14ac:dyDescent="0.15">
      <c r="A9" s="19" t="b">
        <v>0</v>
      </c>
      <c r="B9" s="19"/>
      <c r="C9" s="20" t="s">
        <v>752</v>
      </c>
      <c r="D9" s="21" t="s">
        <v>753</v>
      </c>
      <c r="E9" s="22"/>
      <c r="F9" s="11">
        <f t="shared" si="0"/>
        <v>0</v>
      </c>
    </row>
    <row r="10" spans="1:8" ht="37.5" customHeight="1" x14ac:dyDescent="0.15">
      <c r="A10" s="23" t="b">
        <v>0</v>
      </c>
      <c r="B10" s="23"/>
      <c r="C10" s="24" t="s">
        <v>754</v>
      </c>
      <c r="D10" s="25" t="s">
        <v>755</v>
      </c>
      <c r="E10" s="26"/>
      <c r="F10" s="11">
        <f t="shared" si="0"/>
        <v>0</v>
      </c>
    </row>
    <row r="11" spans="1:8" ht="37.5" customHeight="1" x14ac:dyDescent="0.15">
      <c r="A11" s="15" t="b">
        <v>0</v>
      </c>
      <c r="B11" s="15"/>
      <c r="C11" s="16" t="s">
        <v>756</v>
      </c>
      <c r="D11" s="17" t="s">
        <v>746</v>
      </c>
      <c r="E11" s="18"/>
      <c r="F11" s="11">
        <f t="shared" si="0"/>
        <v>0</v>
      </c>
    </row>
    <row r="12" spans="1:8" ht="37.5" customHeight="1" x14ac:dyDescent="0.15">
      <c r="A12" s="19" t="b">
        <v>0</v>
      </c>
      <c r="B12" s="19"/>
      <c r="C12" s="20" t="s">
        <v>757</v>
      </c>
      <c r="D12" s="21" t="s">
        <v>758</v>
      </c>
      <c r="E12" s="22"/>
      <c r="F12" s="11">
        <f t="shared" si="0"/>
        <v>0</v>
      </c>
    </row>
    <row r="13" spans="1:8" ht="37.5" customHeight="1" x14ac:dyDescent="0.15">
      <c r="A13" s="23" t="b">
        <v>0</v>
      </c>
      <c r="B13" s="23"/>
      <c r="C13" s="24" t="s">
        <v>759</v>
      </c>
      <c r="D13" s="25" t="s">
        <v>760</v>
      </c>
      <c r="E13" s="26"/>
      <c r="F13" s="11">
        <f t="shared" si="0"/>
        <v>0</v>
      </c>
    </row>
    <row r="14" spans="1:8" ht="16" x14ac:dyDescent="0.15">
      <c r="A14" s="14"/>
      <c r="B14" s="131" t="s">
        <v>38</v>
      </c>
      <c r="C14" s="129"/>
      <c r="D14" s="129"/>
      <c r="E14" s="130"/>
      <c r="F14" s="11">
        <f t="shared" si="0"/>
        <v>0</v>
      </c>
    </row>
    <row r="15" spans="1:8" ht="37.5" customHeight="1" x14ac:dyDescent="0.15">
      <c r="A15" s="27" t="b">
        <v>0</v>
      </c>
      <c r="B15" s="27"/>
      <c r="C15" s="28" t="s">
        <v>761</v>
      </c>
      <c r="D15" s="29" t="s">
        <v>762</v>
      </c>
      <c r="E15" s="30"/>
      <c r="F15" s="11">
        <f t="shared" si="0"/>
        <v>0</v>
      </c>
    </row>
    <row r="16" spans="1:8" ht="37.5" customHeight="1" x14ac:dyDescent="0.15">
      <c r="A16" s="27" t="b">
        <v>0</v>
      </c>
      <c r="B16" s="27"/>
      <c r="C16" s="28" t="s">
        <v>763</v>
      </c>
      <c r="D16" s="17" t="s">
        <v>764</v>
      </c>
      <c r="E16" s="18"/>
      <c r="F16" s="11">
        <f t="shared" si="0"/>
        <v>0</v>
      </c>
    </row>
    <row r="17" spans="1:6" ht="37.5" customHeight="1" x14ac:dyDescent="0.15">
      <c r="A17" s="27" t="b">
        <v>0</v>
      </c>
      <c r="B17" s="27"/>
      <c r="C17" s="28" t="s">
        <v>765</v>
      </c>
      <c r="D17" s="29" t="s">
        <v>766</v>
      </c>
      <c r="E17" s="30"/>
      <c r="F17" s="11">
        <f t="shared" si="0"/>
        <v>0</v>
      </c>
    </row>
    <row r="18" spans="1:6" ht="37.5" customHeight="1" x14ac:dyDescent="0.15">
      <c r="A18" s="27" t="b">
        <v>0</v>
      </c>
      <c r="B18" s="27"/>
      <c r="C18" s="28" t="s">
        <v>767</v>
      </c>
      <c r="D18" s="17" t="s">
        <v>762</v>
      </c>
      <c r="E18" s="32"/>
      <c r="F18" s="11">
        <f t="shared" si="0"/>
        <v>0</v>
      </c>
    </row>
    <row r="19" spans="1:6" ht="37.5" customHeight="1" x14ac:dyDescent="0.15">
      <c r="A19" s="27" t="b">
        <v>0</v>
      </c>
      <c r="B19" s="27"/>
      <c r="C19" s="28" t="s">
        <v>768</v>
      </c>
      <c r="D19" s="17" t="s">
        <v>769</v>
      </c>
      <c r="E19" s="18"/>
      <c r="F19" s="11">
        <f t="shared" si="0"/>
        <v>0</v>
      </c>
    </row>
    <row r="20" spans="1:6" ht="37.5" customHeight="1" x14ac:dyDescent="0.15">
      <c r="A20" s="27" t="b">
        <v>0</v>
      </c>
      <c r="B20" s="27"/>
      <c r="C20" s="28" t="s">
        <v>770</v>
      </c>
      <c r="D20" s="29" t="s">
        <v>771</v>
      </c>
      <c r="E20" s="30"/>
      <c r="F20" s="11">
        <f t="shared" si="0"/>
        <v>0</v>
      </c>
    </row>
    <row r="21" spans="1:6" ht="37.5" customHeight="1" x14ac:dyDescent="0.15">
      <c r="A21" s="27" t="b">
        <v>0</v>
      </c>
      <c r="B21" s="27"/>
      <c r="C21" s="28" t="s">
        <v>772</v>
      </c>
      <c r="D21" s="17" t="s">
        <v>773</v>
      </c>
      <c r="E21" s="32"/>
      <c r="F21" s="11">
        <f t="shared" si="0"/>
        <v>0</v>
      </c>
    </row>
    <row r="22" spans="1:6" ht="37.5" customHeight="1" x14ac:dyDescent="0.15">
      <c r="A22" s="27" t="b">
        <v>0</v>
      </c>
      <c r="B22" s="27"/>
      <c r="C22" s="28" t="s">
        <v>774</v>
      </c>
      <c r="D22" s="29" t="s">
        <v>775</v>
      </c>
      <c r="E22" s="30"/>
      <c r="F22" s="11">
        <f t="shared" si="0"/>
        <v>0</v>
      </c>
    </row>
    <row r="23" spans="1:6" ht="37.5" customHeight="1" x14ac:dyDescent="0.15">
      <c r="A23" s="27" t="b">
        <v>0</v>
      </c>
      <c r="B23" s="27"/>
      <c r="C23" s="28" t="s">
        <v>776</v>
      </c>
      <c r="D23" s="29" t="s">
        <v>777</v>
      </c>
      <c r="E23" s="30"/>
      <c r="F23" s="11">
        <f t="shared" si="0"/>
        <v>0</v>
      </c>
    </row>
    <row r="24" spans="1:6" ht="42" x14ac:dyDescent="0.15">
      <c r="A24" s="27" t="b">
        <v>0</v>
      </c>
      <c r="B24" s="27"/>
      <c r="C24" s="28" t="s">
        <v>778</v>
      </c>
      <c r="D24" s="17" t="s">
        <v>779</v>
      </c>
      <c r="E24" s="32"/>
      <c r="F24" s="11">
        <f t="shared" si="0"/>
        <v>0</v>
      </c>
    </row>
    <row r="25" spans="1:6" ht="37.5" customHeight="1" x14ac:dyDescent="0.15">
      <c r="A25" s="27" t="b">
        <v>0</v>
      </c>
      <c r="B25" s="27"/>
      <c r="C25" s="28" t="s">
        <v>780</v>
      </c>
      <c r="D25" s="29" t="s">
        <v>781</v>
      </c>
      <c r="E25" s="30"/>
      <c r="F25" s="11">
        <f t="shared" si="0"/>
        <v>0</v>
      </c>
    </row>
    <row r="26" spans="1:6" ht="37.5" customHeight="1" x14ac:dyDescent="0.15">
      <c r="A26" s="27" t="b">
        <v>0</v>
      </c>
      <c r="B26" s="27"/>
      <c r="C26" s="28" t="s">
        <v>782</v>
      </c>
      <c r="D26" s="29" t="s">
        <v>783</v>
      </c>
      <c r="E26" s="31" t="s">
        <v>784</v>
      </c>
      <c r="F26" s="11">
        <f t="shared" si="0"/>
        <v>0</v>
      </c>
    </row>
    <row r="27" spans="1:6" ht="37.5" customHeight="1" x14ac:dyDescent="0.15">
      <c r="A27" s="27" t="b">
        <v>0</v>
      </c>
      <c r="B27" s="27"/>
      <c r="C27" s="28" t="s">
        <v>785</v>
      </c>
      <c r="D27" s="29" t="s">
        <v>786</v>
      </c>
      <c r="E27" s="30"/>
      <c r="F27" s="11">
        <f t="shared" si="0"/>
        <v>0</v>
      </c>
    </row>
    <row r="28" spans="1:6" ht="37.5" customHeight="1" x14ac:dyDescent="0.15">
      <c r="A28" s="27" t="b">
        <v>0</v>
      </c>
      <c r="B28" s="27"/>
      <c r="C28" s="28" t="s">
        <v>330</v>
      </c>
      <c r="D28" s="29" t="s">
        <v>787</v>
      </c>
      <c r="E28" s="30"/>
      <c r="F28" s="11">
        <f t="shared" si="0"/>
        <v>0</v>
      </c>
    </row>
    <row r="29" spans="1:6" ht="37.5" customHeight="1" x14ac:dyDescent="0.15">
      <c r="A29" s="27" t="b">
        <v>0</v>
      </c>
      <c r="B29" s="33"/>
      <c r="C29" s="34" t="s">
        <v>788</v>
      </c>
      <c r="D29" s="17" t="s">
        <v>789</v>
      </c>
      <c r="E29" s="35"/>
      <c r="F29" s="11">
        <f t="shared" si="0"/>
        <v>0</v>
      </c>
    </row>
    <row r="30" spans="1:6" ht="37.5" customHeight="1" x14ac:dyDescent="0.15">
      <c r="A30" s="27" t="b">
        <v>0</v>
      </c>
      <c r="B30" s="33"/>
      <c r="C30" s="34" t="s">
        <v>790</v>
      </c>
      <c r="D30" s="29" t="s">
        <v>791</v>
      </c>
      <c r="E30" s="31"/>
      <c r="F30" s="11">
        <f t="shared" si="0"/>
        <v>0</v>
      </c>
    </row>
    <row r="31" spans="1:6" ht="18" x14ac:dyDescent="0.15">
      <c r="A31" s="13"/>
      <c r="B31" s="133" t="s">
        <v>792</v>
      </c>
      <c r="C31" s="134"/>
      <c r="D31" s="134"/>
      <c r="E31" s="135"/>
      <c r="F31" s="11">
        <f t="shared" si="0"/>
        <v>0</v>
      </c>
    </row>
    <row r="32" spans="1:6" ht="18" x14ac:dyDescent="0.15">
      <c r="A32" s="73"/>
      <c r="B32" s="149" t="s">
        <v>793</v>
      </c>
      <c r="C32" s="147"/>
      <c r="D32" s="147"/>
      <c r="E32" s="148"/>
      <c r="F32" s="11">
        <f t="shared" si="0"/>
        <v>0</v>
      </c>
    </row>
    <row r="33" spans="1:6" ht="37.5" customHeight="1" x14ac:dyDescent="0.15">
      <c r="A33" s="74"/>
      <c r="B33" s="150" t="s">
        <v>794</v>
      </c>
      <c r="C33" s="129"/>
      <c r="D33" s="129"/>
      <c r="E33" s="130"/>
      <c r="F33" s="11">
        <f t="shared" si="0"/>
        <v>0</v>
      </c>
    </row>
    <row r="34" spans="1:6" ht="16" x14ac:dyDescent="0.15">
      <c r="A34" s="14"/>
      <c r="B34" s="131" t="s">
        <v>38</v>
      </c>
      <c r="C34" s="129"/>
      <c r="D34" s="129"/>
      <c r="E34" s="130"/>
      <c r="F34" s="11">
        <f t="shared" si="0"/>
        <v>0</v>
      </c>
    </row>
    <row r="35" spans="1:6" ht="37.5" customHeight="1" x14ac:dyDescent="0.15">
      <c r="A35" s="27" t="b">
        <v>0</v>
      </c>
      <c r="B35" s="33"/>
      <c r="C35" s="34" t="s">
        <v>795</v>
      </c>
      <c r="D35" s="17" t="s">
        <v>796</v>
      </c>
      <c r="E35" s="35"/>
      <c r="F35" s="11">
        <f t="shared" si="0"/>
        <v>0</v>
      </c>
    </row>
    <row r="36" spans="1:6" ht="37.5" customHeight="1" x14ac:dyDescent="0.15">
      <c r="A36" s="27" t="b">
        <v>0</v>
      </c>
      <c r="B36" s="33"/>
      <c r="C36" s="34" t="s">
        <v>797</v>
      </c>
      <c r="D36" s="29" t="s">
        <v>798</v>
      </c>
      <c r="E36" s="31"/>
      <c r="F36" s="11">
        <f t="shared" si="0"/>
        <v>0</v>
      </c>
    </row>
    <row r="37" spans="1:6" ht="37.5" customHeight="1" x14ac:dyDescent="0.15">
      <c r="A37" s="27" t="b">
        <v>0</v>
      </c>
      <c r="B37" s="27"/>
      <c r="C37" s="28" t="s">
        <v>799</v>
      </c>
      <c r="D37" s="29" t="s">
        <v>800</v>
      </c>
      <c r="E37" s="44"/>
      <c r="F37" s="11">
        <f t="shared" si="0"/>
        <v>0</v>
      </c>
    </row>
    <row r="38" spans="1:6" ht="37.5" customHeight="1" x14ac:dyDescent="0.15">
      <c r="A38" s="27" t="b">
        <v>0</v>
      </c>
      <c r="B38" s="27"/>
      <c r="C38" s="28" t="s">
        <v>801</v>
      </c>
      <c r="D38" s="29" t="s">
        <v>802</v>
      </c>
      <c r="E38" s="30"/>
      <c r="F38" s="11">
        <f t="shared" si="0"/>
        <v>0</v>
      </c>
    </row>
    <row r="39" spans="1:6" ht="112" x14ac:dyDescent="0.15">
      <c r="A39" s="75" t="b">
        <v>0</v>
      </c>
      <c r="B39" s="27"/>
      <c r="C39" s="34" t="s">
        <v>803</v>
      </c>
      <c r="D39" s="29" t="s">
        <v>804</v>
      </c>
      <c r="E39" s="31" t="s">
        <v>805</v>
      </c>
      <c r="F39" s="11">
        <f t="shared" si="0"/>
        <v>0</v>
      </c>
    </row>
    <row r="40" spans="1:6" ht="37.5" customHeight="1" x14ac:dyDescent="0.15">
      <c r="A40" s="27" t="b">
        <v>0</v>
      </c>
      <c r="B40" s="27"/>
      <c r="C40" s="28" t="s">
        <v>806</v>
      </c>
      <c r="D40" s="29" t="s">
        <v>807</v>
      </c>
      <c r="E40" s="44"/>
      <c r="F40" s="11">
        <f t="shared" si="0"/>
        <v>0</v>
      </c>
    </row>
    <row r="41" spans="1:6" ht="37.5" customHeight="1" x14ac:dyDescent="0.15">
      <c r="A41" s="27" t="b">
        <v>0</v>
      </c>
      <c r="B41" s="56"/>
      <c r="C41" s="57" t="s">
        <v>808</v>
      </c>
      <c r="D41" s="58" t="s">
        <v>809</v>
      </c>
      <c r="E41" s="59"/>
      <c r="F41" s="11">
        <f t="shared" si="0"/>
        <v>0</v>
      </c>
    </row>
    <row r="42" spans="1:6" ht="112" x14ac:dyDescent="0.15">
      <c r="A42" s="27" t="b">
        <v>0</v>
      </c>
      <c r="B42" s="56"/>
      <c r="C42" s="76" t="s">
        <v>810</v>
      </c>
      <c r="D42" s="58" t="s">
        <v>811</v>
      </c>
      <c r="E42" s="31" t="s">
        <v>805</v>
      </c>
      <c r="F42" s="11">
        <f t="shared" si="0"/>
        <v>0</v>
      </c>
    </row>
    <row r="43" spans="1:6" ht="37.5" customHeight="1" x14ac:dyDescent="0.15">
      <c r="A43" s="27" t="b">
        <v>0</v>
      </c>
      <c r="B43" s="33"/>
      <c r="C43" s="34" t="s">
        <v>812</v>
      </c>
      <c r="D43" s="17" t="s">
        <v>813</v>
      </c>
      <c r="E43" s="35"/>
      <c r="F43" s="11">
        <f t="shared" si="0"/>
        <v>0</v>
      </c>
    </row>
    <row r="44" spans="1:6" ht="112" x14ac:dyDescent="0.15">
      <c r="A44" s="27" t="b">
        <v>0</v>
      </c>
      <c r="B44" s="27"/>
      <c r="C44" s="34" t="s">
        <v>814</v>
      </c>
      <c r="D44" s="29" t="s">
        <v>815</v>
      </c>
      <c r="E44" s="31" t="s">
        <v>805</v>
      </c>
      <c r="F44" s="11">
        <f t="shared" si="0"/>
        <v>0</v>
      </c>
    </row>
    <row r="45" spans="1:6" ht="37.5" customHeight="1" x14ac:dyDescent="0.15">
      <c r="A45" s="27" t="b">
        <v>0</v>
      </c>
      <c r="B45" s="33"/>
      <c r="C45" s="34" t="s">
        <v>294</v>
      </c>
      <c r="D45" s="29" t="s">
        <v>816</v>
      </c>
      <c r="E45" s="31"/>
      <c r="F45" s="11">
        <f t="shared" si="0"/>
        <v>0</v>
      </c>
    </row>
    <row r="46" spans="1:6" ht="112" x14ac:dyDescent="0.15">
      <c r="A46" s="27" t="b">
        <v>0</v>
      </c>
      <c r="B46" s="27"/>
      <c r="C46" s="34" t="s">
        <v>448</v>
      </c>
      <c r="D46" s="29" t="s">
        <v>449</v>
      </c>
      <c r="E46" s="31" t="s">
        <v>805</v>
      </c>
      <c r="F46" s="11">
        <f t="shared" si="0"/>
        <v>0</v>
      </c>
    </row>
    <row r="47" spans="1:6" ht="37.5" customHeight="1" x14ac:dyDescent="0.15">
      <c r="A47" s="27" t="b">
        <v>0</v>
      </c>
      <c r="B47" s="33"/>
      <c r="C47" s="34" t="s">
        <v>131</v>
      </c>
      <c r="D47" s="17" t="s">
        <v>817</v>
      </c>
      <c r="E47" s="40"/>
      <c r="F47" s="11">
        <f t="shared" si="0"/>
        <v>0</v>
      </c>
    </row>
    <row r="48" spans="1:6" ht="37.5" customHeight="1" x14ac:dyDescent="0.15">
      <c r="A48" s="27" t="b">
        <v>0</v>
      </c>
      <c r="B48" s="33"/>
      <c r="C48" s="34" t="s">
        <v>133</v>
      </c>
      <c r="D48" s="29" t="s">
        <v>134</v>
      </c>
      <c r="E48" s="31"/>
      <c r="F48" s="11">
        <f t="shared" si="0"/>
        <v>0</v>
      </c>
    </row>
    <row r="49" spans="1:6" ht="37.5" customHeight="1" x14ac:dyDescent="0.15">
      <c r="A49" s="27" t="b">
        <v>0</v>
      </c>
      <c r="B49" s="33"/>
      <c r="C49" s="34" t="s">
        <v>161</v>
      </c>
      <c r="D49" s="17" t="s">
        <v>818</v>
      </c>
      <c r="E49" s="35" t="s">
        <v>819</v>
      </c>
      <c r="F49" s="11">
        <f t="shared" si="0"/>
        <v>0</v>
      </c>
    </row>
    <row r="50" spans="1:6" ht="37.5" customHeight="1" x14ac:dyDescent="0.15">
      <c r="A50" s="27" t="b">
        <v>0</v>
      </c>
      <c r="B50" s="33"/>
      <c r="C50" s="34" t="s">
        <v>163</v>
      </c>
      <c r="D50" s="29" t="s">
        <v>164</v>
      </c>
      <c r="E50" s="31"/>
      <c r="F50" s="11">
        <f t="shared" si="0"/>
        <v>0</v>
      </c>
    </row>
    <row r="51" spans="1:6" ht="42" x14ac:dyDescent="0.15">
      <c r="A51" s="27" t="b">
        <v>0</v>
      </c>
      <c r="B51" s="33"/>
      <c r="C51" s="34" t="s">
        <v>820</v>
      </c>
      <c r="D51" s="17" t="s">
        <v>821</v>
      </c>
      <c r="E51" s="35"/>
      <c r="F51" s="11">
        <f t="shared" si="0"/>
        <v>0</v>
      </c>
    </row>
    <row r="52" spans="1:6" ht="37.5" customHeight="1" x14ac:dyDescent="0.15">
      <c r="A52" s="27" t="b">
        <v>0</v>
      </c>
      <c r="B52" s="33"/>
      <c r="C52" s="34" t="s">
        <v>822</v>
      </c>
      <c r="D52" s="29" t="s">
        <v>823</v>
      </c>
      <c r="E52" s="31"/>
      <c r="F52" s="11">
        <f t="shared" si="0"/>
        <v>0</v>
      </c>
    </row>
    <row r="53" spans="1:6" ht="37.5" customHeight="1" x14ac:dyDescent="0.15">
      <c r="A53" s="27" t="b">
        <v>0</v>
      </c>
      <c r="B53" s="33"/>
      <c r="C53" s="34" t="s">
        <v>824</v>
      </c>
      <c r="D53" s="29" t="s">
        <v>825</v>
      </c>
      <c r="E53" s="31"/>
      <c r="F53" s="11">
        <f t="shared" si="0"/>
        <v>0</v>
      </c>
    </row>
    <row r="54" spans="1:6" ht="37.5" customHeight="1" x14ac:dyDescent="0.15">
      <c r="A54" s="27" t="b">
        <v>0</v>
      </c>
      <c r="B54" s="33"/>
      <c r="C54" s="34" t="s">
        <v>826</v>
      </c>
      <c r="D54" s="17" t="s">
        <v>827</v>
      </c>
      <c r="E54" s="35"/>
      <c r="F54" s="11">
        <f t="shared" si="0"/>
        <v>0</v>
      </c>
    </row>
    <row r="55" spans="1:6" ht="37.5" customHeight="1" x14ac:dyDescent="0.15">
      <c r="A55" s="27" t="b">
        <v>0</v>
      </c>
      <c r="B55" s="33"/>
      <c r="C55" s="34" t="s">
        <v>487</v>
      </c>
      <c r="D55" s="17" t="s">
        <v>828</v>
      </c>
      <c r="E55" s="31"/>
      <c r="F55" s="11">
        <f t="shared" si="0"/>
        <v>0</v>
      </c>
    </row>
    <row r="56" spans="1:6" ht="37.5" customHeight="1" x14ac:dyDescent="0.15">
      <c r="A56" s="27" t="b">
        <v>0</v>
      </c>
      <c r="B56" s="33"/>
      <c r="C56" s="34" t="s">
        <v>489</v>
      </c>
      <c r="D56" s="29" t="s">
        <v>490</v>
      </c>
      <c r="E56" s="31"/>
      <c r="F56" s="11">
        <f t="shared" si="0"/>
        <v>0</v>
      </c>
    </row>
    <row r="57" spans="1:6" ht="37.5" customHeight="1" x14ac:dyDescent="0.15">
      <c r="A57" s="27" t="b">
        <v>0</v>
      </c>
      <c r="B57" s="33"/>
      <c r="C57" s="34" t="s">
        <v>109</v>
      </c>
      <c r="D57" s="17" t="s">
        <v>829</v>
      </c>
      <c r="E57" s="31"/>
      <c r="F57" s="11">
        <f t="shared" si="0"/>
        <v>0</v>
      </c>
    </row>
    <row r="58" spans="1:6" ht="37.5" customHeight="1" x14ac:dyDescent="0.15">
      <c r="A58" s="27" t="b">
        <v>0</v>
      </c>
      <c r="B58" s="33"/>
      <c r="C58" s="34" t="s">
        <v>111</v>
      </c>
      <c r="D58" s="29" t="s">
        <v>112</v>
      </c>
      <c r="E58" s="31"/>
      <c r="F58" s="11">
        <f t="shared" si="0"/>
        <v>0</v>
      </c>
    </row>
    <row r="59" spans="1:6" ht="37.5" customHeight="1" x14ac:dyDescent="0.15">
      <c r="A59" s="27" t="b">
        <v>0</v>
      </c>
      <c r="B59" s="33"/>
      <c r="C59" s="34" t="s">
        <v>127</v>
      </c>
      <c r="D59" s="17" t="s">
        <v>830</v>
      </c>
      <c r="E59" s="35"/>
      <c r="F59" s="11">
        <f t="shared" si="0"/>
        <v>0</v>
      </c>
    </row>
    <row r="60" spans="1:6" ht="37.5" customHeight="1" x14ac:dyDescent="0.15">
      <c r="A60" s="27" t="b">
        <v>0</v>
      </c>
      <c r="B60" s="33"/>
      <c r="C60" s="34" t="s">
        <v>129</v>
      </c>
      <c r="D60" s="29" t="s">
        <v>130</v>
      </c>
      <c r="E60" s="31"/>
      <c r="F60" s="11">
        <f t="shared" si="0"/>
        <v>0</v>
      </c>
    </row>
    <row r="61" spans="1:6" ht="37.5" customHeight="1" x14ac:dyDescent="0.15">
      <c r="A61" s="27" t="b">
        <v>0</v>
      </c>
      <c r="B61" s="33"/>
      <c r="C61" s="34" t="s">
        <v>831</v>
      </c>
      <c r="D61" s="29" t="s">
        <v>832</v>
      </c>
      <c r="E61" s="31"/>
      <c r="F61" s="11">
        <f t="shared" si="0"/>
        <v>0</v>
      </c>
    </row>
    <row r="62" spans="1:6" ht="37.5" customHeight="1" x14ac:dyDescent="0.15">
      <c r="A62" s="27" t="b">
        <v>0</v>
      </c>
      <c r="B62" s="33"/>
      <c r="C62" s="34" t="s">
        <v>833</v>
      </c>
      <c r="D62" s="29" t="s">
        <v>834</v>
      </c>
      <c r="E62" s="31"/>
      <c r="F62" s="11">
        <f t="shared" si="0"/>
        <v>0</v>
      </c>
    </row>
    <row r="63" spans="1:6" ht="37.5" customHeight="1" x14ac:dyDescent="0.15">
      <c r="A63" s="27" t="b">
        <v>0</v>
      </c>
      <c r="B63" s="33"/>
      <c r="C63" s="34" t="s">
        <v>835</v>
      </c>
      <c r="D63" s="29" t="s">
        <v>836</v>
      </c>
      <c r="E63" s="31"/>
      <c r="F63" s="11">
        <f t="shared" si="0"/>
        <v>0</v>
      </c>
    </row>
    <row r="64" spans="1:6" ht="37.5" customHeight="1" x14ac:dyDescent="0.15">
      <c r="A64" s="27" t="b">
        <v>0</v>
      </c>
      <c r="B64" s="33"/>
      <c r="C64" s="34" t="s">
        <v>837</v>
      </c>
      <c r="D64" s="29" t="s">
        <v>838</v>
      </c>
      <c r="E64" s="31" t="s">
        <v>839</v>
      </c>
      <c r="F64" s="11">
        <f t="shared" si="0"/>
        <v>0</v>
      </c>
    </row>
    <row r="65" spans="1:6" ht="37.5" customHeight="1" x14ac:dyDescent="0.15">
      <c r="A65" s="27" t="b">
        <v>0</v>
      </c>
      <c r="B65" s="33"/>
      <c r="C65" s="34" t="s">
        <v>118</v>
      </c>
      <c r="D65" s="17" t="s">
        <v>840</v>
      </c>
      <c r="E65" s="35"/>
      <c r="F65" s="11">
        <f t="shared" si="0"/>
        <v>0</v>
      </c>
    </row>
    <row r="66" spans="1:6" ht="37.5" customHeight="1" x14ac:dyDescent="0.15">
      <c r="A66" s="27" t="b">
        <v>0</v>
      </c>
      <c r="B66" s="77"/>
      <c r="C66" s="78" t="s">
        <v>120</v>
      </c>
      <c r="D66" s="36" t="s">
        <v>121</v>
      </c>
      <c r="E66" s="37"/>
      <c r="F66" s="11">
        <f t="shared" si="0"/>
        <v>0</v>
      </c>
    </row>
    <row r="67" spans="1:6" ht="18" x14ac:dyDescent="0.15">
      <c r="A67" s="38"/>
      <c r="B67" s="132" t="s">
        <v>841</v>
      </c>
      <c r="C67" s="129"/>
      <c r="D67" s="129"/>
      <c r="E67" s="130"/>
      <c r="F67" s="11">
        <f t="shared" si="0"/>
        <v>0</v>
      </c>
    </row>
    <row r="68" spans="1:6" ht="18" x14ac:dyDescent="0.15">
      <c r="A68" s="38"/>
      <c r="B68" s="128" t="s">
        <v>842</v>
      </c>
      <c r="C68" s="129"/>
      <c r="D68" s="129"/>
      <c r="E68" s="130"/>
      <c r="F68" s="11">
        <f t="shared" si="0"/>
        <v>0</v>
      </c>
    </row>
    <row r="69" spans="1:6" ht="16" x14ac:dyDescent="0.15">
      <c r="A69" s="14"/>
      <c r="B69" s="131" t="s">
        <v>38</v>
      </c>
      <c r="C69" s="129"/>
      <c r="D69" s="129"/>
      <c r="E69" s="130"/>
      <c r="F69" s="11">
        <f t="shared" si="0"/>
        <v>0</v>
      </c>
    </row>
    <row r="70" spans="1:6" ht="37.5" customHeight="1" x14ac:dyDescent="0.15">
      <c r="A70" s="27" t="b">
        <v>0</v>
      </c>
      <c r="B70" s="27"/>
      <c r="C70" s="34" t="s">
        <v>333</v>
      </c>
      <c r="D70" s="29" t="s">
        <v>334</v>
      </c>
      <c r="E70" s="31" t="s">
        <v>843</v>
      </c>
      <c r="F70" s="11">
        <f t="shared" si="0"/>
        <v>0</v>
      </c>
    </row>
    <row r="71" spans="1:6" ht="37.5" customHeight="1" x14ac:dyDescent="0.15">
      <c r="A71" s="27" t="b">
        <v>0</v>
      </c>
      <c r="B71" s="27"/>
      <c r="C71" s="34" t="s">
        <v>380</v>
      </c>
      <c r="D71" s="29" t="s">
        <v>381</v>
      </c>
      <c r="E71" s="31" t="s">
        <v>843</v>
      </c>
      <c r="F71" s="11">
        <f t="shared" si="0"/>
        <v>0</v>
      </c>
    </row>
    <row r="72" spans="1:6" ht="42" x14ac:dyDescent="0.15">
      <c r="A72" s="27" t="b">
        <v>0</v>
      </c>
      <c r="B72" s="27"/>
      <c r="C72" s="34" t="s">
        <v>844</v>
      </c>
      <c r="D72" s="17" t="s">
        <v>845</v>
      </c>
      <c r="E72" s="35"/>
      <c r="F72" s="11">
        <f t="shared" si="0"/>
        <v>0</v>
      </c>
    </row>
    <row r="73" spans="1:6" ht="37.5" customHeight="1" x14ac:dyDescent="0.15">
      <c r="A73" s="27" t="b">
        <v>0</v>
      </c>
      <c r="B73" s="27"/>
      <c r="C73" s="34" t="s">
        <v>846</v>
      </c>
      <c r="D73" s="17" t="s">
        <v>847</v>
      </c>
      <c r="E73" s="35"/>
      <c r="F73" s="11">
        <f t="shared" si="0"/>
        <v>0</v>
      </c>
    </row>
    <row r="74" spans="1:6" ht="70" x14ac:dyDescent="0.15">
      <c r="A74" s="27" t="b">
        <v>0</v>
      </c>
      <c r="B74" s="27"/>
      <c r="C74" s="34" t="s">
        <v>336</v>
      </c>
      <c r="D74" s="17" t="s">
        <v>848</v>
      </c>
      <c r="E74" s="35" t="s">
        <v>849</v>
      </c>
      <c r="F74" s="11">
        <f t="shared" si="0"/>
        <v>0</v>
      </c>
    </row>
    <row r="75" spans="1:6" ht="37.5" customHeight="1" x14ac:dyDescent="0.15">
      <c r="A75" s="27" t="b">
        <v>0</v>
      </c>
      <c r="B75" s="27"/>
      <c r="C75" s="34" t="s">
        <v>338</v>
      </c>
      <c r="D75" s="29" t="s">
        <v>850</v>
      </c>
      <c r="E75" s="31"/>
      <c r="F75" s="11">
        <f t="shared" si="0"/>
        <v>0</v>
      </c>
    </row>
    <row r="76" spans="1:6" ht="37.5" customHeight="1" x14ac:dyDescent="0.15">
      <c r="A76" s="27" t="b">
        <v>0</v>
      </c>
      <c r="B76" s="27"/>
      <c r="C76" s="34" t="s">
        <v>851</v>
      </c>
      <c r="D76" s="17" t="s">
        <v>852</v>
      </c>
      <c r="E76" s="35"/>
      <c r="F76" s="11">
        <f t="shared" si="0"/>
        <v>0</v>
      </c>
    </row>
    <row r="77" spans="1:6" ht="37.5" customHeight="1" x14ac:dyDescent="0.15">
      <c r="A77" s="27" t="b">
        <v>0</v>
      </c>
      <c r="B77" s="27"/>
      <c r="C77" s="34" t="s">
        <v>853</v>
      </c>
      <c r="D77" s="29" t="s">
        <v>854</v>
      </c>
      <c r="E77" s="31" t="s">
        <v>843</v>
      </c>
      <c r="F77" s="11">
        <f t="shared" si="0"/>
        <v>0</v>
      </c>
    </row>
    <row r="78" spans="1:6" ht="70" x14ac:dyDescent="0.15">
      <c r="A78" s="27" t="b">
        <v>0</v>
      </c>
      <c r="B78" s="27"/>
      <c r="C78" s="34" t="s">
        <v>855</v>
      </c>
      <c r="D78" s="17" t="s">
        <v>856</v>
      </c>
      <c r="E78" s="35" t="s">
        <v>857</v>
      </c>
      <c r="F78" s="11">
        <f t="shared" si="0"/>
        <v>0</v>
      </c>
    </row>
    <row r="79" spans="1:6" ht="42" x14ac:dyDescent="0.15">
      <c r="A79" s="27" t="b">
        <v>0</v>
      </c>
      <c r="B79" s="27"/>
      <c r="C79" s="34" t="s">
        <v>858</v>
      </c>
      <c r="D79" s="17" t="s">
        <v>859</v>
      </c>
      <c r="E79" s="35" t="s">
        <v>849</v>
      </c>
      <c r="F79" s="11">
        <f t="shared" si="0"/>
        <v>0</v>
      </c>
    </row>
    <row r="80" spans="1:6" ht="37.5" customHeight="1" x14ac:dyDescent="0.15">
      <c r="A80" s="27" t="b">
        <v>0</v>
      </c>
      <c r="B80" s="27"/>
      <c r="C80" s="34" t="s">
        <v>860</v>
      </c>
      <c r="D80" s="29" t="s">
        <v>861</v>
      </c>
      <c r="E80" s="31" t="s">
        <v>843</v>
      </c>
      <c r="F80" s="11">
        <f t="shared" si="0"/>
        <v>0</v>
      </c>
    </row>
    <row r="81" spans="1:6" ht="37.5" customHeight="1" x14ac:dyDescent="0.15">
      <c r="A81" s="27" t="b">
        <v>0</v>
      </c>
      <c r="B81" s="27"/>
      <c r="C81" s="34" t="s">
        <v>178</v>
      </c>
      <c r="D81" s="17" t="s">
        <v>862</v>
      </c>
      <c r="E81" s="35"/>
      <c r="F81" s="11">
        <f t="shared" si="0"/>
        <v>0</v>
      </c>
    </row>
    <row r="82" spans="1:6" ht="37.5" customHeight="1" x14ac:dyDescent="0.15">
      <c r="A82" s="27" t="b">
        <v>0</v>
      </c>
      <c r="B82" s="27"/>
      <c r="C82" s="34" t="s">
        <v>180</v>
      </c>
      <c r="D82" s="29" t="s">
        <v>181</v>
      </c>
      <c r="E82" s="31"/>
      <c r="F82" s="11">
        <f t="shared" si="0"/>
        <v>0</v>
      </c>
    </row>
    <row r="83" spans="1:6" ht="42" x14ac:dyDescent="0.15">
      <c r="A83" s="27" t="b">
        <v>0</v>
      </c>
      <c r="B83" s="27"/>
      <c r="C83" s="34" t="s">
        <v>270</v>
      </c>
      <c r="D83" s="17" t="s">
        <v>863</v>
      </c>
      <c r="E83" s="35"/>
      <c r="F83" s="11">
        <f t="shared" si="0"/>
        <v>0</v>
      </c>
    </row>
    <row r="84" spans="1:6" ht="37.5" customHeight="1" x14ac:dyDescent="0.15">
      <c r="A84" s="27" t="b">
        <v>0</v>
      </c>
      <c r="B84" s="27"/>
      <c r="C84" s="34" t="s">
        <v>272</v>
      </c>
      <c r="D84" s="29" t="s">
        <v>864</v>
      </c>
      <c r="E84" s="31"/>
      <c r="F84" s="11">
        <f t="shared" si="0"/>
        <v>0</v>
      </c>
    </row>
    <row r="85" spans="1:6" ht="37.5" customHeight="1" x14ac:dyDescent="0.15">
      <c r="A85" s="27" t="b">
        <v>0</v>
      </c>
      <c r="B85" s="27"/>
      <c r="C85" s="34" t="s">
        <v>195</v>
      </c>
      <c r="D85" s="17" t="s">
        <v>865</v>
      </c>
      <c r="E85" s="35" t="s">
        <v>849</v>
      </c>
      <c r="F85" s="11">
        <f t="shared" si="0"/>
        <v>0</v>
      </c>
    </row>
    <row r="86" spans="1:6" ht="37.5" customHeight="1" x14ac:dyDescent="0.15">
      <c r="A86" s="27" t="b">
        <v>0</v>
      </c>
      <c r="B86" s="27"/>
      <c r="C86" s="34" t="s">
        <v>197</v>
      </c>
      <c r="D86" s="17" t="s">
        <v>198</v>
      </c>
      <c r="E86" s="35"/>
      <c r="F86" s="11">
        <f t="shared" si="0"/>
        <v>0</v>
      </c>
    </row>
    <row r="87" spans="1:6" ht="37.5" customHeight="1" x14ac:dyDescent="0.15">
      <c r="A87" s="27" t="b">
        <v>0</v>
      </c>
      <c r="B87" s="27"/>
      <c r="C87" s="34" t="s">
        <v>866</v>
      </c>
      <c r="D87" s="17" t="s">
        <v>867</v>
      </c>
      <c r="E87" s="35" t="s">
        <v>849</v>
      </c>
      <c r="F87" s="11">
        <f t="shared" si="0"/>
        <v>0</v>
      </c>
    </row>
    <row r="88" spans="1:6" ht="37.5" customHeight="1" x14ac:dyDescent="0.15">
      <c r="A88" s="27" t="b">
        <v>0</v>
      </c>
      <c r="B88" s="27"/>
      <c r="C88" s="34" t="s">
        <v>868</v>
      </c>
      <c r="D88" s="29" t="s">
        <v>869</v>
      </c>
      <c r="E88" s="31" t="s">
        <v>843</v>
      </c>
      <c r="F88" s="11">
        <f t="shared" si="0"/>
        <v>0</v>
      </c>
    </row>
    <row r="89" spans="1:6" ht="56" x14ac:dyDescent="0.15">
      <c r="A89" s="27" t="b">
        <v>0</v>
      </c>
      <c r="B89" s="27"/>
      <c r="C89" s="34" t="s">
        <v>870</v>
      </c>
      <c r="D89" s="17" t="s">
        <v>871</v>
      </c>
      <c r="E89" s="35"/>
      <c r="F89" s="11">
        <f t="shared" si="0"/>
        <v>0</v>
      </c>
    </row>
    <row r="90" spans="1:6" ht="70" x14ac:dyDescent="0.15">
      <c r="A90" s="27" t="b">
        <v>0</v>
      </c>
      <c r="B90" s="27"/>
      <c r="C90" s="34" t="s">
        <v>872</v>
      </c>
      <c r="D90" s="17" t="s">
        <v>873</v>
      </c>
      <c r="E90" s="35"/>
      <c r="F90" s="11">
        <f t="shared" si="0"/>
        <v>0</v>
      </c>
    </row>
    <row r="91" spans="1:6" ht="37.5" customHeight="1" x14ac:dyDescent="0.15">
      <c r="A91" s="27" t="b">
        <v>0</v>
      </c>
      <c r="B91" s="27"/>
      <c r="C91" s="34" t="s">
        <v>874</v>
      </c>
      <c r="D91" s="17" t="s">
        <v>875</v>
      </c>
      <c r="E91" s="35"/>
      <c r="F91" s="11">
        <f t="shared" si="0"/>
        <v>0</v>
      </c>
    </row>
    <row r="92" spans="1:6" ht="42" x14ac:dyDescent="0.15">
      <c r="A92" s="27" t="b">
        <v>0</v>
      </c>
      <c r="B92" s="27"/>
      <c r="C92" s="34" t="s">
        <v>876</v>
      </c>
      <c r="D92" s="17" t="s">
        <v>877</v>
      </c>
      <c r="E92" s="35" t="s">
        <v>857</v>
      </c>
      <c r="F92" s="11">
        <f t="shared" si="0"/>
        <v>0</v>
      </c>
    </row>
    <row r="93" spans="1:6" ht="37.5" customHeight="1" x14ac:dyDescent="0.15">
      <c r="A93" s="27" t="b">
        <v>0</v>
      </c>
      <c r="B93" s="27"/>
      <c r="C93" s="34" t="s">
        <v>878</v>
      </c>
      <c r="D93" s="29" t="s">
        <v>879</v>
      </c>
      <c r="E93" s="31"/>
      <c r="F93" s="11">
        <f t="shared" si="0"/>
        <v>0</v>
      </c>
    </row>
    <row r="94" spans="1:6" ht="37.5" customHeight="1" x14ac:dyDescent="0.15">
      <c r="A94" s="27" t="b">
        <v>0</v>
      </c>
      <c r="B94" s="27"/>
      <c r="C94" s="34" t="s">
        <v>266</v>
      </c>
      <c r="D94" s="29" t="s">
        <v>880</v>
      </c>
      <c r="E94" s="31"/>
      <c r="F94" s="11">
        <f t="shared" si="0"/>
        <v>0</v>
      </c>
    </row>
    <row r="95" spans="1:6" ht="37.5" customHeight="1" x14ac:dyDescent="0.15">
      <c r="A95" s="27" t="b">
        <v>0</v>
      </c>
      <c r="B95" s="27"/>
      <c r="C95" s="34" t="s">
        <v>268</v>
      </c>
      <c r="D95" s="29" t="s">
        <v>881</v>
      </c>
      <c r="E95" s="31"/>
      <c r="F95" s="11">
        <f t="shared" si="0"/>
        <v>0</v>
      </c>
    </row>
    <row r="96" spans="1:6" ht="42" x14ac:dyDescent="0.15">
      <c r="A96" s="27" t="b">
        <v>0</v>
      </c>
      <c r="B96" s="27"/>
      <c r="C96" s="34" t="s">
        <v>882</v>
      </c>
      <c r="D96" s="17" t="s">
        <v>883</v>
      </c>
      <c r="E96" s="35"/>
      <c r="F96" s="11">
        <f t="shared" si="0"/>
        <v>0</v>
      </c>
    </row>
    <row r="97" spans="1:6" ht="37.5" customHeight="1" x14ac:dyDescent="0.15">
      <c r="A97" s="27" t="b">
        <v>0</v>
      </c>
      <c r="B97" s="27"/>
      <c r="C97" s="34" t="s">
        <v>884</v>
      </c>
      <c r="D97" s="29" t="s">
        <v>885</v>
      </c>
      <c r="E97" s="31" t="s">
        <v>843</v>
      </c>
      <c r="F97" s="11">
        <f t="shared" si="0"/>
        <v>0</v>
      </c>
    </row>
    <row r="98" spans="1:6" ht="42" x14ac:dyDescent="0.15">
      <c r="A98" s="27" t="b">
        <v>0</v>
      </c>
      <c r="B98" s="27"/>
      <c r="C98" s="34" t="s">
        <v>886</v>
      </c>
      <c r="D98" s="17" t="s">
        <v>887</v>
      </c>
      <c r="E98" s="35"/>
      <c r="F98" s="11">
        <f t="shared" si="0"/>
        <v>0</v>
      </c>
    </row>
    <row r="99" spans="1:6" ht="37.5" customHeight="1" x14ac:dyDescent="0.15">
      <c r="A99" s="27" t="b">
        <v>0</v>
      </c>
      <c r="B99" s="27"/>
      <c r="C99" s="34" t="s">
        <v>888</v>
      </c>
      <c r="D99" s="29" t="s">
        <v>889</v>
      </c>
      <c r="E99" s="31"/>
      <c r="F99" s="11">
        <f t="shared" si="0"/>
        <v>0</v>
      </c>
    </row>
    <row r="100" spans="1:6" ht="37.5" customHeight="1" x14ac:dyDescent="0.15">
      <c r="A100" s="27" t="b">
        <v>0</v>
      </c>
      <c r="B100" s="27"/>
      <c r="C100" s="34" t="s">
        <v>890</v>
      </c>
      <c r="D100" s="29" t="s">
        <v>891</v>
      </c>
      <c r="E100" s="31"/>
      <c r="F100" s="11">
        <f t="shared" si="0"/>
        <v>0</v>
      </c>
    </row>
    <row r="101" spans="1:6" ht="37.5" customHeight="1" x14ac:dyDescent="0.15">
      <c r="A101" s="27" t="b">
        <v>0</v>
      </c>
      <c r="B101" s="27"/>
      <c r="C101" s="34" t="s">
        <v>356</v>
      </c>
      <c r="D101" s="17" t="s">
        <v>892</v>
      </c>
      <c r="E101" s="35"/>
      <c r="F101" s="11">
        <f t="shared" si="0"/>
        <v>0</v>
      </c>
    </row>
    <row r="102" spans="1:6" ht="37.5" customHeight="1" x14ac:dyDescent="0.15">
      <c r="A102" s="27" t="b">
        <v>0</v>
      </c>
      <c r="B102" s="27"/>
      <c r="C102" s="34" t="s">
        <v>358</v>
      </c>
      <c r="D102" s="29" t="s">
        <v>359</v>
      </c>
      <c r="E102" s="31"/>
      <c r="F102" s="11">
        <f t="shared" si="0"/>
        <v>0</v>
      </c>
    </row>
    <row r="103" spans="1:6" ht="37.5" customHeight="1" x14ac:dyDescent="0.15">
      <c r="A103" s="27" t="b">
        <v>0</v>
      </c>
      <c r="B103" s="27"/>
      <c r="C103" s="34" t="s">
        <v>893</v>
      </c>
      <c r="D103" s="17" t="s">
        <v>894</v>
      </c>
      <c r="E103" s="35"/>
      <c r="F103" s="11">
        <f t="shared" si="0"/>
        <v>0</v>
      </c>
    </row>
    <row r="104" spans="1:6" ht="37.5" customHeight="1" x14ac:dyDescent="0.15">
      <c r="A104" s="27" t="b">
        <v>0</v>
      </c>
      <c r="B104" s="27"/>
      <c r="C104" s="34" t="s">
        <v>895</v>
      </c>
      <c r="D104" s="17" t="s">
        <v>896</v>
      </c>
      <c r="E104" s="35"/>
      <c r="F104" s="11">
        <f t="shared" si="0"/>
        <v>0</v>
      </c>
    </row>
    <row r="105" spans="1:6" ht="70" x14ac:dyDescent="0.15">
      <c r="A105" s="27" t="b">
        <v>0</v>
      </c>
      <c r="B105" s="27"/>
      <c r="C105" s="34" t="s">
        <v>375</v>
      </c>
      <c r="D105" s="29" t="s">
        <v>897</v>
      </c>
      <c r="E105" s="31" t="s">
        <v>857</v>
      </c>
      <c r="F105" s="11">
        <f t="shared" si="0"/>
        <v>0</v>
      </c>
    </row>
    <row r="106" spans="1:6" ht="37.5" customHeight="1" x14ac:dyDescent="0.15">
      <c r="A106" s="27" t="b">
        <v>0</v>
      </c>
      <c r="B106" s="27"/>
      <c r="C106" s="34" t="s">
        <v>377</v>
      </c>
      <c r="D106" s="29" t="s">
        <v>898</v>
      </c>
      <c r="E106" s="31" t="s">
        <v>849</v>
      </c>
      <c r="F106" s="11">
        <f t="shared" si="0"/>
        <v>0</v>
      </c>
    </row>
    <row r="107" spans="1:6" ht="56" x14ac:dyDescent="0.15">
      <c r="A107" s="27" t="b">
        <v>0</v>
      </c>
      <c r="B107" s="27"/>
      <c r="C107" s="34" t="s">
        <v>113</v>
      </c>
      <c r="D107" s="17" t="s">
        <v>899</v>
      </c>
      <c r="E107" s="35" t="s">
        <v>857</v>
      </c>
      <c r="F107" s="11">
        <f t="shared" si="0"/>
        <v>0</v>
      </c>
    </row>
    <row r="108" spans="1:6" ht="37.5" customHeight="1" x14ac:dyDescent="0.15">
      <c r="A108" s="27" t="b">
        <v>0</v>
      </c>
      <c r="B108" s="27"/>
      <c r="C108" s="34" t="s">
        <v>116</v>
      </c>
      <c r="D108" s="17" t="s">
        <v>900</v>
      </c>
      <c r="E108" s="31" t="s">
        <v>849</v>
      </c>
      <c r="F108" s="11">
        <f t="shared" si="0"/>
        <v>0</v>
      </c>
    </row>
    <row r="109" spans="1:6" ht="42" x14ac:dyDescent="0.15">
      <c r="A109" s="27" t="b">
        <v>0</v>
      </c>
      <c r="B109" s="27"/>
      <c r="C109" s="34" t="s">
        <v>901</v>
      </c>
      <c r="D109" s="17" t="s">
        <v>902</v>
      </c>
      <c r="E109" s="35"/>
      <c r="F109" s="11">
        <f t="shared" si="0"/>
        <v>0</v>
      </c>
    </row>
    <row r="110" spans="1:6" ht="37.5" customHeight="1" x14ac:dyDescent="0.15">
      <c r="A110" s="27" t="b">
        <v>0</v>
      </c>
      <c r="B110" s="27"/>
      <c r="C110" s="34" t="s">
        <v>903</v>
      </c>
      <c r="D110" s="29" t="s">
        <v>904</v>
      </c>
      <c r="E110" s="31"/>
      <c r="F110" s="11">
        <f t="shared" si="0"/>
        <v>0</v>
      </c>
    </row>
    <row r="111" spans="1:6" ht="37.5" customHeight="1" x14ac:dyDescent="0.15">
      <c r="A111" s="27" t="b">
        <v>0</v>
      </c>
      <c r="B111" s="27"/>
      <c r="C111" s="34" t="s">
        <v>905</v>
      </c>
      <c r="D111" s="17" t="s">
        <v>906</v>
      </c>
      <c r="E111" s="35"/>
      <c r="F111" s="11">
        <f t="shared" si="0"/>
        <v>0</v>
      </c>
    </row>
    <row r="112" spans="1:6" ht="37.5" customHeight="1" x14ac:dyDescent="0.15">
      <c r="A112" s="27" t="b">
        <v>0</v>
      </c>
      <c r="B112" s="27"/>
      <c r="C112" s="34" t="s">
        <v>907</v>
      </c>
      <c r="D112" s="29" t="s">
        <v>908</v>
      </c>
      <c r="E112" s="31" t="s">
        <v>909</v>
      </c>
      <c r="F112" s="11">
        <f t="shared" si="0"/>
        <v>0</v>
      </c>
    </row>
    <row r="113" spans="1:6" ht="37.5" customHeight="1" x14ac:dyDescent="0.15">
      <c r="A113" s="27" t="b">
        <v>0</v>
      </c>
      <c r="B113" s="27"/>
      <c r="C113" s="34" t="s">
        <v>491</v>
      </c>
      <c r="D113" s="17" t="s">
        <v>910</v>
      </c>
      <c r="E113" s="35"/>
      <c r="F113" s="11">
        <f t="shared" si="0"/>
        <v>0</v>
      </c>
    </row>
    <row r="114" spans="1:6" ht="37.5" customHeight="1" x14ac:dyDescent="0.15">
      <c r="A114" s="27" t="b">
        <v>0</v>
      </c>
      <c r="B114" s="27"/>
      <c r="C114" s="34" t="s">
        <v>911</v>
      </c>
      <c r="D114" s="29" t="s">
        <v>912</v>
      </c>
      <c r="E114" s="31" t="s">
        <v>913</v>
      </c>
      <c r="F114" s="11">
        <f t="shared" si="0"/>
        <v>0</v>
      </c>
    </row>
    <row r="115" spans="1:6" ht="37.5" customHeight="1" x14ac:dyDescent="0.15">
      <c r="A115" s="27" t="b">
        <v>0</v>
      </c>
      <c r="B115" s="27"/>
      <c r="C115" s="34" t="s">
        <v>914</v>
      </c>
      <c r="D115" s="29" t="s">
        <v>915</v>
      </c>
      <c r="E115" s="31"/>
      <c r="F115" s="11">
        <f t="shared" si="0"/>
        <v>0</v>
      </c>
    </row>
    <row r="116" spans="1:6" ht="37.5" customHeight="1" x14ac:dyDescent="0.15">
      <c r="A116" s="27" t="b">
        <v>0</v>
      </c>
      <c r="B116" s="27"/>
      <c r="C116" s="34" t="s">
        <v>916</v>
      </c>
      <c r="D116" s="17" t="s">
        <v>917</v>
      </c>
      <c r="E116" s="35"/>
      <c r="F116" s="11">
        <f t="shared" si="0"/>
        <v>0</v>
      </c>
    </row>
    <row r="117" spans="1:6" ht="37.5" customHeight="1" x14ac:dyDescent="0.15">
      <c r="A117" s="27" t="b">
        <v>0</v>
      </c>
      <c r="B117" s="27"/>
      <c r="C117" s="34" t="s">
        <v>918</v>
      </c>
      <c r="D117" s="17" t="s">
        <v>919</v>
      </c>
      <c r="E117" s="31" t="s">
        <v>849</v>
      </c>
      <c r="F117" s="11">
        <f t="shared" si="0"/>
        <v>0</v>
      </c>
    </row>
    <row r="118" spans="1:6" ht="37.5" customHeight="1" x14ac:dyDescent="0.15">
      <c r="A118" s="27" t="b">
        <v>0</v>
      </c>
      <c r="B118" s="27"/>
      <c r="C118" s="34" t="s">
        <v>920</v>
      </c>
      <c r="D118" s="29" t="s">
        <v>921</v>
      </c>
      <c r="E118" s="31" t="s">
        <v>849</v>
      </c>
      <c r="F118" s="11">
        <f t="shared" si="0"/>
        <v>0</v>
      </c>
    </row>
    <row r="119" spans="1:6" ht="37.5" customHeight="1" x14ac:dyDescent="0.15">
      <c r="A119" s="27" t="b">
        <v>0</v>
      </c>
      <c r="B119" s="27"/>
      <c r="C119" s="34" t="s">
        <v>922</v>
      </c>
      <c r="D119" s="29" t="s">
        <v>923</v>
      </c>
      <c r="E119" s="31"/>
      <c r="F119" s="11">
        <f t="shared" si="0"/>
        <v>0</v>
      </c>
    </row>
    <row r="120" spans="1:6" ht="16" x14ac:dyDescent="0.15">
      <c r="A120" s="14"/>
      <c r="B120" s="131" t="s">
        <v>924</v>
      </c>
      <c r="C120" s="129"/>
      <c r="D120" s="129"/>
      <c r="E120" s="130"/>
      <c r="F120" s="11">
        <f t="shared" si="0"/>
        <v>0</v>
      </c>
    </row>
    <row r="121" spans="1:6" ht="37.5" customHeight="1" x14ac:dyDescent="0.15">
      <c r="A121" s="27" t="b">
        <v>0</v>
      </c>
      <c r="B121" s="27"/>
      <c r="C121" s="34" t="s">
        <v>925</v>
      </c>
      <c r="D121" s="29" t="s">
        <v>926</v>
      </c>
      <c r="E121" s="31" t="s">
        <v>927</v>
      </c>
      <c r="F121" s="11">
        <f t="shared" si="0"/>
        <v>0</v>
      </c>
    </row>
    <row r="122" spans="1:6" ht="37.5" customHeight="1" x14ac:dyDescent="0.15">
      <c r="A122" s="27" t="b">
        <v>0</v>
      </c>
      <c r="B122" s="27"/>
      <c r="C122" s="34" t="s">
        <v>928</v>
      </c>
      <c r="D122" s="29" t="s">
        <v>926</v>
      </c>
      <c r="E122" s="31" t="s">
        <v>927</v>
      </c>
      <c r="F122" s="11">
        <f t="shared" si="0"/>
        <v>0</v>
      </c>
    </row>
    <row r="123" spans="1:6" ht="16" x14ac:dyDescent="0.15">
      <c r="A123" s="14"/>
      <c r="B123" s="131" t="s">
        <v>929</v>
      </c>
      <c r="C123" s="129"/>
      <c r="D123" s="129"/>
      <c r="E123" s="130"/>
      <c r="F123" s="11">
        <f t="shared" si="0"/>
        <v>0</v>
      </c>
    </row>
    <row r="124" spans="1:6" ht="37.5" customHeight="1" x14ac:dyDescent="0.15">
      <c r="A124" s="75" t="b">
        <v>0</v>
      </c>
      <c r="B124" s="27"/>
      <c r="C124" s="34" t="s">
        <v>930</v>
      </c>
      <c r="D124" s="29" t="s">
        <v>931</v>
      </c>
      <c r="E124" s="31" t="s">
        <v>843</v>
      </c>
      <c r="F124" s="11">
        <f t="shared" si="0"/>
        <v>0</v>
      </c>
    </row>
    <row r="125" spans="1:6" ht="37.5" customHeight="1" x14ac:dyDescent="0.15">
      <c r="A125" s="27" t="b">
        <v>0</v>
      </c>
      <c r="B125" s="27"/>
      <c r="C125" s="34" t="s">
        <v>932</v>
      </c>
      <c r="D125" s="29" t="s">
        <v>933</v>
      </c>
      <c r="E125" s="31" t="s">
        <v>843</v>
      </c>
      <c r="F125" s="11">
        <f t="shared" si="0"/>
        <v>0</v>
      </c>
    </row>
    <row r="126" spans="1:6" ht="37.5" customHeight="1" x14ac:dyDescent="0.15">
      <c r="A126" s="27" t="b">
        <v>0</v>
      </c>
      <c r="B126" s="27"/>
      <c r="C126" s="34" t="s">
        <v>934</v>
      </c>
      <c r="D126" s="29" t="s">
        <v>935</v>
      </c>
      <c r="E126" s="31" t="s">
        <v>843</v>
      </c>
      <c r="F126" s="11">
        <f t="shared" si="0"/>
        <v>0</v>
      </c>
    </row>
    <row r="127" spans="1:6" ht="18" x14ac:dyDescent="0.15">
      <c r="A127" s="38"/>
      <c r="B127" s="132" t="s">
        <v>936</v>
      </c>
      <c r="C127" s="129"/>
      <c r="D127" s="129"/>
      <c r="E127" s="130"/>
      <c r="F127" s="11">
        <f t="shared" si="0"/>
        <v>0</v>
      </c>
    </row>
    <row r="128" spans="1:6" ht="18" x14ac:dyDescent="0.15">
      <c r="A128" s="38"/>
      <c r="B128" s="128" t="s">
        <v>937</v>
      </c>
      <c r="C128" s="129"/>
      <c r="D128" s="129"/>
      <c r="E128" s="130"/>
      <c r="F128" s="11">
        <f t="shared" si="0"/>
        <v>0</v>
      </c>
    </row>
    <row r="129" spans="1:6" ht="16" x14ac:dyDescent="0.15">
      <c r="A129" s="14"/>
      <c r="B129" s="131" t="s">
        <v>38</v>
      </c>
      <c r="C129" s="129"/>
      <c r="D129" s="129"/>
      <c r="E129" s="130"/>
      <c r="F129" s="11">
        <f t="shared" si="0"/>
        <v>0</v>
      </c>
    </row>
    <row r="130" spans="1:6" ht="37.5" customHeight="1" x14ac:dyDescent="0.15">
      <c r="A130" s="27" t="b">
        <v>0</v>
      </c>
      <c r="B130" s="27"/>
      <c r="C130" s="34" t="s">
        <v>137</v>
      </c>
      <c r="D130" s="17" t="s">
        <v>938</v>
      </c>
      <c r="E130" s="35"/>
      <c r="F130" s="11">
        <f t="shared" si="0"/>
        <v>0</v>
      </c>
    </row>
    <row r="131" spans="1:6" ht="37.5" customHeight="1" x14ac:dyDescent="0.15">
      <c r="A131" s="27" t="b">
        <v>0</v>
      </c>
      <c r="B131" s="27"/>
      <c r="C131" s="34" t="s">
        <v>139</v>
      </c>
      <c r="D131" s="29" t="s">
        <v>140</v>
      </c>
      <c r="E131" s="31"/>
      <c r="F131" s="11">
        <f t="shared" si="0"/>
        <v>0</v>
      </c>
    </row>
    <row r="132" spans="1:6" ht="37.5" customHeight="1" x14ac:dyDescent="0.15">
      <c r="A132" s="27" t="b">
        <v>0</v>
      </c>
      <c r="B132" s="27"/>
      <c r="C132" s="34" t="s">
        <v>262</v>
      </c>
      <c r="D132" s="29" t="s">
        <v>939</v>
      </c>
      <c r="E132" s="31"/>
      <c r="F132" s="11">
        <f t="shared" si="0"/>
        <v>0</v>
      </c>
    </row>
    <row r="133" spans="1:6" ht="37.5" customHeight="1" x14ac:dyDescent="0.15">
      <c r="A133" s="27" t="b">
        <v>0</v>
      </c>
      <c r="B133" s="27"/>
      <c r="C133" s="34" t="s">
        <v>264</v>
      </c>
      <c r="D133" s="17" t="s">
        <v>940</v>
      </c>
      <c r="E133" s="35"/>
      <c r="F133" s="11">
        <f t="shared" si="0"/>
        <v>0</v>
      </c>
    </row>
    <row r="134" spans="1:6" ht="56" x14ac:dyDescent="0.15">
      <c r="A134" s="27" t="b">
        <v>0</v>
      </c>
      <c r="B134" s="27"/>
      <c r="C134" s="34" t="s">
        <v>941</v>
      </c>
      <c r="D134" s="17" t="s">
        <v>942</v>
      </c>
      <c r="E134" s="35"/>
      <c r="F134" s="11">
        <f t="shared" si="0"/>
        <v>0</v>
      </c>
    </row>
    <row r="135" spans="1:6" ht="42" x14ac:dyDescent="0.15">
      <c r="A135" s="27" t="b">
        <v>0</v>
      </c>
      <c r="B135" s="27"/>
      <c r="C135" s="34" t="s">
        <v>943</v>
      </c>
      <c r="D135" s="17" t="s">
        <v>944</v>
      </c>
      <c r="E135" s="35"/>
      <c r="F135" s="11">
        <f t="shared" si="0"/>
        <v>0</v>
      </c>
    </row>
    <row r="136" spans="1:6" ht="37.5" customHeight="1" x14ac:dyDescent="0.15">
      <c r="A136" s="27" t="b">
        <v>0</v>
      </c>
      <c r="B136" s="27"/>
      <c r="C136" s="34" t="s">
        <v>199</v>
      </c>
      <c r="D136" s="17" t="s">
        <v>945</v>
      </c>
      <c r="E136" s="35"/>
      <c r="F136" s="11">
        <f t="shared" si="0"/>
        <v>0</v>
      </c>
    </row>
    <row r="137" spans="1:6" ht="37.5" customHeight="1" x14ac:dyDescent="0.15">
      <c r="A137" s="27" t="b">
        <v>0</v>
      </c>
      <c r="B137" s="27"/>
      <c r="C137" s="34" t="s">
        <v>201</v>
      </c>
      <c r="D137" s="17" t="s">
        <v>946</v>
      </c>
      <c r="E137" s="35"/>
      <c r="F137" s="11">
        <f t="shared" si="0"/>
        <v>0</v>
      </c>
    </row>
    <row r="138" spans="1:6" ht="37.5" customHeight="1" x14ac:dyDescent="0.15">
      <c r="A138" s="27" t="b">
        <v>0</v>
      </c>
      <c r="B138" s="27"/>
      <c r="C138" s="34" t="s">
        <v>947</v>
      </c>
      <c r="D138" s="17" t="s">
        <v>948</v>
      </c>
      <c r="E138" s="35"/>
      <c r="F138" s="11">
        <f t="shared" si="0"/>
        <v>0</v>
      </c>
    </row>
    <row r="139" spans="1:6" ht="37.5" customHeight="1" x14ac:dyDescent="0.15">
      <c r="A139" s="27" t="b">
        <v>0</v>
      </c>
      <c r="B139" s="27"/>
      <c r="C139" s="34" t="s">
        <v>949</v>
      </c>
      <c r="D139" s="29" t="s">
        <v>950</v>
      </c>
      <c r="E139" s="31"/>
      <c r="F139" s="11">
        <f t="shared" si="0"/>
        <v>0</v>
      </c>
    </row>
    <row r="140" spans="1:6" ht="37.5" customHeight="1" x14ac:dyDescent="0.15">
      <c r="A140" s="27" t="b">
        <v>0</v>
      </c>
      <c r="B140" s="27"/>
      <c r="C140" s="34" t="s">
        <v>951</v>
      </c>
      <c r="D140" s="29" t="s">
        <v>952</v>
      </c>
      <c r="E140" s="31" t="s">
        <v>953</v>
      </c>
      <c r="F140" s="11">
        <f t="shared" si="0"/>
        <v>0</v>
      </c>
    </row>
    <row r="141" spans="1:6" ht="37.5" customHeight="1" x14ac:dyDescent="0.15">
      <c r="A141" s="27" t="b">
        <v>0</v>
      </c>
      <c r="B141" s="27"/>
      <c r="C141" s="34" t="s">
        <v>954</v>
      </c>
      <c r="D141" s="29" t="s">
        <v>955</v>
      </c>
      <c r="E141" s="31"/>
      <c r="F141" s="11">
        <f t="shared" si="0"/>
        <v>0</v>
      </c>
    </row>
    <row r="142" spans="1:6" ht="16" x14ac:dyDescent="0.15">
      <c r="A142" s="14"/>
      <c r="B142" s="131" t="s">
        <v>956</v>
      </c>
      <c r="C142" s="129"/>
      <c r="D142" s="129"/>
      <c r="E142" s="130"/>
      <c r="F142" s="11">
        <f t="shared" si="0"/>
        <v>0</v>
      </c>
    </row>
    <row r="143" spans="1:6" ht="37.5" customHeight="1" x14ac:dyDescent="0.15">
      <c r="A143" s="15" t="b">
        <v>0</v>
      </c>
      <c r="B143" s="15"/>
      <c r="C143" s="79" t="s">
        <v>957</v>
      </c>
      <c r="D143" s="17" t="s">
        <v>958</v>
      </c>
      <c r="E143" s="35"/>
      <c r="F143" s="11">
        <f t="shared" si="0"/>
        <v>0</v>
      </c>
    </row>
    <row r="144" spans="1:6" ht="37.5" customHeight="1" x14ac:dyDescent="0.15">
      <c r="A144" s="23" t="b">
        <v>0</v>
      </c>
      <c r="B144" s="23"/>
      <c r="C144" s="80" t="s">
        <v>959</v>
      </c>
      <c r="D144" s="25" t="s">
        <v>960</v>
      </c>
      <c r="E144" s="81"/>
      <c r="F144" s="11">
        <f t="shared" si="0"/>
        <v>0</v>
      </c>
    </row>
    <row r="145" spans="1:6" ht="37.5" customHeight="1" x14ac:dyDescent="0.15">
      <c r="A145" s="15" t="b">
        <v>0</v>
      </c>
      <c r="B145" s="15"/>
      <c r="C145" s="79" t="s">
        <v>961</v>
      </c>
      <c r="D145" s="17" t="s">
        <v>962</v>
      </c>
      <c r="E145" s="35"/>
      <c r="F145" s="11">
        <f t="shared" si="0"/>
        <v>0</v>
      </c>
    </row>
    <row r="146" spans="1:6" ht="37.5" customHeight="1" x14ac:dyDescent="0.15">
      <c r="A146" s="23" t="b">
        <v>0</v>
      </c>
      <c r="B146" s="23"/>
      <c r="C146" s="80" t="s">
        <v>963</v>
      </c>
      <c r="D146" s="25" t="s">
        <v>964</v>
      </c>
      <c r="E146" s="81"/>
      <c r="F146" s="11">
        <f t="shared" si="0"/>
        <v>0</v>
      </c>
    </row>
    <row r="147" spans="1:6" ht="18" x14ac:dyDescent="0.15">
      <c r="A147" s="13"/>
      <c r="B147" s="133" t="s">
        <v>965</v>
      </c>
      <c r="C147" s="134"/>
      <c r="D147" s="134"/>
      <c r="E147" s="135"/>
      <c r="F147" s="11">
        <f t="shared" si="0"/>
        <v>0</v>
      </c>
    </row>
    <row r="148" spans="1:6" ht="18" x14ac:dyDescent="0.15">
      <c r="A148" s="38"/>
      <c r="B148" s="128" t="s">
        <v>966</v>
      </c>
      <c r="C148" s="129"/>
      <c r="D148" s="129"/>
      <c r="E148" s="130"/>
      <c r="F148" s="11">
        <f t="shared" si="0"/>
        <v>0</v>
      </c>
    </row>
    <row r="149" spans="1:6" ht="16" x14ac:dyDescent="0.15">
      <c r="A149" s="14"/>
      <c r="B149" s="131" t="s">
        <v>38</v>
      </c>
      <c r="C149" s="129"/>
      <c r="D149" s="129"/>
      <c r="E149" s="130"/>
      <c r="F149" s="11">
        <f t="shared" si="0"/>
        <v>0</v>
      </c>
    </row>
    <row r="150" spans="1:6" ht="37.5" customHeight="1" x14ac:dyDescent="0.15">
      <c r="A150" s="27" t="b">
        <v>0</v>
      </c>
      <c r="B150" s="27"/>
      <c r="C150" s="34" t="s">
        <v>967</v>
      </c>
      <c r="D150" s="17" t="s">
        <v>968</v>
      </c>
      <c r="E150" s="35"/>
      <c r="F150" s="11">
        <f t="shared" si="0"/>
        <v>0</v>
      </c>
    </row>
    <row r="151" spans="1:6" ht="37.5" customHeight="1" x14ac:dyDescent="0.15">
      <c r="A151" s="27" t="b">
        <v>0</v>
      </c>
      <c r="B151" s="27"/>
      <c r="C151" s="34" t="s">
        <v>969</v>
      </c>
      <c r="D151" s="29" t="s">
        <v>970</v>
      </c>
      <c r="E151" s="31"/>
      <c r="F151" s="11">
        <f t="shared" si="0"/>
        <v>0</v>
      </c>
    </row>
    <row r="152" spans="1:6" ht="18" x14ac:dyDescent="0.15">
      <c r="A152" s="38"/>
      <c r="B152" s="132" t="s">
        <v>971</v>
      </c>
      <c r="C152" s="129"/>
      <c r="D152" s="129"/>
      <c r="E152" s="130"/>
      <c r="F152" s="11">
        <f t="shared" si="0"/>
        <v>0</v>
      </c>
    </row>
    <row r="153" spans="1:6" ht="18" x14ac:dyDescent="0.15">
      <c r="A153" s="38"/>
      <c r="B153" s="128" t="s">
        <v>972</v>
      </c>
      <c r="C153" s="129"/>
      <c r="D153" s="129"/>
      <c r="E153" s="130"/>
      <c r="F153" s="11">
        <f t="shared" si="0"/>
        <v>0</v>
      </c>
    </row>
    <row r="154" spans="1:6" ht="16" x14ac:dyDescent="0.15">
      <c r="A154" s="14"/>
      <c r="B154" s="131" t="s">
        <v>38</v>
      </c>
      <c r="C154" s="129"/>
      <c r="D154" s="129"/>
      <c r="E154" s="130"/>
      <c r="F154" s="11">
        <f t="shared" si="0"/>
        <v>0</v>
      </c>
    </row>
    <row r="155" spans="1:6" ht="37.5" customHeight="1" x14ac:dyDescent="0.15">
      <c r="A155" s="27" t="b">
        <v>0</v>
      </c>
      <c r="B155" s="27"/>
      <c r="C155" s="34" t="s">
        <v>973</v>
      </c>
      <c r="D155" s="29" t="s">
        <v>974</v>
      </c>
      <c r="E155" s="31"/>
      <c r="F155" s="11">
        <f t="shared" si="0"/>
        <v>0</v>
      </c>
    </row>
    <row r="156" spans="1:6" ht="37.5" customHeight="1" x14ac:dyDescent="0.15">
      <c r="A156" s="27" t="b">
        <v>0</v>
      </c>
      <c r="B156" s="27"/>
      <c r="C156" s="34" t="s">
        <v>975</v>
      </c>
      <c r="D156" s="29" t="s">
        <v>976</v>
      </c>
      <c r="E156" s="31"/>
      <c r="F156" s="11">
        <f t="shared" si="0"/>
        <v>0</v>
      </c>
    </row>
    <row r="157" spans="1:6" ht="18" x14ac:dyDescent="0.15">
      <c r="A157" s="38"/>
      <c r="B157" s="132" t="s">
        <v>977</v>
      </c>
      <c r="C157" s="129"/>
      <c r="D157" s="129"/>
      <c r="E157" s="130"/>
      <c r="F157" s="11">
        <f t="shared" si="0"/>
        <v>0</v>
      </c>
    </row>
    <row r="158" spans="1:6" ht="18" x14ac:dyDescent="0.15">
      <c r="A158" s="38"/>
      <c r="B158" s="128" t="s">
        <v>978</v>
      </c>
      <c r="C158" s="129"/>
      <c r="D158" s="129"/>
      <c r="E158" s="130"/>
      <c r="F158" s="11">
        <f t="shared" si="0"/>
        <v>0</v>
      </c>
    </row>
    <row r="159" spans="1:6" ht="16" x14ac:dyDescent="0.15">
      <c r="A159" s="14"/>
      <c r="B159" s="131" t="s">
        <v>38</v>
      </c>
      <c r="C159" s="129"/>
      <c r="D159" s="129"/>
      <c r="E159" s="130"/>
      <c r="F159" s="11">
        <f t="shared" si="0"/>
        <v>0</v>
      </c>
    </row>
    <row r="160" spans="1:6" ht="37.5" customHeight="1" x14ac:dyDescent="0.15">
      <c r="A160" s="27" t="b">
        <v>0</v>
      </c>
      <c r="B160" s="27"/>
      <c r="C160" s="34" t="s">
        <v>979</v>
      </c>
      <c r="D160" s="29" t="s">
        <v>980</v>
      </c>
      <c r="E160" s="31"/>
      <c r="F160" s="11">
        <f t="shared" si="0"/>
        <v>0</v>
      </c>
    </row>
    <row r="161" spans="1:6" ht="42" x14ac:dyDescent="0.15">
      <c r="A161" s="27" t="b">
        <v>0</v>
      </c>
      <c r="B161" s="27"/>
      <c r="C161" s="34" t="s">
        <v>981</v>
      </c>
      <c r="D161" s="29" t="s">
        <v>982</v>
      </c>
      <c r="E161" s="31"/>
      <c r="F161" s="11">
        <f t="shared" si="0"/>
        <v>0</v>
      </c>
    </row>
    <row r="162" spans="1:6" ht="37.5" customHeight="1" x14ac:dyDescent="0.15">
      <c r="A162" s="27" t="b">
        <v>0</v>
      </c>
      <c r="B162" s="27"/>
      <c r="C162" s="34" t="s">
        <v>983</v>
      </c>
      <c r="D162" s="29" t="s">
        <v>984</v>
      </c>
      <c r="E162" s="31"/>
      <c r="F162" s="11">
        <f t="shared" si="0"/>
        <v>0</v>
      </c>
    </row>
    <row r="163" spans="1:6" ht="37.5" customHeight="1" x14ac:dyDescent="0.15">
      <c r="A163" s="27" t="b">
        <v>0</v>
      </c>
      <c r="B163" s="27"/>
      <c r="C163" s="34" t="s">
        <v>498</v>
      </c>
      <c r="D163" s="29" t="s">
        <v>985</v>
      </c>
      <c r="E163" s="31"/>
      <c r="F163" s="11">
        <f t="shared" si="0"/>
        <v>0</v>
      </c>
    </row>
    <row r="164" spans="1:6" ht="37.5" customHeight="1" x14ac:dyDescent="0.15">
      <c r="A164" s="27" t="b">
        <v>0</v>
      </c>
      <c r="B164" s="27"/>
      <c r="C164" s="34" t="s">
        <v>500</v>
      </c>
      <c r="D164" s="29" t="s">
        <v>986</v>
      </c>
      <c r="E164" s="31"/>
      <c r="F164" s="11">
        <f t="shared" si="0"/>
        <v>0</v>
      </c>
    </row>
    <row r="165" spans="1:6" ht="37.5" customHeight="1" x14ac:dyDescent="0.15">
      <c r="A165" s="27" t="b">
        <v>0</v>
      </c>
      <c r="B165" s="27"/>
      <c r="C165" s="34" t="s">
        <v>502</v>
      </c>
      <c r="D165" s="29" t="s">
        <v>987</v>
      </c>
      <c r="E165" s="31"/>
      <c r="F165" s="11">
        <f t="shared" si="0"/>
        <v>0</v>
      </c>
    </row>
    <row r="166" spans="1:6" ht="37.5" customHeight="1" x14ac:dyDescent="0.15">
      <c r="A166" s="27" t="b">
        <v>0</v>
      </c>
      <c r="B166" s="27"/>
      <c r="C166" s="34" t="s">
        <v>504</v>
      </c>
      <c r="D166" s="29" t="s">
        <v>505</v>
      </c>
      <c r="E166" s="31"/>
      <c r="F166" s="11">
        <f t="shared" si="0"/>
        <v>0</v>
      </c>
    </row>
    <row r="167" spans="1:6" ht="37.5" customHeight="1" x14ac:dyDescent="0.15">
      <c r="A167" s="27" t="b">
        <v>0</v>
      </c>
      <c r="B167" s="27"/>
      <c r="C167" s="34" t="s">
        <v>135</v>
      </c>
      <c r="D167" s="29" t="s">
        <v>136</v>
      </c>
      <c r="E167" s="31"/>
      <c r="F167" s="11">
        <f t="shared" si="0"/>
        <v>0</v>
      </c>
    </row>
    <row r="168" spans="1:6" ht="37.5" customHeight="1" x14ac:dyDescent="0.15">
      <c r="A168" s="27" t="b">
        <v>0</v>
      </c>
      <c r="B168" s="27"/>
      <c r="C168" s="34" t="s">
        <v>328</v>
      </c>
      <c r="D168" s="29" t="s">
        <v>329</v>
      </c>
      <c r="E168" s="31"/>
      <c r="F168" s="11">
        <f t="shared" si="0"/>
        <v>0</v>
      </c>
    </row>
    <row r="169" spans="1:6" ht="37.5" customHeight="1" x14ac:dyDescent="0.15">
      <c r="A169" s="27" t="b">
        <v>0</v>
      </c>
      <c r="B169" s="27"/>
      <c r="C169" s="34" t="s">
        <v>988</v>
      </c>
      <c r="D169" s="29" t="s">
        <v>989</v>
      </c>
      <c r="E169" s="31"/>
      <c r="F169" s="11">
        <f t="shared" si="0"/>
        <v>0</v>
      </c>
    </row>
    <row r="170" spans="1:6" ht="37.5" customHeight="1" x14ac:dyDescent="0.15">
      <c r="A170" s="27" t="b">
        <v>0</v>
      </c>
      <c r="B170" s="27"/>
      <c r="C170" s="34" t="s">
        <v>292</v>
      </c>
      <c r="D170" s="29" t="s">
        <v>293</v>
      </c>
      <c r="E170" s="31"/>
      <c r="F170" s="11">
        <f t="shared" si="0"/>
        <v>0</v>
      </c>
    </row>
    <row r="171" spans="1:6" ht="37.5" customHeight="1" x14ac:dyDescent="0.15">
      <c r="A171" s="27" t="b">
        <v>0</v>
      </c>
      <c r="B171" s="27"/>
      <c r="C171" s="34" t="s">
        <v>990</v>
      </c>
      <c r="D171" s="29" t="s">
        <v>991</v>
      </c>
      <c r="E171" s="31" t="s">
        <v>992</v>
      </c>
      <c r="F171" s="11">
        <f t="shared" si="0"/>
        <v>0</v>
      </c>
    </row>
    <row r="172" spans="1:6" ht="37.5" customHeight="1" x14ac:dyDescent="0.15">
      <c r="A172" s="27" t="b">
        <v>0</v>
      </c>
      <c r="B172" s="27"/>
      <c r="C172" s="34" t="s">
        <v>993</v>
      </c>
      <c r="D172" s="29" t="s">
        <v>994</v>
      </c>
      <c r="E172" s="31"/>
      <c r="F172" s="11">
        <f t="shared" si="0"/>
        <v>0</v>
      </c>
    </row>
    <row r="173" spans="1:6" ht="37.5" customHeight="1" x14ac:dyDescent="0.15">
      <c r="A173" s="27" t="b">
        <v>0</v>
      </c>
      <c r="B173" s="27"/>
      <c r="C173" s="34" t="s">
        <v>340</v>
      </c>
      <c r="D173" s="29" t="s">
        <v>995</v>
      </c>
      <c r="E173" s="31"/>
      <c r="F173" s="11">
        <f t="shared" si="0"/>
        <v>0</v>
      </c>
    </row>
    <row r="174" spans="1:6" ht="37.5" customHeight="1" x14ac:dyDescent="0.15">
      <c r="A174" s="27" t="b">
        <v>0</v>
      </c>
      <c r="B174" s="27"/>
      <c r="C174" s="34" t="s">
        <v>342</v>
      </c>
      <c r="D174" s="29" t="s">
        <v>996</v>
      </c>
      <c r="E174" s="31"/>
      <c r="F174" s="11">
        <f t="shared" si="0"/>
        <v>0</v>
      </c>
    </row>
    <row r="175" spans="1:6" ht="37.5" customHeight="1" x14ac:dyDescent="0.15">
      <c r="A175" s="27" t="b">
        <v>0</v>
      </c>
      <c r="B175" s="27"/>
      <c r="C175" s="34" t="s">
        <v>182</v>
      </c>
      <c r="D175" s="29" t="s">
        <v>183</v>
      </c>
      <c r="E175" s="31" t="s">
        <v>997</v>
      </c>
      <c r="F175" s="11">
        <f t="shared" si="0"/>
        <v>0</v>
      </c>
    </row>
    <row r="176" spans="1:6" ht="42" x14ac:dyDescent="0.15">
      <c r="A176" s="27" t="b">
        <v>0</v>
      </c>
      <c r="B176" s="27"/>
      <c r="C176" s="34" t="s">
        <v>998</v>
      </c>
      <c r="D176" s="29" t="s">
        <v>999</v>
      </c>
      <c r="E176" s="31"/>
      <c r="F176" s="11">
        <f t="shared" si="0"/>
        <v>0</v>
      </c>
    </row>
    <row r="177" spans="1:6" ht="37.5" customHeight="1" x14ac:dyDescent="0.15">
      <c r="A177" s="27" t="b">
        <v>0</v>
      </c>
      <c r="B177" s="27"/>
      <c r="C177" s="34" t="s">
        <v>1000</v>
      </c>
      <c r="D177" s="29" t="s">
        <v>1001</v>
      </c>
      <c r="E177" s="31"/>
      <c r="F177" s="11">
        <f t="shared" si="0"/>
        <v>0</v>
      </c>
    </row>
    <row r="178" spans="1:6" ht="37.5" customHeight="1" x14ac:dyDescent="0.15">
      <c r="A178" s="27" t="b">
        <v>0</v>
      </c>
      <c r="B178" s="27"/>
      <c r="C178" s="34" t="s">
        <v>1002</v>
      </c>
      <c r="D178" s="29" t="s">
        <v>1003</v>
      </c>
      <c r="E178" s="31"/>
      <c r="F178" s="11">
        <f t="shared" si="0"/>
        <v>0</v>
      </c>
    </row>
    <row r="179" spans="1:6" ht="37.5" customHeight="1" x14ac:dyDescent="0.15">
      <c r="A179" s="27" t="b">
        <v>0</v>
      </c>
      <c r="B179" s="27"/>
      <c r="C179" s="34" t="s">
        <v>1004</v>
      </c>
      <c r="D179" s="29" t="s">
        <v>1005</v>
      </c>
      <c r="E179" s="31"/>
      <c r="F179" s="11">
        <f t="shared" si="0"/>
        <v>0</v>
      </c>
    </row>
    <row r="180" spans="1:6" ht="56" x14ac:dyDescent="0.15">
      <c r="A180" s="27" t="b">
        <v>0</v>
      </c>
      <c r="B180" s="27"/>
      <c r="C180" s="34" t="s">
        <v>521</v>
      </c>
      <c r="D180" s="29" t="s">
        <v>1006</v>
      </c>
      <c r="E180" s="31"/>
      <c r="F180" s="11">
        <f t="shared" si="0"/>
        <v>0</v>
      </c>
    </row>
    <row r="181" spans="1:6" ht="37.5" customHeight="1" x14ac:dyDescent="0.15">
      <c r="A181" s="27" t="b">
        <v>0</v>
      </c>
      <c r="B181" s="27"/>
      <c r="C181" s="34" t="s">
        <v>523</v>
      </c>
      <c r="D181" s="29" t="s">
        <v>1007</v>
      </c>
      <c r="E181" s="31"/>
      <c r="F181" s="11">
        <f t="shared" si="0"/>
        <v>0</v>
      </c>
    </row>
    <row r="182" spans="1:6" ht="37.5" customHeight="1" x14ac:dyDescent="0.15">
      <c r="A182" s="27" t="b">
        <v>0</v>
      </c>
      <c r="B182" s="27"/>
      <c r="C182" s="34" t="s">
        <v>1008</v>
      </c>
      <c r="D182" s="29" t="s">
        <v>1009</v>
      </c>
      <c r="E182" s="31"/>
      <c r="F182" s="11">
        <f t="shared" si="0"/>
        <v>0</v>
      </c>
    </row>
    <row r="183" spans="1:6" ht="37.5" customHeight="1" x14ac:dyDescent="0.15">
      <c r="A183" s="27" t="b">
        <v>0</v>
      </c>
      <c r="B183" s="27"/>
      <c r="C183" s="34" t="s">
        <v>1010</v>
      </c>
      <c r="D183" s="29" t="s">
        <v>1011</v>
      </c>
      <c r="E183" s="31" t="s">
        <v>1012</v>
      </c>
      <c r="F183" s="11">
        <f t="shared" si="0"/>
        <v>0</v>
      </c>
    </row>
    <row r="184" spans="1:6" ht="56" x14ac:dyDescent="0.15">
      <c r="A184" s="27" t="b">
        <v>0</v>
      </c>
      <c r="B184" s="27"/>
      <c r="C184" s="34" t="s">
        <v>225</v>
      </c>
      <c r="D184" s="29" t="s">
        <v>1013</v>
      </c>
      <c r="E184" s="31"/>
      <c r="F184" s="11">
        <f t="shared" si="0"/>
        <v>0</v>
      </c>
    </row>
    <row r="185" spans="1:6" ht="37.5" customHeight="1" x14ac:dyDescent="0.15">
      <c r="A185" s="27" t="b">
        <v>0</v>
      </c>
      <c r="B185" s="27"/>
      <c r="C185" s="34" t="s">
        <v>1014</v>
      </c>
      <c r="D185" s="29" t="s">
        <v>1015</v>
      </c>
      <c r="E185" s="31"/>
      <c r="F185" s="11">
        <f t="shared" si="0"/>
        <v>0</v>
      </c>
    </row>
    <row r="186" spans="1:6" ht="37.5" customHeight="1" x14ac:dyDescent="0.15">
      <c r="A186" s="27" t="b">
        <v>0</v>
      </c>
      <c r="B186" s="27"/>
      <c r="C186" s="34" t="s">
        <v>1016</v>
      </c>
      <c r="D186" s="29" t="s">
        <v>1017</v>
      </c>
      <c r="E186" s="31"/>
      <c r="F186" s="11">
        <f t="shared" si="0"/>
        <v>0</v>
      </c>
    </row>
    <row r="187" spans="1:6" ht="37.5" customHeight="1" x14ac:dyDescent="0.15">
      <c r="A187" s="27" t="b">
        <v>0</v>
      </c>
      <c r="B187" s="27"/>
      <c r="C187" s="34" t="s">
        <v>354</v>
      </c>
      <c r="D187" s="29" t="s">
        <v>1018</v>
      </c>
      <c r="E187" s="31"/>
      <c r="F187" s="11">
        <f t="shared" si="0"/>
        <v>0</v>
      </c>
    </row>
    <row r="188" spans="1:6" ht="37.5" customHeight="1" x14ac:dyDescent="0.15">
      <c r="A188" s="27" t="b">
        <v>0</v>
      </c>
      <c r="B188" s="27"/>
      <c r="C188" s="34" t="s">
        <v>189</v>
      </c>
      <c r="D188" s="29" t="s">
        <v>1019</v>
      </c>
      <c r="E188" s="31"/>
      <c r="F188" s="11">
        <f t="shared" si="0"/>
        <v>0</v>
      </c>
    </row>
    <row r="189" spans="1:6" ht="37.5" customHeight="1" x14ac:dyDescent="0.15">
      <c r="A189" s="27" t="b">
        <v>0</v>
      </c>
      <c r="B189" s="27"/>
      <c r="C189" s="34" t="s">
        <v>191</v>
      </c>
      <c r="D189" s="29" t="s">
        <v>1020</v>
      </c>
      <c r="E189" s="31"/>
      <c r="F189" s="11">
        <f t="shared" si="0"/>
        <v>0</v>
      </c>
    </row>
    <row r="190" spans="1:6" ht="37.5" customHeight="1" x14ac:dyDescent="0.15">
      <c r="A190" s="27" t="b">
        <v>0</v>
      </c>
      <c r="B190" s="27"/>
      <c r="C190" s="34" t="s">
        <v>1021</v>
      </c>
      <c r="D190" s="29" t="s">
        <v>1022</v>
      </c>
      <c r="E190" s="31"/>
      <c r="F190" s="11">
        <f t="shared" si="0"/>
        <v>0</v>
      </c>
    </row>
    <row r="191" spans="1:6" ht="37.5" customHeight="1" x14ac:dyDescent="0.15">
      <c r="A191" s="27" t="b">
        <v>0</v>
      </c>
      <c r="B191" s="27"/>
      <c r="C191" s="34" t="s">
        <v>1023</v>
      </c>
      <c r="D191" s="29" t="s">
        <v>1024</v>
      </c>
      <c r="E191" s="31"/>
      <c r="F191" s="11">
        <f t="shared" si="0"/>
        <v>0</v>
      </c>
    </row>
    <row r="192" spans="1:6" ht="37.5" customHeight="1" x14ac:dyDescent="0.15">
      <c r="A192" s="27" t="b">
        <v>0</v>
      </c>
      <c r="B192" s="27"/>
      <c r="C192" s="34" t="s">
        <v>1025</v>
      </c>
      <c r="D192" s="29" t="s">
        <v>1026</v>
      </c>
      <c r="E192" s="31"/>
      <c r="F192" s="11">
        <f t="shared" si="0"/>
        <v>0</v>
      </c>
    </row>
    <row r="193" spans="1:6" ht="37.5" customHeight="1" x14ac:dyDescent="0.15">
      <c r="A193" s="27" t="b">
        <v>0</v>
      </c>
      <c r="B193" s="27"/>
      <c r="C193" s="34" t="s">
        <v>213</v>
      </c>
      <c r="D193" s="29" t="s">
        <v>1027</v>
      </c>
      <c r="E193" s="31"/>
      <c r="F193" s="11">
        <f t="shared" si="0"/>
        <v>0</v>
      </c>
    </row>
    <row r="194" spans="1:6" ht="37.5" customHeight="1" x14ac:dyDescent="0.15">
      <c r="A194" s="27" t="b">
        <v>0</v>
      </c>
      <c r="B194" s="27"/>
      <c r="C194" s="34" t="s">
        <v>346</v>
      </c>
      <c r="D194" s="29" t="s">
        <v>1028</v>
      </c>
      <c r="E194" s="31"/>
      <c r="F194" s="11">
        <f t="shared" si="0"/>
        <v>0</v>
      </c>
    </row>
    <row r="195" spans="1:6" ht="37.5" customHeight="1" x14ac:dyDescent="0.15">
      <c r="A195" s="27" t="b">
        <v>0</v>
      </c>
      <c r="B195" s="27"/>
      <c r="C195" s="34" t="s">
        <v>349</v>
      </c>
      <c r="D195" s="29" t="s">
        <v>350</v>
      </c>
      <c r="E195" s="31"/>
      <c r="F195" s="11">
        <f t="shared" si="0"/>
        <v>0</v>
      </c>
    </row>
    <row r="196" spans="1:6" ht="37.5" customHeight="1" x14ac:dyDescent="0.15">
      <c r="A196" s="27" t="b">
        <v>0</v>
      </c>
      <c r="B196" s="27"/>
      <c r="C196" s="34" t="s">
        <v>1029</v>
      </c>
      <c r="D196" s="29" t="s">
        <v>1030</v>
      </c>
      <c r="E196" s="31"/>
      <c r="F196" s="11">
        <f t="shared" si="0"/>
        <v>0</v>
      </c>
    </row>
    <row r="197" spans="1:6" ht="37.5" customHeight="1" x14ac:dyDescent="0.15">
      <c r="A197" s="27" t="b">
        <v>0</v>
      </c>
      <c r="B197" s="27"/>
      <c r="C197" s="34" t="s">
        <v>1031</v>
      </c>
      <c r="D197" s="29" t="s">
        <v>1032</v>
      </c>
      <c r="E197" s="31"/>
      <c r="F197" s="11">
        <f t="shared" si="0"/>
        <v>0</v>
      </c>
    </row>
    <row r="198" spans="1:6" ht="37.5" customHeight="1" x14ac:dyDescent="0.15">
      <c r="A198" s="27" t="b">
        <v>0</v>
      </c>
      <c r="B198" s="27"/>
      <c r="C198" s="34" t="s">
        <v>1033</v>
      </c>
      <c r="D198" s="29" t="s">
        <v>1034</v>
      </c>
      <c r="E198" s="31"/>
      <c r="F198" s="11">
        <f t="shared" si="0"/>
        <v>0</v>
      </c>
    </row>
    <row r="199" spans="1:6" ht="37.5" customHeight="1" x14ac:dyDescent="0.15">
      <c r="A199" s="27" t="b">
        <v>0</v>
      </c>
      <c r="B199" s="27"/>
      <c r="C199" s="34" t="s">
        <v>1035</v>
      </c>
      <c r="D199" s="29" t="s">
        <v>1036</v>
      </c>
      <c r="E199" s="31"/>
      <c r="F199" s="11">
        <f t="shared" si="0"/>
        <v>0</v>
      </c>
    </row>
    <row r="200" spans="1:6" ht="37.5" customHeight="1" x14ac:dyDescent="0.15">
      <c r="A200" s="27" t="b">
        <v>0</v>
      </c>
      <c r="B200" s="27"/>
      <c r="C200" s="34" t="s">
        <v>1037</v>
      </c>
      <c r="D200" s="29" t="s">
        <v>1038</v>
      </c>
      <c r="E200" s="31"/>
      <c r="F200" s="11">
        <f t="shared" si="0"/>
        <v>0</v>
      </c>
    </row>
    <row r="201" spans="1:6" ht="37.5" customHeight="1" x14ac:dyDescent="0.15">
      <c r="A201" s="27" t="b">
        <v>0</v>
      </c>
      <c r="B201" s="27"/>
      <c r="C201" s="34" t="s">
        <v>1039</v>
      </c>
      <c r="D201" s="29" t="s">
        <v>1040</v>
      </c>
      <c r="E201" s="31"/>
      <c r="F201" s="11">
        <f t="shared" si="0"/>
        <v>0</v>
      </c>
    </row>
    <row r="202" spans="1:6" ht="37.5" customHeight="1" x14ac:dyDescent="0.15">
      <c r="A202" s="27" t="b">
        <v>0</v>
      </c>
      <c r="B202" s="27"/>
      <c r="C202" s="34" t="s">
        <v>1041</v>
      </c>
      <c r="D202" s="29" t="s">
        <v>1042</v>
      </c>
      <c r="E202" s="31"/>
      <c r="F202" s="11">
        <f t="shared" si="0"/>
        <v>0</v>
      </c>
    </row>
    <row r="203" spans="1:6" ht="37.5" customHeight="1" x14ac:dyDescent="0.15">
      <c r="A203" s="27" t="b">
        <v>0</v>
      </c>
      <c r="B203" s="27"/>
      <c r="C203" s="34" t="s">
        <v>1043</v>
      </c>
      <c r="D203" s="29" t="s">
        <v>1044</v>
      </c>
      <c r="E203" s="31"/>
      <c r="F203" s="11">
        <f t="shared" si="0"/>
        <v>0</v>
      </c>
    </row>
    <row r="204" spans="1:6" ht="37.5" customHeight="1" x14ac:dyDescent="0.15">
      <c r="A204" s="27" t="b">
        <v>0</v>
      </c>
      <c r="B204" s="27"/>
      <c r="C204" s="34" t="s">
        <v>223</v>
      </c>
      <c r="D204" s="29" t="s">
        <v>1045</v>
      </c>
      <c r="E204" s="31" t="s">
        <v>1046</v>
      </c>
      <c r="F204" s="11">
        <f t="shared" si="0"/>
        <v>0</v>
      </c>
    </row>
    <row r="205" spans="1:6" ht="16" x14ac:dyDescent="0.15">
      <c r="A205" s="14"/>
      <c r="B205" s="131" t="s">
        <v>1047</v>
      </c>
      <c r="C205" s="129"/>
      <c r="D205" s="129"/>
      <c r="E205" s="130"/>
      <c r="F205" s="11">
        <f t="shared" si="0"/>
        <v>0</v>
      </c>
    </row>
    <row r="206" spans="1:6" ht="37.5" customHeight="1" x14ac:dyDescent="0.15">
      <c r="A206" s="27" t="b">
        <v>0</v>
      </c>
      <c r="B206" s="27"/>
      <c r="C206" s="34" t="s">
        <v>930</v>
      </c>
      <c r="D206" s="29" t="s">
        <v>931</v>
      </c>
      <c r="E206" s="31" t="s">
        <v>1048</v>
      </c>
      <c r="F206" s="11">
        <f t="shared" si="0"/>
        <v>0</v>
      </c>
    </row>
    <row r="207" spans="1:6" ht="37.5" customHeight="1" x14ac:dyDescent="0.15">
      <c r="A207" s="27" t="b">
        <v>0</v>
      </c>
      <c r="B207" s="27"/>
      <c r="C207" s="34" t="s">
        <v>932</v>
      </c>
      <c r="D207" s="29" t="s">
        <v>933</v>
      </c>
      <c r="E207" s="31" t="s">
        <v>1048</v>
      </c>
      <c r="F207" s="11">
        <f t="shared" si="0"/>
        <v>0</v>
      </c>
    </row>
    <row r="208" spans="1:6" ht="37.5" customHeight="1" x14ac:dyDescent="0.15">
      <c r="A208" s="27" t="b">
        <v>0</v>
      </c>
      <c r="B208" s="27"/>
      <c r="C208" s="34" t="s">
        <v>934</v>
      </c>
      <c r="D208" s="29" t="s">
        <v>935</v>
      </c>
      <c r="E208" s="31" t="s">
        <v>1048</v>
      </c>
      <c r="F208" s="11">
        <f t="shared" si="0"/>
        <v>0</v>
      </c>
    </row>
    <row r="209" spans="1:6" ht="16" x14ac:dyDescent="0.15">
      <c r="A209" s="14"/>
      <c r="B209" s="131" t="s">
        <v>1049</v>
      </c>
      <c r="C209" s="129"/>
      <c r="D209" s="129"/>
      <c r="E209" s="130"/>
      <c r="F209" s="11">
        <f t="shared" si="0"/>
        <v>0</v>
      </c>
    </row>
    <row r="210" spans="1:6" ht="37.5" customHeight="1" x14ac:dyDescent="0.15">
      <c r="A210" s="27" t="b">
        <v>0</v>
      </c>
      <c r="B210" s="27"/>
      <c r="C210" s="34" t="s">
        <v>925</v>
      </c>
      <c r="D210" s="29" t="s">
        <v>1050</v>
      </c>
      <c r="E210" s="31"/>
      <c r="F210" s="11">
        <f t="shared" si="0"/>
        <v>0</v>
      </c>
    </row>
    <row r="211" spans="1:6" ht="37.5" customHeight="1" x14ac:dyDescent="0.15">
      <c r="A211" s="27" t="b">
        <v>0</v>
      </c>
      <c r="B211" s="27"/>
      <c r="C211" s="34" t="s">
        <v>928</v>
      </c>
      <c r="D211" s="29" t="s">
        <v>1051</v>
      </c>
      <c r="E211" s="31"/>
      <c r="F211" s="11">
        <f t="shared" si="0"/>
        <v>0</v>
      </c>
    </row>
    <row r="212" spans="1:6" ht="16" x14ac:dyDescent="0.15">
      <c r="A212" s="14"/>
      <c r="B212" s="131" t="s">
        <v>1052</v>
      </c>
      <c r="C212" s="129"/>
      <c r="D212" s="129"/>
      <c r="E212" s="130"/>
      <c r="F212" s="11">
        <f t="shared" si="0"/>
        <v>0</v>
      </c>
    </row>
    <row r="213" spans="1:6" ht="56" x14ac:dyDescent="0.15">
      <c r="A213" s="27" t="b">
        <v>0</v>
      </c>
      <c r="B213" s="27"/>
      <c r="C213" s="34" t="s">
        <v>1053</v>
      </c>
      <c r="D213" s="29" t="s">
        <v>1054</v>
      </c>
      <c r="E213" s="31" t="s">
        <v>1055</v>
      </c>
      <c r="F213" s="11">
        <f t="shared" si="0"/>
        <v>0</v>
      </c>
    </row>
    <row r="214" spans="1:6" ht="56" x14ac:dyDescent="0.15">
      <c r="A214" s="27" t="b">
        <v>0</v>
      </c>
      <c r="B214" s="27"/>
      <c r="C214" s="34" t="s">
        <v>1056</v>
      </c>
      <c r="D214" s="29" t="s">
        <v>1054</v>
      </c>
      <c r="E214" s="31" t="s">
        <v>1057</v>
      </c>
      <c r="F214" s="11">
        <f t="shared" si="0"/>
        <v>0</v>
      </c>
    </row>
    <row r="215" spans="1:6" ht="56" x14ac:dyDescent="0.15">
      <c r="A215" s="27" t="b">
        <v>0</v>
      </c>
      <c r="B215" s="27"/>
      <c r="C215" s="34" t="s">
        <v>1058</v>
      </c>
      <c r="D215" s="29" t="s">
        <v>1054</v>
      </c>
      <c r="E215" s="31" t="s">
        <v>1059</v>
      </c>
      <c r="F215" s="11">
        <f t="shared" si="0"/>
        <v>0</v>
      </c>
    </row>
    <row r="216" spans="1:6" ht="18" x14ac:dyDescent="0.15">
      <c r="A216" s="38"/>
      <c r="B216" s="132" t="s">
        <v>1060</v>
      </c>
      <c r="C216" s="129"/>
      <c r="D216" s="129"/>
      <c r="E216" s="130"/>
    </row>
  </sheetData>
  <autoFilter ref="A2:Y216" xr:uid="{00000000-0009-0000-0000-000005000000}"/>
  <mergeCells count="30">
    <mergeCell ref="A1:D1"/>
    <mergeCell ref="B3:E3"/>
    <mergeCell ref="B4:E4"/>
    <mergeCell ref="B14:E14"/>
    <mergeCell ref="B31:E31"/>
    <mergeCell ref="B32:E32"/>
    <mergeCell ref="B33:E33"/>
    <mergeCell ref="B34:E34"/>
    <mergeCell ref="B67:E67"/>
    <mergeCell ref="B68:E68"/>
    <mergeCell ref="B69:E69"/>
    <mergeCell ref="B120:E120"/>
    <mergeCell ref="B123:E123"/>
    <mergeCell ref="B127:E127"/>
    <mergeCell ref="B128:E128"/>
    <mergeCell ref="B129:E129"/>
    <mergeCell ref="B142:E142"/>
    <mergeCell ref="B147:E147"/>
    <mergeCell ref="B148:E148"/>
    <mergeCell ref="B149:E149"/>
    <mergeCell ref="B152:E152"/>
    <mergeCell ref="B212:E212"/>
    <mergeCell ref="B216:E216"/>
    <mergeCell ref="B153:E153"/>
    <mergeCell ref="B154:E154"/>
    <mergeCell ref="B157:E157"/>
    <mergeCell ref="B158:E158"/>
    <mergeCell ref="B159:E159"/>
    <mergeCell ref="B205:E205"/>
    <mergeCell ref="B209:E209"/>
  </mergeCells>
  <conditionalFormatting sqref="A3">
    <cfRule type="expression" dxfId="306" priority="43">
      <formula>F2&gt;18</formula>
    </cfRule>
  </conditionalFormatting>
  <conditionalFormatting sqref="A4">
    <cfRule type="expression" dxfId="305" priority="44">
      <formula>F2&gt;18</formula>
    </cfRule>
  </conditionalFormatting>
  <conditionalFormatting sqref="A14">
    <cfRule type="expression" dxfId="304" priority="45">
      <formula>F2&gt;18</formula>
    </cfRule>
  </conditionalFormatting>
  <conditionalFormatting sqref="A31">
    <cfRule type="expression" dxfId="303" priority="46">
      <formula>F2&gt;50</formula>
    </cfRule>
  </conditionalFormatting>
  <conditionalFormatting sqref="A32">
    <cfRule type="expression" dxfId="302" priority="47">
      <formula>F2&gt;50</formula>
    </cfRule>
  </conditionalFormatting>
  <conditionalFormatting sqref="A33">
    <cfRule type="expression" dxfId="301" priority="48">
      <formula>F2&gt;50</formula>
    </cfRule>
  </conditionalFormatting>
  <conditionalFormatting sqref="A34">
    <cfRule type="expression" dxfId="300" priority="49">
      <formula>F2&gt;50</formula>
    </cfRule>
  </conditionalFormatting>
  <conditionalFormatting sqref="A67">
    <cfRule type="expression" dxfId="299" priority="50">
      <formula>F2&gt;102</formula>
    </cfRule>
  </conditionalFormatting>
  <conditionalFormatting sqref="A68">
    <cfRule type="expression" dxfId="298" priority="51">
      <formula>F2&gt;102</formula>
    </cfRule>
  </conditionalFormatting>
  <conditionalFormatting sqref="A69">
    <cfRule type="expression" dxfId="297" priority="52">
      <formula>F2&gt;102</formula>
    </cfRule>
  </conditionalFormatting>
  <conditionalFormatting sqref="A120">
    <cfRule type="expression" dxfId="296" priority="53">
      <formula>F2&gt;102</formula>
    </cfRule>
  </conditionalFormatting>
  <conditionalFormatting sqref="A123">
    <cfRule type="expression" dxfId="295" priority="54">
      <formula>F2&gt;102</formula>
    </cfRule>
  </conditionalFormatting>
  <conditionalFormatting sqref="A127">
    <cfRule type="expression" dxfId="294" priority="55">
      <formula>F2&gt;116</formula>
    </cfRule>
  </conditionalFormatting>
  <conditionalFormatting sqref="A128">
    <cfRule type="expression" dxfId="293" priority="56">
      <formula>F2&gt;116</formula>
    </cfRule>
  </conditionalFormatting>
  <conditionalFormatting sqref="A129">
    <cfRule type="expression" dxfId="292" priority="57">
      <formula>F2&gt;116</formula>
    </cfRule>
  </conditionalFormatting>
  <conditionalFormatting sqref="A142">
    <cfRule type="expression" dxfId="291" priority="58">
      <formula>F2&gt;116</formula>
    </cfRule>
  </conditionalFormatting>
  <conditionalFormatting sqref="A147">
    <cfRule type="expression" dxfId="290" priority="59">
      <formula>F2&gt;118</formula>
    </cfRule>
  </conditionalFormatting>
  <conditionalFormatting sqref="A148">
    <cfRule type="expression" dxfId="289" priority="60">
      <formula>F2&gt;118</formula>
    </cfRule>
  </conditionalFormatting>
  <conditionalFormatting sqref="A149">
    <cfRule type="expression" dxfId="288" priority="61">
      <formula>F2&gt;118</formula>
    </cfRule>
  </conditionalFormatting>
  <conditionalFormatting sqref="A152">
    <cfRule type="expression" dxfId="287" priority="62">
      <formula>F2&gt;120</formula>
    </cfRule>
  </conditionalFormatting>
  <conditionalFormatting sqref="A153">
    <cfRule type="expression" dxfId="286" priority="63">
      <formula>F2&gt;120</formula>
    </cfRule>
  </conditionalFormatting>
  <conditionalFormatting sqref="A154">
    <cfRule type="expression" dxfId="285" priority="64">
      <formula>F2&gt;120</formula>
    </cfRule>
  </conditionalFormatting>
  <conditionalFormatting sqref="A157">
    <cfRule type="expression" dxfId="284" priority="65">
      <formula>F2=170</formula>
    </cfRule>
  </conditionalFormatting>
  <conditionalFormatting sqref="A158">
    <cfRule type="expression" dxfId="283" priority="66">
      <formula>F2=170</formula>
    </cfRule>
  </conditionalFormatting>
  <conditionalFormatting sqref="A159">
    <cfRule type="expression" dxfId="282" priority="67">
      <formula>F2=170</formula>
    </cfRule>
  </conditionalFormatting>
  <conditionalFormatting sqref="A205">
    <cfRule type="expression" dxfId="281" priority="68">
      <formula>F2=170</formula>
    </cfRule>
  </conditionalFormatting>
  <conditionalFormatting sqref="A209">
    <cfRule type="expression" dxfId="280" priority="69">
      <formula>F2=170</formula>
    </cfRule>
  </conditionalFormatting>
  <conditionalFormatting sqref="A212">
    <cfRule type="expression" dxfId="279" priority="70">
      <formula>F2=170</formula>
    </cfRule>
  </conditionalFormatting>
  <conditionalFormatting sqref="A5:E7">
    <cfRule type="expression" dxfId="278" priority="1">
      <formula>$A$8=TRUE</formula>
    </cfRule>
  </conditionalFormatting>
  <conditionalFormatting sqref="A5:E10">
    <cfRule type="expression" dxfId="277" priority="2">
      <formula>$A$11=TRUE</formula>
    </cfRule>
  </conditionalFormatting>
  <conditionalFormatting sqref="A5:E13">
    <cfRule type="expression" dxfId="276" priority="17">
      <formula>$A5=TRUE</formula>
    </cfRule>
  </conditionalFormatting>
  <conditionalFormatting sqref="A8:E13">
    <cfRule type="expression" dxfId="275" priority="3">
      <formula>$A$5=TRUE</formula>
    </cfRule>
  </conditionalFormatting>
  <conditionalFormatting sqref="A11:E13">
    <cfRule type="expression" dxfId="274" priority="5">
      <formula>$A$8=TRUE</formula>
    </cfRule>
  </conditionalFormatting>
  <conditionalFormatting sqref="A15:E30 A35:E66 A70:E119 A121:E122 A124:E126 A130:E141 A143:E146 A150:E151 A155:E156 A160:E204 A206:E215">
    <cfRule type="expression" dxfId="273" priority="7">
      <formula>$A15=TRUE</formula>
    </cfRule>
  </conditionalFormatting>
  <conditionalFormatting sqref="A121:E121">
    <cfRule type="expression" dxfId="272" priority="13">
      <formula>$A$122=TRUE</formula>
    </cfRule>
  </conditionalFormatting>
  <conditionalFormatting sqref="A122:E122">
    <cfRule type="expression" dxfId="271" priority="14">
      <formula>$A$121=TRUE</formula>
    </cfRule>
  </conditionalFormatting>
  <conditionalFormatting sqref="A124:E124">
    <cfRule type="expression" dxfId="270" priority="31">
      <formula>$A$125=TRUE</formula>
    </cfRule>
  </conditionalFormatting>
  <conditionalFormatting sqref="A124:E125">
    <cfRule type="expression" dxfId="269" priority="10">
      <formula>$A$126=TRUE</formula>
    </cfRule>
  </conditionalFormatting>
  <conditionalFormatting sqref="A125:E126">
    <cfRule type="expression" dxfId="268" priority="9">
      <formula>$A$124=TRUE</formula>
    </cfRule>
  </conditionalFormatting>
  <conditionalFormatting sqref="A126:E126">
    <cfRule type="expression" dxfId="267" priority="12">
      <formula>$A$125=TRUE</formula>
    </cfRule>
  </conditionalFormatting>
  <conditionalFormatting sqref="A143:E144">
    <cfRule type="expression" dxfId="266" priority="16">
      <formula>$A$145=TRUE</formula>
    </cfRule>
  </conditionalFormatting>
  <conditionalFormatting sqref="A145:E146">
    <cfRule type="expression" dxfId="265" priority="15">
      <formula>$A$143=TRUE</formula>
    </cfRule>
  </conditionalFormatting>
  <conditionalFormatting sqref="A206:E206">
    <cfRule type="expression" dxfId="264" priority="8">
      <formula>$A$124=TRUE</formula>
    </cfRule>
  </conditionalFormatting>
  <conditionalFormatting sqref="A207:E207">
    <cfRule type="expression" dxfId="263" priority="33">
      <formula>$A$125=TRUE</formula>
    </cfRule>
  </conditionalFormatting>
  <conditionalFormatting sqref="A208:E208">
    <cfRule type="expression" dxfId="262" priority="34">
      <formula>$A$126=TRUE</formula>
    </cfRule>
  </conditionalFormatting>
  <conditionalFormatting sqref="A210:E210">
    <cfRule type="expression" dxfId="261" priority="41">
      <formula>$A$121=TRUE</formula>
    </cfRule>
  </conditionalFormatting>
  <conditionalFormatting sqref="A211:E211">
    <cfRule type="expression" dxfId="260" priority="42">
      <formula>$A$122=TRUE</formula>
    </cfRule>
  </conditionalFormatting>
  <conditionalFormatting sqref="A213:E213">
    <cfRule type="expression" dxfId="259" priority="39">
      <formula>$A$214=TRUE</formula>
    </cfRule>
  </conditionalFormatting>
  <conditionalFormatting sqref="A213:E214">
    <cfRule type="expression" dxfId="258" priority="36">
      <formula>$A$215=TRUE</formula>
    </cfRule>
  </conditionalFormatting>
  <conditionalFormatting sqref="A214:E215">
    <cfRule type="expression" dxfId="257" priority="35">
      <formula>$A$213=TRUE</formula>
    </cfRule>
  </conditionalFormatting>
  <conditionalFormatting sqref="A215:E215">
    <cfRule type="expression" dxfId="256" priority="38">
      <formula>$A$214=TRUE</formula>
    </cfRule>
  </conditionalFormatting>
  <conditionalFormatting sqref="B39:E39">
    <cfRule type="expression" dxfId="255" priority="18">
      <formula>$A39=TRUE</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17"/>
  <sheetViews>
    <sheetView workbookViewId="0">
      <pane ySplit="2" topLeftCell="A3" activePane="bottomLeft" state="frozen"/>
      <selection pane="bottomLeft" activeCell="B4" sqref="B4"/>
    </sheetView>
  </sheetViews>
  <sheetFormatPr baseColWidth="10" defaultColWidth="12.6640625" defaultRowHeight="15.75" customHeight="1" x14ac:dyDescent="0.15"/>
  <cols>
    <col min="1" max="1" width="9.83203125" customWidth="1"/>
    <col min="2" max="2" width="6.33203125" customWidth="1"/>
    <col min="4" max="4" width="62.33203125" customWidth="1"/>
    <col min="5" max="5" width="48.83203125" customWidth="1"/>
    <col min="6" max="6" width="26.33203125" customWidth="1"/>
  </cols>
  <sheetData>
    <row r="1" spans="1:8" ht="60" x14ac:dyDescent="0.15">
      <c r="A1" s="152" t="str">
        <f>CONCATENATE("Mewlax's Professor Oak Challenge List - Pokemon LeafGreen", CHAR(10), G2, " - ", "Caught: ", F2)</f>
        <v>Mewlax's Professor Oak Challenge List - Pokemon LeafGreen
Pre Badge 1 - Caught: 0</v>
      </c>
      <c r="B1" s="129"/>
      <c r="C1" s="129"/>
      <c r="D1" s="130"/>
      <c r="E1" s="4" t="s">
        <v>14</v>
      </c>
      <c r="F1" s="5"/>
      <c r="H1" s="6"/>
    </row>
    <row r="2" spans="1:8" ht="17" x14ac:dyDescent="0.15">
      <c r="A2" s="72" t="s">
        <v>15</v>
      </c>
      <c r="B2" s="8"/>
      <c r="C2" s="8" t="s">
        <v>16</v>
      </c>
      <c r="D2" s="9" t="s">
        <v>17</v>
      </c>
      <c r="E2" s="10" t="s">
        <v>18</v>
      </c>
      <c r="F2" s="11">
        <f>SUM(F3:F160)</f>
        <v>0</v>
      </c>
      <c r="G2" s="11" t="str">
        <f>IF(F2=171, "Complete!", IF(F2&gt;120, "Post Game",
IF(F2&gt;117, "Pre Badges 6-8 &amp; Elite Four", IF(F2&gt;115, "Pre Badge 5", IF(F2&gt;102, "Pre Badge 4",
IF(F2&gt;50, "Pre Badge 3",
IF(F2&gt;18, "Pre Badge 2", "Pre Badge 1")))))))</f>
        <v>Pre Badge 1</v>
      </c>
    </row>
    <row r="3" spans="1:8" ht="18" x14ac:dyDescent="0.15">
      <c r="A3" s="38"/>
      <c r="B3" s="128" t="s">
        <v>744</v>
      </c>
      <c r="C3" s="129"/>
      <c r="D3" s="129"/>
      <c r="E3" s="130"/>
    </row>
    <row r="4" spans="1:8" ht="16" x14ac:dyDescent="0.15">
      <c r="A4" s="14"/>
      <c r="B4" s="131" t="s">
        <v>21</v>
      </c>
      <c r="C4" s="129"/>
      <c r="D4" s="129"/>
      <c r="E4" s="130"/>
    </row>
    <row r="5" spans="1:8" ht="37.5" customHeight="1" x14ac:dyDescent="0.15">
      <c r="A5" s="15" t="b">
        <v>0</v>
      </c>
      <c r="B5" s="15"/>
      <c r="C5" s="16" t="s">
        <v>745</v>
      </c>
      <c r="D5" s="17" t="s">
        <v>746</v>
      </c>
      <c r="E5" s="18"/>
      <c r="F5" s="11">
        <f t="shared" ref="F5:F216" si="0">IF(A5=TRUE, 1, 0)</f>
        <v>0</v>
      </c>
    </row>
    <row r="6" spans="1:8" ht="37.5" customHeight="1" x14ac:dyDescent="0.15">
      <c r="A6" s="19" t="b">
        <v>0</v>
      </c>
      <c r="B6" s="19"/>
      <c r="C6" s="20" t="s">
        <v>747</v>
      </c>
      <c r="D6" s="21" t="s">
        <v>748</v>
      </c>
      <c r="E6" s="22"/>
      <c r="F6" s="11">
        <f t="shared" si="0"/>
        <v>0</v>
      </c>
    </row>
    <row r="7" spans="1:8" ht="37.5" customHeight="1" x14ac:dyDescent="0.15">
      <c r="A7" s="23" t="b">
        <v>0</v>
      </c>
      <c r="B7" s="23"/>
      <c r="C7" s="24" t="s">
        <v>749</v>
      </c>
      <c r="D7" s="25" t="s">
        <v>750</v>
      </c>
      <c r="E7" s="26"/>
      <c r="F7" s="11">
        <f t="shared" si="0"/>
        <v>0</v>
      </c>
    </row>
    <row r="8" spans="1:8" ht="37.5" customHeight="1" x14ac:dyDescent="0.15">
      <c r="A8" s="15" t="b">
        <v>0</v>
      </c>
      <c r="B8" s="15"/>
      <c r="C8" s="16" t="s">
        <v>751</v>
      </c>
      <c r="D8" s="17" t="s">
        <v>746</v>
      </c>
      <c r="E8" s="18"/>
      <c r="F8" s="11">
        <f t="shared" si="0"/>
        <v>0</v>
      </c>
    </row>
    <row r="9" spans="1:8" ht="37.5" customHeight="1" x14ac:dyDescent="0.15">
      <c r="A9" s="19" t="b">
        <v>0</v>
      </c>
      <c r="B9" s="19"/>
      <c r="C9" s="20" t="s">
        <v>752</v>
      </c>
      <c r="D9" s="21" t="s">
        <v>753</v>
      </c>
      <c r="E9" s="22"/>
      <c r="F9" s="11">
        <f t="shared" si="0"/>
        <v>0</v>
      </c>
    </row>
    <row r="10" spans="1:8" ht="37.5" customHeight="1" x14ac:dyDescent="0.15">
      <c r="A10" s="23" t="b">
        <v>0</v>
      </c>
      <c r="B10" s="23"/>
      <c r="C10" s="24" t="s">
        <v>754</v>
      </c>
      <c r="D10" s="25" t="s">
        <v>755</v>
      </c>
      <c r="E10" s="26"/>
      <c r="F10" s="11">
        <f t="shared" si="0"/>
        <v>0</v>
      </c>
    </row>
    <row r="11" spans="1:8" ht="37.5" customHeight="1" x14ac:dyDescent="0.15">
      <c r="A11" s="15" t="b">
        <v>0</v>
      </c>
      <c r="B11" s="15"/>
      <c r="C11" s="16" t="s">
        <v>756</v>
      </c>
      <c r="D11" s="17" t="s">
        <v>746</v>
      </c>
      <c r="E11" s="18"/>
      <c r="F11" s="11">
        <f t="shared" si="0"/>
        <v>0</v>
      </c>
    </row>
    <row r="12" spans="1:8" ht="37.5" customHeight="1" x14ac:dyDescent="0.15">
      <c r="A12" s="19" t="b">
        <v>0</v>
      </c>
      <c r="B12" s="19"/>
      <c r="C12" s="20" t="s">
        <v>757</v>
      </c>
      <c r="D12" s="21" t="s">
        <v>758</v>
      </c>
      <c r="E12" s="22"/>
      <c r="F12" s="11">
        <f t="shared" si="0"/>
        <v>0</v>
      </c>
    </row>
    <row r="13" spans="1:8" ht="37.5" customHeight="1" x14ac:dyDescent="0.15">
      <c r="A13" s="23" t="b">
        <v>0</v>
      </c>
      <c r="B13" s="23"/>
      <c r="C13" s="24" t="s">
        <v>759</v>
      </c>
      <c r="D13" s="25" t="s">
        <v>760</v>
      </c>
      <c r="E13" s="26"/>
      <c r="F13" s="11">
        <f t="shared" si="0"/>
        <v>0</v>
      </c>
    </row>
    <row r="14" spans="1:8" ht="16" x14ac:dyDescent="0.15">
      <c r="A14" s="14"/>
      <c r="B14" s="131" t="s">
        <v>38</v>
      </c>
      <c r="C14" s="129"/>
      <c r="D14" s="129"/>
      <c r="E14" s="130"/>
      <c r="F14" s="11">
        <f t="shared" si="0"/>
        <v>0</v>
      </c>
    </row>
    <row r="15" spans="1:8" ht="37.5" customHeight="1" x14ac:dyDescent="0.15">
      <c r="A15" s="27" t="b">
        <v>0</v>
      </c>
      <c r="B15" s="27"/>
      <c r="C15" s="28" t="s">
        <v>761</v>
      </c>
      <c r="D15" s="29" t="s">
        <v>762</v>
      </c>
      <c r="E15" s="30"/>
      <c r="F15" s="11">
        <f t="shared" si="0"/>
        <v>0</v>
      </c>
    </row>
    <row r="16" spans="1:8" ht="37.5" customHeight="1" x14ac:dyDescent="0.15">
      <c r="A16" s="27" t="b">
        <v>0</v>
      </c>
      <c r="B16" s="27"/>
      <c r="C16" s="28" t="s">
        <v>763</v>
      </c>
      <c r="D16" s="17" t="s">
        <v>769</v>
      </c>
      <c r="E16" s="18"/>
      <c r="F16" s="11">
        <f t="shared" si="0"/>
        <v>0</v>
      </c>
    </row>
    <row r="17" spans="1:6" ht="37.5" customHeight="1" x14ac:dyDescent="0.15">
      <c r="A17" s="27" t="b">
        <v>0</v>
      </c>
      <c r="B17" s="27"/>
      <c r="C17" s="28" t="s">
        <v>765</v>
      </c>
      <c r="D17" s="29" t="s">
        <v>766</v>
      </c>
      <c r="E17" s="30"/>
      <c r="F17" s="11">
        <f t="shared" si="0"/>
        <v>0</v>
      </c>
    </row>
    <row r="18" spans="1:6" ht="37.5" customHeight="1" x14ac:dyDescent="0.15">
      <c r="A18" s="27" t="b">
        <v>0</v>
      </c>
      <c r="B18" s="27"/>
      <c r="C18" s="28" t="s">
        <v>767</v>
      </c>
      <c r="D18" s="17" t="s">
        <v>762</v>
      </c>
      <c r="E18" s="32"/>
      <c r="F18" s="11">
        <f t="shared" si="0"/>
        <v>0</v>
      </c>
    </row>
    <row r="19" spans="1:6" ht="37.5" customHeight="1" x14ac:dyDescent="0.15">
      <c r="A19" s="27" t="b">
        <v>0</v>
      </c>
      <c r="B19" s="27"/>
      <c r="C19" s="28" t="s">
        <v>768</v>
      </c>
      <c r="D19" s="17" t="s">
        <v>1061</v>
      </c>
      <c r="E19" s="18"/>
      <c r="F19" s="11">
        <f t="shared" si="0"/>
        <v>0</v>
      </c>
    </row>
    <row r="20" spans="1:6" ht="37.5" customHeight="1" x14ac:dyDescent="0.15">
      <c r="A20" s="27" t="b">
        <v>0</v>
      </c>
      <c r="B20" s="27"/>
      <c r="C20" s="28" t="s">
        <v>770</v>
      </c>
      <c r="D20" s="29" t="s">
        <v>771</v>
      </c>
      <c r="E20" s="30"/>
      <c r="F20" s="11">
        <f t="shared" si="0"/>
        <v>0</v>
      </c>
    </row>
    <row r="21" spans="1:6" ht="37.5" customHeight="1" x14ac:dyDescent="0.15">
      <c r="A21" s="27" t="b">
        <v>0</v>
      </c>
      <c r="B21" s="27"/>
      <c r="C21" s="28" t="s">
        <v>772</v>
      </c>
      <c r="D21" s="17" t="s">
        <v>773</v>
      </c>
      <c r="E21" s="32"/>
      <c r="F21" s="11">
        <f t="shared" si="0"/>
        <v>0</v>
      </c>
    </row>
    <row r="22" spans="1:6" ht="37.5" customHeight="1" x14ac:dyDescent="0.15">
      <c r="A22" s="27" t="b">
        <v>0</v>
      </c>
      <c r="B22" s="27"/>
      <c r="C22" s="28" t="s">
        <v>774</v>
      </c>
      <c r="D22" s="29" t="s">
        <v>775</v>
      </c>
      <c r="E22" s="30"/>
      <c r="F22" s="11">
        <f t="shared" si="0"/>
        <v>0</v>
      </c>
    </row>
    <row r="23" spans="1:6" ht="37.5" customHeight="1" x14ac:dyDescent="0.15">
      <c r="A23" s="27" t="b">
        <v>0</v>
      </c>
      <c r="B23" s="27"/>
      <c r="C23" s="28" t="s">
        <v>776</v>
      </c>
      <c r="D23" s="29" t="s">
        <v>777</v>
      </c>
      <c r="E23" s="30"/>
      <c r="F23" s="11">
        <f t="shared" si="0"/>
        <v>0</v>
      </c>
    </row>
    <row r="24" spans="1:6" ht="42" x14ac:dyDescent="0.15">
      <c r="A24" s="27" t="b">
        <v>0</v>
      </c>
      <c r="B24" s="27"/>
      <c r="C24" s="28" t="s">
        <v>778</v>
      </c>
      <c r="D24" s="17" t="s">
        <v>779</v>
      </c>
      <c r="E24" s="32"/>
      <c r="F24" s="11">
        <f t="shared" si="0"/>
        <v>0</v>
      </c>
    </row>
    <row r="25" spans="1:6" ht="37.5" customHeight="1" x14ac:dyDescent="0.15">
      <c r="A25" s="27" t="b">
        <v>0</v>
      </c>
      <c r="B25" s="27"/>
      <c r="C25" s="28" t="s">
        <v>780</v>
      </c>
      <c r="D25" s="29" t="s">
        <v>781</v>
      </c>
      <c r="E25" s="30"/>
      <c r="F25" s="11">
        <f t="shared" si="0"/>
        <v>0</v>
      </c>
    </row>
    <row r="26" spans="1:6" ht="37.5" customHeight="1" x14ac:dyDescent="0.15">
      <c r="A26" s="27" t="b">
        <v>0</v>
      </c>
      <c r="B26" s="27"/>
      <c r="C26" s="28" t="s">
        <v>782</v>
      </c>
      <c r="D26" s="29" t="s">
        <v>783</v>
      </c>
      <c r="E26" s="31" t="s">
        <v>784</v>
      </c>
      <c r="F26" s="11">
        <f t="shared" si="0"/>
        <v>0</v>
      </c>
    </row>
    <row r="27" spans="1:6" ht="37.5" customHeight="1" x14ac:dyDescent="0.15">
      <c r="A27" s="27" t="b">
        <v>0</v>
      </c>
      <c r="B27" s="27"/>
      <c r="C27" s="28" t="s">
        <v>785</v>
      </c>
      <c r="D27" s="29" t="s">
        <v>786</v>
      </c>
      <c r="E27" s="30"/>
      <c r="F27" s="11">
        <f t="shared" si="0"/>
        <v>0</v>
      </c>
    </row>
    <row r="28" spans="1:6" ht="37.5" customHeight="1" x14ac:dyDescent="0.15">
      <c r="A28" s="27" t="b">
        <v>0</v>
      </c>
      <c r="B28" s="27"/>
      <c r="C28" s="28" t="s">
        <v>330</v>
      </c>
      <c r="D28" s="29" t="s">
        <v>787</v>
      </c>
      <c r="E28" s="30"/>
      <c r="F28" s="11">
        <f t="shared" si="0"/>
        <v>0</v>
      </c>
    </row>
    <row r="29" spans="1:6" ht="37.5" customHeight="1" x14ac:dyDescent="0.15">
      <c r="A29" s="27" t="b">
        <v>0</v>
      </c>
      <c r="B29" s="33"/>
      <c r="C29" s="34" t="s">
        <v>788</v>
      </c>
      <c r="D29" s="17" t="s">
        <v>789</v>
      </c>
      <c r="E29" s="35"/>
      <c r="F29" s="11">
        <f t="shared" si="0"/>
        <v>0</v>
      </c>
    </row>
    <row r="30" spans="1:6" ht="37.5" customHeight="1" x14ac:dyDescent="0.15">
      <c r="A30" s="27" t="b">
        <v>0</v>
      </c>
      <c r="B30" s="33"/>
      <c r="C30" s="34" t="s">
        <v>790</v>
      </c>
      <c r="D30" s="29" t="s">
        <v>791</v>
      </c>
      <c r="E30" s="31"/>
      <c r="F30" s="11">
        <f t="shared" si="0"/>
        <v>0</v>
      </c>
    </row>
    <row r="31" spans="1:6" ht="18" x14ac:dyDescent="0.15">
      <c r="A31" s="13"/>
      <c r="B31" s="133" t="s">
        <v>792</v>
      </c>
      <c r="C31" s="134"/>
      <c r="D31" s="134"/>
      <c r="E31" s="135"/>
      <c r="F31" s="11">
        <f t="shared" si="0"/>
        <v>0</v>
      </c>
    </row>
    <row r="32" spans="1:6" ht="18" x14ac:dyDescent="0.15">
      <c r="A32" s="73"/>
      <c r="B32" s="149" t="s">
        <v>793</v>
      </c>
      <c r="C32" s="147"/>
      <c r="D32" s="147"/>
      <c r="E32" s="148"/>
      <c r="F32" s="11">
        <f t="shared" si="0"/>
        <v>0</v>
      </c>
    </row>
    <row r="33" spans="1:6" ht="37.5" customHeight="1" x14ac:dyDescent="0.15">
      <c r="A33" s="74"/>
      <c r="B33" s="150" t="s">
        <v>794</v>
      </c>
      <c r="C33" s="129"/>
      <c r="D33" s="129"/>
      <c r="E33" s="130"/>
      <c r="F33" s="11">
        <f t="shared" si="0"/>
        <v>0</v>
      </c>
    </row>
    <row r="34" spans="1:6" ht="16" x14ac:dyDescent="0.15">
      <c r="A34" s="14"/>
      <c r="B34" s="131" t="s">
        <v>38</v>
      </c>
      <c r="C34" s="129"/>
      <c r="D34" s="129"/>
      <c r="E34" s="130"/>
      <c r="F34" s="11">
        <f t="shared" si="0"/>
        <v>0</v>
      </c>
    </row>
    <row r="35" spans="1:6" ht="37.5" customHeight="1" x14ac:dyDescent="0.15">
      <c r="A35" s="27" t="b">
        <v>0</v>
      </c>
      <c r="B35" s="33"/>
      <c r="C35" s="34" t="s">
        <v>207</v>
      </c>
      <c r="D35" s="17" t="s">
        <v>796</v>
      </c>
      <c r="E35" s="35"/>
      <c r="F35" s="11">
        <f t="shared" si="0"/>
        <v>0</v>
      </c>
    </row>
    <row r="36" spans="1:6" ht="37.5" customHeight="1" x14ac:dyDescent="0.15">
      <c r="A36" s="27" t="b">
        <v>0</v>
      </c>
      <c r="B36" s="33"/>
      <c r="C36" s="34" t="s">
        <v>209</v>
      </c>
      <c r="D36" s="29" t="s">
        <v>210</v>
      </c>
      <c r="E36" s="31"/>
      <c r="F36" s="11">
        <f t="shared" si="0"/>
        <v>0</v>
      </c>
    </row>
    <row r="37" spans="1:6" ht="37.5" customHeight="1" x14ac:dyDescent="0.15">
      <c r="A37" s="27" t="b">
        <v>0</v>
      </c>
      <c r="B37" s="27"/>
      <c r="C37" s="28" t="s">
        <v>799</v>
      </c>
      <c r="D37" s="29" t="s">
        <v>807</v>
      </c>
      <c r="E37" s="44"/>
      <c r="F37" s="11">
        <f t="shared" si="0"/>
        <v>0</v>
      </c>
    </row>
    <row r="38" spans="1:6" ht="37.5" customHeight="1" x14ac:dyDescent="0.15">
      <c r="A38" s="27" t="b">
        <v>0</v>
      </c>
      <c r="B38" s="27"/>
      <c r="C38" s="28" t="s">
        <v>801</v>
      </c>
      <c r="D38" s="29" t="s">
        <v>802</v>
      </c>
      <c r="E38" s="30"/>
      <c r="F38" s="11">
        <f t="shared" si="0"/>
        <v>0</v>
      </c>
    </row>
    <row r="39" spans="1:6" ht="112" x14ac:dyDescent="0.15">
      <c r="A39" s="75" t="b">
        <v>0</v>
      </c>
      <c r="B39" s="27"/>
      <c r="C39" s="34" t="s">
        <v>803</v>
      </c>
      <c r="D39" s="29" t="s">
        <v>804</v>
      </c>
      <c r="E39" s="31" t="s">
        <v>805</v>
      </c>
      <c r="F39" s="11">
        <f t="shared" si="0"/>
        <v>0</v>
      </c>
    </row>
    <row r="40" spans="1:6" ht="37.5" customHeight="1" x14ac:dyDescent="0.15">
      <c r="A40" s="27" t="b">
        <v>0</v>
      </c>
      <c r="B40" s="27"/>
      <c r="C40" s="28" t="s">
        <v>806</v>
      </c>
      <c r="D40" s="29" t="s">
        <v>1062</v>
      </c>
      <c r="E40" s="44"/>
      <c r="F40" s="11">
        <f t="shared" si="0"/>
        <v>0</v>
      </c>
    </row>
    <row r="41" spans="1:6" ht="37.5" customHeight="1" x14ac:dyDescent="0.15">
      <c r="A41" s="27" t="b">
        <v>0</v>
      </c>
      <c r="B41" s="56"/>
      <c r="C41" s="57" t="s">
        <v>808</v>
      </c>
      <c r="D41" s="58" t="s">
        <v>809</v>
      </c>
      <c r="E41" s="59"/>
      <c r="F41" s="11">
        <f t="shared" si="0"/>
        <v>0</v>
      </c>
    </row>
    <row r="42" spans="1:6" ht="112" x14ac:dyDescent="0.15">
      <c r="A42" s="27" t="b">
        <v>0</v>
      </c>
      <c r="B42" s="56"/>
      <c r="C42" s="76" t="s">
        <v>810</v>
      </c>
      <c r="D42" s="58" t="s">
        <v>811</v>
      </c>
      <c r="E42" s="31" t="s">
        <v>805</v>
      </c>
      <c r="F42" s="11">
        <f t="shared" si="0"/>
        <v>0</v>
      </c>
    </row>
    <row r="43" spans="1:6" ht="37.5" customHeight="1" x14ac:dyDescent="0.15">
      <c r="A43" s="27" t="b">
        <v>0</v>
      </c>
      <c r="B43" s="33"/>
      <c r="C43" s="34" t="s">
        <v>812</v>
      </c>
      <c r="D43" s="17" t="s">
        <v>813</v>
      </c>
      <c r="E43" s="35"/>
      <c r="F43" s="11">
        <f t="shared" si="0"/>
        <v>0</v>
      </c>
    </row>
    <row r="44" spans="1:6" ht="112" x14ac:dyDescent="0.15">
      <c r="A44" s="27" t="b">
        <v>0</v>
      </c>
      <c r="B44" s="27"/>
      <c r="C44" s="34" t="s">
        <v>814</v>
      </c>
      <c r="D44" s="29" t="s">
        <v>815</v>
      </c>
      <c r="E44" s="31" t="s">
        <v>805</v>
      </c>
      <c r="F44" s="11">
        <f t="shared" si="0"/>
        <v>0</v>
      </c>
    </row>
    <row r="45" spans="1:6" ht="37.5" customHeight="1" x14ac:dyDescent="0.15">
      <c r="A45" s="27" t="b">
        <v>0</v>
      </c>
      <c r="B45" s="33"/>
      <c r="C45" s="34" t="s">
        <v>294</v>
      </c>
      <c r="D45" s="29" t="s">
        <v>816</v>
      </c>
      <c r="E45" s="31"/>
      <c r="F45" s="11">
        <f t="shared" si="0"/>
        <v>0</v>
      </c>
    </row>
    <row r="46" spans="1:6" ht="112" x14ac:dyDescent="0.15">
      <c r="A46" s="27" t="b">
        <v>0</v>
      </c>
      <c r="B46" s="27"/>
      <c r="C46" s="34" t="s">
        <v>448</v>
      </c>
      <c r="D46" s="29" t="s">
        <v>449</v>
      </c>
      <c r="E46" s="31" t="s">
        <v>805</v>
      </c>
      <c r="F46" s="11">
        <f t="shared" si="0"/>
        <v>0</v>
      </c>
    </row>
    <row r="47" spans="1:6" ht="37.5" customHeight="1" x14ac:dyDescent="0.15">
      <c r="A47" s="27" t="b">
        <v>0</v>
      </c>
      <c r="B47" s="33"/>
      <c r="C47" s="34" t="s">
        <v>131</v>
      </c>
      <c r="D47" s="17" t="s">
        <v>817</v>
      </c>
      <c r="E47" s="40"/>
      <c r="F47" s="11">
        <f t="shared" si="0"/>
        <v>0</v>
      </c>
    </row>
    <row r="48" spans="1:6" ht="37.5" customHeight="1" x14ac:dyDescent="0.15">
      <c r="A48" s="27" t="b">
        <v>0</v>
      </c>
      <c r="B48" s="33"/>
      <c r="C48" s="34" t="s">
        <v>133</v>
      </c>
      <c r="D48" s="29" t="s">
        <v>134</v>
      </c>
      <c r="E48" s="31"/>
      <c r="F48" s="11">
        <f t="shared" si="0"/>
        <v>0</v>
      </c>
    </row>
    <row r="49" spans="1:6" ht="42" x14ac:dyDescent="0.15">
      <c r="A49" s="27" t="b">
        <v>0</v>
      </c>
      <c r="B49" s="33"/>
      <c r="C49" s="34" t="s">
        <v>820</v>
      </c>
      <c r="D49" s="17" t="s">
        <v>821</v>
      </c>
      <c r="E49" s="35"/>
      <c r="F49" s="11">
        <f t="shared" si="0"/>
        <v>0</v>
      </c>
    </row>
    <row r="50" spans="1:6" ht="37.5" customHeight="1" x14ac:dyDescent="0.15">
      <c r="A50" s="27" t="b">
        <v>0</v>
      </c>
      <c r="B50" s="33"/>
      <c r="C50" s="34" t="s">
        <v>822</v>
      </c>
      <c r="D50" s="29" t="s">
        <v>823</v>
      </c>
      <c r="E50" s="31"/>
      <c r="F50" s="11">
        <f t="shared" si="0"/>
        <v>0</v>
      </c>
    </row>
    <row r="51" spans="1:6" ht="37.5" customHeight="1" x14ac:dyDescent="0.15">
      <c r="A51" s="27" t="b">
        <v>0</v>
      </c>
      <c r="B51" s="33"/>
      <c r="C51" s="34" t="s">
        <v>824</v>
      </c>
      <c r="D51" s="29" t="s">
        <v>825</v>
      </c>
      <c r="E51" s="31"/>
      <c r="F51" s="11">
        <f t="shared" si="0"/>
        <v>0</v>
      </c>
    </row>
    <row r="52" spans="1:6" ht="37.5" customHeight="1" x14ac:dyDescent="0.15">
      <c r="A52" s="27" t="b">
        <v>0</v>
      </c>
      <c r="B52" s="33"/>
      <c r="C52" s="34" t="s">
        <v>826</v>
      </c>
      <c r="D52" s="17" t="s">
        <v>827</v>
      </c>
      <c r="E52" s="35"/>
      <c r="F52" s="11">
        <f t="shared" si="0"/>
        <v>0</v>
      </c>
    </row>
    <row r="53" spans="1:6" ht="37.5" customHeight="1" x14ac:dyDescent="0.15">
      <c r="A53" s="27" t="b">
        <v>0</v>
      </c>
      <c r="B53" s="33"/>
      <c r="C53" s="34" t="s">
        <v>487</v>
      </c>
      <c r="D53" s="17" t="s">
        <v>828</v>
      </c>
      <c r="E53" s="31"/>
      <c r="F53" s="11">
        <f t="shared" si="0"/>
        <v>0</v>
      </c>
    </row>
    <row r="54" spans="1:6" ht="37.5" customHeight="1" x14ac:dyDescent="0.15">
      <c r="A54" s="27" t="b">
        <v>0</v>
      </c>
      <c r="B54" s="33"/>
      <c r="C54" s="34" t="s">
        <v>489</v>
      </c>
      <c r="D54" s="29" t="s">
        <v>490</v>
      </c>
      <c r="E54" s="31"/>
      <c r="F54" s="11">
        <f t="shared" si="0"/>
        <v>0</v>
      </c>
    </row>
    <row r="55" spans="1:6" ht="37.5" customHeight="1" x14ac:dyDescent="0.15">
      <c r="A55" s="27" t="b">
        <v>0</v>
      </c>
      <c r="B55" s="33"/>
      <c r="C55" s="34" t="s">
        <v>109</v>
      </c>
      <c r="D55" s="17" t="s">
        <v>829</v>
      </c>
      <c r="E55" s="31"/>
      <c r="F55" s="11">
        <f t="shared" si="0"/>
        <v>0</v>
      </c>
    </row>
    <row r="56" spans="1:6" ht="37.5" customHeight="1" x14ac:dyDescent="0.15">
      <c r="A56" s="27" t="b">
        <v>0</v>
      </c>
      <c r="B56" s="33"/>
      <c r="C56" s="34" t="s">
        <v>111</v>
      </c>
      <c r="D56" s="29" t="s">
        <v>112</v>
      </c>
      <c r="E56" s="31"/>
      <c r="F56" s="11">
        <f t="shared" si="0"/>
        <v>0</v>
      </c>
    </row>
    <row r="57" spans="1:6" ht="37.5" customHeight="1" x14ac:dyDescent="0.15">
      <c r="A57" s="27" t="b">
        <v>0</v>
      </c>
      <c r="B57" s="33"/>
      <c r="C57" s="34" t="s">
        <v>1063</v>
      </c>
      <c r="D57" s="17" t="s">
        <v>818</v>
      </c>
      <c r="E57" s="35"/>
      <c r="F57" s="11">
        <f t="shared" si="0"/>
        <v>0</v>
      </c>
    </row>
    <row r="58" spans="1:6" ht="37.5" customHeight="1" x14ac:dyDescent="0.15">
      <c r="A58" s="27" t="b">
        <v>0</v>
      </c>
      <c r="B58" s="33"/>
      <c r="C58" s="34" t="s">
        <v>1064</v>
      </c>
      <c r="D58" s="29" t="s">
        <v>1065</v>
      </c>
      <c r="E58" s="31"/>
      <c r="F58" s="11">
        <f t="shared" si="0"/>
        <v>0</v>
      </c>
    </row>
    <row r="59" spans="1:6" ht="37.5" customHeight="1" x14ac:dyDescent="0.15">
      <c r="A59" s="27" t="b">
        <v>0</v>
      </c>
      <c r="B59" s="33"/>
      <c r="C59" s="34" t="s">
        <v>127</v>
      </c>
      <c r="D59" s="17" t="s">
        <v>830</v>
      </c>
      <c r="E59" s="35"/>
      <c r="F59" s="11">
        <f t="shared" si="0"/>
        <v>0</v>
      </c>
    </row>
    <row r="60" spans="1:6" ht="37.5" customHeight="1" x14ac:dyDescent="0.15">
      <c r="A60" s="27" t="b">
        <v>0</v>
      </c>
      <c r="B60" s="33"/>
      <c r="C60" s="34" t="s">
        <v>129</v>
      </c>
      <c r="D60" s="29" t="s">
        <v>130</v>
      </c>
      <c r="E60" s="31"/>
      <c r="F60" s="11">
        <f t="shared" si="0"/>
        <v>0</v>
      </c>
    </row>
    <row r="61" spans="1:6" ht="37.5" customHeight="1" x14ac:dyDescent="0.15">
      <c r="A61" s="27" t="b">
        <v>0</v>
      </c>
      <c r="B61" s="33"/>
      <c r="C61" s="34" t="s">
        <v>831</v>
      </c>
      <c r="D61" s="29" t="s">
        <v>832</v>
      </c>
      <c r="E61" s="31"/>
      <c r="F61" s="11">
        <f t="shared" si="0"/>
        <v>0</v>
      </c>
    </row>
    <row r="62" spans="1:6" ht="37.5" customHeight="1" x14ac:dyDescent="0.15">
      <c r="A62" s="27" t="b">
        <v>0</v>
      </c>
      <c r="B62" s="33"/>
      <c r="C62" s="34" t="s">
        <v>833</v>
      </c>
      <c r="D62" s="29" t="s">
        <v>834</v>
      </c>
      <c r="E62" s="31"/>
      <c r="F62" s="11">
        <f t="shared" si="0"/>
        <v>0</v>
      </c>
    </row>
    <row r="63" spans="1:6" ht="37.5" customHeight="1" x14ac:dyDescent="0.15">
      <c r="A63" s="27" t="b">
        <v>0</v>
      </c>
      <c r="B63" s="33"/>
      <c r="C63" s="34" t="s">
        <v>835</v>
      </c>
      <c r="D63" s="29" t="s">
        <v>836</v>
      </c>
      <c r="E63" s="31"/>
      <c r="F63" s="11">
        <f t="shared" si="0"/>
        <v>0</v>
      </c>
    </row>
    <row r="64" spans="1:6" ht="37.5" customHeight="1" x14ac:dyDescent="0.15">
      <c r="A64" s="27" t="b">
        <v>0</v>
      </c>
      <c r="B64" s="33"/>
      <c r="C64" s="34" t="s">
        <v>837</v>
      </c>
      <c r="D64" s="29" t="s">
        <v>838</v>
      </c>
      <c r="E64" s="31" t="s">
        <v>839</v>
      </c>
      <c r="F64" s="11">
        <f t="shared" si="0"/>
        <v>0</v>
      </c>
    </row>
    <row r="65" spans="1:6" ht="37.5" customHeight="1" x14ac:dyDescent="0.15">
      <c r="A65" s="27" t="b">
        <v>0</v>
      </c>
      <c r="B65" s="33"/>
      <c r="C65" s="34" t="s">
        <v>118</v>
      </c>
      <c r="D65" s="17" t="s">
        <v>840</v>
      </c>
      <c r="E65" s="35"/>
      <c r="F65" s="11">
        <f t="shared" si="0"/>
        <v>0</v>
      </c>
    </row>
    <row r="66" spans="1:6" ht="37.5" customHeight="1" x14ac:dyDescent="0.15">
      <c r="A66" s="27" t="b">
        <v>0</v>
      </c>
      <c r="B66" s="77"/>
      <c r="C66" s="78" t="s">
        <v>120</v>
      </c>
      <c r="D66" s="36" t="s">
        <v>121</v>
      </c>
      <c r="E66" s="37"/>
      <c r="F66" s="11">
        <f t="shared" si="0"/>
        <v>0</v>
      </c>
    </row>
    <row r="67" spans="1:6" ht="18" x14ac:dyDescent="0.15">
      <c r="A67" s="38"/>
      <c r="B67" s="132" t="s">
        <v>841</v>
      </c>
      <c r="C67" s="129"/>
      <c r="D67" s="129"/>
      <c r="E67" s="130"/>
      <c r="F67" s="11">
        <f t="shared" si="0"/>
        <v>0</v>
      </c>
    </row>
    <row r="68" spans="1:6" ht="18" x14ac:dyDescent="0.15">
      <c r="A68" s="38"/>
      <c r="B68" s="128" t="s">
        <v>842</v>
      </c>
      <c r="C68" s="129"/>
      <c r="D68" s="129"/>
      <c r="E68" s="130"/>
      <c r="F68" s="11">
        <f t="shared" si="0"/>
        <v>0</v>
      </c>
    </row>
    <row r="69" spans="1:6" ht="16" x14ac:dyDescent="0.15">
      <c r="A69" s="14"/>
      <c r="B69" s="131" t="s">
        <v>38</v>
      </c>
      <c r="C69" s="129"/>
      <c r="D69" s="129"/>
      <c r="E69" s="130"/>
      <c r="F69" s="11">
        <f t="shared" si="0"/>
        <v>0</v>
      </c>
    </row>
    <row r="70" spans="1:6" ht="37.5" customHeight="1" x14ac:dyDescent="0.15">
      <c r="A70" s="27" t="b">
        <v>0</v>
      </c>
      <c r="B70" s="27"/>
      <c r="C70" s="34" t="s">
        <v>333</v>
      </c>
      <c r="D70" s="29" t="s">
        <v>334</v>
      </c>
      <c r="E70" s="31" t="s">
        <v>843</v>
      </c>
      <c r="F70" s="11">
        <f t="shared" si="0"/>
        <v>0</v>
      </c>
    </row>
    <row r="71" spans="1:6" ht="37.5" customHeight="1" x14ac:dyDescent="0.15">
      <c r="A71" s="27" t="b">
        <v>0</v>
      </c>
      <c r="B71" s="27"/>
      <c r="C71" s="34" t="s">
        <v>323</v>
      </c>
      <c r="D71" s="17" t="s">
        <v>852</v>
      </c>
      <c r="E71" s="35"/>
      <c r="F71" s="11">
        <f t="shared" si="0"/>
        <v>0</v>
      </c>
    </row>
    <row r="72" spans="1:6" ht="37.5" customHeight="1" x14ac:dyDescent="0.15">
      <c r="A72" s="27" t="b">
        <v>0</v>
      </c>
      <c r="B72" s="27"/>
      <c r="C72" s="34" t="s">
        <v>325</v>
      </c>
      <c r="D72" s="29" t="s">
        <v>326</v>
      </c>
      <c r="E72" s="31" t="s">
        <v>843</v>
      </c>
      <c r="F72" s="11">
        <f t="shared" si="0"/>
        <v>0</v>
      </c>
    </row>
    <row r="73" spans="1:6" ht="42" x14ac:dyDescent="0.15">
      <c r="A73" s="27" t="b">
        <v>0</v>
      </c>
      <c r="B73" s="27"/>
      <c r="C73" s="34" t="s">
        <v>844</v>
      </c>
      <c r="D73" s="17" t="s">
        <v>845</v>
      </c>
      <c r="E73" s="35"/>
      <c r="F73" s="11">
        <f t="shared" si="0"/>
        <v>0</v>
      </c>
    </row>
    <row r="74" spans="1:6" ht="37.5" customHeight="1" x14ac:dyDescent="0.15">
      <c r="A74" s="27" t="b">
        <v>0</v>
      </c>
      <c r="B74" s="27"/>
      <c r="C74" s="34" t="s">
        <v>846</v>
      </c>
      <c r="D74" s="17" t="s">
        <v>847</v>
      </c>
      <c r="E74" s="35"/>
      <c r="F74" s="11">
        <f t="shared" si="0"/>
        <v>0</v>
      </c>
    </row>
    <row r="75" spans="1:6" ht="70" x14ac:dyDescent="0.15">
      <c r="A75" s="27" t="b">
        <v>0</v>
      </c>
      <c r="B75" s="27"/>
      <c r="C75" s="34" t="s">
        <v>855</v>
      </c>
      <c r="D75" s="17" t="s">
        <v>856</v>
      </c>
      <c r="E75" s="35" t="s">
        <v>857</v>
      </c>
      <c r="F75" s="11">
        <f t="shared" si="0"/>
        <v>0</v>
      </c>
    </row>
    <row r="76" spans="1:6" ht="42" x14ac:dyDescent="0.15">
      <c r="A76" s="27" t="b">
        <v>0</v>
      </c>
      <c r="B76" s="27"/>
      <c r="C76" s="34" t="s">
        <v>858</v>
      </c>
      <c r="D76" s="17" t="s">
        <v>859</v>
      </c>
      <c r="E76" s="35" t="s">
        <v>849</v>
      </c>
      <c r="F76" s="11">
        <f t="shared" si="0"/>
        <v>0</v>
      </c>
    </row>
    <row r="77" spans="1:6" ht="37.5" customHeight="1" x14ac:dyDescent="0.15">
      <c r="A77" s="27" t="b">
        <v>0</v>
      </c>
      <c r="B77" s="27"/>
      <c r="C77" s="34" t="s">
        <v>860</v>
      </c>
      <c r="D77" s="29" t="s">
        <v>861</v>
      </c>
      <c r="E77" s="31" t="s">
        <v>843</v>
      </c>
      <c r="F77" s="11">
        <f t="shared" si="0"/>
        <v>0</v>
      </c>
    </row>
    <row r="78" spans="1:6" ht="37.5" customHeight="1" x14ac:dyDescent="0.15">
      <c r="A78" s="27" t="b">
        <v>0</v>
      </c>
      <c r="B78" s="27"/>
      <c r="C78" s="34" t="s">
        <v>178</v>
      </c>
      <c r="D78" s="17" t="s">
        <v>862</v>
      </c>
      <c r="E78" s="35"/>
      <c r="F78" s="11">
        <f t="shared" si="0"/>
        <v>0</v>
      </c>
    </row>
    <row r="79" spans="1:6" ht="37.5" customHeight="1" x14ac:dyDescent="0.15">
      <c r="A79" s="27" t="b">
        <v>0</v>
      </c>
      <c r="B79" s="27"/>
      <c r="C79" s="34" t="s">
        <v>180</v>
      </c>
      <c r="D79" s="29" t="s">
        <v>181</v>
      </c>
      <c r="E79" s="31"/>
      <c r="F79" s="11">
        <f t="shared" si="0"/>
        <v>0</v>
      </c>
    </row>
    <row r="80" spans="1:6" ht="37.5" customHeight="1" x14ac:dyDescent="0.15">
      <c r="A80" s="27" t="b">
        <v>0</v>
      </c>
      <c r="B80" s="27"/>
      <c r="C80" s="34" t="s">
        <v>1066</v>
      </c>
      <c r="D80" s="29" t="s">
        <v>1067</v>
      </c>
      <c r="E80" s="31" t="s">
        <v>843</v>
      </c>
      <c r="F80" s="11">
        <f t="shared" si="0"/>
        <v>0</v>
      </c>
    </row>
    <row r="81" spans="1:6" ht="70" x14ac:dyDescent="0.15">
      <c r="A81" s="27" t="b">
        <v>0</v>
      </c>
      <c r="B81" s="27"/>
      <c r="C81" s="34" t="s">
        <v>1068</v>
      </c>
      <c r="D81" s="17" t="s">
        <v>848</v>
      </c>
      <c r="E81" s="35" t="s">
        <v>849</v>
      </c>
      <c r="F81" s="11">
        <f t="shared" si="0"/>
        <v>0</v>
      </c>
    </row>
    <row r="82" spans="1:6" ht="37.5" customHeight="1" x14ac:dyDescent="0.15">
      <c r="A82" s="27" t="b">
        <v>0</v>
      </c>
      <c r="B82" s="27"/>
      <c r="C82" s="34" t="s">
        <v>1069</v>
      </c>
      <c r="D82" s="29" t="s">
        <v>1070</v>
      </c>
      <c r="E82" s="31"/>
      <c r="F82" s="11">
        <f t="shared" si="0"/>
        <v>0</v>
      </c>
    </row>
    <row r="83" spans="1:6" ht="42" x14ac:dyDescent="0.15">
      <c r="A83" s="27" t="b">
        <v>0</v>
      </c>
      <c r="B83" s="27"/>
      <c r="C83" s="34" t="s">
        <v>270</v>
      </c>
      <c r="D83" s="17" t="s">
        <v>863</v>
      </c>
      <c r="E83" s="35"/>
      <c r="F83" s="11">
        <f t="shared" si="0"/>
        <v>0</v>
      </c>
    </row>
    <row r="84" spans="1:6" ht="37.5" customHeight="1" x14ac:dyDescent="0.15">
      <c r="A84" s="27" t="b">
        <v>0</v>
      </c>
      <c r="B84" s="27"/>
      <c r="C84" s="34" t="s">
        <v>272</v>
      </c>
      <c r="D84" s="29" t="s">
        <v>864</v>
      </c>
      <c r="E84" s="31"/>
      <c r="F84" s="11">
        <f t="shared" si="0"/>
        <v>0</v>
      </c>
    </row>
    <row r="85" spans="1:6" ht="37.5" customHeight="1" x14ac:dyDescent="0.15">
      <c r="A85" s="27" t="b">
        <v>0</v>
      </c>
      <c r="B85" s="27"/>
      <c r="C85" s="34" t="s">
        <v>195</v>
      </c>
      <c r="D85" s="17" t="s">
        <v>865</v>
      </c>
      <c r="E85" s="35" t="s">
        <v>849</v>
      </c>
      <c r="F85" s="11">
        <f t="shared" si="0"/>
        <v>0</v>
      </c>
    </row>
    <row r="86" spans="1:6" ht="37.5" customHeight="1" x14ac:dyDescent="0.15">
      <c r="A86" s="27" t="b">
        <v>0</v>
      </c>
      <c r="B86" s="27"/>
      <c r="C86" s="34" t="s">
        <v>197</v>
      </c>
      <c r="D86" s="17" t="s">
        <v>198</v>
      </c>
      <c r="E86" s="35"/>
      <c r="F86" s="11">
        <f t="shared" si="0"/>
        <v>0</v>
      </c>
    </row>
    <row r="87" spans="1:6" ht="56" x14ac:dyDescent="0.15">
      <c r="A87" s="27" t="b">
        <v>0</v>
      </c>
      <c r="B87" s="27"/>
      <c r="C87" s="34" t="s">
        <v>870</v>
      </c>
      <c r="D87" s="17" t="s">
        <v>871</v>
      </c>
      <c r="E87" s="35"/>
      <c r="F87" s="11">
        <f t="shared" si="0"/>
        <v>0</v>
      </c>
    </row>
    <row r="88" spans="1:6" ht="70" x14ac:dyDescent="0.15">
      <c r="A88" s="27" t="b">
        <v>0</v>
      </c>
      <c r="B88" s="27"/>
      <c r="C88" s="34" t="s">
        <v>872</v>
      </c>
      <c r="D88" s="17" t="s">
        <v>873</v>
      </c>
      <c r="E88" s="35"/>
      <c r="F88" s="11">
        <f t="shared" si="0"/>
        <v>0</v>
      </c>
    </row>
    <row r="89" spans="1:6" ht="37.5" customHeight="1" x14ac:dyDescent="0.15">
      <c r="A89" s="27" t="b">
        <v>0</v>
      </c>
      <c r="B89" s="27"/>
      <c r="C89" s="34" t="s">
        <v>874</v>
      </c>
      <c r="D89" s="17" t="s">
        <v>875</v>
      </c>
      <c r="E89" s="35"/>
      <c r="F89" s="11">
        <f t="shared" si="0"/>
        <v>0</v>
      </c>
    </row>
    <row r="90" spans="1:6" ht="70" x14ac:dyDescent="0.15">
      <c r="A90" s="27" t="b">
        <v>0</v>
      </c>
      <c r="B90" s="27"/>
      <c r="C90" s="34" t="s">
        <v>876</v>
      </c>
      <c r="D90" s="17" t="s">
        <v>897</v>
      </c>
      <c r="E90" s="35" t="s">
        <v>857</v>
      </c>
      <c r="F90" s="11">
        <f t="shared" si="0"/>
        <v>0</v>
      </c>
    </row>
    <row r="91" spans="1:6" ht="37.5" customHeight="1" x14ac:dyDescent="0.15">
      <c r="A91" s="27" t="b">
        <v>0</v>
      </c>
      <c r="B91" s="27"/>
      <c r="C91" s="34" t="s">
        <v>878</v>
      </c>
      <c r="D91" s="29" t="s">
        <v>1071</v>
      </c>
      <c r="E91" s="35" t="s">
        <v>849</v>
      </c>
      <c r="F91" s="11">
        <f t="shared" si="0"/>
        <v>0</v>
      </c>
    </row>
    <row r="92" spans="1:6" ht="37.5" customHeight="1" x14ac:dyDescent="0.15">
      <c r="A92" s="27" t="b">
        <v>0</v>
      </c>
      <c r="B92" s="27"/>
      <c r="C92" s="34" t="s">
        <v>266</v>
      </c>
      <c r="D92" s="29" t="s">
        <v>880</v>
      </c>
      <c r="E92" s="31"/>
      <c r="F92" s="11">
        <f t="shared" si="0"/>
        <v>0</v>
      </c>
    </row>
    <row r="93" spans="1:6" ht="37.5" customHeight="1" x14ac:dyDescent="0.15">
      <c r="A93" s="27" t="b">
        <v>0</v>
      </c>
      <c r="B93" s="27"/>
      <c r="C93" s="34" t="s">
        <v>268</v>
      </c>
      <c r="D93" s="29" t="s">
        <v>881</v>
      </c>
      <c r="E93" s="31"/>
      <c r="F93" s="11">
        <f t="shared" si="0"/>
        <v>0</v>
      </c>
    </row>
    <row r="94" spans="1:6" ht="42" x14ac:dyDescent="0.15">
      <c r="A94" s="27" t="b">
        <v>0</v>
      </c>
      <c r="B94" s="27"/>
      <c r="C94" s="34" t="s">
        <v>882</v>
      </c>
      <c r="D94" s="17" t="s">
        <v>883</v>
      </c>
      <c r="E94" s="35"/>
      <c r="F94" s="11">
        <f t="shared" si="0"/>
        <v>0</v>
      </c>
    </row>
    <row r="95" spans="1:6" ht="37.5" customHeight="1" x14ac:dyDescent="0.15">
      <c r="A95" s="27" t="b">
        <v>0</v>
      </c>
      <c r="B95" s="27"/>
      <c r="C95" s="34" t="s">
        <v>884</v>
      </c>
      <c r="D95" s="29" t="s">
        <v>885</v>
      </c>
      <c r="E95" s="31" t="s">
        <v>843</v>
      </c>
      <c r="F95" s="11">
        <f t="shared" si="0"/>
        <v>0</v>
      </c>
    </row>
    <row r="96" spans="1:6" ht="42" x14ac:dyDescent="0.15">
      <c r="A96" s="27" t="b">
        <v>0</v>
      </c>
      <c r="B96" s="27"/>
      <c r="C96" s="34" t="s">
        <v>886</v>
      </c>
      <c r="D96" s="17" t="s">
        <v>887</v>
      </c>
      <c r="E96" s="35"/>
      <c r="F96" s="11">
        <f t="shared" si="0"/>
        <v>0</v>
      </c>
    </row>
    <row r="97" spans="1:6" ht="37.5" customHeight="1" x14ac:dyDescent="0.15">
      <c r="A97" s="27" t="b">
        <v>0</v>
      </c>
      <c r="B97" s="27"/>
      <c r="C97" s="34" t="s">
        <v>888</v>
      </c>
      <c r="D97" s="29" t="s">
        <v>889</v>
      </c>
      <c r="E97" s="31"/>
      <c r="F97" s="11">
        <f t="shared" si="0"/>
        <v>0</v>
      </c>
    </row>
    <row r="98" spans="1:6" ht="37.5" customHeight="1" x14ac:dyDescent="0.15">
      <c r="A98" s="27" t="b">
        <v>0</v>
      </c>
      <c r="B98" s="27"/>
      <c r="C98" s="34" t="s">
        <v>890</v>
      </c>
      <c r="D98" s="29" t="s">
        <v>1072</v>
      </c>
      <c r="E98" s="31"/>
      <c r="F98" s="11">
        <f t="shared" si="0"/>
        <v>0</v>
      </c>
    </row>
    <row r="99" spans="1:6" ht="37.5" customHeight="1" x14ac:dyDescent="0.15">
      <c r="A99" s="27" t="b">
        <v>0</v>
      </c>
      <c r="B99" s="27"/>
      <c r="C99" s="34" t="s">
        <v>356</v>
      </c>
      <c r="D99" s="17" t="s">
        <v>892</v>
      </c>
      <c r="E99" s="35"/>
      <c r="F99" s="11">
        <f t="shared" si="0"/>
        <v>0</v>
      </c>
    </row>
    <row r="100" spans="1:6" ht="37.5" customHeight="1" x14ac:dyDescent="0.15">
      <c r="A100" s="27" t="b">
        <v>0</v>
      </c>
      <c r="B100" s="27"/>
      <c r="C100" s="34" t="s">
        <v>358</v>
      </c>
      <c r="D100" s="29" t="s">
        <v>359</v>
      </c>
      <c r="E100" s="31"/>
      <c r="F100" s="11">
        <f t="shared" si="0"/>
        <v>0</v>
      </c>
    </row>
    <row r="101" spans="1:6" ht="37.5" customHeight="1" x14ac:dyDescent="0.15">
      <c r="A101" s="27" t="b">
        <v>0</v>
      </c>
      <c r="B101" s="27"/>
      <c r="C101" s="34" t="s">
        <v>893</v>
      </c>
      <c r="D101" s="17" t="s">
        <v>894</v>
      </c>
      <c r="E101" s="35"/>
      <c r="F101" s="11">
        <f t="shared" si="0"/>
        <v>0</v>
      </c>
    </row>
    <row r="102" spans="1:6" ht="37.5" customHeight="1" x14ac:dyDescent="0.15">
      <c r="A102" s="27" t="b">
        <v>0</v>
      </c>
      <c r="B102" s="27"/>
      <c r="C102" s="34" t="s">
        <v>895</v>
      </c>
      <c r="D102" s="17" t="s">
        <v>896</v>
      </c>
      <c r="E102" s="35"/>
      <c r="F102" s="11">
        <f t="shared" si="0"/>
        <v>0</v>
      </c>
    </row>
    <row r="103" spans="1:6" ht="42" x14ac:dyDescent="0.15">
      <c r="A103" s="27" t="b">
        <v>0</v>
      </c>
      <c r="B103" s="27"/>
      <c r="C103" s="34" t="s">
        <v>375</v>
      </c>
      <c r="D103" s="29" t="s">
        <v>1073</v>
      </c>
      <c r="E103" s="31" t="s">
        <v>857</v>
      </c>
      <c r="F103" s="11">
        <f t="shared" si="0"/>
        <v>0</v>
      </c>
    </row>
    <row r="104" spans="1:6" ht="37.5" customHeight="1" x14ac:dyDescent="0.15">
      <c r="A104" s="27" t="b">
        <v>0</v>
      </c>
      <c r="B104" s="27"/>
      <c r="C104" s="34" t="s">
        <v>377</v>
      </c>
      <c r="D104" s="29" t="s">
        <v>1074</v>
      </c>
      <c r="E104" s="31" t="s">
        <v>849</v>
      </c>
      <c r="F104" s="11">
        <f t="shared" si="0"/>
        <v>0</v>
      </c>
    </row>
    <row r="105" spans="1:6" ht="56" x14ac:dyDescent="0.15">
      <c r="A105" s="27" t="b">
        <v>0</v>
      </c>
      <c r="B105" s="27"/>
      <c r="C105" s="34" t="s">
        <v>113</v>
      </c>
      <c r="D105" s="17" t="s">
        <v>899</v>
      </c>
      <c r="E105" s="35" t="s">
        <v>857</v>
      </c>
      <c r="F105" s="11">
        <f t="shared" si="0"/>
        <v>0</v>
      </c>
    </row>
    <row r="106" spans="1:6" ht="37.5" customHeight="1" x14ac:dyDescent="0.15">
      <c r="A106" s="27" t="b">
        <v>0</v>
      </c>
      <c r="B106" s="27"/>
      <c r="C106" s="34" t="s">
        <v>116</v>
      </c>
      <c r="D106" s="17" t="s">
        <v>900</v>
      </c>
      <c r="E106" s="31" t="s">
        <v>849</v>
      </c>
      <c r="F106" s="11">
        <f t="shared" si="0"/>
        <v>0</v>
      </c>
    </row>
    <row r="107" spans="1:6" ht="37.5" customHeight="1" x14ac:dyDescent="0.15">
      <c r="A107" s="27" t="b">
        <v>0</v>
      </c>
      <c r="B107" s="27"/>
      <c r="C107" s="34" t="s">
        <v>304</v>
      </c>
      <c r="D107" s="17" t="s">
        <v>867</v>
      </c>
      <c r="E107" s="35" t="s">
        <v>849</v>
      </c>
      <c r="F107" s="11">
        <f t="shared" si="0"/>
        <v>0</v>
      </c>
    </row>
    <row r="108" spans="1:6" ht="37.5" customHeight="1" x14ac:dyDescent="0.15">
      <c r="A108" s="27" t="b">
        <v>0</v>
      </c>
      <c r="B108" s="27"/>
      <c r="C108" s="34" t="s">
        <v>387</v>
      </c>
      <c r="D108" s="29" t="s">
        <v>388</v>
      </c>
      <c r="E108" s="31" t="s">
        <v>843</v>
      </c>
      <c r="F108" s="11">
        <f t="shared" si="0"/>
        <v>0</v>
      </c>
    </row>
    <row r="109" spans="1:6" ht="37.5" customHeight="1" x14ac:dyDescent="0.15">
      <c r="A109" s="27" t="b">
        <v>0</v>
      </c>
      <c r="B109" s="27"/>
      <c r="C109" s="34" t="s">
        <v>903</v>
      </c>
      <c r="D109" s="29" t="s">
        <v>904</v>
      </c>
      <c r="E109" s="31"/>
      <c r="F109" s="11">
        <f t="shared" si="0"/>
        <v>0</v>
      </c>
    </row>
    <row r="110" spans="1:6" ht="42" x14ac:dyDescent="0.15">
      <c r="A110" s="27" t="b">
        <v>0</v>
      </c>
      <c r="B110" s="27"/>
      <c r="C110" s="34" t="s">
        <v>351</v>
      </c>
      <c r="D110" s="17" t="s">
        <v>1075</v>
      </c>
      <c r="E110" s="35"/>
      <c r="F110" s="11">
        <f t="shared" si="0"/>
        <v>0</v>
      </c>
    </row>
    <row r="111" spans="1:6" ht="37.5" customHeight="1" x14ac:dyDescent="0.15">
      <c r="A111" s="27" t="b">
        <v>0</v>
      </c>
      <c r="B111" s="27"/>
      <c r="C111" s="34" t="s">
        <v>905</v>
      </c>
      <c r="D111" s="17" t="s">
        <v>906</v>
      </c>
      <c r="E111" s="35"/>
      <c r="F111" s="11">
        <f t="shared" si="0"/>
        <v>0</v>
      </c>
    </row>
    <row r="112" spans="1:6" ht="37.5" customHeight="1" x14ac:dyDescent="0.15">
      <c r="A112" s="27" t="b">
        <v>0</v>
      </c>
      <c r="B112" s="27"/>
      <c r="C112" s="34" t="s">
        <v>907</v>
      </c>
      <c r="D112" s="29" t="s">
        <v>908</v>
      </c>
      <c r="E112" s="31" t="s">
        <v>909</v>
      </c>
      <c r="F112" s="11">
        <f t="shared" si="0"/>
        <v>0</v>
      </c>
    </row>
    <row r="113" spans="1:6" ht="37.5" customHeight="1" x14ac:dyDescent="0.15">
      <c r="A113" s="27" t="b">
        <v>0</v>
      </c>
      <c r="B113" s="27"/>
      <c r="C113" s="34" t="s">
        <v>491</v>
      </c>
      <c r="D113" s="17" t="s">
        <v>910</v>
      </c>
      <c r="E113" s="35"/>
      <c r="F113" s="11">
        <f t="shared" si="0"/>
        <v>0</v>
      </c>
    </row>
    <row r="114" spans="1:6" ht="37.5" customHeight="1" x14ac:dyDescent="0.15">
      <c r="A114" s="27" t="b">
        <v>0</v>
      </c>
      <c r="B114" s="27"/>
      <c r="C114" s="34" t="s">
        <v>911</v>
      </c>
      <c r="D114" s="29" t="s">
        <v>912</v>
      </c>
      <c r="E114" s="31" t="s">
        <v>913</v>
      </c>
      <c r="F114" s="11">
        <f t="shared" si="0"/>
        <v>0</v>
      </c>
    </row>
    <row r="115" spans="1:6" ht="37.5" customHeight="1" x14ac:dyDescent="0.15">
      <c r="A115" s="27" t="b">
        <v>0</v>
      </c>
      <c r="B115" s="27"/>
      <c r="C115" s="34" t="s">
        <v>914</v>
      </c>
      <c r="D115" s="29" t="s">
        <v>1076</v>
      </c>
      <c r="E115" s="31"/>
      <c r="F115" s="11">
        <f t="shared" si="0"/>
        <v>0</v>
      </c>
    </row>
    <row r="116" spans="1:6" ht="37.5" customHeight="1" x14ac:dyDescent="0.15">
      <c r="A116" s="27" t="b">
        <v>0</v>
      </c>
      <c r="B116" s="27"/>
      <c r="C116" s="34" t="s">
        <v>916</v>
      </c>
      <c r="D116" s="17" t="s">
        <v>917</v>
      </c>
      <c r="E116" s="35"/>
      <c r="F116" s="11">
        <f t="shared" si="0"/>
        <v>0</v>
      </c>
    </row>
    <row r="117" spans="1:6" ht="37.5" customHeight="1" x14ac:dyDescent="0.15">
      <c r="A117" s="27" t="b">
        <v>0</v>
      </c>
      <c r="B117" s="27"/>
      <c r="C117" s="34" t="s">
        <v>918</v>
      </c>
      <c r="D117" s="17" t="s">
        <v>1077</v>
      </c>
      <c r="E117" s="31" t="s">
        <v>849</v>
      </c>
      <c r="F117" s="11">
        <f t="shared" si="0"/>
        <v>0</v>
      </c>
    </row>
    <row r="118" spans="1:6" ht="37.5" customHeight="1" x14ac:dyDescent="0.15">
      <c r="A118" s="27" t="b">
        <v>0</v>
      </c>
      <c r="B118" s="27"/>
      <c r="C118" s="34" t="s">
        <v>920</v>
      </c>
      <c r="D118" s="29" t="s">
        <v>921</v>
      </c>
      <c r="E118" s="31" t="s">
        <v>849</v>
      </c>
      <c r="F118" s="11">
        <f t="shared" si="0"/>
        <v>0</v>
      </c>
    </row>
    <row r="119" spans="1:6" ht="37.5" customHeight="1" x14ac:dyDescent="0.15">
      <c r="A119" s="27" t="b">
        <v>0</v>
      </c>
      <c r="B119" s="27"/>
      <c r="C119" s="34" t="s">
        <v>922</v>
      </c>
      <c r="D119" s="29" t="s">
        <v>923</v>
      </c>
      <c r="E119" s="31"/>
      <c r="F119" s="11">
        <f t="shared" si="0"/>
        <v>0</v>
      </c>
    </row>
    <row r="120" spans="1:6" ht="16" x14ac:dyDescent="0.15">
      <c r="A120" s="14"/>
      <c r="B120" s="131" t="s">
        <v>924</v>
      </c>
      <c r="C120" s="129"/>
      <c r="D120" s="129"/>
      <c r="E120" s="130"/>
      <c r="F120" s="11">
        <f t="shared" si="0"/>
        <v>0</v>
      </c>
    </row>
    <row r="121" spans="1:6" ht="37.5" customHeight="1" x14ac:dyDescent="0.15">
      <c r="A121" s="27" t="b">
        <v>0</v>
      </c>
      <c r="B121" s="27"/>
      <c r="C121" s="34" t="s">
        <v>925</v>
      </c>
      <c r="D121" s="29" t="s">
        <v>926</v>
      </c>
      <c r="E121" s="31" t="s">
        <v>927</v>
      </c>
      <c r="F121" s="11">
        <f t="shared" si="0"/>
        <v>0</v>
      </c>
    </row>
    <row r="122" spans="1:6" ht="37.5" customHeight="1" x14ac:dyDescent="0.15">
      <c r="A122" s="27" t="b">
        <v>0</v>
      </c>
      <c r="B122" s="27"/>
      <c r="C122" s="34" t="s">
        <v>928</v>
      </c>
      <c r="D122" s="29" t="s">
        <v>926</v>
      </c>
      <c r="E122" s="31" t="s">
        <v>927</v>
      </c>
      <c r="F122" s="11">
        <f t="shared" si="0"/>
        <v>0</v>
      </c>
    </row>
    <row r="123" spans="1:6" ht="16" x14ac:dyDescent="0.15">
      <c r="A123" s="14"/>
      <c r="B123" s="131" t="s">
        <v>929</v>
      </c>
      <c r="C123" s="129"/>
      <c r="D123" s="129"/>
      <c r="E123" s="130"/>
      <c r="F123" s="11">
        <f t="shared" si="0"/>
        <v>0</v>
      </c>
    </row>
    <row r="124" spans="1:6" ht="37.5" customHeight="1" x14ac:dyDescent="0.15">
      <c r="A124" s="75" t="b">
        <v>0</v>
      </c>
      <c r="B124" s="27"/>
      <c r="C124" s="34" t="s">
        <v>930</v>
      </c>
      <c r="D124" s="29" t="s">
        <v>931</v>
      </c>
      <c r="E124" s="31" t="s">
        <v>843</v>
      </c>
      <c r="F124" s="11">
        <f t="shared" si="0"/>
        <v>0</v>
      </c>
    </row>
    <row r="125" spans="1:6" ht="37.5" customHeight="1" x14ac:dyDescent="0.15">
      <c r="A125" s="27" t="b">
        <v>0</v>
      </c>
      <c r="B125" s="27"/>
      <c r="C125" s="34" t="s">
        <v>932</v>
      </c>
      <c r="D125" s="29" t="s">
        <v>933</v>
      </c>
      <c r="E125" s="31" t="s">
        <v>843</v>
      </c>
      <c r="F125" s="11">
        <f t="shared" si="0"/>
        <v>0</v>
      </c>
    </row>
    <row r="126" spans="1:6" ht="37.5" customHeight="1" x14ac:dyDescent="0.15">
      <c r="A126" s="27" t="b">
        <v>0</v>
      </c>
      <c r="B126" s="27"/>
      <c r="C126" s="34" t="s">
        <v>934</v>
      </c>
      <c r="D126" s="29" t="s">
        <v>935</v>
      </c>
      <c r="E126" s="31" t="s">
        <v>843</v>
      </c>
      <c r="F126" s="11">
        <f t="shared" si="0"/>
        <v>0</v>
      </c>
    </row>
    <row r="127" spans="1:6" ht="18" x14ac:dyDescent="0.15">
      <c r="A127" s="38"/>
      <c r="B127" s="132" t="s">
        <v>936</v>
      </c>
      <c r="C127" s="129"/>
      <c r="D127" s="129"/>
      <c r="E127" s="130"/>
      <c r="F127" s="11">
        <f t="shared" si="0"/>
        <v>0</v>
      </c>
    </row>
    <row r="128" spans="1:6" ht="18" x14ac:dyDescent="0.15">
      <c r="A128" s="38"/>
      <c r="B128" s="128" t="s">
        <v>937</v>
      </c>
      <c r="C128" s="129"/>
      <c r="D128" s="129"/>
      <c r="E128" s="130"/>
      <c r="F128" s="11">
        <f t="shared" si="0"/>
        <v>0</v>
      </c>
    </row>
    <row r="129" spans="1:6" ht="16" x14ac:dyDescent="0.15">
      <c r="A129" s="14"/>
      <c r="B129" s="131" t="s">
        <v>38</v>
      </c>
      <c r="C129" s="129"/>
      <c r="D129" s="129"/>
      <c r="E129" s="130"/>
      <c r="F129" s="11">
        <f t="shared" si="0"/>
        <v>0</v>
      </c>
    </row>
    <row r="130" spans="1:6" ht="37.5" customHeight="1" x14ac:dyDescent="0.15">
      <c r="A130" s="27" t="b">
        <v>0</v>
      </c>
      <c r="B130" s="27"/>
      <c r="C130" s="34" t="s">
        <v>137</v>
      </c>
      <c r="D130" s="17" t="s">
        <v>938</v>
      </c>
      <c r="E130" s="35"/>
      <c r="F130" s="11">
        <f t="shared" si="0"/>
        <v>0</v>
      </c>
    </row>
    <row r="131" spans="1:6" ht="37.5" customHeight="1" x14ac:dyDescent="0.15">
      <c r="A131" s="27" t="b">
        <v>0</v>
      </c>
      <c r="B131" s="27"/>
      <c r="C131" s="34" t="s">
        <v>139</v>
      </c>
      <c r="D131" s="29" t="s">
        <v>140</v>
      </c>
      <c r="E131" s="31"/>
      <c r="F131" s="11">
        <f t="shared" si="0"/>
        <v>0</v>
      </c>
    </row>
    <row r="132" spans="1:6" ht="37.5" customHeight="1" x14ac:dyDescent="0.15">
      <c r="A132" s="27" t="b">
        <v>0</v>
      </c>
      <c r="B132" s="27"/>
      <c r="C132" s="34" t="s">
        <v>262</v>
      </c>
      <c r="D132" s="29" t="s">
        <v>939</v>
      </c>
      <c r="E132" s="31"/>
      <c r="F132" s="11">
        <f t="shared" si="0"/>
        <v>0</v>
      </c>
    </row>
    <row r="133" spans="1:6" ht="37.5" customHeight="1" x14ac:dyDescent="0.15">
      <c r="A133" s="27" t="b">
        <v>0</v>
      </c>
      <c r="B133" s="27"/>
      <c r="C133" s="34" t="s">
        <v>264</v>
      </c>
      <c r="D133" s="17" t="s">
        <v>1078</v>
      </c>
      <c r="E133" s="35"/>
      <c r="F133" s="11">
        <f t="shared" si="0"/>
        <v>0</v>
      </c>
    </row>
    <row r="134" spans="1:6" ht="56" x14ac:dyDescent="0.15">
      <c r="A134" s="27" t="b">
        <v>0</v>
      </c>
      <c r="B134" s="27"/>
      <c r="C134" s="34" t="s">
        <v>941</v>
      </c>
      <c r="D134" s="17" t="s">
        <v>942</v>
      </c>
      <c r="E134" s="35"/>
      <c r="F134" s="11">
        <f t="shared" si="0"/>
        <v>0</v>
      </c>
    </row>
    <row r="135" spans="1:6" ht="42" x14ac:dyDescent="0.15">
      <c r="A135" s="27" t="b">
        <v>0</v>
      </c>
      <c r="B135" s="27"/>
      <c r="C135" s="34" t="s">
        <v>943</v>
      </c>
      <c r="D135" s="17" t="s">
        <v>944</v>
      </c>
      <c r="E135" s="35"/>
      <c r="F135" s="11">
        <f t="shared" si="0"/>
        <v>0</v>
      </c>
    </row>
    <row r="136" spans="1:6" ht="37.5" customHeight="1" x14ac:dyDescent="0.15">
      <c r="A136" s="27" t="b">
        <v>0</v>
      </c>
      <c r="B136" s="27"/>
      <c r="C136" s="34" t="s">
        <v>199</v>
      </c>
      <c r="D136" s="17" t="s">
        <v>1079</v>
      </c>
      <c r="E136" s="35"/>
      <c r="F136" s="11">
        <f t="shared" si="0"/>
        <v>0</v>
      </c>
    </row>
    <row r="137" spans="1:6" ht="37.5" customHeight="1" x14ac:dyDescent="0.15">
      <c r="A137" s="27" t="b">
        <v>0</v>
      </c>
      <c r="B137" s="27"/>
      <c r="C137" s="34" t="s">
        <v>201</v>
      </c>
      <c r="D137" s="17" t="s">
        <v>202</v>
      </c>
      <c r="E137" s="35"/>
      <c r="F137" s="11">
        <f t="shared" si="0"/>
        <v>0</v>
      </c>
    </row>
    <row r="138" spans="1:6" ht="37.5" customHeight="1" x14ac:dyDescent="0.15">
      <c r="A138" s="27" t="b">
        <v>0</v>
      </c>
      <c r="B138" s="27"/>
      <c r="C138" s="34" t="s">
        <v>947</v>
      </c>
      <c r="D138" s="17" t="s">
        <v>948</v>
      </c>
      <c r="E138" s="35"/>
      <c r="F138" s="11">
        <f t="shared" si="0"/>
        <v>0</v>
      </c>
    </row>
    <row r="139" spans="1:6" ht="37.5" customHeight="1" x14ac:dyDescent="0.15">
      <c r="A139" s="27" t="b">
        <v>0</v>
      </c>
      <c r="B139" s="27"/>
      <c r="C139" s="34" t="s">
        <v>951</v>
      </c>
      <c r="D139" s="29" t="s">
        <v>952</v>
      </c>
      <c r="E139" s="31" t="s">
        <v>953</v>
      </c>
      <c r="F139" s="11">
        <f t="shared" si="0"/>
        <v>0</v>
      </c>
    </row>
    <row r="140" spans="1:6" ht="37.5" customHeight="1" x14ac:dyDescent="0.15">
      <c r="A140" s="27" t="b">
        <v>0</v>
      </c>
      <c r="B140" s="27"/>
      <c r="C140" s="34" t="s">
        <v>954</v>
      </c>
      <c r="D140" s="29" t="s">
        <v>955</v>
      </c>
      <c r="E140" s="31"/>
      <c r="F140" s="11">
        <f t="shared" si="0"/>
        <v>0</v>
      </c>
    </row>
    <row r="141" spans="1:6" ht="16" x14ac:dyDescent="0.15">
      <c r="A141" s="14"/>
      <c r="B141" s="131" t="s">
        <v>956</v>
      </c>
      <c r="C141" s="129"/>
      <c r="D141" s="129"/>
      <c r="E141" s="130"/>
      <c r="F141" s="11">
        <f t="shared" si="0"/>
        <v>0</v>
      </c>
    </row>
    <row r="142" spans="1:6" ht="37.5" customHeight="1" x14ac:dyDescent="0.15">
      <c r="A142" s="15" t="b">
        <v>0</v>
      </c>
      <c r="B142" s="15"/>
      <c r="C142" s="79" t="s">
        <v>957</v>
      </c>
      <c r="D142" s="17" t="s">
        <v>958</v>
      </c>
      <c r="E142" s="35"/>
      <c r="F142" s="11">
        <f t="shared" si="0"/>
        <v>0</v>
      </c>
    </row>
    <row r="143" spans="1:6" ht="37.5" customHeight="1" x14ac:dyDescent="0.15">
      <c r="A143" s="23" t="b">
        <v>0</v>
      </c>
      <c r="B143" s="23"/>
      <c r="C143" s="80" t="s">
        <v>959</v>
      </c>
      <c r="D143" s="25" t="s">
        <v>960</v>
      </c>
      <c r="E143" s="81"/>
      <c r="F143" s="11">
        <f t="shared" si="0"/>
        <v>0</v>
      </c>
    </row>
    <row r="144" spans="1:6" ht="37.5" customHeight="1" x14ac:dyDescent="0.15">
      <c r="A144" s="15" t="b">
        <v>0</v>
      </c>
      <c r="B144" s="15"/>
      <c r="C144" s="79" t="s">
        <v>961</v>
      </c>
      <c r="D144" s="17" t="s">
        <v>962</v>
      </c>
      <c r="E144" s="35"/>
      <c r="F144" s="11">
        <f t="shared" si="0"/>
        <v>0</v>
      </c>
    </row>
    <row r="145" spans="1:6" ht="37.5" customHeight="1" x14ac:dyDescent="0.15">
      <c r="A145" s="23" t="b">
        <v>0</v>
      </c>
      <c r="B145" s="23"/>
      <c r="C145" s="80" t="s">
        <v>963</v>
      </c>
      <c r="D145" s="25" t="s">
        <v>964</v>
      </c>
      <c r="E145" s="81"/>
      <c r="F145" s="11">
        <f t="shared" si="0"/>
        <v>0</v>
      </c>
    </row>
    <row r="146" spans="1:6" ht="18" x14ac:dyDescent="0.15">
      <c r="A146" s="13"/>
      <c r="B146" s="133" t="s">
        <v>1080</v>
      </c>
      <c r="C146" s="134"/>
      <c r="D146" s="134"/>
      <c r="E146" s="135"/>
      <c r="F146" s="11">
        <f t="shared" si="0"/>
        <v>0</v>
      </c>
    </row>
    <row r="147" spans="1:6" ht="18" x14ac:dyDescent="0.15">
      <c r="A147" s="38"/>
      <c r="B147" s="128" t="s">
        <v>966</v>
      </c>
      <c r="C147" s="129"/>
      <c r="D147" s="129"/>
      <c r="E147" s="130"/>
      <c r="F147" s="11">
        <f t="shared" si="0"/>
        <v>0</v>
      </c>
    </row>
    <row r="148" spans="1:6" ht="16" x14ac:dyDescent="0.15">
      <c r="A148" s="14"/>
      <c r="B148" s="131" t="s">
        <v>38</v>
      </c>
      <c r="C148" s="129"/>
      <c r="D148" s="129"/>
      <c r="E148" s="130"/>
      <c r="F148" s="11">
        <f t="shared" si="0"/>
        <v>0</v>
      </c>
    </row>
    <row r="149" spans="1:6" ht="37.5" customHeight="1" x14ac:dyDescent="0.15">
      <c r="A149" s="27" t="b">
        <v>0</v>
      </c>
      <c r="B149" s="27"/>
      <c r="C149" s="34" t="s">
        <v>967</v>
      </c>
      <c r="D149" s="17" t="s">
        <v>968</v>
      </c>
      <c r="E149" s="35"/>
      <c r="F149" s="11">
        <f t="shared" si="0"/>
        <v>0</v>
      </c>
    </row>
    <row r="150" spans="1:6" ht="37.5" customHeight="1" x14ac:dyDescent="0.15">
      <c r="A150" s="27" t="b">
        <v>0</v>
      </c>
      <c r="B150" s="27"/>
      <c r="C150" s="34" t="s">
        <v>969</v>
      </c>
      <c r="D150" s="29" t="s">
        <v>970</v>
      </c>
      <c r="E150" s="31"/>
      <c r="F150" s="11">
        <f t="shared" si="0"/>
        <v>0</v>
      </c>
    </row>
    <row r="151" spans="1:6" ht="18" x14ac:dyDescent="0.15">
      <c r="A151" s="38"/>
      <c r="B151" s="132" t="s">
        <v>1081</v>
      </c>
      <c r="C151" s="129"/>
      <c r="D151" s="129"/>
      <c r="E151" s="130"/>
      <c r="F151" s="11">
        <f t="shared" si="0"/>
        <v>0</v>
      </c>
    </row>
    <row r="152" spans="1:6" ht="18" x14ac:dyDescent="0.15">
      <c r="A152" s="38"/>
      <c r="B152" s="128" t="s">
        <v>972</v>
      </c>
      <c r="C152" s="129"/>
      <c r="D152" s="129"/>
      <c r="E152" s="130"/>
      <c r="F152" s="11">
        <f t="shared" si="0"/>
        <v>0</v>
      </c>
    </row>
    <row r="153" spans="1:6" ht="16" x14ac:dyDescent="0.15">
      <c r="A153" s="14"/>
      <c r="B153" s="131" t="s">
        <v>38</v>
      </c>
      <c r="C153" s="129"/>
      <c r="D153" s="129"/>
      <c r="E153" s="130"/>
      <c r="F153" s="11">
        <f t="shared" si="0"/>
        <v>0</v>
      </c>
    </row>
    <row r="154" spans="1:6" ht="37.5" customHeight="1" x14ac:dyDescent="0.15">
      <c r="A154" s="27" t="b">
        <v>0</v>
      </c>
      <c r="B154" s="27"/>
      <c r="C154" s="34" t="s">
        <v>1082</v>
      </c>
      <c r="D154" s="29" t="s">
        <v>1083</v>
      </c>
      <c r="E154" s="31"/>
      <c r="F154" s="11">
        <f t="shared" si="0"/>
        <v>0</v>
      </c>
    </row>
    <row r="155" spans="1:6" ht="37.5" customHeight="1" x14ac:dyDescent="0.15">
      <c r="A155" s="27" t="b">
        <v>0</v>
      </c>
      <c r="B155" s="27"/>
      <c r="C155" s="34" t="s">
        <v>973</v>
      </c>
      <c r="D155" s="29" t="s">
        <v>974</v>
      </c>
      <c r="E155" s="31"/>
      <c r="F155" s="11">
        <f t="shared" si="0"/>
        <v>0</v>
      </c>
    </row>
    <row r="156" spans="1:6" ht="37.5" customHeight="1" x14ac:dyDescent="0.15">
      <c r="A156" s="27" t="b">
        <v>0</v>
      </c>
      <c r="B156" s="27"/>
      <c r="C156" s="34" t="s">
        <v>975</v>
      </c>
      <c r="D156" s="29" t="s">
        <v>976</v>
      </c>
      <c r="E156" s="31"/>
      <c r="F156" s="11">
        <f t="shared" si="0"/>
        <v>0</v>
      </c>
    </row>
    <row r="157" spans="1:6" ht="18" x14ac:dyDescent="0.15">
      <c r="A157" s="38"/>
      <c r="B157" s="132" t="s">
        <v>977</v>
      </c>
      <c r="C157" s="129"/>
      <c r="D157" s="129"/>
      <c r="E157" s="130"/>
      <c r="F157" s="11">
        <f t="shared" si="0"/>
        <v>0</v>
      </c>
    </row>
    <row r="158" spans="1:6" ht="18" x14ac:dyDescent="0.15">
      <c r="A158" s="38"/>
      <c r="B158" s="128" t="s">
        <v>978</v>
      </c>
      <c r="C158" s="129"/>
      <c r="D158" s="129"/>
      <c r="E158" s="130"/>
      <c r="F158" s="11">
        <f t="shared" si="0"/>
        <v>0</v>
      </c>
    </row>
    <row r="159" spans="1:6" ht="16" x14ac:dyDescent="0.15">
      <c r="A159" s="14"/>
      <c r="B159" s="131" t="s">
        <v>38</v>
      </c>
      <c r="C159" s="129"/>
      <c r="D159" s="129"/>
      <c r="E159" s="130"/>
      <c r="F159" s="11">
        <f t="shared" si="0"/>
        <v>0</v>
      </c>
    </row>
    <row r="160" spans="1:6" ht="37.5" customHeight="1" x14ac:dyDescent="0.15">
      <c r="A160" s="27" t="b">
        <v>0</v>
      </c>
      <c r="B160" s="27"/>
      <c r="C160" s="34" t="s">
        <v>979</v>
      </c>
      <c r="D160" s="29" t="s">
        <v>980</v>
      </c>
      <c r="E160" s="31"/>
      <c r="F160" s="11">
        <f t="shared" si="0"/>
        <v>0</v>
      </c>
    </row>
    <row r="161" spans="1:6" ht="42" x14ac:dyDescent="0.15">
      <c r="A161" s="27" t="b">
        <v>0</v>
      </c>
      <c r="B161" s="27"/>
      <c r="C161" s="34" t="s">
        <v>981</v>
      </c>
      <c r="D161" s="29" t="s">
        <v>982</v>
      </c>
      <c r="E161" s="31"/>
      <c r="F161" s="11">
        <f t="shared" si="0"/>
        <v>0</v>
      </c>
    </row>
    <row r="162" spans="1:6" ht="37.5" customHeight="1" x14ac:dyDescent="0.15">
      <c r="A162" s="27" t="b">
        <v>0</v>
      </c>
      <c r="B162" s="27"/>
      <c r="C162" s="34" t="s">
        <v>983</v>
      </c>
      <c r="D162" s="29" t="s">
        <v>984</v>
      </c>
      <c r="E162" s="31"/>
      <c r="F162" s="11">
        <f t="shared" si="0"/>
        <v>0</v>
      </c>
    </row>
    <row r="163" spans="1:6" ht="37.5" customHeight="1" x14ac:dyDescent="0.15">
      <c r="A163" s="27" t="b">
        <v>0</v>
      </c>
      <c r="B163" s="27"/>
      <c r="C163" s="34" t="s">
        <v>498</v>
      </c>
      <c r="D163" s="29" t="s">
        <v>987</v>
      </c>
      <c r="E163" s="31"/>
      <c r="F163" s="11">
        <f t="shared" si="0"/>
        <v>0</v>
      </c>
    </row>
    <row r="164" spans="1:6" ht="37.5" customHeight="1" x14ac:dyDescent="0.15">
      <c r="A164" s="27" t="b">
        <v>0</v>
      </c>
      <c r="B164" s="27"/>
      <c r="C164" s="34" t="s">
        <v>500</v>
      </c>
      <c r="D164" s="29" t="s">
        <v>986</v>
      </c>
      <c r="E164" s="31"/>
      <c r="F164" s="11">
        <f t="shared" si="0"/>
        <v>0</v>
      </c>
    </row>
    <row r="165" spans="1:6" ht="37.5" customHeight="1" x14ac:dyDescent="0.15">
      <c r="A165" s="27" t="b">
        <v>0</v>
      </c>
      <c r="B165" s="27"/>
      <c r="C165" s="34" t="s">
        <v>502</v>
      </c>
      <c r="D165" s="29" t="s">
        <v>985</v>
      </c>
      <c r="E165" s="31"/>
      <c r="F165" s="11">
        <f t="shared" si="0"/>
        <v>0</v>
      </c>
    </row>
    <row r="166" spans="1:6" ht="37.5" customHeight="1" x14ac:dyDescent="0.15">
      <c r="A166" s="27" t="b">
        <v>0</v>
      </c>
      <c r="B166" s="27"/>
      <c r="C166" s="34" t="s">
        <v>504</v>
      </c>
      <c r="D166" s="29" t="s">
        <v>505</v>
      </c>
      <c r="E166" s="31"/>
      <c r="F166" s="11">
        <f t="shared" si="0"/>
        <v>0</v>
      </c>
    </row>
    <row r="167" spans="1:6" ht="37.5" customHeight="1" x14ac:dyDescent="0.15">
      <c r="A167" s="27" t="b">
        <v>0</v>
      </c>
      <c r="B167" s="27"/>
      <c r="C167" s="34" t="s">
        <v>135</v>
      </c>
      <c r="D167" s="29" t="s">
        <v>136</v>
      </c>
      <c r="E167" s="31"/>
      <c r="F167" s="11">
        <f t="shared" si="0"/>
        <v>0</v>
      </c>
    </row>
    <row r="168" spans="1:6" ht="37.5" customHeight="1" x14ac:dyDescent="0.15">
      <c r="A168" s="27" t="b">
        <v>0</v>
      </c>
      <c r="B168" s="27"/>
      <c r="C168" s="34" t="s">
        <v>328</v>
      </c>
      <c r="D168" s="29" t="s">
        <v>329</v>
      </c>
      <c r="E168" s="31"/>
      <c r="F168" s="11">
        <f t="shared" si="0"/>
        <v>0</v>
      </c>
    </row>
    <row r="169" spans="1:6" ht="37.5" customHeight="1" x14ac:dyDescent="0.15">
      <c r="A169" s="27" t="b">
        <v>0</v>
      </c>
      <c r="B169" s="27"/>
      <c r="C169" s="34" t="s">
        <v>988</v>
      </c>
      <c r="D169" s="29" t="s">
        <v>989</v>
      </c>
      <c r="E169" s="31"/>
      <c r="F169" s="11">
        <f t="shared" si="0"/>
        <v>0</v>
      </c>
    </row>
    <row r="170" spans="1:6" ht="37.5" customHeight="1" x14ac:dyDescent="0.15">
      <c r="A170" s="27" t="b">
        <v>0</v>
      </c>
      <c r="B170" s="27"/>
      <c r="C170" s="34" t="s">
        <v>292</v>
      </c>
      <c r="D170" s="29" t="s">
        <v>293</v>
      </c>
      <c r="E170" s="31"/>
      <c r="F170" s="11">
        <f t="shared" si="0"/>
        <v>0</v>
      </c>
    </row>
    <row r="171" spans="1:6" ht="37.5" customHeight="1" x14ac:dyDescent="0.15">
      <c r="A171" s="27" t="b">
        <v>0</v>
      </c>
      <c r="B171" s="27"/>
      <c r="C171" s="34" t="s">
        <v>990</v>
      </c>
      <c r="D171" s="29" t="s">
        <v>991</v>
      </c>
      <c r="E171" s="31" t="s">
        <v>992</v>
      </c>
      <c r="F171" s="11">
        <f t="shared" si="0"/>
        <v>0</v>
      </c>
    </row>
    <row r="172" spans="1:6" ht="37.5" customHeight="1" x14ac:dyDescent="0.15">
      <c r="A172" s="27" t="b">
        <v>0</v>
      </c>
      <c r="B172" s="27"/>
      <c r="C172" s="34" t="s">
        <v>993</v>
      </c>
      <c r="D172" s="29" t="s">
        <v>994</v>
      </c>
      <c r="E172" s="31"/>
      <c r="F172" s="11">
        <f t="shared" si="0"/>
        <v>0</v>
      </c>
    </row>
    <row r="173" spans="1:6" ht="37.5" customHeight="1" x14ac:dyDescent="0.15">
      <c r="A173" s="27" t="b">
        <v>0</v>
      </c>
      <c r="B173" s="27"/>
      <c r="C173" s="34" t="s">
        <v>340</v>
      </c>
      <c r="D173" s="29" t="s">
        <v>995</v>
      </c>
      <c r="E173" s="31"/>
      <c r="F173" s="11">
        <f t="shared" si="0"/>
        <v>0</v>
      </c>
    </row>
    <row r="174" spans="1:6" ht="37.5" customHeight="1" x14ac:dyDescent="0.15">
      <c r="A174" s="27" t="b">
        <v>0</v>
      </c>
      <c r="B174" s="27"/>
      <c r="C174" s="34" t="s">
        <v>342</v>
      </c>
      <c r="D174" s="29" t="s">
        <v>996</v>
      </c>
      <c r="E174" s="31"/>
      <c r="F174" s="11">
        <f t="shared" si="0"/>
        <v>0</v>
      </c>
    </row>
    <row r="175" spans="1:6" ht="56" x14ac:dyDescent="0.15">
      <c r="A175" s="27" t="b">
        <v>0</v>
      </c>
      <c r="B175" s="27"/>
      <c r="C175" s="34" t="s">
        <v>122</v>
      </c>
      <c r="D175" s="29" t="s">
        <v>1006</v>
      </c>
      <c r="E175" s="31"/>
      <c r="F175" s="11">
        <f t="shared" si="0"/>
        <v>0</v>
      </c>
    </row>
    <row r="176" spans="1:6" ht="37.5" customHeight="1" x14ac:dyDescent="0.15">
      <c r="A176" s="27" t="b">
        <v>0</v>
      </c>
      <c r="B176" s="27"/>
      <c r="C176" s="34" t="s">
        <v>125</v>
      </c>
      <c r="D176" s="29" t="s">
        <v>126</v>
      </c>
      <c r="E176" s="31"/>
      <c r="F176" s="11">
        <f t="shared" si="0"/>
        <v>0</v>
      </c>
    </row>
    <row r="177" spans="1:6" ht="42" x14ac:dyDescent="0.15">
      <c r="A177" s="27" t="b">
        <v>0</v>
      </c>
      <c r="B177" s="27"/>
      <c r="C177" s="34" t="s">
        <v>998</v>
      </c>
      <c r="D177" s="29" t="s">
        <v>999</v>
      </c>
      <c r="E177" s="31"/>
      <c r="F177" s="11">
        <f t="shared" si="0"/>
        <v>0</v>
      </c>
    </row>
    <row r="178" spans="1:6" ht="37.5" customHeight="1" x14ac:dyDescent="0.15">
      <c r="A178" s="27" t="b">
        <v>0</v>
      </c>
      <c r="B178" s="27"/>
      <c r="C178" s="34" t="s">
        <v>1000</v>
      </c>
      <c r="D178" s="29" t="s">
        <v>1001</v>
      </c>
      <c r="E178" s="31"/>
      <c r="F178" s="11">
        <f t="shared" si="0"/>
        <v>0</v>
      </c>
    </row>
    <row r="179" spans="1:6" ht="37.5" customHeight="1" x14ac:dyDescent="0.15">
      <c r="A179" s="27" t="b">
        <v>0</v>
      </c>
      <c r="B179" s="27"/>
      <c r="C179" s="34" t="s">
        <v>1002</v>
      </c>
      <c r="D179" s="29" t="s">
        <v>1003</v>
      </c>
      <c r="E179" s="31"/>
      <c r="F179" s="11">
        <f t="shared" si="0"/>
        <v>0</v>
      </c>
    </row>
    <row r="180" spans="1:6" ht="37.5" customHeight="1" x14ac:dyDescent="0.15">
      <c r="A180" s="27" t="b">
        <v>0</v>
      </c>
      <c r="B180" s="27"/>
      <c r="C180" s="34" t="s">
        <v>1004</v>
      </c>
      <c r="D180" s="29" t="s">
        <v>1005</v>
      </c>
      <c r="E180" s="31"/>
      <c r="F180" s="11">
        <f t="shared" si="0"/>
        <v>0</v>
      </c>
    </row>
    <row r="181" spans="1:6" ht="37.5" customHeight="1" x14ac:dyDescent="0.15">
      <c r="A181" s="27" t="b">
        <v>0</v>
      </c>
      <c r="B181" s="27"/>
      <c r="C181" s="34" t="s">
        <v>1084</v>
      </c>
      <c r="D181" s="29" t="s">
        <v>1009</v>
      </c>
      <c r="E181" s="31"/>
      <c r="F181" s="11">
        <f t="shared" si="0"/>
        <v>0</v>
      </c>
    </row>
    <row r="182" spans="1:6" ht="37.5" customHeight="1" x14ac:dyDescent="0.15">
      <c r="A182" s="27" t="b">
        <v>0</v>
      </c>
      <c r="B182" s="27"/>
      <c r="C182" s="34" t="s">
        <v>1010</v>
      </c>
      <c r="D182" s="29" t="s">
        <v>1011</v>
      </c>
      <c r="E182" s="31" t="s">
        <v>1012</v>
      </c>
      <c r="F182" s="11">
        <f t="shared" si="0"/>
        <v>0</v>
      </c>
    </row>
    <row r="183" spans="1:6" ht="56" x14ac:dyDescent="0.15">
      <c r="A183" s="27" t="b">
        <v>0</v>
      </c>
      <c r="B183" s="27"/>
      <c r="C183" s="34" t="s">
        <v>225</v>
      </c>
      <c r="D183" s="29" t="s">
        <v>1013</v>
      </c>
      <c r="E183" s="31"/>
      <c r="F183" s="11">
        <f t="shared" si="0"/>
        <v>0</v>
      </c>
    </row>
    <row r="184" spans="1:6" ht="37.5" customHeight="1" x14ac:dyDescent="0.15">
      <c r="A184" s="27" t="b">
        <v>0</v>
      </c>
      <c r="B184" s="27"/>
      <c r="C184" s="34" t="s">
        <v>1014</v>
      </c>
      <c r="D184" s="29" t="s">
        <v>1015</v>
      </c>
      <c r="E184" s="31"/>
      <c r="F184" s="11">
        <f t="shared" si="0"/>
        <v>0</v>
      </c>
    </row>
    <row r="185" spans="1:6" ht="37.5" customHeight="1" x14ac:dyDescent="0.15">
      <c r="A185" s="27" t="b">
        <v>0</v>
      </c>
      <c r="B185" s="27"/>
      <c r="C185" s="34" t="s">
        <v>354</v>
      </c>
      <c r="D185" s="29" t="s">
        <v>1018</v>
      </c>
      <c r="E185" s="31"/>
      <c r="F185" s="11">
        <f t="shared" si="0"/>
        <v>0</v>
      </c>
    </row>
    <row r="186" spans="1:6" ht="37.5" customHeight="1" x14ac:dyDescent="0.15">
      <c r="A186" s="27" t="b">
        <v>0</v>
      </c>
      <c r="B186" s="27"/>
      <c r="C186" s="34" t="s">
        <v>1085</v>
      </c>
      <c r="D186" s="29" t="s">
        <v>1026</v>
      </c>
      <c r="E186" s="31"/>
      <c r="F186" s="11">
        <f t="shared" si="0"/>
        <v>0</v>
      </c>
    </row>
    <row r="187" spans="1:6" ht="37.5" customHeight="1" x14ac:dyDescent="0.15">
      <c r="A187" s="27" t="b">
        <v>0</v>
      </c>
      <c r="B187" s="27"/>
      <c r="C187" s="34" t="s">
        <v>189</v>
      </c>
      <c r="D187" s="29" t="s">
        <v>1019</v>
      </c>
      <c r="E187" s="31"/>
      <c r="F187" s="11">
        <f t="shared" si="0"/>
        <v>0</v>
      </c>
    </row>
    <row r="188" spans="1:6" ht="37.5" customHeight="1" x14ac:dyDescent="0.15">
      <c r="A188" s="27" t="b">
        <v>0</v>
      </c>
      <c r="B188" s="27"/>
      <c r="C188" s="34" t="s">
        <v>191</v>
      </c>
      <c r="D188" s="29" t="s">
        <v>1020</v>
      </c>
      <c r="E188" s="31"/>
      <c r="F188" s="11">
        <f t="shared" si="0"/>
        <v>0</v>
      </c>
    </row>
    <row r="189" spans="1:6" ht="37.5" customHeight="1" x14ac:dyDescent="0.15">
      <c r="A189" s="27" t="b">
        <v>0</v>
      </c>
      <c r="B189" s="27"/>
      <c r="C189" s="34" t="s">
        <v>1021</v>
      </c>
      <c r="D189" s="29" t="s">
        <v>1022</v>
      </c>
      <c r="E189" s="31"/>
      <c r="F189" s="11">
        <f t="shared" si="0"/>
        <v>0</v>
      </c>
    </row>
    <row r="190" spans="1:6" ht="37.5" customHeight="1" x14ac:dyDescent="0.15">
      <c r="A190" s="27" t="b">
        <v>0</v>
      </c>
      <c r="B190" s="27"/>
      <c r="C190" s="34" t="s">
        <v>1023</v>
      </c>
      <c r="D190" s="29" t="s">
        <v>1024</v>
      </c>
      <c r="E190" s="31"/>
      <c r="F190" s="11">
        <f t="shared" si="0"/>
        <v>0</v>
      </c>
    </row>
    <row r="191" spans="1:6" ht="37.5" customHeight="1" x14ac:dyDescent="0.15">
      <c r="A191" s="27" t="b">
        <v>0</v>
      </c>
      <c r="B191" s="27"/>
      <c r="C191" s="34" t="s">
        <v>541</v>
      </c>
      <c r="D191" s="29" t="s">
        <v>1017</v>
      </c>
      <c r="E191" s="31"/>
      <c r="F191" s="11">
        <f t="shared" si="0"/>
        <v>0</v>
      </c>
    </row>
    <row r="192" spans="1:6" ht="37.5" customHeight="1" x14ac:dyDescent="0.15">
      <c r="A192" s="27" t="b">
        <v>0</v>
      </c>
      <c r="B192" s="27"/>
      <c r="C192" s="34" t="s">
        <v>543</v>
      </c>
      <c r="D192" s="29" t="s">
        <v>1086</v>
      </c>
      <c r="E192" s="31"/>
      <c r="F192" s="11">
        <f t="shared" si="0"/>
        <v>0</v>
      </c>
    </row>
    <row r="193" spans="1:6" ht="37.5" customHeight="1" x14ac:dyDescent="0.15">
      <c r="A193" s="27" t="b">
        <v>0</v>
      </c>
      <c r="B193" s="27"/>
      <c r="C193" s="34" t="s">
        <v>1087</v>
      </c>
      <c r="D193" s="29" t="s">
        <v>1088</v>
      </c>
      <c r="E193" s="31"/>
      <c r="F193" s="11">
        <f t="shared" si="0"/>
        <v>0</v>
      </c>
    </row>
    <row r="194" spans="1:6" ht="37.5" customHeight="1" x14ac:dyDescent="0.15">
      <c r="A194" s="27" t="b">
        <v>0</v>
      </c>
      <c r="B194" s="27"/>
      <c r="C194" s="34" t="s">
        <v>346</v>
      </c>
      <c r="D194" s="29" t="s">
        <v>1028</v>
      </c>
      <c r="E194" s="31"/>
      <c r="F194" s="11">
        <f t="shared" si="0"/>
        <v>0</v>
      </c>
    </row>
    <row r="195" spans="1:6" ht="37.5" customHeight="1" x14ac:dyDescent="0.15">
      <c r="A195" s="27" t="b">
        <v>0</v>
      </c>
      <c r="B195" s="27"/>
      <c r="C195" s="34" t="s">
        <v>349</v>
      </c>
      <c r="D195" s="29" t="s">
        <v>350</v>
      </c>
      <c r="E195" s="31"/>
      <c r="F195" s="11">
        <f t="shared" si="0"/>
        <v>0</v>
      </c>
    </row>
    <row r="196" spans="1:6" ht="37.5" customHeight="1" x14ac:dyDescent="0.15">
      <c r="A196" s="27" t="b">
        <v>0</v>
      </c>
      <c r="B196" s="27"/>
      <c r="C196" s="34" t="s">
        <v>1029</v>
      </c>
      <c r="D196" s="29" t="s">
        <v>1030</v>
      </c>
      <c r="E196" s="31"/>
      <c r="F196" s="11">
        <f t="shared" si="0"/>
        <v>0</v>
      </c>
    </row>
    <row r="197" spans="1:6" ht="37.5" customHeight="1" x14ac:dyDescent="0.15">
      <c r="A197" s="27" t="b">
        <v>0</v>
      </c>
      <c r="B197" s="27"/>
      <c r="C197" s="34" t="s">
        <v>1031</v>
      </c>
      <c r="D197" s="29" t="s">
        <v>1032</v>
      </c>
      <c r="E197" s="31"/>
      <c r="F197" s="11">
        <f t="shared" si="0"/>
        <v>0</v>
      </c>
    </row>
    <row r="198" spans="1:6" ht="37.5" customHeight="1" x14ac:dyDescent="0.15">
      <c r="A198" s="27" t="b">
        <v>0</v>
      </c>
      <c r="B198" s="27"/>
      <c r="C198" s="34" t="s">
        <v>1033</v>
      </c>
      <c r="D198" s="29" t="s">
        <v>1034</v>
      </c>
      <c r="E198" s="31"/>
      <c r="F198" s="11">
        <f t="shared" si="0"/>
        <v>0</v>
      </c>
    </row>
    <row r="199" spans="1:6" ht="37.5" customHeight="1" x14ac:dyDescent="0.15">
      <c r="A199" s="27" t="b">
        <v>0</v>
      </c>
      <c r="B199" s="27"/>
      <c r="C199" s="34" t="s">
        <v>1089</v>
      </c>
      <c r="D199" s="29" t="s">
        <v>1090</v>
      </c>
      <c r="E199" s="31"/>
      <c r="F199" s="11">
        <f t="shared" si="0"/>
        <v>0</v>
      </c>
    </row>
    <row r="200" spans="1:6" ht="37.5" customHeight="1" x14ac:dyDescent="0.15">
      <c r="A200" s="27" t="b">
        <v>0</v>
      </c>
      <c r="B200" s="27"/>
      <c r="C200" s="34" t="s">
        <v>1037</v>
      </c>
      <c r="D200" s="29" t="s">
        <v>1038</v>
      </c>
      <c r="E200" s="31"/>
      <c r="F200" s="11">
        <f t="shared" si="0"/>
        <v>0</v>
      </c>
    </row>
    <row r="201" spans="1:6" ht="37.5" customHeight="1" x14ac:dyDescent="0.15">
      <c r="A201" s="27" t="b">
        <v>0</v>
      </c>
      <c r="B201" s="27"/>
      <c r="C201" s="34" t="s">
        <v>1039</v>
      </c>
      <c r="D201" s="29" t="s">
        <v>1040</v>
      </c>
      <c r="E201" s="31"/>
      <c r="F201" s="11">
        <f t="shared" si="0"/>
        <v>0</v>
      </c>
    </row>
    <row r="202" spans="1:6" ht="37.5" customHeight="1" x14ac:dyDescent="0.15">
      <c r="A202" s="27" t="b">
        <v>0</v>
      </c>
      <c r="B202" s="27"/>
      <c r="C202" s="34" t="s">
        <v>1041</v>
      </c>
      <c r="D202" s="29" t="s">
        <v>1042</v>
      </c>
      <c r="E202" s="31"/>
      <c r="F202" s="11">
        <f t="shared" si="0"/>
        <v>0</v>
      </c>
    </row>
    <row r="203" spans="1:6" ht="37.5" customHeight="1" x14ac:dyDescent="0.15">
      <c r="A203" s="27" t="b">
        <v>0</v>
      </c>
      <c r="B203" s="27"/>
      <c r="C203" s="34" t="s">
        <v>1043</v>
      </c>
      <c r="D203" s="29" t="s">
        <v>1044</v>
      </c>
      <c r="E203" s="31"/>
      <c r="F203" s="11">
        <f t="shared" si="0"/>
        <v>0</v>
      </c>
    </row>
    <row r="204" spans="1:6" ht="37.5" customHeight="1" x14ac:dyDescent="0.15">
      <c r="A204" s="27" t="b">
        <v>0</v>
      </c>
      <c r="B204" s="27"/>
      <c r="C204" s="34" t="s">
        <v>255</v>
      </c>
      <c r="D204" s="29" t="s">
        <v>1091</v>
      </c>
      <c r="E204" s="31" t="s">
        <v>1092</v>
      </c>
      <c r="F204" s="11">
        <f t="shared" si="0"/>
        <v>0</v>
      </c>
    </row>
    <row r="205" spans="1:6" ht="37.5" customHeight="1" x14ac:dyDescent="0.15">
      <c r="A205" s="27" t="b">
        <v>0</v>
      </c>
      <c r="B205" s="27"/>
      <c r="C205" s="34" t="s">
        <v>223</v>
      </c>
      <c r="D205" s="29" t="s">
        <v>1045</v>
      </c>
      <c r="E205" s="31" t="s">
        <v>1046</v>
      </c>
      <c r="F205" s="11">
        <f t="shared" si="0"/>
        <v>0</v>
      </c>
    </row>
    <row r="206" spans="1:6" ht="16" x14ac:dyDescent="0.15">
      <c r="A206" s="14"/>
      <c r="B206" s="131" t="s">
        <v>1047</v>
      </c>
      <c r="C206" s="129"/>
      <c r="D206" s="129"/>
      <c r="E206" s="130"/>
      <c r="F206" s="11">
        <f t="shared" si="0"/>
        <v>0</v>
      </c>
    </row>
    <row r="207" spans="1:6" ht="37.5" customHeight="1" x14ac:dyDescent="0.15">
      <c r="A207" s="27" t="b">
        <v>0</v>
      </c>
      <c r="B207" s="27"/>
      <c r="C207" s="34" t="s">
        <v>930</v>
      </c>
      <c r="D207" s="29" t="s">
        <v>931</v>
      </c>
      <c r="E207" s="31" t="s">
        <v>1048</v>
      </c>
      <c r="F207" s="11">
        <f t="shared" si="0"/>
        <v>0</v>
      </c>
    </row>
    <row r="208" spans="1:6" ht="37.5" customHeight="1" x14ac:dyDescent="0.15">
      <c r="A208" s="27" t="b">
        <v>0</v>
      </c>
      <c r="B208" s="27"/>
      <c r="C208" s="34" t="s">
        <v>932</v>
      </c>
      <c r="D208" s="29" t="s">
        <v>933</v>
      </c>
      <c r="E208" s="31" t="s">
        <v>1048</v>
      </c>
      <c r="F208" s="11">
        <f t="shared" si="0"/>
        <v>0</v>
      </c>
    </row>
    <row r="209" spans="1:6" ht="37.5" customHeight="1" x14ac:dyDescent="0.15">
      <c r="A209" s="27" t="b">
        <v>0</v>
      </c>
      <c r="B209" s="27"/>
      <c r="C209" s="34" t="s">
        <v>934</v>
      </c>
      <c r="D209" s="29" t="s">
        <v>935</v>
      </c>
      <c r="E209" s="31" t="s">
        <v>1048</v>
      </c>
      <c r="F209" s="11">
        <f t="shared" si="0"/>
        <v>0</v>
      </c>
    </row>
    <row r="210" spans="1:6" ht="16" x14ac:dyDescent="0.15">
      <c r="A210" s="14"/>
      <c r="B210" s="131" t="s">
        <v>1049</v>
      </c>
      <c r="C210" s="129"/>
      <c r="D210" s="129"/>
      <c r="E210" s="130"/>
      <c r="F210" s="11">
        <f t="shared" si="0"/>
        <v>0</v>
      </c>
    </row>
    <row r="211" spans="1:6" ht="37.5" customHeight="1" x14ac:dyDescent="0.15">
      <c r="A211" s="27" t="b">
        <v>0</v>
      </c>
      <c r="B211" s="27"/>
      <c r="C211" s="34" t="s">
        <v>925</v>
      </c>
      <c r="D211" s="29" t="s">
        <v>1050</v>
      </c>
      <c r="E211" s="31"/>
      <c r="F211" s="11">
        <f t="shared" si="0"/>
        <v>0</v>
      </c>
    </row>
    <row r="212" spans="1:6" ht="37.5" customHeight="1" x14ac:dyDescent="0.15">
      <c r="A212" s="27" t="b">
        <v>0</v>
      </c>
      <c r="B212" s="27"/>
      <c r="C212" s="34" t="s">
        <v>928</v>
      </c>
      <c r="D212" s="29" t="s">
        <v>1051</v>
      </c>
      <c r="E212" s="31"/>
      <c r="F212" s="11">
        <f t="shared" si="0"/>
        <v>0</v>
      </c>
    </row>
    <row r="213" spans="1:6" ht="16" x14ac:dyDescent="0.15">
      <c r="A213" s="14"/>
      <c r="B213" s="131" t="s">
        <v>1052</v>
      </c>
      <c r="C213" s="129"/>
      <c r="D213" s="129"/>
      <c r="E213" s="130"/>
      <c r="F213" s="11">
        <f t="shared" si="0"/>
        <v>0</v>
      </c>
    </row>
    <row r="214" spans="1:6" ht="56" x14ac:dyDescent="0.15">
      <c r="A214" s="27" t="b">
        <v>0</v>
      </c>
      <c r="B214" s="27"/>
      <c r="C214" s="34" t="s">
        <v>1053</v>
      </c>
      <c r="D214" s="29" t="s">
        <v>1054</v>
      </c>
      <c r="E214" s="31" t="s">
        <v>1055</v>
      </c>
      <c r="F214" s="11">
        <f t="shared" si="0"/>
        <v>0</v>
      </c>
    </row>
    <row r="215" spans="1:6" ht="56" x14ac:dyDescent="0.15">
      <c r="A215" s="27" t="b">
        <v>0</v>
      </c>
      <c r="B215" s="27"/>
      <c r="C215" s="34" t="s">
        <v>1056</v>
      </c>
      <c r="D215" s="29" t="s">
        <v>1054</v>
      </c>
      <c r="E215" s="31" t="s">
        <v>1057</v>
      </c>
      <c r="F215" s="11">
        <f t="shared" si="0"/>
        <v>0</v>
      </c>
    </row>
    <row r="216" spans="1:6" ht="56" x14ac:dyDescent="0.15">
      <c r="A216" s="27" t="b">
        <v>0</v>
      </c>
      <c r="B216" s="27"/>
      <c r="C216" s="34" t="s">
        <v>1058</v>
      </c>
      <c r="D216" s="29" t="s">
        <v>1054</v>
      </c>
      <c r="E216" s="31" t="s">
        <v>1059</v>
      </c>
      <c r="F216" s="11">
        <f t="shared" si="0"/>
        <v>0</v>
      </c>
    </row>
    <row r="217" spans="1:6" ht="18" x14ac:dyDescent="0.15">
      <c r="A217" s="38"/>
      <c r="B217" s="132" t="s">
        <v>1093</v>
      </c>
      <c r="C217" s="129"/>
      <c r="D217" s="129"/>
      <c r="E217" s="130"/>
    </row>
  </sheetData>
  <autoFilter ref="A2:Y217" xr:uid="{00000000-0009-0000-0000-000006000000}"/>
  <mergeCells count="30">
    <mergeCell ref="A1:D1"/>
    <mergeCell ref="B3:E3"/>
    <mergeCell ref="B4:E4"/>
    <mergeCell ref="B14:E14"/>
    <mergeCell ref="B31:E31"/>
    <mergeCell ref="B32:E32"/>
    <mergeCell ref="B33:E33"/>
    <mergeCell ref="B34:E34"/>
    <mergeCell ref="B67:E67"/>
    <mergeCell ref="B68:E68"/>
    <mergeCell ref="B69:E69"/>
    <mergeCell ref="B120:E120"/>
    <mergeCell ref="B123:E123"/>
    <mergeCell ref="B127:E127"/>
    <mergeCell ref="B128:E128"/>
    <mergeCell ref="B129:E129"/>
    <mergeCell ref="B141:E141"/>
    <mergeCell ref="B146:E146"/>
    <mergeCell ref="B147:E147"/>
    <mergeCell ref="B148:E148"/>
    <mergeCell ref="B151:E151"/>
    <mergeCell ref="B213:E213"/>
    <mergeCell ref="B217:E217"/>
    <mergeCell ref="B152:E152"/>
    <mergeCell ref="B153:E153"/>
    <mergeCell ref="B157:E157"/>
    <mergeCell ref="B158:E158"/>
    <mergeCell ref="B159:E159"/>
    <mergeCell ref="B206:E206"/>
    <mergeCell ref="B210:E210"/>
  </mergeCells>
  <conditionalFormatting sqref="A3">
    <cfRule type="expression" dxfId="254" priority="43">
      <formula>F2&gt;18</formula>
    </cfRule>
  </conditionalFormatting>
  <conditionalFormatting sqref="A4">
    <cfRule type="expression" dxfId="253" priority="44">
      <formula>F2&gt;18</formula>
    </cfRule>
  </conditionalFormatting>
  <conditionalFormatting sqref="A14">
    <cfRule type="expression" dxfId="252" priority="45">
      <formula>F2&gt;18</formula>
    </cfRule>
  </conditionalFormatting>
  <conditionalFormatting sqref="A31">
    <cfRule type="expression" dxfId="251" priority="46">
      <formula>F2&gt;50</formula>
    </cfRule>
  </conditionalFormatting>
  <conditionalFormatting sqref="A32">
    <cfRule type="expression" dxfId="250" priority="47">
      <formula>F2&gt;50</formula>
    </cfRule>
  </conditionalFormatting>
  <conditionalFormatting sqref="A33">
    <cfRule type="expression" dxfId="249" priority="48">
      <formula>F2&gt;50</formula>
    </cfRule>
  </conditionalFormatting>
  <conditionalFormatting sqref="A34">
    <cfRule type="expression" dxfId="248" priority="49">
      <formula>F2&gt;50</formula>
    </cfRule>
  </conditionalFormatting>
  <conditionalFormatting sqref="A67">
    <cfRule type="expression" dxfId="247" priority="50">
      <formula>F2&gt;102</formula>
    </cfRule>
  </conditionalFormatting>
  <conditionalFormatting sqref="A68">
    <cfRule type="expression" dxfId="246" priority="51">
      <formula>F2&gt;102</formula>
    </cfRule>
  </conditionalFormatting>
  <conditionalFormatting sqref="A69">
    <cfRule type="expression" dxfId="245" priority="52">
      <formula>F2&gt;102</formula>
    </cfRule>
  </conditionalFormatting>
  <conditionalFormatting sqref="A120">
    <cfRule type="expression" dxfId="244" priority="53">
      <formula>F2&gt;102</formula>
    </cfRule>
  </conditionalFormatting>
  <conditionalFormatting sqref="A123">
    <cfRule type="expression" dxfId="243" priority="54">
      <formula>F2&gt;102</formula>
    </cfRule>
  </conditionalFormatting>
  <conditionalFormatting sqref="A127">
    <cfRule type="expression" dxfId="242" priority="55">
      <formula>F2&gt;115</formula>
    </cfRule>
  </conditionalFormatting>
  <conditionalFormatting sqref="A128">
    <cfRule type="expression" dxfId="241" priority="56">
      <formula>F2&gt;115</formula>
    </cfRule>
  </conditionalFormatting>
  <conditionalFormatting sqref="A129">
    <cfRule type="expression" dxfId="240" priority="57">
      <formula>F2&gt;115</formula>
    </cfRule>
  </conditionalFormatting>
  <conditionalFormatting sqref="A141">
    <cfRule type="expression" dxfId="239" priority="58">
      <formula>F2&gt;115</formula>
    </cfRule>
  </conditionalFormatting>
  <conditionalFormatting sqref="A146">
    <cfRule type="expression" dxfId="238" priority="59">
      <formula>F2&gt;117</formula>
    </cfRule>
  </conditionalFormatting>
  <conditionalFormatting sqref="A147">
    <cfRule type="expression" dxfId="237" priority="60">
      <formula>F2&gt;117</formula>
    </cfRule>
  </conditionalFormatting>
  <conditionalFormatting sqref="A148">
    <cfRule type="expression" dxfId="236" priority="61">
      <formula>F2&gt;117</formula>
    </cfRule>
  </conditionalFormatting>
  <conditionalFormatting sqref="A151">
    <cfRule type="expression" dxfId="235" priority="62">
      <formula>F2&gt;120</formula>
    </cfRule>
  </conditionalFormatting>
  <conditionalFormatting sqref="A152">
    <cfRule type="expression" dxfId="234" priority="63">
      <formula>F2&gt;120</formula>
    </cfRule>
  </conditionalFormatting>
  <conditionalFormatting sqref="A153">
    <cfRule type="expression" dxfId="233" priority="64">
      <formula>F2&gt;120</formula>
    </cfRule>
  </conditionalFormatting>
  <conditionalFormatting sqref="A157">
    <cfRule type="expression" dxfId="232" priority="65">
      <formula>F2=171</formula>
    </cfRule>
  </conditionalFormatting>
  <conditionalFormatting sqref="A158">
    <cfRule type="expression" dxfId="231" priority="66">
      <formula>F2=171</formula>
    </cfRule>
  </conditionalFormatting>
  <conditionalFormatting sqref="A159">
    <cfRule type="expression" dxfId="230" priority="67">
      <formula>F2=171</formula>
    </cfRule>
  </conditionalFormatting>
  <conditionalFormatting sqref="A206">
    <cfRule type="expression" dxfId="229" priority="68">
      <formula>F2=171</formula>
    </cfRule>
  </conditionalFormatting>
  <conditionalFormatting sqref="A210">
    <cfRule type="expression" dxfId="228" priority="69">
      <formula>F2=171</formula>
    </cfRule>
  </conditionalFormatting>
  <conditionalFormatting sqref="A213">
    <cfRule type="expression" dxfId="227" priority="70">
      <formula>F2=171</formula>
    </cfRule>
  </conditionalFormatting>
  <conditionalFormatting sqref="A5:E7">
    <cfRule type="expression" dxfId="226" priority="1">
      <formula>$A$8=TRUE</formula>
    </cfRule>
  </conditionalFormatting>
  <conditionalFormatting sqref="A5:E10">
    <cfRule type="expression" dxfId="225" priority="2">
      <formula>$A$11=TRUE</formula>
    </cfRule>
  </conditionalFormatting>
  <conditionalFormatting sqref="A5:E13">
    <cfRule type="expression" dxfId="224" priority="17">
      <formula>$A5=TRUE</formula>
    </cfRule>
  </conditionalFormatting>
  <conditionalFormatting sqref="A8:E13">
    <cfRule type="expression" dxfId="223" priority="3">
      <formula>$A$5=TRUE</formula>
    </cfRule>
  </conditionalFormatting>
  <conditionalFormatting sqref="A11:E13">
    <cfRule type="expression" dxfId="222" priority="5">
      <formula>$A$8=TRUE</formula>
    </cfRule>
  </conditionalFormatting>
  <conditionalFormatting sqref="A15:E30 A35:E66 A70:E119 A121:E122 A124:E126 A130:E140 A142:E145 A149:E150 A154:E156 A160:E205 A207:E216">
    <cfRule type="expression" dxfId="221" priority="7">
      <formula>$A15=TRUE</formula>
    </cfRule>
  </conditionalFormatting>
  <conditionalFormatting sqref="A121:E121">
    <cfRule type="expression" dxfId="220" priority="13">
      <formula>$A$122=TRUE</formula>
    </cfRule>
  </conditionalFormatting>
  <conditionalFormatting sqref="A122:E122">
    <cfRule type="expression" dxfId="219" priority="14">
      <formula>$A$121=TRUE</formula>
    </cfRule>
  </conditionalFormatting>
  <conditionalFormatting sqref="A124:E124">
    <cfRule type="expression" dxfId="218" priority="31">
      <formula>$A$125=TRUE</formula>
    </cfRule>
  </conditionalFormatting>
  <conditionalFormatting sqref="A124:E125">
    <cfRule type="expression" dxfId="217" priority="10">
      <formula>$A$126=TRUE</formula>
    </cfRule>
  </conditionalFormatting>
  <conditionalFormatting sqref="A125:E126">
    <cfRule type="expression" dxfId="216" priority="9">
      <formula>$A$124=TRUE</formula>
    </cfRule>
  </conditionalFormatting>
  <conditionalFormatting sqref="A126:E126">
    <cfRule type="expression" dxfId="215" priority="12">
      <formula>$A$125=TRUE</formula>
    </cfRule>
  </conditionalFormatting>
  <conditionalFormatting sqref="A142:E143">
    <cfRule type="expression" dxfId="214" priority="16">
      <formula>$A$144=TRUE</formula>
    </cfRule>
  </conditionalFormatting>
  <conditionalFormatting sqref="A144:E145">
    <cfRule type="expression" dxfId="213" priority="15">
      <formula>$A$142=TRUE</formula>
    </cfRule>
  </conditionalFormatting>
  <conditionalFormatting sqref="A207:E207">
    <cfRule type="expression" dxfId="212" priority="8">
      <formula>$A$124=TRUE</formula>
    </cfRule>
  </conditionalFormatting>
  <conditionalFormatting sqref="A208:E208">
    <cfRule type="expression" dxfId="211" priority="33">
      <formula>$A$125=TRUE</formula>
    </cfRule>
  </conditionalFormatting>
  <conditionalFormatting sqref="A209:E209">
    <cfRule type="expression" dxfId="210" priority="34">
      <formula>$A$126=TRUE</formula>
    </cfRule>
  </conditionalFormatting>
  <conditionalFormatting sqref="A211:E211">
    <cfRule type="expression" dxfId="209" priority="41">
      <formula>$A$121=TRUE</formula>
    </cfRule>
  </conditionalFormatting>
  <conditionalFormatting sqref="A212:E212">
    <cfRule type="expression" dxfId="208" priority="42">
      <formula>$A$122=TRUE</formula>
    </cfRule>
  </conditionalFormatting>
  <conditionalFormatting sqref="A214:E214">
    <cfRule type="expression" dxfId="207" priority="39">
      <formula>$A$215=TRUE</formula>
    </cfRule>
  </conditionalFormatting>
  <conditionalFormatting sqref="A214:E215">
    <cfRule type="expression" dxfId="206" priority="36">
      <formula>$A$216=TRUE</formula>
    </cfRule>
  </conditionalFormatting>
  <conditionalFormatting sqref="A215:E216">
    <cfRule type="expression" dxfId="205" priority="35">
      <formula>$A$214=TRUE</formula>
    </cfRule>
  </conditionalFormatting>
  <conditionalFormatting sqref="A216:E216">
    <cfRule type="expression" dxfId="204" priority="38">
      <formula>$A$215=TRUE</formula>
    </cfRule>
  </conditionalFormatting>
  <conditionalFormatting sqref="B39:E39">
    <cfRule type="expression" dxfId="203" priority="18">
      <formula>$A39=TRUE</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238"/>
  <sheetViews>
    <sheetView workbookViewId="0">
      <pane ySplit="2" topLeftCell="A3" activePane="bottomLeft" state="frozen"/>
      <selection pane="bottomLeft" activeCell="B4" sqref="B4"/>
    </sheetView>
  </sheetViews>
  <sheetFormatPr baseColWidth="10" defaultColWidth="12.6640625" defaultRowHeight="15.75" customHeight="1" x14ac:dyDescent="0.15"/>
  <cols>
    <col min="1" max="1" width="9.6640625" customWidth="1"/>
    <col min="2" max="2" width="6.33203125" customWidth="1"/>
    <col min="4" max="4" width="62.33203125" customWidth="1"/>
    <col min="5" max="5" width="48.83203125" customWidth="1"/>
    <col min="6" max="6" width="26.33203125" customWidth="1"/>
  </cols>
  <sheetData>
    <row r="1" spans="1:28" ht="60" x14ac:dyDescent="0.15">
      <c r="A1" s="154" t="str">
        <f>CONCATENATE("Mewlax's Professor Oak Challenge List - Pokemon FireRed and LeafGreen Co-Op", CHAR(10), G2, " - ", "Caught: ", F2)</f>
        <v>Mewlax's Professor Oak Challenge List - Pokemon FireRed and LeafGreen Co-Op
Pre Badge 1 - Caught: 0</v>
      </c>
      <c r="B1" s="129"/>
      <c r="C1" s="129"/>
      <c r="D1" s="130"/>
      <c r="E1" s="4" t="s">
        <v>14</v>
      </c>
      <c r="F1" s="5"/>
      <c r="H1" s="6"/>
    </row>
    <row r="2" spans="1:28" ht="17" x14ac:dyDescent="0.15">
      <c r="A2" s="72" t="s">
        <v>15</v>
      </c>
      <c r="B2" s="8"/>
      <c r="C2" s="8" t="s">
        <v>16</v>
      </c>
      <c r="D2" s="9" t="s">
        <v>17</v>
      </c>
      <c r="E2" s="10" t="s">
        <v>18</v>
      </c>
      <c r="F2" s="11">
        <f>SUM(F4:F175)</f>
        <v>0</v>
      </c>
      <c r="G2" s="11" t="str">
        <f>IF(F2=212, "Complete!", IF(F2&gt;148, "Post Game",
IF(F2&gt;146, "Pre Badges 6-8 &amp; Elite Four", IF(F2&gt;143, "Pre Badge 5", IF(F2&gt;127, "Pre Badge 4",
IF(F2&gt;62, "Pre Badge 3",
IF(F2&gt;24, "Pre Badge 2", "Pre Badge 1")))))))</f>
        <v>Pre Badge 1</v>
      </c>
    </row>
    <row r="3" spans="1:28" ht="17" x14ac:dyDescent="0.2">
      <c r="A3" s="52"/>
      <c r="B3" s="145" t="s">
        <v>1094</v>
      </c>
      <c r="C3" s="129"/>
      <c r="D3" s="129"/>
      <c r="E3" s="130"/>
      <c r="F3" s="53"/>
      <c r="G3" s="54"/>
      <c r="H3" s="54"/>
      <c r="I3" s="54"/>
      <c r="J3" s="54"/>
      <c r="K3" s="54"/>
      <c r="L3" s="54"/>
      <c r="M3" s="54"/>
      <c r="N3" s="54"/>
      <c r="O3" s="54"/>
      <c r="P3" s="54"/>
      <c r="Q3" s="54"/>
      <c r="R3" s="54"/>
      <c r="S3" s="54"/>
      <c r="T3" s="54"/>
      <c r="U3" s="54"/>
      <c r="V3" s="54"/>
      <c r="W3" s="54"/>
      <c r="X3" s="54"/>
      <c r="Y3" s="54"/>
      <c r="Z3" s="54"/>
      <c r="AA3" s="54"/>
      <c r="AB3" s="54"/>
    </row>
    <row r="4" spans="1:28" ht="18" x14ac:dyDescent="0.15">
      <c r="A4" s="38"/>
      <c r="B4" s="128" t="s">
        <v>744</v>
      </c>
      <c r="C4" s="129"/>
      <c r="D4" s="129"/>
      <c r="E4" s="130"/>
    </row>
    <row r="5" spans="1:28" ht="16" x14ac:dyDescent="0.15">
      <c r="A5" s="14"/>
      <c r="B5" s="131" t="s">
        <v>38</v>
      </c>
      <c r="C5" s="129"/>
      <c r="D5" s="129"/>
      <c r="E5" s="130"/>
      <c r="F5" s="11">
        <f t="shared" ref="F5:F237" si="0">IF(A5=TRUE, 1, 0)</f>
        <v>0</v>
      </c>
    </row>
    <row r="6" spans="1:28" ht="37.5" customHeight="1" x14ac:dyDescent="0.15">
      <c r="A6" s="27" t="b">
        <v>0</v>
      </c>
      <c r="B6" s="27"/>
      <c r="C6" s="28" t="s">
        <v>745</v>
      </c>
      <c r="D6" s="29" t="s">
        <v>1095</v>
      </c>
      <c r="E6" s="30" t="s">
        <v>563</v>
      </c>
      <c r="F6" s="11">
        <f t="shared" si="0"/>
        <v>0</v>
      </c>
    </row>
    <row r="7" spans="1:28" ht="37.5" customHeight="1" x14ac:dyDescent="0.15">
      <c r="A7" s="27" t="b">
        <v>0</v>
      </c>
      <c r="B7" s="27"/>
      <c r="C7" s="28" t="s">
        <v>747</v>
      </c>
      <c r="D7" s="29" t="s">
        <v>748</v>
      </c>
      <c r="E7" s="30"/>
      <c r="F7" s="11">
        <f t="shared" si="0"/>
        <v>0</v>
      </c>
    </row>
    <row r="8" spans="1:28" ht="37.5" customHeight="1" x14ac:dyDescent="0.15">
      <c r="A8" s="56" t="b">
        <v>0</v>
      </c>
      <c r="B8" s="56"/>
      <c r="C8" s="57" t="s">
        <v>749</v>
      </c>
      <c r="D8" s="58" t="s">
        <v>750</v>
      </c>
      <c r="E8" s="59"/>
      <c r="F8" s="11">
        <f t="shared" si="0"/>
        <v>0</v>
      </c>
    </row>
    <row r="9" spans="1:28" ht="37.5" customHeight="1" x14ac:dyDescent="0.15">
      <c r="A9" s="27" t="b">
        <v>0</v>
      </c>
      <c r="B9" s="27"/>
      <c r="C9" s="28" t="s">
        <v>751</v>
      </c>
      <c r="D9" s="29" t="s">
        <v>1096</v>
      </c>
      <c r="E9" s="30" t="s">
        <v>563</v>
      </c>
      <c r="F9" s="11">
        <f t="shared" si="0"/>
        <v>0</v>
      </c>
    </row>
    <row r="10" spans="1:28" ht="37.5" customHeight="1" x14ac:dyDescent="0.15">
      <c r="A10" s="27" t="b">
        <v>0</v>
      </c>
      <c r="B10" s="27"/>
      <c r="C10" s="28" t="s">
        <v>752</v>
      </c>
      <c r="D10" s="29" t="s">
        <v>753</v>
      </c>
      <c r="E10" s="30"/>
      <c r="F10" s="11">
        <f t="shared" si="0"/>
        <v>0</v>
      </c>
    </row>
    <row r="11" spans="1:28" ht="37.5" customHeight="1" x14ac:dyDescent="0.15">
      <c r="A11" s="56" t="b">
        <v>0</v>
      </c>
      <c r="B11" s="56"/>
      <c r="C11" s="57" t="s">
        <v>754</v>
      </c>
      <c r="D11" s="58" t="s">
        <v>755</v>
      </c>
      <c r="E11" s="59"/>
      <c r="F11" s="11">
        <f t="shared" si="0"/>
        <v>0</v>
      </c>
    </row>
    <row r="12" spans="1:28" ht="37.5" customHeight="1" x14ac:dyDescent="0.15">
      <c r="A12" s="27" t="b">
        <v>0</v>
      </c>
      <c r="B12" s="27"/>
      <c r="C12" s="28" t="s">
        <v>756</v>
      </c>
      <c r="D12" s="29" t="s">
        <v>1097</v>
      </c>
      <c r="E12" s="30" t="s">
        <v>563</v>
      </c>
      <c r="F12" s="11">
        <f t="shared" si="0"/>
        <v>0</v>
      </c>
    </row>
    <row r="13" spans="1:28" ht="37.5" customHeight="1" x14ac:dyDescent="0.15">
      <c r="A13" s="27" t="b">
        <v>0</v>
      </c>
      <c r="B13" s="27"/>
      <c r="C13" s="28" t="s">
        <v>757</v>
      </c>
      <c r="D13" s="29" t="s">
        <v>758</v>
      </c>
      <c r="E13" s="30"/>
      <c r="F13" s="11">
        <f t="shared" si="0"/>
        <v>0</v>
      </c>
    </row>
    <row r="14" spans="1:28" ht="37.5" customHeight="1" x14ac:dyDescent="0.15">
      <c r="A14" s="56" t="b">
        <v>0</v>
      </c>
      <c r="B14" s="56"/>
      <c r="C14" s="57" t="s">
        <v>759</v>
      </c>
      <c r="D14" s="58" t="s">
        <v>760</v>
      </c>
      <c r="E14" s="59"/>
      <c r="F14" s="11">
        <f t="shared" si="0"/>
        <v>0</v>
      </c>
    </row>
    <row r="15" spans="1:28" ht="37.5" customHeight="1" x14ac:dyDescent="0.15">
      <c r="A15" s="27" t="b">
        <v>0</v>
      </c>
      <c r="B15" s="27"/>
      <c r="C15" s="28" t="s">
        <v>761</v>
      </c>
      <c r="D15" s="29" t="s">
        <v>1098</v>
      </c>
      <c r="E15" s="30"/>
      <c r="F15" s="11">
        <f t="shared" si="0"/>
        <v>0</v>
      </c>
    </row>
    <row r="16" spans="1:28" ht="42" x14ac:dyDescent="0.15">
      <c r="A16" s="27" t="b">
        <v>0</v>
      </c>
      <c r="B16" s="27"/>
      <c r="C16" s="28" t="s">
        <v>763</v>
      </c>
      <c r="D16" s="17" t="s">
        <v>1099</v>
      </c>
      <c r="E16" s="18"/>
      <c r="F16" s="11">
        <f t="shared" si="0"/>
        <v>0</v>
      </c>
    </row>
    <row r="17" spans="1:6" ht="37.5" customHeight="1" x14ac:dyDescent="0.15">
      <c r="A17" s="27" t="b">
        <v>0</v>
      </c>
      <c r="B17" s="27"/>
      <c r="C17" s="28" t="s">
        <v>765</v>
      </c>
      <c r="D17" s="29" t="s">
        <v>766</v>
      </c>
      <c r="E17" s="30"/>
      <c r="F17" s="11">
        <f t="shared" si="0"/>
        <v>0</v>
      </c>
    </row>
    <row r="18" spans="1:6" ht="37.5" customHeight="1" x14ac:dyDescent="0.15">
      <c r="A18" s="27" t="b">
        <v>0</v>
      </c>
      <c r="B18" s="27"/>
      <c r="C18" s="28" t="s">
        <v>767</v>
      </c>
      <c r="D18" s="17" t="s">
        <v>1100</v>
      </c>
      <c r="E18" s="32"/>
      <c r="F18" s="11">
        <f t="shared" si="0"/>
        <v>0</v>
      </c>
    </row>
    <row r="19" spans="1:6" ht="42" x14ac:dyDescent="0.15">
      <c r="A19" s="27" t="b">
        <v>0</v>
      </c>
      <c r="B19" s="27"/>
      <c r="C19" s="28" t="s">
        <v>768</v>
      </c>
      <c r="D19" s="17" t="s">
        <v>1101</v>
      </c>
      <c r="E19" s="18"/>
      <c r="F19" s="11">
        <f t="shared" si="0"/>
        <v>0</v>
      </c>
    </row>
    <row r="20" spans="1:6" ht="37.5" customHeight="1" x14ac:dyDescent="0.15">
      <c r="A20" s="27" t="b">
        <v>0</v>
      </c>
      <c r="B20" s="27"/>
      <c r="C20" s="28" t="s">
        <v>770</v>
      </c>
      <c r="D20" s="29" t="s">
        <v>771</v>
      </c>
      <c r="E20" s="30"/>
      <c r="F20" s="11">
        <f t="shared" si="0"/>
        <v>0</v>
      </c>
    </row>
    <row r="21" spans="1:6" ht="37.5" customHeight="1" x14ac:dyDescent="0.15">
      <c r="A21" s="27" t="b">
        <v>0</v>
      </c>
      <c r="B21" s="27"/>
      <c r="C21" s="28" t="s">
        <v>772</v>
      </c>
      <c r="D21" s="17" t="s">
        <v>1102</v>
      </c>
      <c r="E21" s="32"/>
      <c r="F21" s="11">
        <f t="shared" si="0"/>
        <v>0</v>
      </c>
    </row>
    <row r="22" spans="1:6" ht="37.5" customHeight="1" x14ac:dyDescent="0.15">
      <c r="A22" s="27" t="b">
        <v>0</v>
      </c>
      <c r="B22" s="27"/>
      <c r="C22" s="28" t="s">
        <v>774</v>
      </c>
      <c r="D22" s="29" t="s">
        <v>775</v>
      </c>
      <c r="E22" s="30"/>
      <c r="F22" s="11">
        <f t="shared" si="0"/>
        <v>0</v>
      </c>
    </row>
    <row r="23" spans="1:6" ht="37.5" customHeight="1" x14ac:dyDescent="0.15">
      <c r="A23" s="27" t="b">
        <v>0</v>
      </c>
      <c r="B23" s="27"/>
      <c r="C23" s="28" t="s">
        <v>776</v>
      </c>
      <c r="D23" s="29" t="s">
        <v>777</v>
      </c>
      <c r="E23" s="30"/>
      <c r="F23" s="11">
        <f t="shared" si="0"/>
        <v>0</v>
      </c>
    </row>
    <row r="24" spans="1:6" ht="42" x14ac:dyDescent="0.15">
      <c r="A24" s="27" t="b">
        <v>0</v>
      </c>
      <c r="B24" s="27"/>
      <c r="C24" s="28" t="s">
        <v>778</v>
      </c>
      <c r="D24" s="17" t="s">
        <v>1103</v>
      </c>
      <c r="E24" s="32"/>
      <c r="F24" s="11">
        <f t="shared" si="0"/>
        <v>0</v>
      </c>
    </row>
    <row r="25" spans="1:6" ht="37.5" customHeight="1" x14ac:dyDescent="0.15">
      <c r="A25" s="27" t="b">
        <v>0</v>
      </c>
      <c r="B25" s="27"/>
      <c r="C25" s="28" t="s">
        <v>780</v>
      </c>
      <c r="D25" s="29" t="s">
        <v>781</v>
      </c>
      <c r="E25" s="30"/>
      <c r="F25" s="11">
        <f t="shared" si="0"/>
        <v>0</v>
      </c>
    </row>
    <row r="26" spans="1:6" ht="37.5" customHeight="1" x14ac:dyDescent="0.15">
      <c r="A26" s="27" t="b">
        <v>0</v>
      </c>
      <c r="B26" s="27"/>
      <c r="C26" s="28" t="s">
        <v>782</v>
      </c>
      <c r="D26" s="29" t="s">
        <v>1104</v>
      </c>
      <c r="E26" s="31" t="s">
        <v>784</v>
      </c>
      <c r="F26" s="11">
        <f t="shared" si="0"/>
        <v>0</v>
      </c>
    </row>
    <row r="27" spans="1:6" ht="37.5" customHeight="1" x14ac:dyDescent="0.15">
      <c r="A27" s="27" t="b">
        <v>0</v>
      </c>
      <c r="B27" s="27"/>
      <c r="C27" s="28" t="s">
        <v>785</v>
      </c>
      <c r="D27" s="29" t="s">
        <v>786</v>
      </c>
      <c r="E27" s="30"/>
      <c r="F27" s="11">
        <f t="shared" si="0"/>
        <v>0</v>
      </c>
    </row>
    <row r="28" spans="1:6" ht="37.5" customHeight="1" x14ac:dyDescent="0.15">
      <c r="A28" s="27" t="b">
        <v>0</v>
      </c>
      <c r="B28" s="27"/>
      <c r="C28" s="28" t="s">
        <v>330</v>
      </c>
      <c r="D28" s="29" t="s">
        <v>1105</v>
      </c>
      <c r="E28" s="30"/>
      <c r="F28" s="11">
        <f t="shared" si="0"/>
        <v>0</v>
      </c>
    </row>
    <row r="29" spans="1:6" ht="37.5" customHeight="1" x14ac:dyDescent="0.15">
      <c r="A29" s="27" t="b">
        <v>0</v>
      </c>
      <c r="B29" s="33"/>
      <c r="C29" s="34" t="s">
        <v>788</v>
      </c>
      <c r="D29" s="17" t="s">
        <v>1106</v>
      </c>
      <c r="E29" s="35"/>
      <c r="F29" s="11">
        <f t="shared" si="0"/>
        <v>0</v>
      </c>
    </row>
    <row r="30" spans="1:6" ht="37.5" customHeight="1" x14ac:dyDescent="0.15">
      <c r="A30" s="27" t="b">
        <v>0</v>
      </c>
      <c r="B30" s="33"/>
      <c r="C30" s="34" t="s">
        <v>790</v>
      </c>
      <c r="D30" s="29" t="s">
        <v>791</v>
      </c>
      <c r="E30" s="31"/>
      <c r="F30" s="11">
        <f t="shared" si="0"/>
        <v>0</v>
      </c>
    </row>
    <row r="31" spans="1:6" ht="18" x14ac:dyDescent="0.15">
      <c r="A31" s="13"/>
      <c r="B31" s="133" t="s">
        <v>1107</v>
      </c>
      <c r="C31" s="134"/>
      <c r="D31" s="134"/>
      <c r="E31" s="135"/>
      <c r="F31" s="11">
        <f t="shared" si="0"/>
        <v>0</v>
      </c>
    </row>
    <row r="32" spans="1:6" ht="18" x14ac:dyDescent="0.15">
      <c r="A32" s="73"/>
      <c r="B32" s="149" t="s">
        <v>793</v>
      </c>
      <c r="C32" s="147"/>
      <c r="D32" s="147"/>
      <c r="E32" s="148"/>
      <c r="F32" s="11">
        <f t="shared" si="0"/>
        <v>0</v>
      </c>
    </row>
    <row r="33" spans="1:6" ht="37.5" customHeight="1" x14ac:dyDescent="0.15">
      <c r="A33" s="74"/>
      <c r="B33" s="150" t="s">
        <v>794</v>
      </c>
      <c r="C33" s="129"/>
      <c r="D33" s="129"/>
      <c r="E33" s="130"/>
      <c r="F33" s="11">
        <f t="shared" si="0"/>
        <v>0</v>
      </c>
    </row>
    <row r="34" spans="1:6" ht="16" x14ac:dyDescent="0.15">
      <c r="A34" s="14"/>
      <c r="B34" s="131" t="s">
        <v>38</v>
      </c>
      <c r="C34" s="129"/>
      <c r="D34" s="129"/>
      <c r="E34" s="130"/>
      <c r="F34" s="11">
        <f t="shared" si="0"/>
        <v>0</v>
      </c>
    </row>
    <row r="35" spans="1:6" ht="37.5" customHeight="1" x14ac:dyDescent="0.15">
      <c r="A35" s="27" t="b">
        <v>0</v>
      </c>
      <c r="B35" s="33"/>
      <c r="C35" s="34" t="s">
        <v>795</v>
      </c>
      <c r="D35" s="17" t="s">
        <v>1108</v>
      </c>
      <c r="E35" s="35"/>
      <c r="F35" s="11">
        <f t="shared" si="0"/>
        <v>0</v>
      </c>
    </row>
    <row r="36" spans="1:6" ht="37.5" customHeight="1" x14ac:dyDescent="0.15">
      <c r="A36" s="27" t="b">
        <v>0</v>
      </c>
      <c r="B36" s="33"/>
      <c r="C36" s="34" t="s">
        <v>797</v>
      </c>
      <c r="D36" s="29" t="s">
        <v>798</v>
      </c>
      <c r="E36" s="31"/>
      <c r="F36" s="11">
        <f t="shared" si="0"/>
        <v>0</v>
      </c>
    </row>
    <row r="37" spans="1:6" ht="37.5" customHeight="1" x14ac:dyDescent="0.15">
      <c r="A37" s="27" t="b">
        <v>0</v>
      </c>
      <c r="B37" s="33"/>
      <c r="C37" s="34" t="s">
        <v>207</v>
      </c>
      <c r="D37" s="17" t="s">
        <v>1109</v>
      </c>
      <c r="E37" s="35"/>
      <c r="F37" s="11">
        <f t="shared" si="0"/>
        <v>0</v>
      </c>
    </row>
    <row r="38" spans="1:6" ht="37.5" customHeight="1" x14ac:dyDescent="0.15">
      <c r="A38" s="27" t="b">
        <v>0</v>
      </c>
      <c r="B38" s="33"/>
      <c r="C38" s="34" t="s">
        <v>209</v>
      </c>
      <c r="D38" s="29" t="s">
        <v>210</v>
      </c>
      <c r="E38" s="31"/>
      <c r="F38" s="11">
        <f t="shared" si="0"/>
        <v>0</v>
      </c>
    </row>
    <row r="39" spans="1:6" ht="42" x14ac:dyDescent="0.15">
      <c r="A39" s="27" t="b">
        <v>0</v>
      </c>
      <c r="B39" s="27"/>
      <c r="C39" s="28" t="s">
        <v>799</v>
      </c>
      <c r="D39" s="29" t="s">
        <v>1110</v>
      </c>
      <c r="E39" s="44"/>
      <c r="F39" s="11">
        <f t="shared" si="0"/>
        <v>0</v>
      </c>
    </row>
    <row r="40" spans="1:6" ht="37.5" customHeight="1" x14ac:dyDescent="0.15">
      <c r="A40" s="27" t="b">
        <v>0</v>
      </c>
      <c r="B40" s="27"/>
      <c r="C40" s="28" t="s">
        <v>801</v>
      </c>
      <c r="D40" s="29" t="s">
        <v>802</v>
      </c>
      <c r="E40" s="30"/>
      <c r="F40" s="11">
        <f t="shared" si="0"/>
        <v>0</v>
      </c>
    </row>
    <row r="41" spans="1:6" ht="126" x14ac:dyDescent="0.15">
      <c r="A41" s="75" t="b">
        <v>0</v>
      </c>
      <c r="B41" s="27"/>
      <c r="C41" s="34" t="s">
        <v>803</v>
      </c>
      <c r="D41" s="29" t="s">
        <v>804</v>
      </c>
      <c r="E41" s="31" t="s">
        <v>1111</v>
      </c>
      <c r="F41" s="11">
        <f t="shared" si="0"/>
        <v>0</v>
      </c>
    </row>
    <row r="42" spans="1:6" ht="42" x14ac:dyDescent="0.15">
      <c r="A42" s="27" t="b">
        <v>0</v>
      </c>
      <c r="B42" s="27"/>
      <c r="C42" s="28" t="s">
        <v>806</v>
      </c>
      <c r="D42" s="29" t="s">
        <v>1112</v>
      </c>
      <c r="E42" s="44"/>
      <c r="F42" s="11">
        <f t="shared" si="0"/>
        <v>0</v>
      </c>
    </row>
    <row r="43" spans="1:6" ht="37.5" customHeight="1" x14ac:dyDescent="0.15">
      <c r="A43" s="27" t="b">
        <v>0</v>
      </c>
      <c r="B43" s="56"/>
      <c r="C43" s="57" t="s">
        <v>808</v>
      </c>
      <c r="D43" s="58" t="s">
        <v>809</v>
      </c>
      <c r="E43" s="59"/>
      <c r="F43" s="11">
        <f t="shared" si="0"/>
        <v>0</v>
      </c>
    </row>
    <row r="44" spans="1:6" ht="126" x14ac:dyDescent="0.15">
      <c r="A44" s="27" t="b">
        <v>0</v>
      </c>
      <c r="B44" s="56"/>
      <c r="C44" s="76" t="s">
        <v>810</v>
      </c>
      <c r="D44" s="58" t="s">
        <v>811</v>
      </c>
      <c r="E44" s="31" t="s">
        <v>1111</v>
      </c>
      <c r="F44" s="11">
        <f t="shared" si="0"/>
        <v>0</v>
      </c>
    </row>
    <row r="45" spans="1:6" ht="37.5" customHeight="1" x14ac:dyDescent="0.15">
      <c r="A45" s="27" t="b">
        <v>0</v>
      </c>
      <c r="B45" s="33"/>
      <c r="C45" s="34" t="s">
        <v>812</v>
      </c>
      <c r="D45" s="17" t="s">
        <v>1113</v>
      </c>
      <c r="E45" s="35"/>
      <c r="F45" s="11">
        <f t="shared" si="0"/>
        <v>0</v>
      </c>
    </row>
    <row r="46" spans="1:6" ht="126" x14ac:dyDescent="0.15">
      <c r="A46" s="27" t="b">
        <v>0</v>
      </c>
      <c r="B46" s="27"/>
      <c r="C46" s="34" t="s">
        <v>814</v>
      </c>
      <c r="D46" s="29" t="s">
        <v>815</v>
      </c>
      <c r="E46" s="31" t="s">
        <v>1111</v>
      </c>
      <c r="F46" s="11">
        <f t="shared" si="0"/>
        <v>0</v>
      </c>
    </row>
    <row r="47" spans="1:6" ht="37.5" customHeight="1" x14ac:dyDescent="0.15">
      <c r="A47" s="27" t="b">
        <v>0</v>
      </c>
      <c r="B47" s="33"/>
      <c r="C47" s="34" t="s">
        <v>294</v>
      </c>
      <c r="D47" s="29" t="s">
        <v>1114</v>
      </c>
      <c r="E47" s="31"/>
      <c r="F47" s="11">
        <f t="shared" si="0"/>
        <v>0</v>
      </c>
    </row>
    <row r="48" spans="1:6" ht="126" x14ac:dyDescent="0.15">
      <c r="A48" s="27" t="b">
        <v>0</v>
      </c>
      <c r="B48" s="27"/>
      <c r="C48" s="34" t="s">
        <v>448</v>
      </c>
      <c r="D48" s="29" t="s">
        <v>449</v>
      </c>
      <c r="E48" s="31" t="s">
        <v>1111</v>
      </c>
      <c r="F48" s="11">
        <f t="shared" si="0"/>
        <v>0</v>
      </c>
    </row>
    <row r="49" spans="1:6" ht="37.5" customHeight="1" x14ac:dyDescent="0.15">
      <c r="A49" s="27" t="b">
        <v>0</v>
      </c>
      <c r="B49" s="33"/>
      <c r="C49" s="34" t="s">
        <v>131</v>
      </c>
      <c r="D49" s="17" t="s">
        <v>1115</v>
      </c>
      <c r="E49" s="40"/>
      <c r="F49" s="11">
        <f t="shared" si="0"/>
        <v>0</v>
      </c>
    </row>
    <row r="50" spans="1:6" ht="37.5" customHeight="1" x14ac:dyDescent="0.15">
      <c r="A50" s="27" t="b">
        <v>0</v>
      </c>
      <c r="B50" s="33"/>
      <c r="C50" s="34" t="s">
        <v>133</v>
      </c>
      <c r="D50" s="29" t="s">
        <v>134</v>
      </c>
      <c r="E50" s="31"/>
      <c r="F50" s="11">
        <f t="shared" si="0"/>
        <v>0</v>
      </c>
    </row>
    <row r="51" spans="1:6" ht="37.5" customHeight="1" x14ac:dyDescent="0.15">
      <c r="A51" s="27" t="b">
        <v>0</v>
      </c>
      <c r="B51" s="33"/>
      <c r="C51" s="34" t="s">
        <v>161</v>
      </c>
      <c r="D51" s="17" t="s">
        <v>1116</v>
      </c>
      <c r="E51" s="35" t="s">
        <v>819</v>
      </c>
      <c r="F51" s="11">
        <f t="shared" si="0"/>
        <v>0</v>
      </c>
    </row>
    <row r="52" spans="1:6" ht="37.5" customHeight="1" x14ac:dyDescent="0.15">
      <c r="A52" s="27" t="b">
        <v>0</v>
      </c>
      <c r="B52" s="33"/>
      <c r="C52" s="34" t="s">
        <v>163</v>
      </c>
      <c r="D52" s="29" t="s">
        <v>164</v>
      </c>
      <c r="E52" s="31"/>
      <c r="F52" s="11">
        <f t="shared" si="0"/>
        <v>0</v>
      </c>
    </row>
    <row r="53" spans="1:6" ht="42" x14ac:dyDescent="0.15">
      <c r="A53" s="27" t="b">
        <v>0</v>
      </c>
      <c r="B53" s="33"/>
      <c r="C53" s="34" t="s">
        <v>820</v>
      </c>
      <c r="D53" s="17" t="s">
        <v>1117</v>
      </c>
      <c r="E53" s="35"/>
      <c r="F53" s="11">
        <f t="shared" si="0"/>
        <v>0</v>
      </c>
    </row>
    <row r="54" spans="1:6" ht="37.5" customHeight="1" x14ac:dyDescent="0.15">
      <c r="A54" s="27" t="b">
        <v>0</v>
      </c>
      <c r="B54" s="33"/>
      <c r="C54" s="34" t="s">
        <v>822</v>
      </c>
      <c r="D54" s="29" t="s">
        <v>823</v>
      </c>
      <c r="E54" s="31"/>
      <c r="F54" s="11">
        <f t="shared" si="0"/>
        <v>0</v>
      </c>
    </row>
    <row r="55" spans="1:6" ht="37.5" customHeight="1" x14ac:dyDescent="0.15">
      <c r="A55" s="27" t="b">
        <v>0</v>
      </c>
      <c r="B55" s="33"/>
      <c r="C55" s="34" t="s">
        <v>824</v>
      </c>
      <c r="D55" s="29" t="s">
        <v>1118</v>
      </c>
      <c r="E55" s="31"/>
      <c r="F55" s="11">
        <f t="shared" si="0"/>
        <v>0</v>
      </c>
    </row>
    <row r="56" spans="1:6" ht="37.5" customHeight="1" x14ac:dyDescent="0.15">
      <c r="A56" s="27" t="b">
        <v>0</v>
      </c>
      <c r="B56" s="33"/>
      <c r="C56" s="34" t="s">
        <v>826</v>
      </c>
      <c r="D56" s="17" t="s">
        <v>1119</v>
      </c>
      <c r="E56" s="35"/>
      <c r="F56" s="11">
        <f t="shared" si="0"/>
        <v>0</v>
      </c>
    </row>
    <row r="57" spans="1:6" ht="37.5" customHeight="1" x14ac:dyDescent="0.15">
      <c r="A57" s="27" t="b">
        <v>0</v>
      </c>
      <c r="B57" s="33"/>
      <c r="C57" s="34" t="s">
        <v>487</v>
      </c>
      <c r="D57" s="17" t="s">
        <v>1120</v>
      </c>
      <c r="E57" s="31"/>
      <c r="F57" s="11">
        <f t="shared" si="0"/>
        <v>0</v>
      </c>
    </row>
    <row r="58" spans="1:6" ht="37.5" customHeight="1" x14ac:dyDescent="0.15">
      <c r="A58" s="27" t="b">
        <v>0</v>
      </c>
      <c r="B58" s="33"/>
      <c r="C58" s="34" t="s">
        <v>489</v>
      </c>
      <c r="D58" s="29" t="s">
        <v>490</v>
      </c>
      <c r="E58" s="31"/>
      <c r="F58" s="11">
        <f t="shared" si="0"/>
        <v>0</v>
      </c>
    </row>
    <row r="59" spans="1:6" ht="37.5" customHeight="1" x14ac:dyDescent="0.15">
      <c r="A59" s="27" t="b">
        <v>0</v>
      </c>
      <c r="B59" s="33"/>
      <c r="C59" s="34" t="s">
        <v>109</v>
      </c>
      <c r="D59" s="17" t="s">
        <v>1121</v>
      </c>
      <c r="E59" s="31"/>
      <c r="F59" s="11">
        <f t="shared" si="0"/>
        <v>0</v>
      </c>
    </row>
    <row r="60" spans="1:6" ht="37.5" customHeight="1" x14ac:dyDescent="0.15">
      <c r="A60" s="27" t="b">
        <v>0</v>
      </c>
      <c r="B60" s="33"/>
      <c r="C60" s="34" t="s">
        <v>111</v>
      </c>
      <c r="D60" s="29" t="s">
        <v>112</v>
      </c>
      <c r="E60" s="31"/>
      <c r="F60" s="11">
        <f t="shared" si="0"/>
        <v>0</v>
      </c>
    </row>
    <row r="61" spans="1:6" ht="37.5" customHeight="1" x14ac:dyDescent="0.15">
      <c r="A61" s="27" t="b">
        <v>0</v>
      </c>
      <c r="B61" s="66"/>
      <c r="C61" s="34" t="s">
        <v>581</v>
      </c>
      <c r="D61" s="29" t="s">
        <v>582</v>
      </c>
      <c r="E61" s="31"/>
      <c r="F61" s="11">
        <f t="shared" si="0"/>
        <v>0</v>
      </c>
    </row>
    <row r="62" spans="1:6" ht="37.5" customHeight="1" x14ac:dyDescent="0.15">
      <c r="A62" s="27" t="b">
        <v>0</v>
      </c>
      <c r="B62" s="33"/>
      <c r="C62" s="34" t="s">
        <v>1063</v>
      </c>
      <c r="D62" s="17" t="s">
        <v>1122</v>
      </c>
      <c r="E62" s="35"/>
      <c r="F62" s="11">
        <f t="shared" si="0"/>
        <v>0</v>
      </c>
    </row>
    <row r="63" spans="1:6" ht="37.5" customHeight="1" x14ac:dyDescent="0.15">
      <c r="A63" s="27" t="b">
        <v>0</v>
      </c>
      <c r="B63" s="33"/>
      <c r="C63" s="34" t="s">
        <v>1064</v>
      </c>
      <c r="D63" s="29" t="s">
        <v>1065</v>
      </c>
      <c r="E63" s="31"/>
      <c r="F63" s="11">
        <f t="shared" si="0"/>
        <v>0</v>
      </c>
    </row>
    <row r="64" spans="1:6" ht="37.5" customHeight="1" x14ac:dyDescent="0.15">
      <c r="A64" s="27" t="b">
        <v>0</v>
      </c>
      <c r="B64" s="33"/>
      <c r="C64" s="34" t="s">
        <v>127</v>
      </c>
      <c r="D64" s="17" t="s">
        <v>1123</v>
      </c>
      <c r="E64" s="35"/>
      <c r="F64" s="11">
        <f t="shared" si="0"/>
        <v>0</v>
      </c>
    </row>
    <row r="65" spans="1:6" ht="37.5" customHeight="1" x14ac:dyDescent="0.15">
      <c r="A65" s="27" t="b">
        <v>0</v>
      </c>
      <c r="B65" s="33"/>
      <c r="C65" s="34" t="s">
        <v>129</v>
      </c>
      <c r="D65" s="29" t="s">
        <v>130</v>
      </c>
      <c r="E65" s="31"/>
      <c r="F65" s="11">
        <f t="shared" si="0"/>
        <v>0</v>
      </c>
    </row>
    <row r="66" spans="1:6" ht="37.5" customHeight="1" x14ac:dyDescent="0.15">
      <c r="A66" s="27" t="b">
        <v>0</v>
      </c>
      <c r="B66" s="33"/>
      <c r="C66" s="34" t="s">
        <v>592</v>
      </c>
      <c r="D66" s="29" t="s">
        <v>593</v>
      </c>
      <c r="E66" s="31"/>
      <c r="F66" s="11">
        <f t="shared" si="0"/>
        <v>0</v>
      </c>
    </row>
    <row r="67" spans="1:6" ht="37.5" customHeight="1" x14ac:dyDescent="0.15">
      <c r="A67" s="27" t="b">
        <v>0</v>
      </c>
      <c r="B67" s="33"/>
      <c r="C67" s="34" t="s">
        <v>831</v>
      </c>
      <c r="D67" s="29" t="s">
        <v>1124</v>
      </c>
      <c r="E67" s="31"/>
      <c r="F67" s="11">
        <f t="shared" si="0"/>
        <v>0</v>
      </c>
    </row>
    <row r="68" spans="1:6" ht="37.5" customHeight="1" x14ac:dyDescent="0.15">
      <c r="A68" s="27" t="b">
        <v>0</v>
      </c>
      <c r="B68" s="33"/>
      <c r="C68" s="34" t="s">
        <v>833</v>
      </c>
      <c r="D68" s="29" t="s">
        <v>1125</v>
      </c>
      <c r="E68" s="31"/>
      <c r="F68" s="11">
        <f t="shared" si="0"/>
        <v>0</v>
      </c>
    </row>
    <row r="69" spans="1:6" ht="37.5" customHeight="1" x14ac:dyDescent="0.15">
      <c r="A69" s="27" t="b">
        <v>0</v>
      </c>
      <c r="B69" s="33"/>
      <c r="C69" s="34" t="s">
        <v>835</v>
      </c>
      <c r="D69" s="29" t="s">
        <v>836</v>
      </c>
      <c r="E69" s="31"/>
      <c r="F69" s="11">
        <f t="shared" si="0"/>
        <v>0</v>
      </c>
    </row>
    <row r="70" spans="1:6" ht="37.5" customHeight="1" x14ac:dyDescent="0.15">
      <c r="A70" s="27" t="b">
        <v>0</v>
      </c>
      <c r="B70" s="33"/>
      <c r="C70" s="34" t="s">
        <v>837</v>
      </c>
      <c r="D70" s="29" t="s">
        <v>1126</v>
      </c>
      <c r="E70" s="31" t="s">
        <v>839</v>
      </c>
      <c r="F70" s="11">
        <f t="shared" si="0"/>
        <v>0</v>
      </c>
    </row>
    <row r="71" spans="1:6" ht="37.5" customHeight="1" x14ac:dyDescent="0.15">
      <c r="A71" s="27" t="b">
        <v>0</v>
      </c>
      <c r="B71" s="33"/>
      <c r="C71" s="34" t="s">
        <v>118</v>
      </c>
      <c r="D71" s="17" t="s">
        <v>1127</v>
      </c>
      <c r="E71" s="35"/>
      <c r="F71" s="11">
        <f t="shared" si="0"/>
        <v>0</v>
      </c>
    </row>
    <row r="72" spans="1:6" ht="37.5" customHeight="1" x14ac:dyDescent="0.15">
      <c r="A72" s="27" t="b">
        <v>0</v>
      </c>
      <c r="B72" s="77"/>
      <c r="C72" s="78" t="s">
        <v>120</v>
      </c>
      <c r="D72" s="36" t="s">
        <v>121</v>
      </c>
      <c r="E72" s="37"/>
      <c r="F72" s="11">
        <f t="shared" si="0"/>
        <v>0</v>
      </c>
    </row>
    <row r="73" spans="1:6" ht="18" x14ac:dyDescent="0.15">
      <c r="A73" s="38"/>
      <c r="B73" s="132" t="s">
        <v>1128</v>
      </c>
      <c r="C73" s="129"/>
      <c r="D73" s="129"/>
      <c r="E73" s="130"/>
      <c r="F73" s="11">
        <f t="shared" si="0"/>
        <v>0</v>
      </c>
    </row>
    <row r="74" spans="1:6" ht="18" x14ac:dyDescent="0.15">
      <c r="A74" s="38"/>
      <c r="B74" s="128" t="s">
        <v>842</v>
      </c>
      <c r="C74" s="129"/>
      <c r="D74" s="129"/>
      <c r="E74" s="130"/>
      <c r="F74" s="11">
        <f t="shared" si="0"/>
        <v>0</v>
      </c>
    </row>
    <row r="75" spans="1:6" ht="16" x14ac:dyDescent="0.15">
      <c r="A75" s="14"/>
      <c r="B75" s="131" t="s">
        <v>38</v>
      </c>
      <c r="C75" s="129"/>
      <c r="D75" s="129"/>
      <c r="E75" s="130"/>
      <c r="F75" s="11">
        <f t="shared" si="0"/>
        <v>0</v>
      </c>
    </row>
    <row r="76" spans="1:6" ht="37.5" customHeight="1" x14ac:dyDescent="0.15">
      <c r="A76" s="27" t="b">
        <v>0</v>
      </c>
      <c r="B76" s="27"/>
      <c r="C76" s="34" t="s">
        <v>333</v>
      </c>
      <c r="D76" s="29" t="s">
        <v>334</v>
      </c>
      <c r="E76" s="31" t="s">
        <v>843</v>
      </c>
      <c r="F76" s="11">
        <f t="shared" si="0"/>
        <v>0</v>
      </c>
    </row>
    <row r="77" spans="1:6" ht="37.5" customHeight="1" x14ac:dyDescent="0.15">
      <c r="A77" s="27" t="b">
        <v>0</v>
      </c>
      <c r="B77" s="27"/>
      <c r="C77" s="34" t="s">
        <v>323</v>
      </c>
      <c r="D77" s="17" t="s">
        <v>1129</v>
      </c>
      <c r="E77" s="35"/>
      <c r="F77" s="11">
        <f t="shared" si="0"/>
        <v>0</v>
      </c>
    </row>
    <row r="78" spans="1:6" ht="37.5" customHeight="1" x14ac:dyDescent="0.15">
      <c r="A78" s="27" t="b">
        <v>0</v>
      </c>
      <c r="B78" s="27"/>
      <c r="C78" s="34" t="s">
        <v>325</v>
      </c>
      <c r="D78" s="29" t="s">
        <v>326</v>
      </c>
      <c r="E78" s="31" t="s">
        <v>843</v>
      </c>
      <c r="F78" s="11">
        <f t="shared" si="0"/>
        <v>0</v>
      </c>
    </row>
    <row r="79" spans="1:6" ht="37.5" customHeight="1" x14ac:dyDescent="0.15">
      <c r="A79" s="27" t="b">
        <v>0</v>
      </c>
      <c r="B79" s="27"/>
      <c r="C79" s="34" t="s">
        <v>380</v>
      </c>
      <c r="D79" s="29" t="s">
        <v>381</v>
      </c>
      <c r="E79" s="31" t="s">
        <v>843</v>
      </c>
      <c r="F79" s="11">
        <f t="shared" si="0"/>
        <v>0</v>
      </c>
    </row>
    <row r="80" spans="1:6" ht="42" x14ac:dyDescent="0.15">
      <c r="A80" s="27" t="b">
        <v>0</v>
      </c>
      <c r="B80" s="27"/>
      <c r="C80" s="34" t="s">
        <v>844</v>
      </c>
      <c r="D80" s="17" t="s">
        <v>1130</v>
      </c>
      <c r="E80" s="35"/>
      <c r="F80" s="11">
        <f t="shared" si="0"/>
        <v>0</v>
      </c>
    </row>
    <row r="81" spans="1:6" ht="37.5" customHeight="1" x14ac:dyDescent="0.15">
      <c r="A81" s="27" t="b">
        <v>0</v>
      </c>
      <c r="B81" s="27"/>
      <c r="C81" s="34" t="s">
        <v>846</v>
      </c>
      <c r="D81" s="17" t="s">
        <v>1131</v>
      </c>
      <c r="E81" s="35"/>
      <c r="F81" s="11">
        <f t="shared" si="0"/>
        <v>0</v>
      </c>
    </row>
    <row r="82" spans="1:6" ht="70" x14ac:dyDescent="0.15">
      <c r="A82" s="27" t="b">
        <v>0</v>
      </c>
      <c r="B82" s="27"/>
      <c r="C82" s="34" t="s">
        <v>336</v>
      </c>
      <c r="D82" s="17" t="s">
        <v>1132</v>
      </c>
      <c r="E82" s="35" t="s">
        <v>849</v>
      </c>
      <c r="F82" s="11">
        <f t="shared" si="0"/>
        <v>0</v>
      </c>
    </row>
    <row r="83" spans="1:6" ht="37.5" customHeight="1" x14ac:dyDescent="0.15">
      <c r="A83" s="27" t="b">
        <v>0</v>
      </c>
      <c r="B83" s="27"/>
      <c r="C83" s="34" t="s">
        <v>338</v>
      </c>
      <c r="D83" s="29" t="s">
        <v>850</v>
      </c>
      <c r="E83" s="31"/>
      <c r="F83" s="11">
        <f t="shared" si="0"/>
        <v>0</v>
      </c>
    </row>
    <row r="84" spans="1:6" ht="37.5" customHeight="1" x14ac:dyDescent="0.15">
      <c r="A84" s="27" t="b">
        <v>0</v>
      </c>
      <c r="B84" s="27"/>
      <c r="C84" s="34" t="s">
        <v>851</v>
      </c>
      <c r="D84" s="17" t="s">
        <v>1133</v>
      </c>
      <c r="E84" s="35"/>
      <c r="F84" s="11">
        <f t="shared" si="0"/>
        <v>0</v>
      </c>
    </row>
    <row r="85" spans="1:6" ht="37.5" customHeight="1" x14ac:dyDescent="0.15">
      <c r="A85" s="27" t="b">
        <v>0</v>
      </c>
      <c r="B85" s="27"/>
      <c r="C85" s="34" t="s">
        <v>853</v>
      </c>
      <c r="D85" s="29" t="s">
        <v>854</v>
      </c>
      <c r="E85" s="31" t="s">
        <v>843</v>
      </c>
      <c r="F85" s="11">
        <f t="shared" si="0"/>
        <v>0</v>
      </c>
    </row>
    <row r="86" spans="1:6" ht="70" x14ac:dyDescent="0.15">
      <c r="A86" s="27" t="b">
        <v>0</v>
      </c>
      <c r="B86" s="27"/>
      <c r="C86" s="34" t="s">
        <v>855</v>
      </c>
      <c r="D86" s="17" t="s">
        <v>1134</v>
      </c>
      <c r="E86" s="35" t="s">
        <v>857</v>
      </c>
      <c r="F86" s="11">
        <f t="shared" si="0"/>
        <v>0</v>
      </c>
    </row>
    <row r="87" spans="1:6" ht="42" x14ac:dyDescent="0.15">
      <c r="A87" s="27" t="b">
        <v>0</v>
      </c>
      <c r="B87" s="27"/>
      <c r="C87" s="34" t="s">
        <v>858</v>
      </c>
      <c r="D87" s="17" t="s">
        <v>1135</v>
      </c>
      <c r="E87" s="35" t="s">
        <v>849</v>
      </c>
      <c r="F87" s="11">
        <f t="shared" si="0"/>
        <v>0</v>
      </c>
    </row>
    <row r="88" spans="1:6" ht="37.5" customHeight="1" x14ac:dyDescent="0.15">
      <c r="A88" s="27" t="b">
        <v>0</v>
      </c>
      <c r="B88" s="27"/>
      <c r="C88" s="34" t="s">
        <v>860</v>
      </c>
      <c r="D88" s="29" t="s">
        <v>861</v>
      </c>
      <c r="E88" s="31" t="s">
        <v>843</v>
      </c>
      <c r="F88" s="11">
        <f t="shared" si="0"/>
        <v>0</v>
      </c>
    </row>
    <row r="89" spans="1:6" ht="37.5" customHeight="1" x14ac:dyDescent="0.15">
      <c r="A89" s="27" t="b">
        <v>0</v>
      </c>
      <c r="B89" s="27"/>
      <c r="C89" s="34" t="s">
        <v>178</v>
      </c>
      <c r="D89" s="17" t="s">
        <v>1136</v>
      </c>
      <c r="E89" s="35"/>
      <c r="F89" s="11">
        <f t="shared" si="0"/>
        <v>0</v>
      </c>
    </row>
    <row r="90" spans="1:6" ht="37.5" customHeight="1" x14ac:dyDescent="0.15">
      <c r="A90" s="27" t="b">
        <v>0</v>
      </c>
      <c r="B90" s="27"/>
      <c r="C90" s="34" t="s">
        <v>180</v>
      </c>
      <c r="D90" s="29" t="s">
        <v>181</v>
      </c>
      <c r="E90" s="31"/>
      <c r="F90" s="11">
        <f t="shared" si="0"/>
        <v>0</v>
      </c>
    </row>
    <row r="91" spans="1:6" ht="37.5" customHeight="1" x14ac:dyDescent="0.15">
      <c r="A91" s="27" t="b">
        <v>0</v>
      </c>
      <c r="B91" s="27"/>
      <c r="C91" s="34" t="s">
        <v>610</v>
      </c>
      <c r="D91" s="29" t="s">
        <v>611</v>
      </c>
      <c r="E91" s="31"/>
      <c r="F91" s="11">
        <f t="shared" si="0"/>
        <v>0</v>
      </c>
    </row>
    <row r="92" spans="1:6" ht="37.5" customHeight="1" x14ac:dyDescent="0.15">
      <c r="A92" s="27" t="b">
        <v>0</v>
      </c>
      <c r="B92" s="27"/>
      <c r="C92" s="34" t="s">
        <v>1066</v>
      </c>
      <c r="D92" s="29" t="s">
        <v>1067</v>
      </c>
      <c r="E92" s="31" t="s">
        <v>843</v>
      </c>
      <c r="F92" s="11">
        <f t="shared" si="0"/>
        <v>0</v>
      </c>
    </row>
    <row r="93" spans="1:6" ht="70" x14ac:dyDescent="0.15">
      <c r="A93" s="27" t="b">
        <v>0</v>
      </c>
      <c r="B93" s="27"/>
      <c r="C93" s="34" t="s">
        <v>1068</v>
      </c>
      <c r="D93" s="17" t="s">
        <v>1137</v>
      </c>
      <c r="E93" s="35" t="s">
        <v>849</v>
      </c>
      <c r="F93" s="11">
        <f t="shared" si="0"/>
        <v>0</v>
      </c>
    </row>
    <row r="94" spans="1:6" ht="37.5" customHeight="1" x14ac:dyDescent="0.15">
      <c r="A94" s="27" t="b">
        <v>0</v>
      </c>
      <c r="B94" s="27"/>
      <c r="C94" s="34" t="s">
        <v>1069</v>
      </c>
      <c r="D94" s="29" t="s">
        <v>1070</v>
      </c>
      <c r="E94" s="31"/>
      <c r="F94" s="11">
        <f t="shared" si="0"/>
        <v>0</v>
      </c>
    </row>
    <row r="95" spans="1:6" ht="42" x14ac:dyDescent="0.15">
      <c r="A95" s="27" t="b">
        <v>0</v>
      </c>
      <c r="B95" s="27"/>
      <c r="C95" s="34" t="s">
        <v>270</v>
      </c>
      <c r="D95" s="17" t="s">
        <v>1138</v>
      </c>
      <c r="E95" s="35"/>
      <c r="F95" s="11">
        <f t="shared" si="0"/>
        <v>0</v>
      </c>
    </row>
    <row r="96" spans="1:6" ht="37.5" customHeight="1" x14ac:dyDescent="0.15">
      <c r="A96" s="27" t="b">
        <v>0</v>
      </c>
      <c r="B96" s="27"/>
      <c r="C96" s="34" t="s">
        <v>272</v>
      </c>
      <c r="D96" s="29" t="s">
        <v>864</v>
      </c>
      <c r="E96" s="31"/>
      <c r="F96" s="11">
        <f t="shared" si="0"/>
        <v>0</v>
      </c>
    </row>
    <row r="97" spans="1:6" ht="37.5" customHeight="1" x14ac:dyDescent="0.15">
      <c r="A97" s="27" t="b">
        <v>0</v>
      </c>
      <c r="B97" s="27"/>
      <c r="C97" s="34" t="s">
        <v>195</v>
      </c>
      <c r="D97" s="17" t="s">
        <v>1139</v>
      </c>
      <c r="E97" s="35" t="s">
        <v>849</v>
      </c>
      <c r="F97" s="11">
        <f t="shared" si="0"/>
        <v>0</v>
      </c>
    </row>
    <row r="98" spans="1:6" ht="37.5" customHeight="1" x14ac:dyDescent="0.15">
      <c r="A98" s="27" t="b">
        <v>0</v>
      </c>
      <c r="B98" s="27"/>
      <c r="C98" s="34" t="s">
        <v>197</v>
      </c>
      <c r="D98" s="17" t="s">
        <v>198</v>
      </c>
      <c r="E98" s="35"/>
      <c r="F98" s="11">
        <f t="shared" si="0"/>
        <v>0</v>
      </c>
    </row>
    <row r="99" spans="1:6" ht="37.5" customHeight="1" x14ac:dyDescent="0.15">
      <c r="A99" s="27" t="b">
        <v>0</v>
      </c>
      <c r="B99" s="27"/>
      <c r="C99" s="34" t="s">
        <v>866</v>
      </c>
      <c r="D99" s="17" t="s">
        <v>1140</v>
      </c>
      <c r="E99" s="35" t="s">
        <v>849</v>
      </c>
      <c r="F99" s="11">
        <f t="shared" si="0"/>
        <v>0</v>
      </c>
    </row>
    <row r="100" spans="1:6" ht="37.5" customHeight="1" x14ac:dyDescent="0.15">
      <c r="A100" s="27" t="b">
        <v>0</v>
      </c>
      <c r="B100" s="27"/>
      <c r="C100" s="34" t="s">
        <v>868</v>
      </c>
      <c r="D100" s="29" t="s">
        <v>869</v>
      </c>
      <c r="E100" s="31" t="s">
        <v>843</v>
      </c>
      <c r="F100" s="11">
        <f t="shared" si="0"/>
        <v>0</v>
      </c>
    </row>
    <row r="101" spans="1:6" ht="56" x14ac:dyDescent="0.15">
      <c r="A101" s="27" t="b">
        <v>0</v>
      </c>
      <c r="B101" s="27"/>
      <c r="C101" s="34" t="s">
        <v>870</v>
      </c>
      <c r="D101" s="17" t="s">
        <v>1141</v>
      </c>
      <c r="E101" s="35"/>
      <c r="F101" s="11">
        <f t="shared" si="0"/>
        <v>0</v>
      </c>
    </row>
    <row r="102" spans="1:6" ht="70" x14ac:dyDescent="0.15">
      <c r="A102" s="27" t="b">
        <v>0</v>
      </c>
      <c r="B102" s="27"/>
      <c r="C102" s="34" t="s">
        <v>872</v>
      </c>
      <c r="D102" s="17" t="s">
        <v>1142</v>
      </c>
      <c r="E102" s="35"/>
      <c r="F102" s="11">
        <f t="shared" si="0"/>
        <v>0</v>
      </c>
    </row>
    <row r="103" spans="1:6" ht="37.5" customHeight="1" x14ac:dyDescent="0.15">
      <c r="A103" s="27" t="b">
        <v>0</v>
      </c>
      <c r="B103" s="27"/>
      <c r="C103" s="34" t="s">
        <v>1143</v>
      </c>
      <c r="D103" s="17" t="s">
        <v>1144</v>
      </c>
      <c r="E103" s="35"/>
      <c r="F103" s="11">
        <f t="shared" si="0"/>
        <v>0</v>
      </c>
    </row>
    <row r="104" spans="1:6" ht="37.5" customHeight="1" x14ac:dyDescent="0.15">
      <c r="A104" s="27" t="b">
        <v>0</v>
      </c>
      <c r="B104" s="27"/>
      <c r="C104" s="34" t="s">
        <v>874</v>
      </c>
      <c r="D104" s="17" t="s">
        <v>1145</v>
      </c>
      <c r="E104" s="35"/>
      <c r="F104" s="11">
        <f t="shared" si="0"/>
        <v>0</v>
      </c>
    </row>
    <row r="105" spans="1:6" ht="112" x14ac:dyDescent="0.15">
      <c r="A105" s="27" t="b">
        <v>0</v>
      </c>
      <c r="B105" s="27"/>
      <c r="C105" s="34" t="s">
        <v>876</v>
      </c>
      <c r="D105" s="17" t="s">
        <v>1146</v>
      </c>
      <c r="E105" s="35" t="s">
        <v>857</v>
      </c>
      <c r="F105" s="11">
        <f t="shared" si="0"/>
        <v>0</v>
      </c>
    </row>
    <row r="106" spans="1:6" ht="37.5" customHeight="1" x14ac:dyDescent="0.15">
      <c r="A106" s="27" t="b">
        <v>0</v>
      </c>
      <c r="B106" s="27"/>
      <c r="C106" s="34" t="s">
        <v>878</v>
      </c>
      <c r="D106" s="29" t="s">
        <v>1147</v>
      </c>
      <c r="E106" s="31"/>
      <c r="F106" s="11">
        <f t="shared" si="0"/>
        <v>0</v>
      </c>
    </row>
    <row r="107" spans="1:6" ht="37.5" customHeight="1" x14ac:dyDescent="0.15">
      <c r="A107" s="27" t="b">
        <v>0</v>
      </c>
      <c r="B107" s="27"/>
      <c r="C107" s="34" t="s">
        <v>266</v>
      </c>
      <c r="D107" s="29" t="s">
        <v>1148</v>
      </c>
      <c r="E107" s="31"/>
      <c r="F107" s="11">
        <f t="shared" si="0"/>
        <v>0</v>
      </c>
    </row>
    <row r="108" spans="1:6" ht="37.5" customHeight="1" x14ac:dyDescent="0.15">
      <c r="A108" s="27" t="b">
        <v>0</v>
      </c>
      <c r="B108" s="27"/>
      <c r="C108" s="34" t="s">
        <v>268</v>
      </c>
      <c r="D108" s="29" t="s">
        <v>881</v>
      </c>
      <c r="E108" s="31"/>
      <c r="F108" s="11">
        <f t="shared" si="0"/>
        <v>0</v>
      </c>
    </row>
    <row r="109" spans="1:6" ht="42" x14ac:dyDescent="0.15">
      <c r="A109" s="27" t="b">
        <v>0</v>
      </c>
      <c r="B109" s="27"/>
      <c r="C109" s="34" t="s">
        <v>882</v>
      </c>
      <c r="D109" s="17" t="s">
        <v>1149</v>
      </c>
      <c r="E109" s="35"/>
      <c r="F109" s="11">
        <f t="shared" si="0"/>
        <v>0</v>
      </c>
    </row>
    <row r="110" spans="1:6" ht="37.5" customHeight="1" x14ac:dyDescent="0.15">
      <c r="A110" s="27" t="b">
        <v>0</v>
      </c>
      <c r="B110" s="27"/>
      <c r="C110" s="34" t="s">
        <v>884</v>
      </c>
      <c r="D110" s="29" t="s">
        <v>885</v>
      </c>
      <c r="E110" s="31" t="s">
        <v>843</v>
      </c>
      <c r="F110" s="11">
        <f t="shared" si="0"/>
        <v>0</v>
      </c>
    </row>
    <row r="111" spans="1:6" ht="42" x14ac:dyDescent="0.15">
      <c r="A111" s="27" t="b">
        <v>0</v>
      </c>
      <c r="B111" s="27"/>
      <c r="C111" s="34" t="s">
        <v>886</v>
      </c>
      <c r="D111" s="17" t="s">
        <v>1150</v>
      </c>
      <c r="E111" s="35"/>
      <c r="F111" s="11">
        <f t="shared" si="0"/>
        <v>0</v>
      </c>
    </row>
    <row r="112" spans="1:6" ht="37.5" customHeight="1" x14ac:dyDescent="0.15">
      <c r="A112" s="27" t="b">
        <v>0</v>
      </c>
      <c r="B112" s="27"/>
      <c r="C112" s="34" t="s">
        <v>888</v>
      </c>
      <c r="D112" s="29" t="s">
        <v>889</v>
      </c>
      <c r="E112" s="31"/>
      <c r="F112" s="11">
        <f t="shared" si="0"/>
        <v>0</v>
      </c>
    </row>
    <row r="113" spans="1:6" ht="37.5" customHeight="1" x14ac:dyDescent="0.15">
      <c r="A113" s="27" t="b">
        <v>0</v>
      </c>
      <c r="B113" s="27"/>
      <c r="C113" s="34" t="s">
        <v>925</v>
      </c>
      <c r="D113" s="29" t="s">
        <v>926</v>
      </c>
      <c r="E113" s="31" t="s">
        <v>1151</v>
      </c>
      <c r="F113" s="11">
        <f t="shared" si="0"/>
        <v>0</v>
      </c>
    </row>
    <row r="114" spans="1:6" ht="37.5" customHeight="1" x14ac:dyDescent="0.15">
      <c r="A114" s="27" t="b">
        <v>0</v>
      </c>
      <c r="B114" s="27"/>
      <c r="C114" s="34" t="s">
        <v>928</v>
      </c>
      <c r="D114" s="29" t="s">
        <v>926</v>
      </c>
      <c r="E114" s="31" t="s">
        <v>1151</v>
      </c>
      <c r="F114" s="11">
        <f t="shared" si="0"/>
        <v>0</v>
      </c>
    </row>
    <row r="115" spans="1:6" ht="37.5" customHeight="1" x14ac:dyDescent="0.15">
      <c r="A115" s="27" t="b">
        <v>0</v>
      </c>
      <c r="B115" s="27"/>
      <c r="C115" s="34" t="s">
        <v>890</v>
      </c>
      <c r="D115" s="29" t="s">
        <v>1152</v>
      </c>
      <c r="E115" s="31"/>
      <c r="F115" s="11">
        <f t="shared" si="0"/>
        <v>0</v>
      </c>
    </row>
    <row r="116" spans="1:6" ht="37.5" customHeight="1" x14ac:dyDescent="0.15">
      <c r="A116" s="27" t="b">
        <v>0</v>
      </c>
      <c r="B116" s="27"/>
      <c r="C116" s="34" t="s">
        <v>356</v>
      </c>
      <c r="D116" s="17" t="s">
        <v>1153</v>
      </c>
      <c r="E116" s="35"/>
      <c r="F116" s="11">
        <f t="shared" si="0"/>
        <v>0</v>
      </c>
    </row>
    <row r="117" spans="1:6" ht="37.5" customHeight="1" x14ac:dyDescent="0.15">
      <c r="A117" s="27" t="b">
        <v>0</v>
      </c>
      <c r="B117" s="27"/>
      <c r="C117" s="34" t="s">
        <v>358</v>
      </c>
      <c r="D117" s="29" t="s">
        <v>359</v>
      </c>
      <c r="E117" s="31"/>
      <c r="F117" s="11">
        <f t="shared" si="0"/>
        <v>0</v>
      </c>
    </row>
    <row r="118" spans="1:6" ht="37.5" customHeight="1" x14ac:dyDescent="0.15">
      <c r="A118" s="27" t="b">
        <v>0</v>
      </c>
      <c r="B118" s="27"/>
      <c r="C118" s="34" t="s">
        <v>893</v>
      </c>
      <c r="D118" s="17" t="s">
        <v>1154</v>
      </c>
      <c r="E118" s="35"/>
      <c r="F118" s="11">
        <f t="shared" si="0"/>
        <v>0</v>
      </c>
    </row>
    <row r="119" spans="1:6" ht="37.5" customHeight="1" x14ac:dyDescent="0.15">
      <c r="A119" s="27" t="b">
        <v>0</v>
      </c>
      <c r="B119" s="27"/>
      <c r="C119" s="34" t="s">
        <v>895</v>
      </c>
      <c r="D119" s="17" t="s">
        <v>1155</v>
      </c>
      <c r="E119" s="35"/>
      <c r="F119" s="11">
        <f t="shared" si="0"/>
        <v>0</v>
      </c>
    </row>
    <row r="120" spans="1:6" ht="112" x14ac:dyDescent="0.15">
      <c r="A120" s="27" t="b">
        <v>0</v>
      </c>
      <c r="B120" s="27"/>
      <c r="C120" s="34" t="s">
        <v>375</v>
      </c>
      <c r="D120" s="29" t="s">
        <v>1156</v>
      </c>
      <c r="E120" s="31" t="s">
        <v>857</v>
      </c>
      <c r="F120" s="11">
        <f t="shared" si="0"/>
        <v>0</v>
      </c>
    </row>
    <row r="121" spans="1:6" ht="37.5" customHeight="1" x14ac:dyDescent="0.15">
      <c r="A121" s="27" t="b">
        <v>0</v>
      </c>
      <c r="B121" s="27"/>
      <c r="C121" s="34" t="s">
        <v>377</v>
      </c>
      <c r="D121" s="29" t="s">
        <v>1157</v>
      </c>
      <c r="E121" s="31" t="s">
        <v>849</v>
      </c>
      <c r="F121" s="11">
        <f t="shared" si="0"/>
        <v>0</v>
      </c>
    </row>
    <row r="122" spans="1:6" ht="56" x14ac:dyDescent="0.15">
      <c r="A122" s="27" t="b">
        <v>0</v>
      </c>
      <c r="B122" s="27"/>
      <c r="C122" s="34" t="s">
        <v>113</v>
      </c>
      <c r="D122" s="17" t="s">
        <v>1158</v>
      </c>
      <c r="E122" s="35" t="s">
        <v>857</v>
      </c>
      <c r="F122" s="11">
        <f t="shared" si="0"/>
        <v>0</v>
      </c>
    </row>
    <row r="123" spans="1:6" ht="37.5" customHeight="1" x14ac:dyDescent="0.15">
      <c r="A123" s="27" t="b">
        <v>0</v>
      </c>
      <c r="B123" s="27"/>
      <c r="C123" s="34" t="s">
        <v>116</v>
      </c>
      <c r="D123" s="17" t="s">
        <v>1159</v>
      </c>
      <c r="E123" s="31" t="s">
        <v>849</v>
      </c>
      <c r="F123" s="11">
        <f t="shared" si="0"/>
        <v>0</v>
      </c>
    </row>
    <row r="124" spans="1:6" ht="37.5" customHeight="1" x14ac:dyDescent="0.15">
      <c r="A124" s="27" t="b">
        <v>0</v>
      </c>
      <c r="B124" s="27"/>
      <c r="C124" s="34" t="s">
        <v>304</v>
      </c>
      <c r="D124" s="17" t="s">
        <v>1160</v>
      </c>
      <c r="E124" s="35" t="s">
        <v>849</v>
      </c>
      <c r="F124" s="11">
        <f t="shared" si="0"/>
        <v>0</v>
      </c>
    </row>
    <row r="125" spans="1:6" ht="37.5" customHeight="1" x14ac:dyDescent="0.15">
      <c r="A125" s="27" t="b">
        <v>0</v>
      </c>
      <c r="B125" s="27"/>
      <c r="C125" s="34" t="s">
        <v>387</v>
      </c>
      <c r="D125" s="29" t="s">
        <v>388</v>
      </c>
      <c r="E125" s="31" t="s">
        <v>843</v>
      </c>
      <c r="F125" s="11">
        <f t="shared" si="0"/>
        <v>0</v>
      </c>
    </row>
    <row r="126" spans="1:6" ht="42" x14ac:dyDescent="0.15">
      <c r="A126" s="27" t="b">
        <v>0</v>
      </c>
      <c r="B126" s="27"/>
      <c r="C126" s="34" t="s">
        <v>901</v>
      </c>
      <c r="D126" s="17" t="s">
        <v>1161</v>
      </c>
      <c r="E126" s="35"/>
      <c r="F126" s="11">
        <f t="shared" si="0"/>
        <v>0</v>
      </c>
    </row>
    <row r="127" spans="1:6" ht="37.5" customHeight="1" x14ac:dyDescent="0.15">
      <c r="A127" s="27" t="b">
        <v>0</v>
      </c>
      <c r="B127" s="27"/>
      <c r="C127" s="34" t="s">
        <v>903</v>
      </c>
      <c r="D127" s="29" t="s">
        <v>1162</v>
      </c>
      <c r="E127" s="31"/>
      <c r="F127" s="11">
        <f t="shared" si="0"/>
        <v>0</v>
      </c>
    </row>
    <row r="128" spans="1:6" ht="42" x14ac:dyDescent="0.15">
      <c r="A128" s="27" t="b">
        <v>0</v>
      </c>
      <c r="B128" s="27"/>
      <c r="C128" s="34" t="s">
        <v>351</v>
      </c>
      <c r="D128" s="17" t="s">
        <v>1163</v>
      </c>
      <c r="E128" s="35"/>
      <c r="F128" s="11">
        <f t="shared" si="0"/>
        <v>0</v>
      </c>
    </row>
    <row r="129" spans="1:6" ht="37.5" customHeight="1" x14ac:dyDescent="0.15">
      <c r="A129" s="27" t="b">
        <v>0</v>
      </c>
      <c r="B129" s="27"/>
      <c r="C129" s="34" t="s">
        <v>905</v>
      </c>
      <c r="D129" s="17" t="s">
        <v>1164</v>
      </c>
      <c r="E129" s="35"/>
      <c r="F129" s="11">
        <f t="shared" si="0"/>
        <v>0</v>
      </c>
    </row>
    <row r="130" spans="1:6" ht="37.5" customHeight="1" x14ac:dyDescent="0.15">
      <c r="A130" s="27" t="b">
        <v>0</v>
      </c>
      <c r="B130" s="27"/>
      <c r="C130" s="34" t="s">
        <v>907</v>
      </c>
      <c r="D130" s="29" t="s">
        <v>1165</v>
      </c>
      <c r="E130" s="31" t="s">
        <v>909</v>
      </c>
      <c r="F130" s="11">
        <f t="shared" si="0"/>
        <v>0</v>
      </c>
    </row>
    <row r="131" spans="1:6" ht="37.5" customHeight="1" x14ac:dyDescent="0.15">
      <c r="A131" s="27" t="b">
        <v>0</v>
      </c>
      <c r="B131" s="27"/>
      <c r="C131" s="34" t="s">
        <v>491</v>
      </c>
      <c r="D131" s="17" t="s">
        <v>1166</v>
      </c>
      <c r="E131" s="35"/>
      <c r="F131" s="11">
        <f t="shared" si="0"/>
        <v>0</v>
      </c>
    </row>
    <row r="132" spans="1:6" ht="37.5" customHeight="1" x14ac:dyDescent="0.15">
      <c r="A132" s="27" t="b">
        <v>0</v>
      </c>
      <c r="B132" s="27"/>
      <c r="C132" s="34" t="s">
        <v>911</v>
      </c>
      <c r="D132" s="29" t="s">
        <v>1167</v>
      </c>
      <c r="E132" s="31" t="s">
        <v>913</v>
      </c>
      <c r="F132" s="11">
        <f t="shared" si="0"/>
        <v>0</v>
      </c>
    </row>
    <row r="133" spans="1:6" ht="37.5" customHeight="1" x14ac:dyDescent="0.15">
      <c r="A133" s="75" t="b">
        <v>0</v>
      </c>
      <c r="B133" s="27"/>
      <c r="C133" s="34" t="s">
        <v>930</v>
      </c>
      <c r="D133" s="29" t="s">
        <v>931</v>
      </c>
      <c r="E133" s="31" t="s">
        <v>1168</v>
      </c>
      <c r="F133" s="11">
        <f t="shared" si="0"/>
        <v>0</v>
      </c>
    </row>
    <row r="134" spans="1:6" ht="37.5" customHeight="1" x14ac:dyDescent="0.15">
      <c r="A134" s="27" t="b">
        <v>0</v>
      </c>
      <c r="B134" s="27"/>
      <c r="C134" s="34" t="s">
        <v>932</v>
      </c>
      <c r="D134" s="29" t="s">
        <v>933</v>
      </c>
      <c r="E134" s="31" t="s">
        <v>1168</v>
      </c>
      <c r="F134" s="11">
        <f t="shared" si="0"/>
        <v>0</v>
      </c>
    </row>
    <row r="135" spans="1:6" ht="37.5" customHeight="1" x14ac:dyDescent="0.15">
      <c r="A135" s="27" t="b">
        <v>0</v>
      </c>
      <c r="B135" s="27"/>
      <c r="C135" s="34" t="s">
        <v>934</v>
      </c>
      <c r="D135" s="29" t="s">
        <v>935</v>
      </c>
      <c r="E135" s="31" t="s">
        <v>1168</v>
      </c>
      <c r="F135" s="11">
        <f t="shared" si="0"/>
        <v>0</v>
      </c>
    </row>
    <row r="136" spans="1:6" ht="37.5" customHeight="1" x14ac:dyDescent="0.15">
      <c r="A136" s="27" t="b">
        <v>0</v>
      </c>
      <c r="B136" s="27"/>
      <c r="C136" s="34" t="s">
        <v>914</v>
      </c>
      <c r="D136" s="29" t="s">
        <v>1169</v>
      </c>
      <c r="E136" s="31"/>
      <c r="F136" s="11">
        <f t="shared" si="0"/>
        <v>0</v>
      </c>
    </row>
    <row r="137" spans="1:6" ht="37.5" customHeight="1" x14ac:dyDescent="0.15">
      <c r="A137" s="27" t="b">
        <v>0</v>
      </c>
      <c r="B137" s="27"/>
      <c r="C137" s="34" t="s">
        <v>916</v>
      </c>
      <c r="D137" s="17" t="s">
        <v>1170</v>
      </c>
      <c r="E137" s="35"/>
      <c r="F137" s="11">
        <f t="shared" si="0"/>
        <v>0</v>
      </c>
    </row>
    <row r="138" spans="1:6" ht="42" x14ac:dyDescent="0.15">
      <c r="A138" s="27" t="b">
        <v>0</v>
      </c>
      <c r="B138" s="27"/>
      <c r="C138" s="34" t="s">
        <v>918</v>
      </c>
      <c r="D138" s="17" t="s">
        <v>1171</v>
      </c>
      <c r="E138" s="31" t="s">
        <v>849</v>
      </c>
      <c r="F138" s="11">
        <f t="shared" si="0"/>
        <v>0</v>
      </c>
    </row>
    <row r="139" spans="1:6" ht="37.5" customHeight="1" x14ac:dyDescent="0.15">
      <c r="A139" s="27" t="b">
        <v>0</v>
      </c>
      <c r="B139" s="27"/>
      <c r="C139" s="34" t="s">
        <v>920</v>
      </c>
      <c r="D139" s="29" t="s">
        <v>1172</v>
      </c>
      <c r="E139" s="31" t="s">
        <v>849</v>
      </c>
      <c r="F139" s="11">
        <f t="shared" si="0"/>
        <v>0</v>
      </c>
    </row>
    <row r="140" spans="1:6" ht="37.5" customHeight="1" x14ac:dyDescent="0.15">
      <c r="A140" s="27" t="b">
        <v>0</v>
      </c>
      <c r="B140" s="27"/>
      <c r="C140" s="34" t="s">
        <v>922</v>
      </c>
      <c r="D140" s="29" t="s">
        <v>923</v>
      </c>
      <c r="E140" s="31"/>
      <c r="F140" s="11">
        <f t="shared" si="0"/>
        <v>0</v>
      </c>
    </row>
    <row r="141" spans="1:6" ht="18" x14ac:dyDescent="0.15">
      <c r="A141" s="38"/>
      <c r="B141" s="132" t="s">
        <v>1173</v>
      </c>
      <c r="C141" s="129"/>
      <c r="D141" s="129"/>
      <c r="E141" s="130"/>
      <c r="F141" s="11">
        <f t="shared" si="0"/>
        <v>0</v>
      </c>
    </row>
    <row r="142" spans="1:6" ht="18" x14ac:dyDescent="0.15">
      <c r="A142" s="38"/>
      <c r="B142" s="128" t="s">
        <v>1174</v>
      </c>
      <c r="C142" s="129"/>
      <c r="D142" s="129"/>
      <c r="E142" s="130"/>
      <c r="F142" s="11">
        <f t="shared" si="0"/>
        <v>0</v>
      </c>
    </row>
    <row r="143" spans="1:6" ht="16" x14ac:dyDescent="0.15">
      <c r="A143" s="14"/>
      <c r="B143" s="131" t="s">
        <v>38</v>
      </c>
      <c r="C143" s="129"/>
      <c r="D143" s="129"/>
      <c r="E143" s="130"/>
      <c r="F143" s="11">
        <f t="shared" si="0"/>
        <v>0</v>
      </c>
    </row>
    <row r="144" spans="1:6" ht="37.5" customHeight="1" x14ac:dyDescent="0.15">
      <c r="A144" s="27" t="b">
        <v>0</v>
      </c>
      <c r="B144" s="27"/>
      <c r="C144" s="34" t="s">
        <v>137</v>
      </c>
      <c r="D144" s="17" t="s">
        <v>1175</v>
      </c>
      <c r="E144" s="35"/>
      <c r="F144" s="11">
        <f t="shared" si="0"/>
        <v>0</v>
      </c>
    </row>
    <row r="145" spans="1:6" ht="37.5" customHeight="1" x14ac:dyDescent="0.15">
      <c r="A145" s="27" t="b">
        <v>0</v>
      </c>
      <c r="B145" s="27"/>
      <c r="C145" s="34" t="s">
        <v>139</v>
      </c>
      <c r="D145" s="29" t="s">
        <v>140</v>
      </c>
      <c r="E145" s="31"/>
      <c r="F145" s="11">
        <f t="shared" si="0"/>
        <v>0</v>
      </c>
    </row>
    <row r="146" spans="1:6" ht="37.5" customHeight="1" x14ac:dyDescent="0.15">
      <c r="A146" s="27" t="b">
        <v>0</v>
      </c>
      <c r="B146" s="27"/>
      <c r="C146" s="34" t="s">
        <v>262</v>
      </c>
      <c r="D146" s="29" t="s">
        <v>1176</v>
      </c>
      <c r="E146" s="31"/>
      <c r="F146" s="11">
        <f t="shared" si="0"/>
        <v>0</v>
      </c>
    </row>
    <row r="147" spans="1:6" ht="42" x14ac:dyDescent="0.15">
      <c r="A147" s="27" t="b">
        <v>0</v>
      </c>
      <c r="B147" s="27"/>
      <c r="C147" s="34" t="s">
        <v>264</v>
      </c>
      <c r="D147" s="17" t="s">
        <v>1177</v>
      </c>
      <c r="E147" s="35"/>
      <c r="F147" s="11">
        <f t="shared" si="0"/>
        <v>0</v>
      </c>
    </row>
    <row r="148" spans="1:6" ht="56" x14ac:dyDescent="0.15">
      <c r="A148" s="27" t="b">
        <v>0</v>
      </c>
      <c r="B148" s="27"/>
      <c r="C148" s="34" t="s">
        <v>941</v>
      </c>
      <c r="D148" s="17" t="s">
        <v>1178</v>
      </c>
      <c r="E148" s="35"/>
      <c r="F148" s="11">
        <f t="shared" si="0"/>
        <v>0</v>
      </c>
    </row>
    <row r="149" spans="1:6" ht="42" x14ac:dyDescent="0.15">
      <c r="A149" s="27" t="b">
        <v>0</v>
      </c>
      <c r="B149" s="27"/>
      <c r="C149" s="34" t="s">
        <v>943</v>
      </c>
      <c r="D149" s="17" t="s">
        <v>1179</v>
      </c>
      <c r="E149" s="35"/>
      <c r="F149" s="11">
        <f t="shared" si="0"/>
        <v>0</v>
      </c>
    </row>
    <row r="150" spans="1:6" ht="37.5" customHeight="1" x14ac:dyDescent="0.15">
      <c r="A150" s="27" t="b">
        <v>0</v>
      </c>
      <c r="B150" s="27"/>
      <c r="C150" s="34" t="s">
        <v>199</v>
      </c>
      <c r="D150" s="17" t="s">
        <v>1180</v>
      </c>
      <c r="E150" s="35"/>
      <c r="F150" s="11">
        <f t="shared" si="0"/>
        <v>0</v>
      </c>
    </row>
    <row r="151" spans="1:6" ht="37.5" customHeight="1" x14ac:dyDescent="0.15">
      <c r="A151" s="27" t="b">
        <v>0</v>
      </c>
      <c r="B151" s="27"/>
      <c r="C151" s="34" t="s">
        <v>201</v>
      </c>
      <c r="D151" s="17" t="s">
        <v>1181</v>
      </c>
      <c r="E151" s="35"/>
      <c r="F151" s="11">
        <f t="shared" si="0"/>
        <v>0</v>
      </c>
    </row>
    <row r="152" spans="1:6" ht="37.5" customHeight="1" x14ac:dyDescent="0.15">
      <c r="A152" s="27" t="b">
        <v>0</v>
      </c>
      <c r="B152" s="27"/>
      <c r="C152" s="34" t="s">
        <v>947</v>
      </c>
      <c r="D152" s="17" t="s">
        <v>1182</v>
      </c>
      <c r="E152" s="35"/>
      <c r="F152" s="11">
        <f t="shared" si="0"/>
        <v>0</v>
      </c>
    </row>
    <row r="153" spans="1:6" ht="37.5" customHeight="1" x14ac:dyDescent="0.15">
      <c r="A153" s="27" t="b">
        <v>0</v>
      </c>
      <c r="B153" s="27"/>
      <c r="C153" s="34" t="s">
        <v>949</v>
      </c>
      <c r="D153" s="29" t="s">
        <v>1183</v>
      </c>
      <c r="E153" s="31"/>
      <c r="F153" s="11">
        <f t="shared" si="0"/>
        <v>0</v>
      </c>
    </row>
    <row r="154" spans="1:6" ht="37.5" customHeight="1" x14ac:dyDescent="0.15">
      <c r="A154" s="27" t="b">
        <v>0</v>
      </c>
      <c r="B154" s="27"/>
      <c r="C154" s="34" t="s">
        <v>957</v>
      </c>
      <c r="D154" s="29" t="s">
        <v>1184</v>
      </c>
      <c r="E154" s="31"/>
      <c r="F154" s="11">
        <f t="shared" si="0"/>
        <v>0</v>
      </c>
    </row>
    <row r="155" spans="1:6" ht="37.5" customHeight="1" x14ac:dyDescent="0.15">
      <c r="A155" s="56" t="b">
        <v>0</v>
      </c>
      <c r="B155" s="56"/>
      <c r="C155" s="76" t="s">
        <v>959</v>
      </c>
      <c r="D155" s="58" t="s">
        <v>960</v>
      </c>
      <c r="E155" s="40"/>
      <c r="F155" s="11">
        <f t="shared" si="0"/>
        <v>0</v>
      </c>
    </row>
    <row r="156" spans="1:6" ht="37.5" customHeight="1" x14ac:dyDescent="0.15">
      <c r="A156" s="27" t="b">
        <v>0</v>
      </c>
      <c r="B156" s="27"/>
      <c r="C156" s="34" t="s">
        <v>961</v>
      </c>
      <c r="D156" s="29" t="s">
        <v>1185</v>
      </c>
      <c r="E156" s="31"/>
      <c r="F156" s="11">
        <f t="shared" si="0"/>
        <v>0</v>
      </c>
    </row>
    <row r="157" spans="1:6" ht="37.5" customHeight="1" x14ac:dyDescent="0.15">
      <c r="A157" s="56" t="b">
        <v>0</v>
      </c>
      <c r="B157" s="56"/>
      <c r="C157" s="76" t="s">
        <v>963</v>
      </c>
      <c r="D157" s="58" t="s">
        <v>964</v>
      </c>
      <c r="E157" s="40"/>
      <c r="F157" s="11">
        <f t="shared" si="0"/>
        <v>0</v>
      </c>
    </row>
    <row r="158" spans="1:6" ht="37.5" customHeight="1" x14ac:dyDescent="0.15">
      <c r="A158" s="27" t="b">
        <v>0</v>
      </c>
      <c r="B158" s="27"/>
      <c r="C158" s="34" t="s">
        <v>951</v>
      </c>
      <c r="D158" s="29" t="s">
        <v>1186</v>
      </c>
      <c r="E158" s="31" t="s">
        <v>953</v>
      </c>
      <c r="F158" s="11">
        <f t="shared" si="0"/>
        <v>0</v>
      </c>
    </row>
    <row r="159" spans="1:6" ht="37.5" customHeight="1" x14ac:dyDescent="0.15">
      <c r="A159" s="27" t="b">
        <v>0</v>
      </c>
      <c r="B159" s="27"/>
      <c r="C159" s="34" t="s">
        <v>954</v>
      </c>
      <c r="D159" s="29" t="s">
        <v>1187</v>
      </c>
      <c r="E159" s="31"/>
      <c r="F159" s="11">
        <f t="shared" si="0"/>
        <v>0</v>
      </c>
    </row>
    <row r="160" spans="1:6" ht="18" x14ac:dyDescent="0.15">
      <c r="A160" s="13"/>
      <c r="B160" s="133" t="s">
        <v>1188</v>
      </c>
      <c r="C160" s="134"/>
      <c r="D160" s="134"/>
      <c r="E160" s="135"/>
      <c r="F160" s="11">
        <f t="shared" si="0"/>
        <v>0</v>
      </c>
    </row>
    <row r="161" spans="1:6" ht="18" x14ac:dyDescent="0.15">
      <c r="A161" s="38"/>
      <c r="B161" s="128" t="s">
        <v>1189</v>
      </c>
      <c r="C161" s="129"/>
      <c r="D161" s="129"/>
      <c r="E161" s="130"/>
      <c r="F161" s="11">
        <f t="shared" si="0"/>
        <v>0</v>
      </c>
    </row>
    <row r="162" spans="1:6" ht="16" x14ac:dyDescent="0.15">
      <c r="A162" s="82"/>
      <c r="B162" s="153" t="s">
        <v>1190</v>
      </c>
      <c r="C162" s="129"/>
      <c r="D162" s="129"/>
      <c r="E162" s="130"/>
      <c r="F162" s="11">
        <f t="shared" si="0"/>
        <v>0</v>
      </c>
    </row>
    <row r="163" spans="1:6" ht="16" x14ac:dyDescent="0.15">
      <c r="A163" s="14"/>
      <c r="B163" s="131" t="s">
        <v>38</v>
      </c>
      <c r="C163" s="129"/>
      <c r="D163" s="129"/>
      <c r="E163" s="130"/>
      <c r="F163" s="11">
        <f t="shared" si="0"/>
        <v>0</v>
      </c>
    </row>
    <row r="164" spans="1:6" ht="37.5" customHeight="1" x14ac:dyDescent="0.15">
      <c r="A164" s="27" t="b">
        <v>0</v>
      </c>
      <c r="B164" s="27"/>
      <c r="C164" s="34" t="s">
        <v>967</v>
      </c>
      <c r="D164" s="17" t="s">
        <v>1191</v>
      </c>
      <c r="E164" s="35"/>
      <c r="F164" s="11">
        <f t="shared" si="0"/>
        <v>0</v>
      </c>
    </row>
    <row r="165" spans="1:6" ht="37.5" customHeight="1" x14ac:dyDescent="0.15">
      <c r="A165" s="27" t="b">
        <v>0</v>
      </c>
      <c r="B165" s="27"/>
      <c r="C165" s="34" t="s">
        <v>969</v>
      </c>
      <c r="D165" s="29" t="s">
        <v>1192</v>
      </c>
      <c r="E165" s="31"/>
      <c r="F165" s="11">
        <f t="shared" si="0"/>
        <v>0</v>
      </c>
    </row>
    <row r="166" spans="1:6" ht="37.5" customHeight="1" x14ac:dyDescent="0.15">
      <c r="A166" s="27" t="b">
        <v>0</v>
      </c>
      <c r="B166" s="27"/>
      <c r="C166" s="34" t="s">
        <v>973</v>
      </c>
      <c r="D166" s="29" t="s">
        <v>1193</v>
      </c>
      <c r="E166" s="31"/>
      <c r="F166" s="11">
        <f t="shared" si="0"/>
        <v>0</v>
      </c>
    </row>
    <row r="167" spans="1:6" ht="18" x14ac:dyDescent="0.15">
      <c r="A167" s="38"/>
      <c r="B167" s="132" t="s">
        <v>1194</v>
      </c>
      <c r="C167" s="129"/>
      <c r="D167" s="129"/>
      <c r="E167" s="130"/>
      <c r="F167" s="11">
        <f t="shared" si="0"/>
        <v>0</v>
      </c>
    </row>
    <row r="168" spans="1:6" ht="18" x14ac:dyDescent="0.15">
      <c r="A168" s="38"/>
      <c r="B168" s="128" t="s">
        <v>972</v>
      </c>
      <c r="C168" s="129"/>
      <c r="D168" s="129"/>
      <c r="E168" s="130"/>
      <c r="F168" s="11">
        <f t="shared" si="0"/>
        <v>0</v>
      </c>
    </row>
    <row r="169" spans="1:6" ht="16" x14ac:dyDescent="0.15">
      <c r="A169" s="14"/>
      <c r="B169" s="131" t="s">
        <v>38</v>
      </c>
      <c r="C169" s="129"/>
      <c r="D169" s="129"/>
      <c r="E169" s="130"/>
      <c r="F169" s="11">
        <f t="shared" si="0"/>
        <v>0</v>
      </c>
    </row>
    <row r="170" spans="1:6" ht="37.5" customHeight="1" x14ac:dyDescent="0.15">
      <c r="A170" s="27" t="b">
        <v>0</v>
      </c>
      <c r="B170" s="27"/>
      <c r="C170" s="34" t="s">
        <v>1082</v>
      </c>
      <c r="D170" s="29" t="s">
        <v>1195</v>
      </c>
      <c r="E170" s="31"/>
      <c r="F170" s="11">
        <f t="shared" si="0"/>
        <v>0</v>
      </c>
    </row>
    <row r="171" spans="1:6" ht="37.5" customHeight="1" x14ac:dyDescent="0.15">
      <c r="A171" s="27" t="b">
        <v>0</v>
      </c>
      <c r="B171" s="27"/>
      <c r="C171" s="34" t="s">
        <v>975</v>
      </c>
      <c r="D171" s="29" t="s">
        <v>1196</v>
      </c>
      <c r="E171" s="31"/>
      <c r="F171" s="11">
        <f t="shared" si="0"/>
        <v>0</v>
      </c>
    </row>
    <row r="172" spans="1:6" ht="18" x14ac:dyDescent="0.15">
      <c r="A172" s="38"/>
      <c r="B172" s="132" t="s">
        <v>1197</v>
      </c>
      <c r="C172" s="129"/>
      <c r="D172" s="129"/>
      <c r="E172" s="130"/>
      <c r="F172" s="11">
        <f t="shared" si="0"/>
        <v>0</v>
      </c>
    </row>
    <row r="173" spans="1:6" ht="18" x14ac:dyDescent="0.15">
      <c r="A173" s="38"/>
      <c r="B173" s="128" t="s">
        <v>978</v>
      </c>
      <c r="C173" s="129"/>
      <c r="D173" s="129"/>
      <c r="E173" s="130"/>
      <c r="F173" s="11">
        <f t="shared" si="0"/>
        <v>0</v>
      </c>
    </row>
    <row r="174" spans="1:6" ht="16" x14ac:dyDescent="0.15">
      <c r="A174" s="14"/>
      <c r="B174" s="131" t="s">
        <v>38</v>
      </c>
      <c r="C174" s="129"/>
      <c r="D174" s="129"/>
      <c r="E174" s="130"/>
      <c r="F174" s="11">
        <f t="shared" si="0"/>
        <v>0</v>
      </c>
    </row>
    <row r="175" spans="1:6" ht="37.5" customHeight="1" x14ac:dyDescent="0.15">
      <c r="A175" s="27" t="b">
        <v>0</v>
      </c>
      <c r="B175" s="27"/>
      <c r="C175" s="34" t="s">
        <v>979</v>
      </c>
      <c r="D175" s="29" t="s">
        <v>1198</v>
      </c>
      <c r="E175" s="31"/>
      <c r="F175" s="11">
        <f t="shared" si="0"/>
        <v>0</v>
      </c>
    </row>
    <row r="176" spans="1:6" ht="42" x14ac:dyDescent="0.15">
      <c r="A176" s="27" t="b">
        <v>0</v>
      </c>
      <c r="B176" s="27"/>
      <c r="C176" s="34" t="s">
        <v>981</v>
      </c>
      <c r="D176" s="29" t="s">
        <v>1199</v>
      </c>
      <c r="E176" s="31"/>
      <c r="F176" s="11">
        <f t="shared" si="0"/>
        <v>0</v>
      </c>
    </row>
    <row r="177" spans="1:6" ht="37.5" customHeight="1" x14ac:dyDescent="0.15">
      <c r="A177" s="27" t="b">
        <v>0</v>
      </c>
      <c r="B177" s="27"/>
      <c r="C177" s="34" t="s">
        <v>983</v>
      </c>
      <c r="D177" s="29" t="s">
        <v>984</v>
      </c>
      <c r="E177" s="31"/>
      <c r="F177" s="11">
        <f t="shared" si="0"/>
        <v>0</v>
      </c>
    </row>
    <row r="178" spans="1:6" ht="37.5" customHeight="1" x14ac:dyDescent="0.15">
      <c r="A178" s="27" t="b">
        <v>0</v>
      </c>
      <c r="B178" s="27"/>
      <c r="C178" s="34" t="s">
        <v>498</v>
      </c>
      <c r="D178" s="29" t="s">
        <v>1200</v>
      </c>
      <c r="E178" s="31"/>
      <c r="F178" s="11">
        <f t="shared" si="0"/>
        <v>0</v>
      </c>
    </row>
    <row r="179" spans="1:6" ht="37.5" customHeight="1" x14ac:dyDescent="0.15">
      <c r="A179" s="27" t="b">
        <v>0</v>
      </c>
      <c r="B179" s="27"/>
      <c r="C179" s="34" t="s">
        <v>500</v>
      </c>
      <c r="D179" s="29" t="s">
        <v>986</v>
      </c>
      <c r="E179" s="31"/>
      <c r="F179" s="11">
        <f t="shared" si="0"/>
        <v>0</v>
      </c>
    </row>
    <row r="180" spans="1:6" ht="37.5" customHeight="1" x14ac:dyDescent="0.15">
      <c r="A180" s="27" t="b">
        <v>0</v>
      </c>
      <c r="B180" s="27"/>
      <c r="C180" s="34" t="s">
        <v>502</v>
      </c>
      <c r="D180" s="29" t="s">
        <v>1201</v>
      </c>
      <c r="E180" s="31"/>
      <c r="F180" s="11">
        <f t="shared" si="0"/>
        <v>0</v>
      </c>
    </row>
    <row r="181" spans="1:6" ht="37.5" customHeight="1" x14ac:dyDescent="0.15">
      <c r="A181" s="27" t="b">
        <v>0</v>
      </c>
      <c r="B181" s="27"/>
      <c r="C181" s="34" t="s">
        <v>504</v>
      </c>
      <c r="D181" s="29" t="s">
        <v>505</v>
      </c>
      <c r="E181" s="31"/>
      <c r="F181" s="11">
        <f t="shared" si="0"/>
        <v>0</v>
      </c>
    </row>
    <row r="182" spans="1:6" ht="37.5" customHeight="1" x14ac:dyDescent="0.15">
      <c r="A182" s="27" t="b">
        <v>0</v>
      </c>
      <c r="B182" s="27"/>
      <c r="C182" s="34" t="s">
        <v>135</v>
      </c>
      <c r="D182" s="29" t="s">
        <v>136</v>
      </c>
      <c r="E182" s="31"/>
      <c r="F182" s="11">
        <f t="shared" si="0"/>
        <v>0</v>
      </c>
    </row>
    <row r="183" spans="1:6" ht="37.5" customHeight="1" x14ac:dyDescent="0.15">
      <c r="A183" s="27" t="b">
        <v>0</v>
      </c>
      <c r="B183" s="27"/>
      <c r="C183" s="34" t="s">
        <v>328</v>
      </c>
      <c r="D183" s="29" t="s">
        <v>329</v>
      </c>
      <c r="E183" s="31"/>
      <c r="F183" s="11">
        <f t="shared" si="0"/>
        <v>0</v>
      </c>
    </row>
    <row r="184" spans="1:6" ht="37.5" customHeight="1" x14ac:dyDescent="0.15">
      <c r="A184" s="27" t="b">
        <v>0</v>
      </c>
      <c r="B184" s="27"/>
      <c r="C184" s="34" t="s">
        <v>988</v>
      </c>
      <c r="D184" s="29" t="s">
        <v>989</v>
      </c>
      <c r="E184" s="31"/>
      <c r="F184" s="11">
        <f t="shared" si="0"/>
        <v>0</v>
      </c>
    </row>
    <row r="185" spans="1:6" ht="37.5" customHeight="1" x14ac:dyDescent="0.15">
      <c r="A185" s="27" t="b">
        <v>0</v>
      </c>
      <c r="B185" s="27"/>
      <c r="C185" s="34" t="s">
        <v>292</v>
      </c>
      <c r="D185" s="29" t="s">
        <v>293</v>
      </c>
      <c r="E185" s="31"/>
      <c r="F185" s="11">
        <f t="shared" si="0"/>
        <v>0</v>
      </c>
    </row>
    <row r="186" spans="1:6" ht="37.5" customHeight="1" x14ac:dyDescent="0.15">
      <c r="A186" s="27" t="b">
        <v>0</v>
      </c>
      <c r="B186" s="27"/>
      <c r="C186" s="34" t="s">
        <v>990</v>
      </c>
      <c r="D186" s="29" t="s">
        <v>1202</v>
      </c>
      <c r="E186" s="31" t="s">
        <v>992</v>
      </c>
      <c r="F186" s="11">
        <f t="shared" si="0"/>
        <v>0</v>
      </c>
    </row>
    <row r="187" spans="1:6" ht="37.5" customHeight="1" x14ac:dyDescent="0.15">
      <c r="A187" s="27" t="b">
        <v>0</v>
      </c>
      <c r="B187" s="27"/>
      <c r="C187" s="34" t="s">
        <v>993</v>
      </c>
      <c r="D187" s="29" t="s">
        <v>994</v>
      </c>
      <c r="E187" s="31"/>
      <c r="F187" s="11">
        <f t="shared" si="0"/>
        <v>0</v>
      </c>
    </row>
    <row r="188" spans="1:6" ht="37.5" customHeight="1" x14ac:dyDescent="0.15">
      <c r="A188" s="27" t="b">
        <v>0</v>
      </c>
      <c r="B188" s="27"/>
      <c r="C188" s="34" t="s">
        <v>340</v>
      </c>
      <c r="D188" s="29" t="s">
        <v>1203</v>
      </c>
      <c r="E188" s="31"/>
      <c r="F188" s="11">
        <f t="shared" si="0"/>
        <v>0</v>
      </c>
    </row>
    <row r="189" spans="1:6" ht="37.5" customHeight="1" x14ac:dyDescent="0.15">
      <c r="A189" s="27" t="b">
        <v>0</v>
      </c>
      <c r="B189" s="27"/>
      <c r="C189" s="34" t="s">
        <v>342</v>
      </c>
      <c r="D189" s="29" t="s">
        <v>996</v>
      </c>
      <c r="E189" s="31"/>
      <c r="F189" s="11">
        <f t="shared" si="0"/>
        <v>0</v>
      </c>
    </row>
    <row r="190" spans="1:6" ht="56" x14ac:dyDescent="0.15">
      <c r="A190" s="27" t="b">
        <v>0</v>
      </c>
      <c r="B190" s="27"/>
      <c r="C190" s="34" t="s">
        <v>122</v>
      </c>
      <c r="D190" s="29" t="s">
        <v>1204</v>
      </c>
      <c r="E190" s="31"/>
      <c r="F190" s="11">
        <f t="shared" si="0"/>
        <v>0</v>
      </c>
    </row>
    <row r="191" spans="1:6" ht="37.5" customHeight="1" x14ac:dyDescent="0.15">
      <c r="A191" s="27" t="b">
        <v>0</v>
      </c>
      <c r="B191" s="27"/>
      <c r="C191" s="34" t="s">
        <v>125</v>
      </c>
      <c r="D191" s="29" t="s">
        <v>126</v>
      </c>
      <c r="E191" s="31"/>
      <c r="F191" s="11">
        <f t="shared" si="0"/>
        <v>0</v>
      </c>
    </row>
    <row r="192" spans="1:6" ht="37.5" customHeight="1" x14ac:dyDescent="0.15">
      <c r="A192" s="27" t="b">
        <v>0</v>
      </c>
      <c r="B192" s="27"/>
      <c r="C192" s="34" t="s">
        <v>182</v>
      </c>
      <c r="D192" s="29" t="s">
        <v>183</v>
      </c>
      <c r="E192" s="31" t="s">
        <v>997</v>
      </c>
      <c r="F192" s="11">
        <f t="shared" si="0"/>
        <v>0</v>
      </c>
    </row>
    <row r="193" spans="1:6" ht="37.5" customHeight="1" x14ac:dyDescent="0.15">
      <c r="A193" s="27" t="b">
        <v>0</v>
      </c>
      <c r="B193" s="27"/>
      <c r="C193" s="34" t="s">
        <v>1205</v>
      </c>
      <c r="D193" s="29" t="s">
        <v>1206</v>
      </c>
      <c r="E193" s="31" t="s">
        <v>1207</v>
      </c>
      <c r="F193" s="11">
        <f t="shared" si="0"/>
        <v>0</v>
      </c>
    </row>
    <row r="194" spans="1:6" ht="42" x14ac:dyDescent="0.15">
      <c r="A194" s="27" t="b">
        <v>0</v>
      </c>
      <c r="B194" s="27"/>
      <c r="C194" s="34" t="s">
        <v>998</v>
      </c>
      <c r="D194" s="29" t="s">
        <v>1208</v>
      </c>
      <c r="E194" s="31"/>
      <c r="F194" s="11">
        <f t="shared" si="0"/>
        <v>0</v>
      </c>
    </row>
    <row r="195" spans="1:6" ht="37.5" customHeight="1" x14ac:dyDescent="0.15">
      <c r="A195" s="27" t="b">
        <v>0</v>
      </c>
      <c r="B195" s="27"/>
      <c r="C195" s="34" t="s">
        <v>1000</v>
      </c>
      <c r="D195" s="29" t="s">
        <v>1001</v>
      </c>
      <c r="E195" s="31"/>
      <c r="F195" s="11">
        <f t="shared" si="0"/>
        <v>0</v>
      </c>
    </row>
    <row r="196" spans="1:6" ht="37.5" customHeight="1" x14ac:dyDescent="0.15">
      <c r="A196" s="27" t="b">
        <v>0</v>
      </c>
      <c r="B196" s="27"/>
      <c r="C196" s="34" t="s">
        <v>1002</v>
      </c>
      <c r="D196" s="29" t="s">
        <v>1003</v>
      </c>
      <c r="E196" s="31"/>
      <c r="F196" s="11">
        <f t="shared" si="0"/>
        <v>0</v>
      </c>
    </row>
    <row r="197" spans="1:6" ht="37.5" customHeight="1" x14ac:dyDescent="0.15">
      <c r="A197" s="27" t="b">
        <v>0</v>
      </c>
      <c r="B197" s="27"/>
      <c r="C197" s="34" t="s">
        <v>1004</v>
      </c>
      <c r="D197" s="29" t="s">
        <v>1209</v>
      </c>
      <c r="E197" s="31"/>
      <c r="F197" s="11">
        <f t="shared" si="0"/>
        <v>0</v>
      </c>
    </row>
    <row r="198" spans="1:6" ht="56" x14ac:dyDescent="0.15">
      <c r="A198" s="27" t="b">
        <v>0</v>
      </c>
      <c r="B198" s="27"/>
      <c r="C198" s="34" t="s">
        <v>521</v>
      </c>
      <c r="D198" s="29" t="s">
        <v>1210</v>
      </c>
      <c r="E198" s="31"/>
      <c r="F198" s="11">
        <f t="shared" si="0"/>
        <v>0</v>
      </c>
    </row>
    <row r="199" spans="1:6" ht="37.5" customHeight="1" x14ac:dyDescent="0.15">
      <c r="A199" s="27" t="b">
        <v>0</v>
      </c>
      <c r="B199" s="27"/>
      <c r="C199" s="34" t="s">
        <v>523</v>
      </c>
      <c r="D199" s="29" t="s">
        <v>1007</v>
      </c>
      <c r="E199" s="31"/>
      <c r="F199" s="11">
        <f t="shared" si="0"/>
        <v>0</v>
      </c>
    </row>
    <row r="200" spans="1:6" ht="37.5" customHeight="1" x14ac:dyDescent="0.15">
      <c r="A200" s="27" t="b">
        <v>0</v>
      </c>
      <c r="B200" s="27"/>
      <c r="C200" s="34" t="s">
        <v>1008</v>
      </c>
      <c r="D200" s="29" t="s">
        <v>1211</v>
      </c>
      <c r="E200" s="31"/>
      <c r="F200" s="11">
        <f t="shared" si="0"/>
        <v>0</v>
      </c>
    </row>
    <row r="201" spans="1:6" ht="37.5" customHeight="1" x14ac:dyDescent="0.15">
      <c r="A201" s="27" t="b">
        <v>0</v>
      </c>
      <c r="B201" s="27"/>
      <c r="C201" s="34" t="s">
        <v>1212</v>
      </c>
      <c r="D201" s="29" t="s">
        <v>1213</v>
      </c>
      <c r="E201" s="31" t="s">
        <v>1207</v>
      </c>
      <c r="F201" s="11">
        <f t="shared" si="0"/>
        <v>0</v>
      </c>
    </row>
    <row r="202" spans="1:6" ht="37.5" customHeight="1" x14ac:dyDescent="0.15">
      <c r="A202" s="27" t="b">
        <v>0</v>
      </c>
      <c r="B202" s="27"/>
      <c r="C202" s="34" t="s">
        <v>1084</v>
      </c>
      <c r="D202" s="29" t="s">
        <v>1214</v>
      </c>
      <c r="E202" s="31"/>
      <c r="F202" s="11">
        <f t="shared" si="0"/>
        <v>0</v>
      </c>
    </row>
    <row r="203" spans="1:6" ht="37.5" customHeight="1" x14ac:dyDescent="0.15">
      <c r="A203" s="27" t="b">
        <v>0</v>
      </c>
      <c r="B203" s="27"/>
      <c r="C203" s="34" t="s">
        <v>1010</v>
      </c>
      <c r="D203" s="29" t="s">
        <v>1215</v>
      </c>
      <c r="E203" s="31" t="s">
        <v>1012</v>
      </c>
      <c r="F203" s="11">
        <f t="shared" si="0"/>
        <v>0</v>
      </c>
    </row>
    <row r="204" spans="1:6" ht="56" x14ac:dyDescent="0.15">
      <c r="A204" s="27" t="b">
        <v>0</v>
      </c>
      <c r="B204" s="27"/>
      <c r="C204" s="34" t="s">
        <v>225</v>
      </c>
      <c r="D204" s="29" t="s">
        <v>1216</v>
      </c>
      <c r="E204" s="31"/>
      <c r="F204" s="11">
        <f t="shared" si="0"/>
        <v>0</v>
      </c>
    </row>
    <row r="205" spans="1:6" ht="37.5" customHeight="1" x14ac:dyDescent="0.15">
      <c r="A205" s="27" t="b">
        <v>0</v>
      </c>
      <c r="B205" s="27"/>
      <c r="C205" s="34" t="s">
        <v>1014</v>
      </c>
      <c r="D205" s="29" t="s">
        <v>1217</v>
      </c>
      <c r="E205" s="31"/>
      <c r="F205" s="11">
        <f t="shared" si="0"/>
        <v>0</v>
      </c>
    </row>
    <row r="206" spans="1:6" ht="37.5" customHeight="1" x14ac:dyDescent="0.15">
      <c r="A206" s="27" t="b">
        <v>0</v>
      </c>
      <c r="B206" s="27"/>
      <c r="C206" s="34" t="s">
        <v>1218</v>
      </c>
      <c r="D206" s="29" t="s">
        <v>1219</v>
      </c>
      <c r="E206" s="31" t="s">
        <v>1220</v>
      </c>
      <c r="F206" s="11">
        <f t="shared" si="0"/>
        <v>0</v>
      </c>
    </row>
    <row r="207" spans="1:6" ht="37.5" customHeight="1" x14ac:dyDescent="0.15">
      <c r="A207" s="27" t="b">
        <v>0</v>
      </c>
      <c r="B207" s="27"/>
      <c r="C207" s="34" t="s">
        <v>1016</v>
      </c>
      <c r="D207" s="29" t="s">
        <v>1221</v>
      </c>
      <c r="E207" s="31"/>
      <c r="F207" s="11">
        <f t="shared" si="0"/>
        <v>0</v>
      </c>
    </row>
    <row r="208" spans="1:6" ht="37.5" customHeight="1" x14ac:dyDescent="0.15">
      <c r="A208" s="27" t="b">
        <v>0</v>
      </c>
      <c r="B208" s="27"/>
      <c r="C208" s="34" t="s">
        <v>1222</v>
      </c>
      <c r="D208" s="29" t="s">
        <v>1223</v>
      </c>
      <c r="E208" s="31" t="s">
        <v>1220</v>
      </c>
      <c r="F208" s="11">
        <f t="shared" si="0"/>
        <v>0</v>
      </c>
    </row>
    <row r="209" spans="1:6" ht="37.5" customHeight="1" x14ac:dyDescent="0.15">
      <c r="A209" s="27" t="b">
        <v>0</v>
      </c>
      <c r="B209" s="27"/>
      <c r="C209" s="34" t="s">
        <v>354</v>
      </c>
      <c r="D209" s="29" t="s">
        <v>1224</v>
      </c>
      <c r="E209" s="31"/>
      <c r="F209" s="11">
        <f t="shared" si="0"/>
        <v>0</v>
      </c>
    </row>
    <row r="210" spans="1:6" ht="37.5" customHeight="1" x14ac:dyDescent="0.15">
      <c r="A210" s="27" t="b">
        <v>0</v>
      </c>
      <c r="B210" s="27"/>
      <c r="C210" s="34" t="s">
        <v>1085</v>
      </c>
      <c r="D210" s="29" t="s">
        <v>1225</v>
      </c>
      <c r="E210" s="31"/>
      <c r="F210" s="11">
        <f t="shared" si="0"/>
        <v>0</v>
      </c>
    </row>
    <row r="211" spans="1:6" ht="37.5" customHeight="1" x14ac:dyDescent="0.15">
      <c r="A211" s="27" t="b">
        <v>0</v>
      </c>
      <c r="B211" s="27"/>
      <c r="C211" s="34" t="s">
        <v>189</v>
      </c>
      <c r="D211" s="29" t="s">
        <v>1226</v>
      </c>
      <c r="E211" s="31"/>
      <c r="F211" s="11">
        <f t="shared" si="0"/>
        <v>0</v>
      </c>
    </row>
    <row r="212" spans="1:6" ht="37.5" customHeight="1" x14ac:dyDescent="0.15">
      <c r="A212" s="27" t="b">
        <v>0</v>
      </c>
      <c r="B212" s="27"/>
      <c r="C212" s="34" t="s">
        <v>191</v>
      </c>
      <c r="D212" s="29" t="s">
        <v>1227</v>
      </c>
      <c r="E212" s="31"/>
      <c r="F212" s="11">
        <f t="shared" si="0"/>
        <v>0</v>
      </c>
    </row>
    <row r="213" spans="1:6" ht="37.5" customHeight="1" x14ac:dyDescent="0.15">
      <c r="A213" s="27" t="b">
        <v>0</v>
      </c>
      <c r="B213" s="27"/>
      <c r="C213" s="34" t="s">
        <v>1021</v>
      </c>
      <c r="D213" s="29" t="s">
        <v>1228</v>
      </c>
      <c r="E213" s="31"/>
      <c r="F213" s="11">
        <f t="shared" si="0"/>
        <v>0</v>
      </c>
    </row>
    <row r="214" spans="1:6" ht="37.5" customHeight="1" x14ac:dyDescent="0.15">
      <c r="A214" s="27" t="b">
        <v>0</v>
      </c>
      <c r="B214" s="27"/>
      <c r="C214" s="34" t="s">
        <v>1023</v>
      </c>
      <c r="D214" s="29" t="s">
        <v>1024</v>
      </c>
      <c r="E214" s="31"/>
      <c r="F214" s="11">
        <f t="shared" si="0"/>
        <v>0</v>
      </c>
    </row>
    <row r="215" spans="1:6" ht="37.5" customHeight="1" x14ac:dyDescent="0.15">
      <c r="A215" s="27" t="b">
        <v>0</v>
      </c>
      <c r="B215" s="27"/>
      <c r="C215" s="34" t="s">
        <v>541</v>
      </c>
      <c r="D215" s="29" t="s">
        <v>1229</v>
      </c>
      <c r="E215" s="31"/>
      <c r="F215" s="11">
        <f t="shared" si="0"/>
        <v>0</v>
      </c>
    </row>
    <row r="216" spans="1:6" ht="37.5" customHeight="1" x14ac:dyDescent="0.15">
      <c r="A216" s="27" t="b">
        <v>0</v>
      </c>
      <c r="B216" s="27"/>
      <c r="C216" s="34" t="s">
        <v>543</v>
      </c>
      <c r="D216" s="29" t="s">
        <v>1086</v>
      </c>
      <c r="E216" s="31"/>
      <c r="F216" s="11">
        <f t="shared" si="0"/>
        <v>0</v>
      </c>
    </row>
    <row r="217" spans="1:6" ht="37.5" customHeight="1" x14ac:dyDescent="0.15">
      <c r="A217" s="27" t="b">
        <v>0</v>
      </c>
      <c r="B217" s="27"/>
      <c r="C217" s="34" t="s">
        <v>1025</v>
      </c>
      <c r="D217" s="29" t="s">
        <v>1230</v>
      </c>
      <c r="E217" s="31"/>
      <c r="F217" s="11">
        <f t="shared" si="0"/>
        <v>0</v>
      </c>
    </row>
    <row r="218" spans="1:6" ht="37.5" customHeight="1" x14ac:dyDescent="0.15">
      <c r="A218" s="27" t="b">
        <v>0</v>
      </c>
      <c r="B218" s="27"/>
      <c r="C218" s="34" t="s">
        <v>1087</v>
      </c>
      <c r="D218" s="29" t="s">
        <v>1231</v>
      </c>
      <c r="E218" s="31"/>
      <c r="F218" s="11">
        <f t="shared" si="0"/>
        <v>0</v>
      </c>
    </row>
    <row r="219" spans="1:6" ht="37.5" customHeight="1" x14ac:dyDescent="0.15">
      <c r="A219" s="27" t="b">
        <v>0</v>
      </c>
      <c r="B219" s="27"/>
      <c r="C219" s="34" t="s">
        <v>213</v>
      </c>
      <c r="D219" s="29" t="s">
        <v>1232</v>
      </c>
      <c r="E219" s="31"/>
      <c r="F219" s="11">
        <f t="shared" si="0"/>
        <v>0</v>
      </c>
    </row>
    <row r="220" spans="1:6" ht="37.5" customHeight="1" x14ac:dyDescent="0.15">
      <c r="A220" s="27" t="b">
        <v>0</v>
      </c>
      <c r="B220" s="27"/>
      <c r="C220" s="34" t="s">
        <v>677</v>
      </c>
      <c r="D220" s="29" t="s">
        <v>678</v>
      </c>
      <c r="E220" s="31" t="s">
        <v>1233</v>
      </c>
      <c r="F220" s="11">
        <f t="shared" si="0"/>
        <v>0</v>
      </c>
    </row>
    <row r="221" spans="1:6" ht="37.5" customHeight="1" x14ac:dyDescent="0.15">
      <c r="A221" s="27" t="b">
        <v>0</v>
      </c>
      <c r="B221" s="27"/>
      <c r="C221" s="34" t="s">
        <v>346</v>
      </c>
      <c r="D221" s="29" t="s">
        <v>1234</v>
      </c>
      <c r="E221" s="31"/>
      <c r="F221" s="11">
        <f t="shared" si="0"/>
        <v>0</v>
      </c>
    </row>
    <row r="222" spans="1:6" ht="37.5" customHeight="1" x14ac:dyDescent="0.15">
      <c r="A222" s="27" t="b">
        <v>0</v>
      </c>
      <c r="B222" s="27"/>
      <c r="C222" s="34" t="s">
        <v>349</v>
      </c>
      <c r="D222" s="29" t="s">
        <v>350</v>
      </c>
      <c r="E222" s="31"/>
      <c r="F222" s="11">
        <f t="shared" si="0"/>
        <v>0</v>
      </c>
    </row>
    <row r="223" spans="1:6" ht="37.5" customHeight="1" x14ac:dyDescent="0.15">
      <c r="A223" s="27" t="b">
        <v>0</v>
      </c>
      <c r="B223" s="27"/>
      <c r="C223" s="34" t="s">
        <v>1235</v>
      </c>
      <c r="D223" s="29" t="s">
        <v>1236</v>
      </c>
      <c r="E223" s="31" t="s">
        <v>1237</v>
      </c>
      <c r="F223" s="11">
        <f t="shared" si="0"/>
        <v>0</v>
      </c>
    </row>
    <row r="224" spans="1:6" ht="37.5" customHeight="1" x14ac:dyDescent="0.15">
      <c r="A224" s="27" t="b">
        <v>0</v>
      </c>
      <c r="B224" s="27"/>
      <c r="C224" s="34" t="s">
        <v>1029</v>
      </c>
      <c r="D224" s="29" t="s">
        <v>1030</v>
      </c>
      <c r="E224" s="31"/>
      <c r="F224" s="11">
        <f t="shared" si="0"/>
        <v>0</v>
      </c>
    </row>
    <row r="225" spans="1:6" ht="37.5" customHeight="1" x14ac:dyDescent="0.15">
      <c r="A225" s="27" t="b">
        <v>0</v>
      </c>
      <c r="B225" s="27"/>
      <c r="C225" s="34" t="s">
        <v>1031</v>
      </c>
      <c r="D225" s="29" t="s">
        <v>1032</v>
      </c>
      <c r="E225" s="31"/>
      <c r="F225" s="11">
        <f t="shared" si="0"/>
        <v>0</v>
      </c>
    </row>
    <row r="226" spans="1:6" ht="37.5" customHeight="1" x14ac:dyDescent="0.15">
      <c r="A226" s="27" t="b">
        <v>0</v>
      </c>
      <c r="B226" s="27"/>
      <c r="C226" s="34" t="s">
        <v>1033</v>
      </c>
      <c r="D226" s="29" t="s">
        <v>1034</v>
      </c>
      <c r="E226" s="31"/>
      <c r="F226" s="11">
        <f t="shared" si="0"/>
        <v>0</v>
      </c>
    </row>
    <row r="227" spans="1:6" ht="37.5" customHeight="1" x14ac:dyDescent="0.15">
      <c r="A227" s="27" t="b">
        <v>0</v>
      </c>
      <c r="B227" s="27"/>
      <c r="C227" s="34" t="s">
        <v>1035</v>
      </c>
      <c r="D227" s="29" t="s">
        <v>1036</v>
      </c>
      <c r="E227" s="31"/>
      <c r="F227" s="11">
        <f t="shared" si="0"/>
        <v>0</v>
      </c>
    </row>
    <row r="228" spans="1:6" ht="37.5" customHeight="1" x14ac:dyDescent="0.15">
      <c r="A228" s="27" t="b">
        <v>0</v>
      </c>
      <c r="B228" s="27"/>
      <c r="C228" s="34" t="s">
        <v>1089</v>
      </c>
      <c r="D228" s="29" t="s">
        <v>1090</v>
      </c>
      <c r="E228" s="31"/>
      <c r="F228" s="11">
        <f t="shared" si="0"/>
        <v>0</v>
      </c>
    </row>
    <row r="229" spans="1:6" ht="37.5" customHeight="1" x14ac:dyDescent="0.15">
      <c r="A229" s="27" t="b">
        <v>0</v>
      </c>
      <c r="B229" s="27"/>
      <c r="C229" s="34" t="s">
        <v>1037</v>
      </c>
      <c r="D229" s="29" t="s">
        <v>1038</v>
      </c>
      <c r="E229" s="31"/>
      <c r="F229" s="11">
        <f t="shared" si="0"/>
        <v>0</v>
      </c>
    </row>
    <row r="230" spans="1:6" ht="70" x14ac:dyDescent="0.15">
      <c r="A230" s="27" t="b">
        <v>0</v>
      </c>
      <c r="B230" s="27"/>
      <c r="C230" s="34" t="s">
        <v>1053</v>
      </c>
      <c r="D230" s="29" t="s">
        <v>1238</v>
      </c>
      <c r="E230" s="31" t="s">
        <v>1239</v>
      </c>
      <c r="F230" s="11">
        <f t="shared" si="0"/>
        <v>0</v>
      </c>
    </row>
    <row r="231" spans="1:6" ht="70" x14ac:dyDescent="0.15">
      <c r="A231" s="27" t="b">
        <v>0</v>
      </c>
      <c r="B231" s="27"/>
      <c r="C231" s="34" t="s">
        <v>1056</v>
      </c>
      <c r="D231" s="29" t="s">
        <v>1240</v>
      </c>
      <c r="E231" s="31" t="s">
        <v>1241</v>
      </c>
      <c r="F231" s="11">
        <f t="shared" si="0"/>
        <v>0</v>
      </c>
    </row>
    <row r="232" spans="1:6" ht="70" x14ac:dyDescent="0.15">
      <c r="A232" s="27" t="b">
        <v>0</v>
      </c>
      <c r="B232" s="27"/>
      <c r="C232" s="34" t="s">
        <v>1058</v>
      </c>
      <c r="D232" s="29" t="s">
        <v>1242</v>
      </c>
      <c r="E232" s="31" t="s">
        <v>1243</v>
      </c>
      <c r="F232" s="11">
        <f t="shared" si="0"/>
        <v>0</v>
      </c>
    </row>
    <row r="233" spans="1:6" ht="37.5" customHeight="1" x14ac:dyDescent="0.15">
      <c r="A233" s="27" t="b">
        <v>0</v>
      </c>
      <c r="B233" s="27"/>
      <c r="C233" s="34" t="s">
        <v>1039</v>
      </c>
      <c r="D233" s="29" t="s">
        <v>1244</v>
      </c>
      <c r="E233" s="31"/>
      <c r="F233" s="11">
        <f t="shared" si="0"/>
        <v>0</v>
      </c>
    </row>
    <row r="234" spans="1:6" ht="37.5" customHeight="1" x14ac:dyDescent="0.15">
      <c r="A234" s="27" t="b">
        <v>0</v>
      </c>
      <c r="B234" s="27"/>
      <c r="C234" s="34" t="s">
        <v>1041</v>
      </c>
      <c r="D234" s="29" t="s">
        <v>1042</v>
      </c>
      <c r="E234" s="31"/>
      <c r="F234" s="11">
        <f t="shared" si="0"/>
        <v>0</v>
      </c>
    </row>
    <row r="235" spans="1:6" ht="37.5" customHeight="1" x14ac:dyDescent="0.15">
      <c r="A235" s="27" t="b">
        <v>0</v>
      </c>
      <c r="B235" s="27"/>
      <c r="C235" s="34" t="s">
        <v>1043</v>
      </c>
      <c r="D235" s="29" t="s">
        <v>1044</v>
      </c>
      <c r="E235" s="31"/>
      <c r="F235" s="11">
        <f t="shared" si="0"/>
        <v>0</v>
      </c>
    </row>
    <row r="236" spans="1:6" ht="37.5" customHeight="1" x14ac:dyDescent="0.15">
      <c r="A236" s="27" t="b">
        <v>0</v>
      </c>
      <c r="B236" s="27"/>
      <c r="C236" s="34" t="s">
        <v>255</v>
      </c>
      <c r="D236" s="29" t="s">
        <v>1091</v>
      </c>
      <c r="E236" s="31" t="s">
        <v>1092</v>
      </c>
      <c r="F236" s="11">
        <f t="shared" si="0"/>
        <v>0</v>
      </c>
    </row>
    <row r="237" spans="1:6" ht="37.5" customHeight="1" x14ac:dyDescent="0.15">
      <c r="A237" s="27" t="b">
        <v>0</v>
      </c>
      <c r="B237" s="27"/>
      <c r="C237" s="34" t="s">
        <v>223</v>
      </c>
      <c r="D237" s="29" t="s">
        <v>1045</v>
      </c>
      <c r="E237" s="31" t="s">
        <v>1046</v>
      </c>
      <c r="F237" s="11">
        <f t="shared" si="0"/>
        <v>0</v>
      </c>
    </row>
    <row r="238" spans="1:6" ht="18" x14ac:dyDescent="0.15">
      <c r="A238" s="38"/>
      <c r="B238" s="132" t="s">
        <v>1245</v>
      </c>
      <c r="C238" s="129"/>
      <c r="D238" s="129"/>
      <c r="E238" s="130"/>
    </row>
  </sheetData>
  <autoFilter ref="A2:AB238" xr:uid="{00000000-0009-0000-0000-000007000000}"/>
  <mergeCells count="25">
    <mergeCell ref="A1:D1"/>
    <mergeCell ref="B3:E3"/>
    <mergeCell ref="B4:E4"/>
    <mergeCell ref="B5:E5"/>
    <mergeCell ref="B31:E31"/>
    <mergeCell ref="B32:E32"/>
    <mergeCell ref="B33:E33"/>
    <mergeCell ref="B34:E34"/>
    <mergeCell ref="B73:E73"/>
    <mergeCell ref="B74:E74"/>
    <mergeCell ref="B75:E75"/>
    <mergeCell ref="B141:E141"/>
    <mergeCell ref="B142:E142"/>
    <mergeCell ref="B143:E143"/>
    <mergeCell ref="B172:E172"/>
    <mergeCell ref="B173:E173"/>
    <mergeCell ref="B174:E174"/>
    <mergeCell ref="B238:E238"/>
    <mergeCell ref="B160:E160"/>
    <mergeCell ref="B161:E161"/>
    <mergeCell ref="B162:E162"/>
    <mergeCell ref="B163:E163"/>
    <mergeCell ref="B167:E167"/>
    <mergeCell ref="B168:E168"/>
    <mergeCell ref="B169:E169"/>
  </mergeCells>
  <conditionalFormatting sqref="A3">
    <cfRule type="expression" dxfId="202" priority="44">
      <formula>F2&gt;24</formula>
    </cfRule>
  </conditionalFormatting>
  <conditionalFormatting sqref="A4">
    <cfRule type="expression" dxfId="201" priority="22">
      <formula>F2&gt;24</formula>
    </cfRule>
  </conditionalFormatting>
  <conditionalFormatting sqref="A5">
    <cfRule type="expression" dxfId="200" priority="23">
      <formula>F2&gt;24</formula>
    </cfRule>
  </conditionalFormatting>
  <conditionalFormatting sqref="A31">
    <cfRule type="expression" dxfId="199" priority="24">
      <formula>F2&gt;62</formula>
    </cfRule>
  </conditionalFormatting>
  <conditionalFormatting sqref="A32">
    <cfRule type="expression" dxfId="198" priority="25">
      <formula>F2&gt;62</formula>
    </cfRule>
  </conditionalFormatting>
  <conditionalFormatting sqref="A33">
    <cfRule type="expression" dxfId="197" priority="26">
      <formula>F2&gt;62</formula>
    </cfRule>
  </conditionalFormatting>
  <conditionalFormatting sqref="A34">
    <cfRule type="expression" dxfId="196" priority="27">
      <formula>F2&gt;62</formula>
    </cfRule>
  </conditionalFormatting>
  <conditionalFormatting sqref="A73">
    <cfRule type="expression" dxfId="195" priority="28">
      <formula>F2&gt;127</formula>
    </cfRule>
  </conditionalFormatting>
  <conditionalFormatting sqref="A74">
    <cfRule type="expression" dxfId="194" priority="29">
      <formula>F2&gt;127</formula>
    </cfRule>
  </conditionalFormatting>
  <conditionalFormatting sqref="A75">
    <cfRule type="expression" dxfId="193" priority="30">
      <formula>F2&gt;127</formula>
    </cfRule>
  </conditionalFormatting>
  <conditionalFormatting sqref="A141">
    <cfRule type="expression" dxfId="192" priority="31">
      <formula>F2&gt;143</formula>
    </cfRule>
  </conditionalFormatting>
  <conditionalFormatting sqref="A142">
    <cfRule type="expression" dxfId="191" priority="32">
      <formula>F2&gt;143</formula>
    </cfRule>
  </conditionalFormatting>
  <conditionalFormatting sqref="A143">
    <cfRule type="expression" dxfId="190" priority="33">
      <formula>F2&gt;143</formula>
    </cfRule>
  </conditionalFormatting>
  <conditionalFormatting sqref="A160">
    <cfRule type="expression" dxfId="189" priority="34">
      <formula>F2&gt;146</formula>
    </cfRule>
  </conditionalFormatting>
  <conditionalFormatting sqref="A161">
    <cfRule type="expression" dxfId="188" priority="35">
      <formula>F2&gt;146</formula>
    </cfRule>
  </conditionalFormatting>
  <conditionalFormatting sqref="A162">
    <cfRule type="expression" dxfId="187" priority="36">
      <formula>F2&gt;146</formula>
    </cfRule>
  </conditionalFormatting>
  <conditionalFormatting sqref="A163">
    <cfRule type="expression" dxfId="186" priority="37">
      <formula>F2&gt;146</formula>
    </cfRule>
  </conditionalFormatting>
  <conditionalFormatting sqref="A167">
    <cfRule type="expression" dxfId="185" priority="38">
      <formula>F2&gt;148</formula>
    </cfRule>
  </conditionalFormatting>
  <conditionalFormatting sqref="A168">
    <cfRule type="expression" dxfId="184" priority="39">
      <formula>F2&gt;148</formula>
    </cfRule>
  </conditionalFormatting>
  <conditionalFormatting sqref="A169">
    <cfRule type="expression" dxfId="183" priority="40">
      <formula>F2&gt;148</formula>
    </cfRule>
  </conditionalFormatting>
  <conditionalFormatting sqref="A172">
    <cfRule type="expression" dxfId="182" priority="41">
      <formula>F2=212</formula>
    </cfRule>
  </conditionalFormatting>
  <conditionalFormatting sqref="A173">
    <cfRule type="expression" dxfId="181" priority="42">
      <formula>F2=212</formula>
    </cfRule>
  </conditionalFormatting>
  <conditionalFormatting sqref="A174">
    <cfRule type="expression" dxfId="180" priority="43">
      <formula>F2=212</formula>
    </cfRule>
  </conditionalFormatting>
  <conditionalFormatting sqref="A230:C230 E230 D230:D232">
    <cfRule type="expression" dxfId="179" priority="20">
      <formula>$A$231=TRUE</formula>
    </cfRule>
    <cfRule type="expression" dxfId="178" priority="21">
      <formula>$A$232=TRUE</formula>
    </cfRule>
  </conditionalFormatting>
  <conditionalFormatting sqref="A6:E30 A35:D47 E35:E72 A49:D72 A76:E140 A144:E159 A164:E166 A170:E171 A175:E237">
    <cfRule type="expression" dxfId="177" priority="1">
      <formula>$A6=TRUE</formula>
    </cfRule>
  </conditionalFormatting>
  <conditionalFormatting sqref="A44:E44">
    <cfRule type="expression" dxfId="176" priority="4">
      <formula>$A44=TRUE</formula>
    </cfRule>
  </conditionalFormatting>
  <conditionalFormatting sqref="A46:E46">
    <cfRule type="expression" dxfId="175" priority="5">
      <formula>$A46=TRUE</formula>
    </cfRule>
  </conditionalFormatting>
  <conditionalFormatting sqref="A48:E48">
    <cfRule type="expression" dxfId="174" priority="6">
      <formula>$A48=TRUE</formula>
    </cfRule>
  </conditionalFormatting>
  <conditionalFormatting sqref="A231:E231">
    <cfRule type="expression" dxfId="173" priority="17">
      <formula>$A$232=TRUE</formula>
    </cfRule>
  </conditionalFormatting>
  <conditionalFormatting sqref="A231:E232">
    <cfRule type="expression" dxfId="172" priority="16">
      <formula>$A$230=TRUE</formula>
    </cfRule>
  </conditionalFormatting>
  <conditionalFormatting sqref="A232:E232">
    <cfRule type="expression" dxfId="171" priority="19">
      <formula>$A$231=TRUE</formula>
    </cfRule>
  </conditionalFormatting>
  <conditionalFormatting sqref="B41:E41">
    <cfRule type="expression" dxfId="170" priority="3">
      <formula>$A41=TRUE</formula>
    </cfRule>
  </conditionalFormatting>
  <conditionalFormatting sqref="D9:E9 D12:E12">
    <cfRule type="expression" dxfId="169" priority="2">
      <formula>$A9=TRUE</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421"/>
  <sheetViews>
    <sheetView workbookViewId="0">
      <pane ySplit="2" topLeftCell="A3" activePane="bottomLeft" state="frozen"/>
      <selection pane="bottomLeft" activeCell="B4" sqref="B4"/>
    </sheetView>
  </sheetViews>
  <sheetFormatPr baseColWidth="10" defaultColWidth="12.6640625" defaultRowHeight="15.75" customHeight="1" x14ac:dyDescent="0.15"/>
  <cols>
    <col min="1" max="1" width="10" customWidth="1"/>
    <col min="2" max="3" width="6.33203125" customWidth="1"/>
    <col min="5" max="5" width="62.33203125" customWidth="1"/>
    <col min="6" max="6" width="48.83203125" customWidth="1"/>
    <col min="7" max="7" width="26.33203125" customWidth="1"/>
  </cols>
  <sheetData>
    <row r="1" spans="1:29" ht="60" x14ac:dyDescent="0.15">
      <c r="A1" s="154" t="str">
        <f>CONCATENATE("Mewlax's Professor Oak Challenge List - Generation 3 Co-Op", CHAR(10), H2, " - ", "Caught: ", G2)</f>
        <v>Mewlax's Professor Oak Challenge List - Generation 3 Co-Op
Pre Badge 1 - Caught: 0</v>
      </c>
      <c r="B1" s="129"/>
      <c r="C1" s="129"/>
      <c r="D1" s="129"/>
      <c r="E1" s="130"/>
      <c r="F1" s="4" t="s">
        <v>14</v>
      </c>
      <c r="G1" s="5"/>
      <c r="I1" s="6"/>
    </row>
    <row r="2" spans="1:29" ht="17" x14ac:dyDescent="0.15">
      <c r="A2" s="72" t="s">
        <v>15</v>
      </c>
      <c r="B2" s="83" t="s">
        <v>1246</v>
      </c>
      <c r="C2" s="8"/>
      <c r="D2" s="8" t="s">
        <v>16</v>
      </c>
      <c r="E2" s="9" t="s">
        <v>17</v>
      </c>
      <c r="F2" s="10" t="s">
        <v>18</v>
      </c>
      <c r="G2" s="11">
        <f>SUM(G6:G344)</f>
        <v>0</v>
      </c>
      <c r="H2" s="11" t="str">
        <f>IF(G2=380, "Complete!",
IF(G2&gt;309, "Post Game",
IF(G2&gt;306, "Pre Badge 8",
IF(G2&gt;294, "Pre Badge 7",
IF(G2&gt;253, "Pre Badge 6", IF(G2&gt;250, "Pre Badge 5", IF(G2&gt;226, "Pre Badge 4",
IF(G2&gt;132, "Pre Badge 3",
IF(G2&gt;74, "Pre Badge 2", "Pre Badge 1")))))))))</f>
        <v>Pre Badge 1</v>
      </c>
    </row>
    <row r="3" spans="1:29" ht="14" x14ac:dyDescent="0.15">
      <c r="A3" s="84"/>
      <c r="B3" s="155" t="s">
        <v>1247</v>
      </c>
      <c r="C3" s="129"/>
      <c r="D3" s="129"/>
      <c r="E3" s="129"/>
      <c r="F3" s="130"/>
      <c r="G3" s="53"/>
      <c r="H3" s="54"/>
      <c r="I3" s="54"/>
      <c r="J3" s="54"/>
      <c r="K3" s="54"/>
      <c r="L3" s="54"/>
      <c r="M3" s="54"/>
      <c r="N3" s="54"/>
      <c r="O3" s="54"/>
      <c r="P3" s="54"/>
      <c r="Q3" s="54"/>
      <c r="R3" s="54"/>
      <c r="S3" s="54"/>
      <c r="T3" s="54"/>
      <c r="U3" s="54"/>
      <c r="V3" s="54"/>
      <c r="W3" s="54"/>
      <c r="X3" s="54"/>
      <c r="Y3" s="54"/>
      <c r="Z3" s="54"/>
      <c r="AA3" s="54"/>
      <c r="AB3" s="54"/>
      <c r="AC3" s="54"/>
    </row>
    <row r="4" spans="1:29" ht="14" x14ac:dyDescent="0.15">
      <c r="A4" s="84"/>
      <c r="B4" s="155" t="s">
        <v>1248</v>
      </c>
      <c r="C4" s="129"/>
      <c r="D4" s="129"/>
      <c r="E4" s="129"/>
      <c r="F4" s="130"/>
      <c r="G4" s="53"/>
      <c r="H4" s="54"/>
      <c r="I4" s="54"/>
      <c r="J4" s="54"/>
      <c r="K4" s="54"/>
      <c r="L4" s="54"/>
      <c r="M4" s="54"/>
      <c r="N4" s="54"/>
      <c r="O4" s="54"/>
      <c r="P4" s="54"/>
      <c r="Q4" s="54"/>
      <c r="R4" s="54"/>
      <c r="S4" s="54"/>
      <c r="T4" s="54"/>
      <c r="U4" s="54"/>
      <c r="V4" s="54"/>
      <c r="W4" s="54"/>
      <c r="X4" s="54"/>
      <c r="Y4" s="54"/>
      <c r="Z4" s="54"/>
      <c r="AA4" s="54"/>
      <c r="AB4" s="54"/>
      <c r="AC4" s="54"/>
    </row>
    <row r="5" spans="1:29" ht="14" x14ac:dyDescent="0.15">
      <c r="A5" s="84"/>
      <c r="B5" s="155" t="s">
        <v>1249</v>
      </c>
      <c r="C5" s="129"/>
      <c r="D5" s="129"/>
      <c r="E5" s="129"/>
      <c r="F5" s="130"/>
      <c r="G5" s="53"/>
      <c r="H5" s="54"/>
      <c r="I5" s="54"/>
      <c r="J5" s="54"/>
      <c r="K5" s="54"/>
      <c r="L5" s="54"/>
      <c r="M5" s="54"/>
      <c r="N5" s="54"/>
      <c r="O5" s="54"/>
      <c r="P5" s="54"/>
      <c r="Q5" s="54"/>
      <c r="R5" s="54"/>
      <c r="S5" s="54"/>
      <c r="T5" s="54"/>
      <c r="U5" s="54"/>
      <c r="V5" s="54"/>
      <c r="W5" s="54"/>
      <c r="X5" s="54"/>
      <c r="Y5" s="54"/>
      <c r="Z5" s="54"/>
      <c r="AA5" s="54"/>
      <c r="AB5" s="54"/>
      <c r="AC5" s="54"/>
    </row>
    <row r="6" spans="1:29" ht="18" x14ac:dyDescent="0.15">
      <c r="A6" s="38"/>
      <c r="B6" s="128" t="s">
        <v>1250</v>
      </c>
      <c r="C6" s="129"/>
      <c r="D6" s="129"/>
      <c r="E6" s="129"/>
      <c r="F6" s="130"/>
    </row>
    <row r="7" spans="1:29" ht="16" x14ac:dyDescent="0.15">
      <c r="A7" s="14"/>
      <c r="B7" s="131" t="s">
        <v>38</v>
      </c>
      <c r="C7" s="129"/>
      <c r="D7" s="129"/>
      <c r="E7" s="129"/>
      <c r="F7" s="130"/>
      <c r="G7" s="11">
        <f t="shared" ref="G7:G261" si="0">IF(A7=TRUE, 1, 0)</f>
        <v>0</v>
      </c>
    </row>
    <row r="8" spans="1:29" ht="37.5" customHeight="1" x14ac:dyDescent="0.15">
      <c r="A8" s="27" t="b">
        <v>0</v>
      </c>
      <c r="B8" s="85" t="s">
        <v>1251</v>
      </c>
      <c r="C8" s="27"/>
      <c r="D8" s="28" t="s">
        <v>745</v>
      </c>
      <c r="E8" s="29" t="s">
        <v>1252</v>
      </c>
      <c r="F8" s="30" t="s">
        <v>563</v>
      </c>
      <c r="G8" s="11">
        <f t="shared" si="0"/>
        <v>0</v>
      </c>
    </row>
    <row r="9" spans="1:29" ht="37.5" customHeight="1" x14ac:dyDescent="0.15">
      <c r="A9" s="27" t="b">
        <v>0</v>
      </c>
      <c r="B9" s="85" t="s">
        <v>1253</v>
      </c>
      <c r="C9" s="27"/>
      <c r="D9" s="28" t="s">
        <v>747</v>
      </c>
      <c r="E9" s="29" t="s">
        <v>748</v>
      </c>
      <c r="F9" s="30"/>
      <c r="G9" s="11">
        <f t="shared" si="0"/>
        <v>0</v>
      </c>
    </row>
    <row r="10" spans="1:29" ht="37.5" customHeight="1" x14ac:dyDescent="0.15">
      <c r="A10" s="56" t="b">
        <v>0</v>
      </c>
      <c r="B10" s="85" t="s">
        <v>1254</v>
      </c>
      <c r="C10" s="56"/>
      <c r="D10" s="57" t="s">
        <v>749</v>
      </c>
      <c r="E10" s="58" t="s">
        <v>750</v>
      </c>
      <c r="F10" s="59"/>
      <c r="G10" s="11">
        <f t="shared" si="0"/>
        <v>0</v>
      </c>
    </row>
    <row r="11" spans="1:29" ht="37.5" customHeight="1" x14ac:dyDescent="0.15">
      <c r="A11" s="27" t="b">
        <v>0</v>
      </c>
      <c r="B11" s="85" t="s">
        <v>1255</v>
      </c>
      <c r="C11" s="27"/>
      <c r="D11" s="28" t="s">
        <v>751</v>
      </c>
      <c r="E11" s="29" t="s">
        <v>1256</v>
      </c>
      <c r="F11" s="30" t="s">
        <v>563</v>
      </c>
      <c r="G11" s="11">
        <f t="shared" si="0"/>
        <v>0</v>
      </c>
    </row>
    <row r="12" spans="1:29" ht="37.5" customHeight="1" x14ac:dyDescent="0.15">
      <c r="A12" s="27" t="b">
        <v>0</v>
      </c>
      <c r="B12" s="85" t="s">
        <v>1257</v>
      </c>
      <c r="C12" s="27"/>
      <c r="D12" s="28" t="s">
        <v>752</v>
      </c>
      <c r="E12" s="29" t="s">
        <v>753</v>
      </c>
      <c r="F12" s="30"/>
      <c r="G12" s="11">
        <f t="shared" si="0"/>
        <v>0</v>
      </c>
    </row>
    <row r="13" spans="1:29" ht="37.5" customHeight="1" x14ac:dyDescent="0.15">
      <c r="A13" s="56" t="b">
        <v>0</v>
      </c>
      <c r="B13" s="85" t="s">
        <v>1258</v>
      </c>
      <c r="C13" s="56"/>
      <c r="D13" s="57" t="s">
        <v>754</v>
      </c>
      <c r="E13" s="58" t="s">
        <v>755</v>
      </c>
      <c r="F13" s="59"/>
      <c r="G13" s="11">
        <f t="shared" si="0"/>
        <v>0</v>
      </c>
    </row>
    <row r="14" spans="1:29" ht="37.5" customHeight="1" x14ac:dyDescent="0.15">
      <c r="A14" s="27" t="b">
        <v>0</v>
      </c>
      <c r="B14" s="85" t="s">
        <v>1259</v>
      </c>
      <c r="C14" s="27"/>
      <c r="D14" s="28" t="s">
        <v>756</v>
      </c>
      <c r="E14" s="29" t="s">
        <v>1260</v>
      </c>
      <c r="F14" s="30" t="s">
        <v>563</v>
      </c>
      <c r="G14" s="11">
        <f t="shared" si="0"/>
        <v>0</v>
      </c>
    </row>
    <row r="15" spans="1:29" ht="37.5" customHeight="1" x14ac:dyDescent="0.15">
      <c r="A15" s="27" t="b">
        <v>0</v>
      </c>
      <c r="B15" s="85" t="s">
        <v>1261</v>
      </c>
      <c r="C15" s="27"/>
      <c r="D15" s="28" t="s">
        <v>757</v>
      </c>
      <c r="E15" s="29" t="s">
        <v>758</v>
      </c>
      <c r="F15" s="30"/>
      <c r="G15" s="11">
        <f t="shared" si="0"/>
        <v>0</v>
      </c>
    </row>
    <row r="16" spans="1:29" ht="37.5" customHeight="1" x14ac:dyDescent="0.15">
      <c r="A16" s="56" t="b">
        <v>0</v>
      </c>
      <c r="B16" s="85" t="s">
        <v>1262</v>
      </c>
      <c r="C16" s="56"/>
      <c r="D16" s="57" t="s">
        <v>759</v>
      </c>
      <c r="E16" s="58" t="s">
        <v>760</v>
      </c>
      <c r="F16" s="59"/>
      <c r="G16" s="11">
        <f t="shared" si="0"/>
        <v>0</v>
      </c>
    </row>
    <row r="17" spans="1:7" ht="37.5" customHeight="1" x14ac:dyDescent="0.15">
      <c r="A17" s="27" t="b">
        <v>0</v>
      </c>
      <c r="B17" s="85" t="s">
        <v>1263</v>
      </c>
      <c r="C17" s="27"/>
      <c r="D17" s="28" t="s">
        <v>761</v>
      </c>
      <c r="E17" s="29" t="s">
        <v>1264</v>
      </c>
      <c r="F17" s="30"/>
      <c r="G17" s="11">
        <f t="shared" si="0"/>
        <v>0</v>
      </c>
    </row>
    <row r="18" spans="1:7" ht="42" x14ac:dyDescent="0.15">
      <c r="A18" s="27" t="b">
        <v>0</v>
      </c>
      <c r="B18" s="85" t="s">
        <v>1265</v>
      </c>
      <c r="C18" s="27"/>
      <c r="D18" s="28" t="s">
        <v>763</v>
      </c>
      <c r="E18" s="17" t="s">
        <v>1266</v>
      </c>
      <c r="F18" s="18"/>
      <c r="G18" s="11">
        <f t="shared" si="0"/>
        <v>0</v>
      </c>
    </row>
    <row r="19" spans="1:7" ht="37.5" customHeight="1" x14ac:dyDescent="0.15">
      <c r="A19" s="27" t="b">
        <v>0</v>
      </c>
      <c r="B19" s="85" t="s">
        <v>1267</v>
      </c>
      <c r="C19" s="27"/>
      <c r="D19" s="28" t="s">
        <v>765</v>
      </c>
      <c r="E19" s="29" t="s">
        <v>766</v>
      </c>
      <c r="F19" s="30"/>
      <c r="G19" s="11">
        <f t="shared" si="0"/>
        <v>0</v>
      </c>
    </row>
    <row r="20" spans="1:7" ht="37.5" customHeight="1" x14ac:dyDescent="0.15">
      <c r="A20" s="27" t="b">
        <v>0</v>
      </c>
      <c r="B20" s="85" t="s">
        <v>1268</v>
      </c>
      <c r="C20" s="27"/>
      <c r="D20" s="28" t="s">
        <v>767</v>
      </c>
      <c r="E20" s="17" t="s">
        <v>1269</v>
      </c>
      <c r="F20" s="32"/>
      <c r="G20" s="11">
        <f t="shared" si="0"/>
        <v>0</v>
      </c>
    </row>
    <row r="21" spans="1:7" ht="42" x14ac:dyDescent="0.15">
      <c r="A21" s="27" t="b">
        <v>0</v>
      </c>
      <c r="B21" s="85" t="s">
        <v>1270</v>
      </c>
      <c r="C21" s="27"/>
      <c r="D21" s="28" t="s">
        <v>768</v>
      </c>
      <c r="E21" s="17" t="s">
        <v>1271</v>
      </c>
      <c r="F21" s="18"/>
      <c r="G21" s="11">
        <f t="shared" si="0"/>
        <v>0</v>
      </c>
    </row>
    <row r="22" spans="1:7" ht="37.5" customHeight="1" x14ac:dyDescent="0.15">
      <c r="A22" s="27" t="b">
        <v>0</v>
      </c>
      <c r="B22" s="85" t="s">
        <v>1272</v>
      </c>
      <c r="C22" s="27"/>
      <c r="D22" s="28" t="s">
        <v>770</v>
      </c>
      <c r="E22" s="29" t="s">
        <v>771</v>
      </c>
      <c r="F22" s="30"/>
      <c r="G22" s="11">
        <f t="shared" si="0"/>
        <v>0</v>
      </c>
    </row>
    <row r="23" spans="1:7" ht="37.5" customHeight="1" x14ac:dyDescent="0.15">
      <c r="A23" s="27" t="b">
        <v>0</v>
      </c>
      <c r="B23" s="85" t="s">
        <v>1273</v>
      </c>
      <c r="C23" s="27"/>
      <c r="D23" s="28" t="s">
        <v>772</v>
      </c>
      <c r="E23" s="17" t="s">
        <v>1274</v>
      </c>
      <c r="F23" s="32"/>
      <c r="G23" s="11">
        <f t="shared" si="0"/>
        <v>0</v>
      </c>
    </row>
    <row r="24" spans="1:7" ht="37.5" customHeight="1" x14ac:dyDescent="0.15">
      <c r="A24" s="27" t="b">
        <v>0</v>
      </c>
      <c r="B24" s="85" t="s">
        <v>1275</v>
      </c>
      <c r="C24" s="27"/>
      <c r="D24" s="28" t="s">
        <v>774</v>
      </c>
      <c r="E24" s="29" t="s">
        <v>775</v>
      </c>
      <c r="F24" s="30"/>
      <c r="G24" s="11">
        <f t="shared" si="0"/>
        <v>0</v>
      </c>
    </row>
    <row r="25" spans="1:7" ht="37.5" customHeight="1" x14ac:dyDescent="0.15">
      <c r="A25" s="27" t="b">
        <v>0</v>
      </c>
      <c r="B25" s="85" t="s">
        <v>1276</v>
      </c>
      <c r="C25" s="27"/>
      <c r="D25" s="28" t="s">
        <v>776</v>
      </c>
      <c r="E25" s="29" t="s">
        <v>777</v>
      </c>
      <c r="F25" s="30"/>
      <c r="G25" s="11">
        <f t="shared" si="0"/>
        <v>0</v>
      </c>
    </row>
    <row r="26" spans="1:7" ht="42" x14ac:dyDescent="0.15">
      <c r="A26" s="27" t="b">
        <v>0</v>
      </c>
      <c r="B26" s="85" t="s">
        <v>1277</v>
      </c>
      <c r="C26" s="27"/>
      <c r="D26" s="28" t="s">
        <v>778</v>
      </c>
      <c r="E26" s="17" t="s">
        <v>1278</v>
      </c>
      <c r="F26" s="32"/>
      <c r="G26" s="11">
        <f t="shared" si="0"/>
        <v>0</v>
      </c>
    </row>
    <row r="27" spans="1:7" ht="37.5" customHeight="1" x14ac:dyDescent="0.15">
      <c r="A27" s="27" t="b">
        <v>0</v>
      </c>
      <c r="B27" s="85" t="s">
        <v>1279</v>
      </c>
      <c r="C27" s="27"/>
      <c r="D27" s="28" t="s">
        <v>780</v>
      </c>
      <c r="E27" s="29" t="s">
        <v>781</v>
      </c>
      <c r="F27" s="30"/>
      <c r="G27" s="11">
        <f t="shared" si="0"/>
        <v>0</v>
      </c>
    </row>
    <row r="28" spans="1:7" ht="37.5" customHeight="1" x14ac:dyDescent="0.15">
      <c r="A28" s="27" t="b">
        <v>0</v>
      </c>
      <c r="B28" s="85" t="s">
        <v>1280</v>
      </c>
      <c r="C28" s="27"/>
      <c r="D28" s="28" t="s">
        <v>782</v>
      </c>
      <c r="E28" s="29" t="s">
        <v>1281</v>
      </c>
      <c r="F28" s="31" t="s">
        <v>784</v>
      </c>
      <c r="G28" s="11">
        <f t="shared" si="0"/>
        <v>0</v>
      </c>
    </row>
    <row r="29" spans="1:7" ht="37.5" customHeight="1" x14ac:dyDescent="0.15">
      <c r="A29" s="27" t="b">
        <v>0</v>
      </c>
      <c r="B29" s="85" t="s">
        <v>1282</v>
      </c>
      <c r="C29" s="27"/>
      <c r="D29" s="28" t="s">
        <v>785</v>
      </c>
      <c r="E29" s="29" t="s">
        <v>786</v>
      </c>
      <c r="F29" s="30"/>
      <c r="G29" s="11">
        <f t="shared" si="0"/>
        <v>0</v>
      </c>
    </row>
    <row r="30" spans="1:7" ht="37.5" customHeight="1" x14ac:dyDescent="0.15">
      <c r="A30" s="27" t="b">
        <v>0</v>
      </c>
      <c r="B30" s="85" t="s">
        <v>1283</v>
      </c>
      <c r="C30" s="27"/>
      <c r="D30" s="28" t="s">
        <v>330</v>
      </c>
      <c r="E30" s="29" t="s">
        <v>1284</v>
      </c>
      <c r="F30" s="30"/>
      <c r="G30" s="11">
        <f t="shared" si="0"/>
        <v>0</v>
      </c>
    </row>
    <row r="31" spans="1:7" ht="37.5" customHeight="1" x14ac:dyDescent="0.15">
      <c r="A31" s="27" t="b">
        <v>0</v>
      </c>
      <c r="B31" s="85" t="s">
        <v>1285</v>
      </c>
      <c r="C31" s="33"/>
      <c r="D31" s="34" t="s">
        <v>788</v>
      </c>
      <c r="E31" s="17" t="s">
        <v>1286</v>
      </c>
      <c r="F31" s="35"/>
      <c r="G31" s="11">
        <f t="shared" si="0"/>
        <v>0</v>
      </c>
    </row>
    <row r="32" spans="1:7" ht="37.5" customHeight="1" x14ac:dyDescent="0.15">
      <c r="A32" s="27" t="b">
        <v>0</v>
      </c>
      <c r="B32" s="85" t="s">
        <v>1287</v>
      </c>
      <c r="C32" s="33"/>
      <c r="D32" s="34" t="s">
        <v>790</v>
      </c>
      <c r="E32" s="29" t="s">
        <v>791</v>
      </c>
      <c r="F32" s="31"/>
      <c r="G32" s="11">
        <f t="shared" si="0"/>
        <v>0</v>
      </c>
    </row>
    <row r="33" spans="1:29" ht="37.5" customHeight="1" x14ac:dyDescent="0.15">
      <c r="A33" s="27" t="b">
        <v>0</v>
      </c>
      <c r="B33" s="85" t="s">
        <v>1288</v>
      </c>
      <c r="C33" s="66"/>
      <c r="D33" s="67" t="s">
        <v>109</v>
      </c>
      <c r="E33" s="64" t="s">
        <v>1289</v>
      </c>
      <c r="F33" s="68"/>
      <c r="G33" s="11">
        <f t="shared" si="0"/>
        <v>0</v>
      </c>
      <c r="H33" s="69"/>
      <c r="I33" s="69"/>
      <c r="J33" s="69"/>
      <c r="K33" s="69"/>
      <c r="L33" s="69"/>
      <c r="M33" s="69"/>
      <c r="N33" s="69"/>
      <c r="O33" s="69"/>
      <c r="P33" s="69"/>
      <c r="Q33" s="69"/>
      <c r="R33" s="69"/>
      <c r="S33" s="69"/>
      <c r="T33" s="69"/>
      <c r="U33" s="69"/>
      <c r="V33" s="69"/>
      <c r="W33" s="69"/>
      <c r="X33" s="69"/>
      <c r="Y33" s="69"/>
      <c r="Z33" s="69"/>
      <c r="AA33" s="69"/>
      <c r="AB33" s="69"/>
      <c r="AC33" s="69"/>
    </row>
    <row r="34" spans="1:29" ht="37.5" customHeight="1" x14ac:dyDescent="0.15">
      <c r="A34" s="27" t="b">
        <v>0</v>
      </c>
      <c r="B34" s="85" t="s">
        <v>1290</v>
      </c>
      <c r="C34" s="66"/>
      <c r="D34" s="67" t="s">
        <v>111</v>
      </c>
      <c r="E34" s="61" t="s">
        <v>112</v>
      </c>
      <c r="F34" s="68"/>
      <c r="G34" s="11">
        <f t="shared" si="0"/>
        <v>0</v>
      </c>
      <c r="H34" s="69"/>
      <c r="I34" s="69"/>
      <c r="J34" s="69"/>
      <c r="K34" s="69"/>
      <c r="L34" s="69"/>
      <c r="M34" s="69"/>
      <c r="N34" s="69"/>
      <c r="O34" s="69"/>
      <c r="P34" s="69"/>
      <c r="Q34" s="69"/>
      <c r="R34" s="69"/>
      <c r="S34" s="69"/>
      <c r="T34" s="69"/>
      <c r="U34" s="69"/>
      <c r="V34" s="69"/>
      <c r="W34" s="69"/>
      <c r="X34" s="69"/>
      <c r="Y34" s="69"/>
      <c r="Z34" s="69"/>
      <c r="AA34" s="69"/>
      <c r="AB34" s="69"/>
      <c r="AC34" s="69"/>
    </row>
    <row r="35" spans="1:29" ht="37.5" customHeight="1" x14ac:dyDescent="0.15">
      <c r="A35" s="27" t="b">
        <v>0</v>
      </c>
      <c r="B35" s="85" t="s">
        <v>1291</v>
      </c>
      <c r="C35" s="66"/>
      <c r="D35" s="67" t="s">
        <v>581</v>
      </c>
      <c r="E35" s="61" t="s">
        <v>582</v>
      </c>
      <c r="F35" s="68"/>
      <c r="G35" s="11">
        <f t="shared" si="0"/>
        <v>0</v>
      </c>
      <c r="H35" s="69"/>
      <c r="I35" s="69"/>
      <c r="J35" s="69"/>
      <c r="K35" s="69"/>
      <c r="L35" s="69"/>
      <c r="M35" s="69"/>
      <c r="N35" s="69"/>
      <c r="O35" s="69"/>
      <c r="P35" s="69"/>
      <c r="Q35" s="69"/>
      <c r="R35" s="69"/>
      <c r="S35" s="69"/>
      <c r="T35" s="69"/>
      <c r="U35" s="69"/>
      <c r="V35" s="69"/>
      <c r="W35" s="69"/>
      <c r="X35" s="69"/>
      <c r="Y35" s="69"/>
      <c r="Z35" s="69"/>
      <c r="AA35" s="69"/>
      <c r="AB35" s="69"/>
      <c r="AC35" s="69"/>
    </row>
    <row r="36" spans="1:29" ht="37.5" customHeight="1" x14ac:dyDescent="0.15">
      <c r="A36" s="27" t="b">
        <v>0</v>
      </c>
      <c r="B36" s="85" t="s">
        <v>1292</v>
      </c>
      <c r="C36" s="43"/>
      <c r="D36" s="60" t="s">
        <v>122</v>
      </c>
      <c r="E36" s="61" t="s">
        <v>1293</v>
      </c>
      <c r="F36" s="62" t="s">
        <v>124</v>
      </c>
      <c r="G36" s="11">
        <f t="shared" si="0"/>
        <v>0</v>
      </c>
      <c r="H36" s="69"/>
      <c r="I36" s="69"/>
      <c r="J36" s="69"/>
      <c r="K36" s="69"/>
      <c r="L36" s="69"/>
      <c r="M36" s="69"/>
      <c r="N36" s="69"/>
      <c r="O36" s="69"/>
      <c r="P36" s="69"/>
      <c r="Q36" s="69"/>
      <c r="R36" s="69"/>
      <c r="S36" s="69"/>
      <c r="T36" s="69"/>
      <c r="U36" s="69"/>
      <c r="V36" s="69"/>
      <c r="W36" s="69"/>
      <c r="X36" s="69"/>
      <c r="Y36" s="69"/>
      <c r="Z36" s="69"/>
      <c r="AA36" s="69"/>
      <c r="AB36" s="69"/>
      <c r="AC36" s="69"/>
    </row>
    <row r="37" spans="1:29" ht="37.5" customHeight="1" x14ac:dyDescent="0.15">
      <c r="A37" s="27" t="b">
        <v>0</v>
      </c>
      <c r="B37" s="85" t="s">
        <v>1294</v>
      </c>
      <c r="C37" s="43"/>
      <c r="D37" s="60" t="s">
        <v>125</v>
      </c>
      <c r="E37" s="61" t="s">
        <v>126</v>
      </c>
      <c r="F37" s="62"/>
      <c r="G37" s="11">
        <f t="shared" si="0"/>
        <v>0</v>
      </c>
      <c r="H37" s="69"/>
      <c r="I37" s="69"/>
      <c r="J37" s="69"/>
      <c r="K37" s="69"/>
      <c r="L37" s="69"/>
      <c r="M37" s="69"/>
      <c r="N37" s="69"/>
      <c r="O37" s="69"/>
      <c r="P37" s="69"/>
      <c r="Q37" s="69"/>
      <c r="R37" s="69"/>
      <c r="S37" s="69"/>
      <c r="T37" s="69"/>
      <c r="U37" s="69"/>
      <c r="V37" s="69"/>
      <c r="W37" s="69"/>
      <c r="X37" s="69"/>
      <c r="Y37" s="69"/>
      <c r="Z37" s="69"/>
      <c r="AA37" s="69"/>
      <c r="AB37" s="69"/>
      <c r="AC37" s="69"/>
    </row>
    <row r="38" spans="1:29" ht="37.5" customHeight="1" x14ac:dyDescent="0.15">
      <c r="A38" s="27" t="b">
        <v>0</v>
      </c>
      <c r="B38" s="85" t="s">
        <v>1295</v>
      </c>
      <c r="C38" s="27"/>
      <c r="D38" s="28" t="s">
        <v>22</v>
      </c>
      <c r="E38" s="29" t="s">
        <v>1296</v>
      </c>
      <c r="F38" s="30" t="s">
        <v>563</v>
      </c>
      <c r="G38" s="11">
        <f t="shared" si="0"/>
        <v>0</v>
      </c>
    </row>
    <row r="39" spans="1:29" ht="37.5" customHeight="1" x14ac:dyDescent="0.15">
      <c r="A39" s="27" t="b">
        <v>0</v>
      </c>
      <c r="B39" s="85" t="s">
        <v>1297</v>
      </c>
      <c r="C39" s="27"/>
      <c r="D39" s="28" t="s">
        <v>24</v>
      </c>
      <c r="E39" s="29" t="s">
        <v>25</v>
      </c>
      <c r="F39" s="30"/>
      <c r="G39" s="11">
        <f t="shared" si="0"/>
        <v>0</v>
      </c>
    </row>
    <row r="40" spans="1:29" ht="37.5" customHeight="1" x14ac:dyDescent="0.15">
      <c r="A40" s="56" t="b">
        <v>0</v>
      </c>
      <c r="B40" s="85" t="s">
        <v>1298</v>
      </c>
      <c r="C40" s="56"/>
      <c r="D40" s="57" t="s">
        <v>26</v>
      </c>
      <c r="E40" s="58" t="s">
        <v>27</v>
      </c>
      <c r="F40" s="59"/>
      <c r="G40" s="11">
        <f t="shared" si="0"/>
        <v>0</v>
      </c>
    </row>
    <row r="41" spans="1:29" ht="37.5" customHeight="1" x14ac:dyDescent="0.15">
      <c r="A41" s="27" t="b">
        <v>0</v>
      </c>
      <c r="B41" s="85" t="s">
        <v>1299</v>
      </c>
      <c r="C41" s="27"/>
      <c r="D41" s="28" t="s">
        <v>28</v>
      </c>
      <c r="E41" s="29" t="s">
        <v>1300</v>
      </c>
      <c r="F41" s="30" t="s">
        <v>563</v>
      </c>
      <c r="G41" s="11">
        <f t="shared" si="0"/>
        <v>0</v>
      </c>
    </row>
    <row r="42" spans="1:29" ht="37.5" customHeight="1" x14ac:dyDescent="0.15">
      <c r="A42" s="27" t="b">
        <v>0</v>
      </c>
      <c r="B42" s="85" t="s">
        <v>1301</v>
      </c>
      <c r="C42" s="27"/>
      <c r="D42" s="28" t="s">
        <v>29</v>
      </c>
      <c r="E42" s="29" t="s">
        <v>30</v>
      </c>
      <c r="F42" s="30"/>
      <c r="G42" s="11">
        <f t="shared" si="0"/>
        <v>0</v>
      </c>
    </row>
    <row r="43" spans="1:29" ht="37.5" customHeight="1" x14ac:dyDescent="0.15">
      <c r="A43" s="56" t="b">
        <v>0</v>
      </c>
      <c r="B43" s="85" t="s">
        <v>1302</v>
      </c>
      <c r="C43" s="56"/>
      <c r="D43" s="57" t="s">
        <v>31</v>
      </c>
      <c r="E43" s="58" t="s">
        <v>32</v>
      </c>
      <c r="F43" s="59"/>
      <c r="G43" s="11">
        <f t="shared" si="0"/>
        <v>0</v>
      </c>
    </row>
    <row r="44" spans="1:29" ht="37.5" customHeight="1" x14ac:dyDescent="0.15">
      <c r="A44" s="27" t="b">
        <v>0</v>
      </c>
      <c r="B44" s="85" t="s">
        <v>1303</v>
      </c>
      <c r="C44" s="27"/>
      <c r="D44" s="28" t="s">
        <v>33</v>
      </c>
      <c r="E44" s="29" t="s">
        <v>1304</v>
      </c>
      <c r="F44" s="30" t="s">
        <v>563</v>
      </c>
      <c r="G44" s="11">
        <f t="shared" si="0"/>
        <v>0</v>
      </c>
    </row>
    <row r="45" spans="1:29" ht="37.5" customHeight="1" x14ac:dyDescent="0.15">
      <c r="A45" s="27" t="b">
        <v>0</v>
      </c>
      <c r="B45" s="85" t="s">
        <v>1305</v>
      </c>
      <c r="C45" s="27"/>
      <c r="D45" s="28" t="s">
        <v>34</v>
      </c>
      <c r="E45" s="29" t="s">
        <v>35</v>
      </c>
      <c r="F45" s="30"/>
      <c r="G45" s="11">
        <f t="shared" si="0"/>
        <v>0</v>
      </c>
    </row>
    <row r="46" spans="1:29" ht="37.5" customHeight="1" x14ac:dyDescent="0.15">
      <c r="A46" s="56" t="b">
        <v>0</v>
      </c>
      <c r="B46" s="85" t="s">
        <v>1306</v>
      </c>
      <c r="C46" s="56"/>
      <c r="D46" s="57" t="s">
        <v>36</v>
      </c>
      <c r="E46" s="58" t="s">
        <v>37</v>
      </c>
      <c r="F46" s="59"/>
      <c r="G46" s="11">
        <f t="shared" si="0"/>
        <v>0</v>
      </c>
    </row>
    <row r="47" spans="1:29" ht="126" x14ac:dyDescent="0.15">
      <c r="A47" s="27" t="b">
        <v>0</v>
      </c>
      <c r="B47" s="85" t="s">
        <v>1307</v>
      </c>
      <c r="C47" s="27"/>
      <c r="D47" s="28" t="s">
        <v>39</v>
      </c>
      <c r="E47" s="17" t="s">
        <v>1308</v>
      </c>
      <c r="F47" s="18"/>
      <c r="G47" s="11">
        <f t="shared" si="0"/>
        <v>0</v>
      </c>
    </row>
    <row r="48" spans="1:29" ht="37.5" customHeight="1" x14ac:dyDescent="0.15">
      <c r="A48" s="27" t="b">
        <v>0</v>
      </c>
      <c r="B48" s="85" t="s">
        <v>1309</v>
      </c>
      <c r="C48" s="27"/>
      <c r="D48" s="28" t="s">
        <v>41</v>
      </c>
      <c r="E48" s="29" t="s">
        <v>42</v>
      </c>
      <c r="F48" s="30"/>
      <c r="G48" s="11">
        <f t="shared" si="0"/>
        <v>0</v>
      </c>
    </row>
    <row r="49" spans="1:29" ht="126" x14ac:dyDescent="0.15">
      <c r="A49" s="27" t="b">
        <v>0</v>
      </c>
      <c r="B49" s="85" t="s">
        <v>1310</v>
      </c>
      <c r="C49" s="27"/>
      <c r="D49" s="28" t="s">
        <v>43</v>
      </c>
      <c r="E49" s="29" t="s">
        <v>1311</v>
      </c>
      <c r="F49" s="30"/>
      <c r="G49" s="11">
        <f t="shared" si="0"/>
        <v>0</v>
      </c>
    </row>
    <row r="50" spans="1:29" ht="37.5" customHeight="1" x14ac:dyDescent="0.15">
      <c r="A50" s="27" t="b">
        <v>0</v>
      </c>
      <c r="B50" s="85" t="s">
        <v>1312</v>
      </c>
      <c r="C50" s="27"/>
      <c r="D50" s="28" t="s">
        <v>45</v>
      </c>
      <c r="E50" s="29" t="s">
        <v>46</v>
      </c>
      <c r="F50" s="31"/>
      <c r="G50" s="11">
        <f t="shared" si="0"/>
        <v>0</v>
      </c>
    </row>
    <row r="51" spans="1:29" ht="84" x14ac:dyDescent="0.15">
      <c r="A51" s="27" t="b">
        <v>0</v>
      </c>
      <c r="B51" s="85" t="s">
        <v>1313</v>
      </c>
      <c r="C51" s="27"/>
      <c r="D51" s="28" t="s">
        <v>47</v>
      </c>
      <c r="E51" s="29" t="s">
        <v>1314</v>
      </c>
      <c r="F51" s="30"/>
      <c r="G51" s="11">
        <f t="shared" si="0"/>
        <v>0</v>
      </c>
    </row>
    <row r="52" spans="1:29" ht="37.5" customHeight="1" x14ac:dyDescent="0.15">
      <c r="A52" s="27" t="b">
        <v>0</v>
      </c>
      <c r="B52" s="85" t="s">
        <v>1315</v>
      </c>
      <c r="C52" s="27"/>
      <c r="D52" s="28" t="s">
        <v>49</v>
      </c>
      <c r="E52" s="29" t="s">
        <v>1316</v>
      </c>
      <c r="F52" s="30" t="s">
        <v>51</v>
      </c>
      <c r="G52" s="11">
        <f t="shared" si="0"/>
        <v>0</v>
      </c>
    </row>
    <row r="53" spans="1:29" ht="37.5" customHeight="1" x14ac:dyDescent="0.15">
      <c r="A53" s="27" t="b">
        <v>0</v>
      </c>
      <c r="B53" s="85" t="s">
        <v>1317</v>
      </c>
      <c r="C53" s="27"/>
      <c r="D53" s="28" t="s">
        <v>52</v>
      </c>
      <c r="E53" s="17" t="s">
        <v>53</v>
      </c>
      <c r="F53" s="18"/>
      <c r="G53" s="11">
        <f t="shared" si="0"/>
        <v>0</v>
      </c>
    </row>
    <row r="54" spans="1:29" ht="37.5" customHeight="1" x14ac:dyDescent="0.15">
      <c r="A54" s="27" t="b">
        <v>0</v>
      </c>
      <c r="B54" s="85" t="s">
        <v>1318</v>
      </c>
      <c r="C54" s="27"/>
      <c r="D54" s="28" t="s">
        <v>54</v>
      </c>
      <c r="E54" s="29" t="s">
        <v>1319</v>
      </c>
      <c r="F54" s="18" t="s">
        <v>51</v>
      </c>
      <c r="G54" s="11">
        <f t="shared" si="0"/>
        <v>0</v>
      </c>
    </row>
    <row r="55" spans="1:29" ht="37.5" customHeight="1" x14ac:dyDescent="0.15">
      <c r="A55" s="27" t="b">
        <v>0</v>
      </c>
      <c r="B55" s="85" t="s">
        <v>1320</v>
      </c>
      <c r="C55" s="27"/>
      <c r="D55" s="28" t="s">
        <v>55</v>
      </c>
      <c r="E55" s="29" t="s">
        <v>56</v>
      </c>
      <c r="F55" s="30"/>
      <c r="G55" s="11">
        <f t="shared" si="0"/>
        <v>0</v>
      </c>
    </row>
    <row r="56" spans="1:29" ht="37.5" customHeight="1" x14ac:dyDescent="0.15">
      <c r="A56" s="27" t="b">
        <v>0</v>
      </c>
      <c r="B56" s="85" t="s">
        <v>1321</v>
      </c>
      <c r="C56" s="43"/>
      <c r="D56" s="60" t="s">
        <v>435</v>
      </c>
      <c r="E56" s="61" t="s">
        <v>1322</v>
      </c>
      <c r="F56" s="62"/>
      <c r="G56" s="11">
        <f t="shared" si="0"/>
        <v>0</v>
      </c>
      <c r="H56" s="63"/>
      <c r="I56" s="63"/>
      <c r="J56" s="63"/>
      <c r="K56" s="63"/>
      <c r="L56" s="63"/>
      <c r="M56" s="63"/>
      <c r="N56" s="63"/>
      <c r="O56" s="63"/>
      <c r="P56" s="63"/>
      <c r="Q56" s="63"/>
      <c r="R56" s="63"/>
      <c r="S56" s="63"/>
      <c r="T56" s="63"/>
      <c r="U56" s="63"/>
      <c r="V56" s="63"/>
      <c r="W56" s="63"/>
      <c r="X56" s="63"/>
      <c r="Y56" s="63"/>
      <c r="Z56" s="63"/>
      <c r="AA56" s="63"/>
      <c r="AB56" s="63"/>
      <c r="AC56" s="63"/>
    </row>
    <row r="57" spans="1:29" ht="37.5" customHeight="1" x14ac:dyDescent="0.15">
      <c r="A57" s="27" t="b">
        <v>0</v>
      </c>
      <c r="B57" s="85" t="s">
        <v>1323</v>
      </c>
      <c r="C57" s="43"/>
      <c r="D57" s="60" t="s">
        <v>436</v>
      </c>
      <c r="E57" s="64" t="s">
        <v>437</v>
      </c>
      <c r="F57" s="65"/>
      <c r="G57" s="11">
        <f t="shared" si="0"/>
        <v>0</v>
      </c>
      <c r="H57" s="63"/>
      <c r="I57" s="63"/>
      <c r="J57" s="63"/>
      <c r="K57" s="63"/>
      <c r="L57" s="63"/>
      <c r="M57" s="63"/>
      <c r="N57" s="63"/>
      <c r="O57" s="63"/>
      <c r="P57" s="63"/>
      <c r="Q57" s="63"/>
      <c r="R57" s="63"/>
      <c r="S57" s="63"/>
      <c r="T57" s="63"/>
      <c r="U57" s="63"/>
      <c r="V57" s="63"/>
      <c r="W57" s="63"/>
      <c r="X57" s="63"/>
      <c r="Y57" s="63"/>
      <c r="Z57" s="63"/>
      <c r="AA57" s="63"/>
      <c r="AB57" s="63"/>
      <c r="AC57" s="63"/>
    </row>
    <row r="58" spans="1:29" ht="37.5" customHeight="1" x14ac:dyDescent="0.15">
      <c r="A58" s="27" t="b">
        <v>0</v>
      </c>
      <c r="B58" s="85" t="s">
        <v>1324</v>
      </c>
      <c r="C58" s="27"/>
      <c r="D58" s="28" t="s">
        <v>57</v>
      </c>
      <c r="E58" s="29" t="s">
        <v>1325</v>
      </c>
      <c r="F58" s="30"/>
      <c r="G58" s="11">
        <f t="shared" si="0"/>
        <v>0</v>
      </c>
    </row>
    <row r="59" spans="1:29" ht="37.5" customHeight="1" x14ac:dyDescent="0.15">
      <c r="A59" s="27" t="b">
        <v>0</v>
      </c>
      <c r="B59" s="85" t="s">
        <v>1326</v>
      </c>
      <c r="C59" s="27"/>
      <c r="D59" s="28" t="s">
        <v>59</v>
      </c>
      <c r="E59" s="17" t="s">
        <v>60</v>
      </c>
      <c r="F59" s="18"/>
      <c r="G59" s="11">
        <f t="shared" si="0"/>
        <v>0</v>
      </c>
    </row>
    <row r="60" spans="1:29" ht="42" x14ac:dyDescent="0.15">
      <c r="A60" s="27" t="b">
        <v>0</v>
      </c>
      <c r="B60" s="85" t="s">
        <v>1327</v>
      </c>
      <c r="C60" s="27"/>
      <c r="D60" s="28" t="s">
        <v>61</v>
      </c>
      <c r="E60" s="29" t="s">
        <v>1328</v>
      </c>
      <c r="F60" s="30"/>
      <c r="G60" s="11">
        <f t="shared" si="0"/>
        <v>0</v>
      </c>
    </row>
    <row r="61" spans="1:29" ht="37.5" customHeight="1" x14ac:dyDescent="0.15">
      <c r="A61" s="27" t="b">
        <v>0</v>
      </c>
      <c r="B61" s="85" t="s">
        <v>1329</v>
      </c>
      <c r="C61" s="27"/>
      <c r="D61" s="28" t="s">
        <v>63</v>
      </c>
      <c r="E61" s="17" t="s">
        <v>64</v>
      </c>
      <c r="F61" s="18"/>
      <c r="G61" s="11">
        <f t="shared" si="0"/>
        <v>0</v>
      </c>
    </row>
    <row r="62" spans="1:29" ht="37.5" customHeight="1" x14ac:dyDescent="0.15">
      <c r="A62" s="27" t="b">
        <v>0</v>
      </c>
      <c r="B62" s="85" t="s">
        <v>1330</v>
      </c>
      <c r="C62" s="27"/>
      <c r="D62" s="28" t="s">
        <v>65</v>
      </c>
      <c r="E62" s="29" t="s">
        <v>1331</v>
      </c>
      <c r="F62" s="30"/>
      <c r="G62" s="11">
        <f t="shared" si="0"/>
        <v>0</v>
      </c>
    </row>
    <row r="63" spans="1:29" ht="37.5" customHeight="1" x14ac:dyDescent="0.15">
      <c r="A63" s="27" t="b">
        <v>0</v>
      </c>
      <c r="B63" s="85" t="s">
        <v>1332</v>
      </c>
      <c r="C63" s="27"/>
      <c r="D63" s="28" t="s">
        <v>67</v>
      </c>
      <c r="E63" s="17" t="s">
        <v>68</v>
      </c>
      <c r="F63" s="32"/>
      <c r="G63" s="11">
        <f t="shared" si="0"/>
        <v>0</v>
      </c>
    </row>
    <row r="64" spans="1:29" ht="37.5" customHeight="1" x14ac:dyDescent="0.15">
      <c r="A64" s="27" t="b">
        <v>0</v>
      </c>
      <c r="B64" s="85" t="s">
        <v>1333</v>
      </c>
      <c r="C64" s="27"/>
      <c r="D64" s="28" t="s">
        <v>69</v>
      </c>
      <c r="E64" s="29" t="s">
        <v>1334</v>
      </c>
      <c r="F64" s="18" t="s">
        <v>1335</v>
      </c>
      <c r="G64" s="11">
        <f t="shared" si="0"/>
        <v>0</v>
      </c>
    </row>
    <row r="65" spans="1:7" ht="37.5" customHeight="1" x14ac:dyDescent="0.15">
      <c r="A65" s="27" t="b">
        <v>0</v>
      </c>
      <c r="B65" s="85" t="s">
        <v>1336</v>
      </c>
      <c r="C65" s="27"/>
      <c r="D65" s="28" t="s">
        <v>71</v>
      </c>
      <c r="E65" s="29" t="s">
        <v>72</v>
      </c>
      <c r="F65" s="18"/>
      <c r="G65" s="11">
        <f t="shared" si="0"/>
        <v>0</v>
      </c>
    </row>
    <row r="66" spans="1:7" ht="37.5" customHeight="1" x14ac:dyDescent="0.15">
      <c r="A66" s="27" t="b">
        <v>0</v>
      </c>
      <c r="B66" s="85" t="s">
        <v>1337</v>
      </c>
      <c r="C66" s="27"/>
      <c r="D66" s="28" t="s">
        <v>73</v>
      </c>
      <c r="E66" s="29" t="s">
        <v>74</v>
      </c>
      <c r="F66" s="18"/>
      <c r="G66" s="11">
        <f t="shared" si="0"/>
        <v>0</v>
      </c>
    </row>
    <row r="67" spans="1:7" ht="37.5" customHeight="1" x14ac:dyDescent="0.15">
      <c r="A67" s="27" t="b">
        <v>0</v>
      </c>
      <c r="B67" s="85" t="s">
        <v>1338</v>
      </c>
      <c r="C67" s="33"/>
      <c r="D67" s="34" t="s">
        <v>75</v>
      </c>
      <c r="E67" s="17" t="s">
        <v>1339</v>
      </c>
      <c r="F67" s="35"/>
      <c r="G67" s="11">
        <f t="shared" si="0"/>
        <v>0</v>
      </c>
    </row>
    <row r="68" spans="1:7" ht="37.5" customHeight="1" x14ac:dyDescent="0.15">
      <c r="A68" s="27" t="b">
        <v>0</v>
      </c>
      <c r="B68" s="85" t="s">
        <v>1340</v>
      </c>
      <c r="C68" s="33"/>
      <c r="D68" s="34" t="s">
        <v>77</v>
      </c>
      <c r="E68" s="17" t="s">
        <v>78</v>
      </c>
      <c r="F68" s="35"/>
      <c r="G68" s="11">
        <f t="shared" si="0"/>
        <v>0</v>
      </c>
    </row>
    <row r="69" spans="1:7" ht="37.5" customHeight="1" x14ac:dyDescent="0.15">
      <c r="A69" s="27" t="b">
        <v>0</v>
      </c>
      <c r="B69" s="85" t="s">
        <v>1341</v>
      </c>
      <c r="C69" s="33"/>
      <c r="D69" s="34" t="s">
        <v>79</v>
      </c>
      <c r="E69" s="17" t="s">
        <v>1342</v>
      </c>
      <c r="F69" s="35"/>
      <c r="G69" s="11">
        <f t="shared" si="0"/>
        <v>0</v>
      </c>
    </row>
    <row r="70" spans="1:7" ht="37.5" customHeight="1" x14ac:dyDescent="0.15">
      <c r="A70" s="27" t="b">
        <v>0</v>
      </c>
      <c r="B70" s="85" t="s">
        <v>1343</v>
      </c>
      <c r="C70" s="33"/>
      <c r="D70" s="34" t="s">
        <v>81</v>
      </c>
      <c r="E70" s="17" t="s">
        <v>82</v>
      </c>
      <c r="F70" s="35"/>
      <c r="G70" s="11">
        <f t="shared" si="0"/>
        <v>0</v>
      </c>
    </row>
    <row r="71" spans="1:7" ht="37.5" customHeight="1" x14ac:dyDescent="0.15">
      <c r="A71" s="27" t="b">
        <v>0</v>
      </c>
      <c r="B71" s="85" t="s">
        <v>1344</v>
      </c>
      <c r="C71" s="33"/>
      <c r="D71" s="34" t="s">
        <v>83</v>
      </c>
      <c r="E71" s="17" t="s">
        <v>1345</v>
      </c>
      <c r="F71" s="35"/>
      <c r="G71" s="11">
        <f t="shared" si="0"/>
        <v>0</v>
      </c>
    </row>
    <row r="72" spans="1:7" ht="37.5" customHeight="1" x14ac:dyDescent="0.15">
      <c r="A72" s="27" t="b">
        <v>0</v>
      </c>
      <c r="B72" s="85" t="s">
        <v>1346</v>
      </c>
      <c r="C72" s="33"/>
      <c r="D72" s="34" t="s">
        <v>85</v>
      </c>
      <c r="E72" s="17" t="s">
        <v>86</v>
      </c>
      <c r="F72" s="35"/>
      <c r="G72" s="11">
        <f t="shared" si="0"/>
        <v>0</v>
      </c>
    </row>
    <row r="73" spans="1:7" ht="37.5" customHeight="1" x14ac:dyDescent="0.15">
      <c r="A73" s="27" t="b">
        <v>0</v>
      </c>
      <c r="B73" s="85" t="s">
        <v>1347</v>
      </c>
      <c r="C73" s="33"/>
      <c r="D73" s="34" t="s">
        <v>87</v>
      </c>
      <c r="E73" s="17" t="s">
        <v>88</v>
      </c>
      <c r="F73" s="35"/>
      <c r="G73" s="11">
        <f t="shared" si="0"/>
        <v>0</v>
      </c>
    </row>
    <row r="74" spans="1:7" ht="37.5" customHeight="1" x14ac:dyDescent="0.15">
      <c r="A74" s="27" t="b">
        <v>0</v>
      </c>
      <c r="B74" s="85" t="s">
        <v>1348</v>
      </c>
      <c r="C74" s="33"/>
      <c r="D74" s="34" t="s">
        <v>89</v>
      </c>
      <c r="E74" s="17" t="s">
        <v>1349</v>
      </c>
      <c r="F74" s="35"/>
      <c r="G74" s="11">
        <f t="shared" si="0"/>
        <v>0</v>
      </c>
    </row>
    <row r="75" spans="1:7" ht="37.5" customHeight="1" x14ac:dyDescent="0.15">
      <c r="A75" s="27" t="b">
        <v>0</v>
      </c>
      <c r="B75" s="85" t="s">
        <v>1350</v>
      </c>
      <c r="C75" s="33"/>
      <c r="D75" s="34" t="s">
        <v>91</v>
      </c>
      <c r="E75" s="17" t="s">
        <v>92</v>
      </c>
      <c r="F75" s="35"/>
      <c r="G75" s="11">
        <f t="shared" si="0"/>
        <v>0</v>
      </c>
    </row>
    <row r="76" spans="1:7" ht="37.5" customHeight="1" x14ac:dyDescent="0.15">
      <c r="A76" s="27" t="b">
        <v>0</v>
      </c>
      <c r="B76" s="85" t="s">
        <v>1351</v>
      </c>
      <c r="C76" s="33"/>
      <c r="D76" s="34" t="s">
        <v>93</v>
      </c>
      <c r="E76" s="17" t="s">
        <v>94</v>
      </c>
      <c r="F76" s="35"/>
      <c r="G76" s="11">
        <f t="shared" si="0"/>
        <v>0</v>
      </c>
    </row>
    <row r="77" spans="1:7" ht="42" x14ac:dyDescent="0.15">
      <c r="A77" s="27" t="b">
        <v>0</v>
      </c>
      <c r="B77" s="85" t="s">
        <v>1352</v>
      </c>
      <c r="C77" s="33"/>
      <c r="D77" s="34" t="s">
        <v>95</v>
      </c>
      <c r="E77" s="17" t="s">
        <v>1353</v>
      </c>
      <c r="F77" s="35"/>
      <c r="G77" s="11">
        <f t="shared" si="0"/>
        <v>0</v>
      </c>
    </row>
    <row r="78" spans="1:7" ht="37.5" customHeight="1" x14ac:dyDescent="0.15">
      <c r="A78" s="27" t="b">
        <v>0</v>
      </c>
      <c r="B78" s="85" t="s">
        <v>1354</v>
      </c>
      <c r="C78" s="33"/>
      <c r="D78" s="34" t="s">
        <v>97</v>
      </c>
      <c r="E78" s="17" t="s">
        <v>98</v>
      </c>
      <c r="F78" s="35"/>
      <c r="G78" s="11">
        <f t="shared" si="0"/>
        <v>0</v>
      </c>
    </row>
    <row r="79" spans="1:7" ht="37.5" customHeight="1" x14ac:dyDescent="0.15">
      <c r="A79" s="27" t="b">
        <v>0</v>
      </c>
      <c r="B79" s="85" t="s">
        <v>1355</v>
      </c>
      <c r="C79" s="33"/>
      <c r="D79" s="34" t="s">
        <v>99</v>
      </c>
      <c r="E79" s="17" t="s">
        <v>100</v>
      </c>
      <c r="F79" s="35"/>
      <c r="G79" s="11">
        <f t="shared" si="0"/>
        <v>0</v>
      </c>
    </row>
    <row r="80" spans="1:7" ht="37.5" customHeight="1" x14ac:dyDescent="0.15">
      <c r="A80" s="27" t="b">
        <v>0</v>
      </c>
      <c r="B80" s="85" t="s">
        <v>1356</v>
      </c>
      <c r="C80" s="33"/>
      <c r="D80" s="34" t="s">
        <v>101</v>
      </c>
      <c r="E80" s="17" t="s">
        <v>1357</v>
      </c>
      <c r="F80" s="35"/>
      <c r="G80" s="11">
        <f t="shared" si="0"/>
        <v>0</v>
      </c>
    </row>
    <row r="81" spans="1:7" ht="37.5" customHeight="1" x14ac:dyDescent="0.15">
      <c r="A81" s="27" t="b">
        <v>0</v>
      </c>
      <c r="B81" s="85" t="s">
        <v>1358</v>
      </c>
      <c r="C81" s="33"/>
      <c r="D81" s="34" t="s">
        <v>103</v>
      </c>
      <c r="E81" s="17" t="s">
        <v>104</v>
      </c>
      <c r="F81" s="35"/>
      <c r="G81" s="11">
        <f t="shared" si="0"/>
        <v>0</v>
      </c>
    </row>
    <row r="82" spans="1:7" ht="37.5" customHeight="1" x14ac:dyDescent="0.15">
      <c r="A82" s="45" t="b">
        <v>0</v>
      </c>
      <c r="B82" s="86" t="s">
        <v>1359</v>
      </c>
      <c r="C82" s="77"/>
      <c r="D82" s="78" t="s">
        <v>105</v>
      </c>
      <c r="E82" s="36" t="s">
        <v>1360</v>
      </c>
      <c r="F82" s="37"/>
      <c r="G82" s="11">
        <f t="shared" si="0"/>
        <v>0</v>
      </c>
    </row>
    <row r="83" spans="1:7" ht="18" x14ac:dyDescent="0.15">
      <c r="A83" s="38"/>
      <c r="B83" s="132" t="s">
        <v>1361</v>
      </c>
      <c r="C83" s="129"/>
      <c r="D83" s="129"/>
      <c r="E83" s="129"/>
      <c r="F83" s="87"/>
      <c r="G83" s="11">
        <f t="shared" si="0"/>
        <v>0</v>
      </c>
    </row>
    <row r="84" spans="1:7" ht="18" x14ac:dyDescent="0.15">
      <c r="A84" s="39"/>
      <c r="B84" s="136" t="s">
        <v>1362</v>
      </c>
      <c r="C84" s="137"/>
      <c r="D84" s="137"/>
      <c r="E84" s="137"/>
      <c r="F84" s="138"/>
      <c r="G84" s="11">
        <f t="shared" si="0"/>
        <v>0</v>
      </c>
    </row>
    <row r="85" spans="1:7" ht="37.5" customHeight="1" x14ac:dyDescent="0.15">
      <c r="A85" s="74"/>
      <c r="B85" s="150" t="s">
        <v>794</v>
      </c>
      <c r="C85" s="129"/>
      <c r="D85" s="129"/>
      <c r="E85" s="129"/>
      <c r="F85" s="130"/>
      <c r="G85" s="11">
        <f t="shared" si="0"/>
        <v>0</v>
      </c>
    </row>
    <row r="86" spans="1:7" ht="16" x14ac:dyDescent="0.15">
      <c r="A86" s="14"/>
      <c r="B86" s="131" t="s">
        <v>38</v>
      </c>
      <c r="C86" s="129"/>
      <c r="D86" s="129"/>
      <c r="E86" s="129"/>
      <c r="F86" s="130"/>
      <c r="G86" s="11">
        <f t="shared" si="0"/>
        <v>0</v>
      </c>
    </row>
    <row r="87" spans="1:7" ht="37.5" customHeight="1" x14ac:dyDescent="0.15">
      <c r="A87" s="27" t="b">
        <v>0</v>
      </c>
      <c r="B87" s="86" t="s">
        <v>1363</v>
      </c>
      <c r="C87" s="33"/>
      <c r="D87" s="34" t="s">
        <v>795</v>
      </c>
      <c r="E87" s="17" t="s">
        <v>1364</v>
      </c>
      <c r="F87" s="35"/>
      <c r="G87" s="11">
        <f t="shared" si="0"/>
        <v>0</v>
      </c>
    </row>
    <row r="88" spans="1:7" ht="37.5" customHeight="1" x14ac:dyDescent="0.15">
      <c r="A88" s="27" t="b">
        <v>0</v>
      </c>
      <c r="B88" s="86" t="s">
        <v>1365</v>
      </c>
      <c r="C88" s="33"/>
      <c r="D88" s="34" t="s">
        <v>797</v>
      </c>
      <c r="E88" s="29" t="s">
        <v>798</v>
      </c>
      <c r="F88" s="31"/>
      <c r="G88" s="11">
        <f t="shared" si="0"/>
        <v>0</v>
      </c>
    </row>
    <row r="89" spans="1:7" ht="37.5" customHeight="1" x14ac:dyDescent="0.15">
      <c r="A89" s="27" t="b">
        <v>0</v>
      </c>
      <c r="B89" s="86" t="s">
        <v>1366</v>
      </c>
      <c r="C89" s="33"/>
      <c r="D89" s="34" t="s">
        <v>207</v>
      </c>
      <c r="E89" s="17" t="s">
        <v>1367</v>
      </c>
      <c r="F89" s="35"/>
      <c r="G89" s="11">
        <f t="shared" si="0"/>
        <v>0</v>
      </c>
    </row>
    <row r="90" spans="1:7" ht="37.5" customHeight="1" x14ac:dyDescent="0.15">
      <c r="A90" s="27" t="b">
        <v>0</v>
      </c>
      <c r="B90" s="86" t="s">
        <v>1368</v>
      </c>
      <c r="C90" s="33"/>
      <c r="D90" s="34" t="s">
        <v>209</v>
      </c>
      <c r="E90" s="29" t="s">
        <v>210</v>
      </c>
      <c r="F90" s="31"/>
      <c r="G90" s="11">
        <f t="shared" si="0"/>
        <v>0</v>
      </c>
    </row>
    <row r="91" spans="1:7" ht="42" x14ac:dyDescent="0.15">
      <c r="A91" s="27" t="b">
        <v>0</v>
      </c>
      <c r="B91" s="86" t="s">
        <v>1369</v>
      </c>
      <c r="C91" s="27"/>
      <c r="D91" s="28" t="s">
        <v>799</v>
      </c>
      <c r="E91" s="29" t="s">
        <v>1370</v>
      </c>
      <c r="F91" s="44"/>
      <c r="G91" s="11">
        <f t="shared" si="0"/>
        <v>0</v>
      </c>
    </row>
    <row r="92" spans="1:7" ht="37.5" customHeight="1" x14ac:dyDescent="0.15">
      <c r="A92" s="27" t="b">
        <v>0</v>
      </c>
      <c r="B92" s="86" t="s">
        <v>1371</v>
      </c>
      <c r="C92" s="27"/>
      <c r="D92" s="28" t="s">
        <v>801</v>
      </c>
      <c r="E92" s="29" t="s">
        <v>802</v>
      </c>
      <c r="F92" s="30"/>
      <c r="G92" s="11">
        <f t="shared" si="0"/>
        <v>0</v>
      </c>
    </row>
    <row r="93" spans="1:7" ht="126" x14ac:dyDescent="0.15">
      <c r="A93" s="75" t="b">
        <v>0</v>
      </c>
      <c r="B93" s="86" t="s">
        <v>1372</v>
      </c>
      <c r="C93" s="27"/>
      <c r="D93" s="34" t="s">
        <v>803</v>
      </c>
      <c r="E93" s="29" t="s">
        <v>804</v>
      </c>
      <c r="F93" s="31" t="s">
        <v>1111</v>
      </c>
      <c r="G93" s="11">
        <f t="shared" si="0"/>
        <v>0</v>
      </c>
    </row>
    <row r="94" spans="1:7" ht="42" x14ac:dyDescent="0.15">
      <c r="A94" s="27" t="b">
        <v>0</v>
      </c>
      <c r="B94" s="86" t="s">
        <v>1373</v>
      </c>
      <c r="C94" s="27"/>
      <c r="D94" s="28" t="s">
        <v>806</v>
      </c>
      <c r="E94" s="29" t="s">
        <v>1374</v>
      </c>
      <c r="F94" s="44"/>
      <c r="G94" s="11">
        <f t="shared" si="0"/>
        <v>0</v>
      </c>
    </row>
    <row r="95" spans="1:7" ht="37.5" customHeight="1" x14ac:dyDescent="0.15">
      <c r="A95" s="27" t="b">
        <v>0</v>
      </c>
      <c r="B95" s="86" t="s">
        <v>1375</v>
      </c>
      <c r="C95" s="56"/>
      <c r="D95" s="57" t="s">
        <v>808</v>
      </c>
      <c r="E95" s="58" t="s">
        <v>809</v>
      </c>
      <c r="F95" s="59"/>
      <c r="G95" s="11">
        <f t="shared" si="0"/>
        <v>0</v>
      </c>
    </row>
    <row r="96" spans="1:7" ht="126" x14ac:dyDescent="0.15">
      <c r="A96" s="27" t="b">
        <v>0</v>
      </c>
      <c r="B96" s="86" t="s">
        <v>1376</v>
      </c>
      <c r="C96" s="56"/>
      <c r="D96" s="76" t="s">
        <v>810</v>
      </c>
      <c r="E96" s="58" t="s">
        <v>811</v>
      </c>
      <c r="F96" s="31" t="s">
        <v>1111</v>
      </c>
      <c r="G96" s="11">
        <f t="shared" si="0"/>
        <v>0</v>
      </c>
    </row>
    <row r="97" spans="1:7" ht="37.5" customHeight="1" x14ac:dyDescent="0.15">
      <c r="A97" s="27" t="b">
        <v>0</v>
      </c>
      <c r="B97" s="86" t="s">
        <v>1377</v>
      </c>
      <c r="C97" s="33"/>
      <c r="D97" s="34" t="s">
        <v>812</v>
      </c>
      <c r="E97" s="17" t="s">
        <v>1378</v>
      </c>
      <c r="F97" s="35"/>
      <c r="G97" s="11">
        <f t="shared" si="0"/>
        <v>0</v>
      </c>
    </row>
    <row r="98" spans="1:7" ht="126" x14ac:dyDescent="0.15">
      <c r="A98" s="27" t="b">
        <v>0</v>
      </c>
      <c r="B98" s="86" t="s">
        <v>1379</v>
      </c>
      <c r="C98" s="27"/>
      <c r="D98" s="34" t="s">
        <v>814</v>
      </c>
      <c r="E98" s="29" t="s">
        <v>815</v>
      </c>
      <c r="F98" s="31" t="s">
        <v>1111</v>
      </c>
      <c r="G98" s="11">
        <f t="shared" si="0"/>
        <v>0</v>
      </c>
    </row>
    <row r="99" spans="1:7" ht="37.5" customHeight="1" x14ac:dyDescent="0.15">
      <c r="A99" s="27" t="b">
        <v>0</v>
      </c>
      <c r="B99" s="86" t="s">
        <v>1380</v>
      </c>
      <c r="C99" s="33"/>
      <c r="D99" s="34" t="s">
        <v>294</v>
      </c>
      <c r="E99" s="29" t="s">
        <v>1381</v>
      </c>
      <c r="F99" s="31"/>
      <c r="G99" s="11">
        <f t="shared" si="0"/>
        <v>0</v>
      </c>
    </row>
    <row r="100" spans="1:7" ht="126" x14ac:dyDescent="0.15">
      <c r="A100" s="27" t="b">
        <v>0</v>
      </c>
      <c r="B100" s="86" t="s">
        <v>1382</v>
      </c>
      <c r="C100" s="27"/>
      <c r="D100" s="34" t="s">
        <v>448</v>
      </c>
      <c r="E100" s="29" t="s">
        <v>449</v>
      </c>
      <c r="F100" s="31" t="s">
        <v>1111</v>
      </c>
      <c r="G100" s="11">
        <f t="shared" si="0"/>
        <v>0</v>
      </c>
    </row>
    <row r="101" spans="1:7" ht="84" x14ac:dyDescent="0.15">
      <c r="A101" s="27" t="b">
        <v>0</v>
      </c>
      <c r="B101" s="86" t="s">
        <v>1383</v>
      </c>
      <c r="C101" s="33"/>
      <c r="D101" s="34" t="s">
        <v>131</v>
      </c>
      <c r="E101" s="17" t="s">
        <v>1384</v>
      </c>
      <c r="F101" s="40"/>
      <c r="G101" s="11">
        <f t="shared" si="0"/>
        <v>0</v>
      </c>
    </row>
    <row r="102" spans="1:7" ht="37.5" customHeight="1" x14ac:dyDescent="0.15">
      <c r="A102" s="27" t="b">
        <v>0</v>
      </c>
      <c r="B102" s="86" t="s">
        <v>1385</v>
      </c>
      <c r="C102" s="33"/>
      <c r="D102" s="34" t="s">
        <v>133</v>
      </c>
      <c r="E102" s="29" t="s">
        <v>134</v>
      </c>
      <c r="F102" s="31"/>
      <c r="G102" s="11">
        <f t="shared" si="0"/>
        <v>0</v>
      </c>
    </row>
    <row r="103" spans="1:7" ht="56" x14ac:dyDescent="0.15">
      <c r="A103" s="27" t="b">
        <v>0</v>
      </c>
      <c r="B103" s="86" t="s">
        <v>1386</v>
      </c>
      <c r="C103" s="33"/>
      <c r="D103" s="34" t="s">
        <v>161</v>
      </c>
      <c r="E103" s="17" t="s">
        <v>1387</v>
      </c>
      <c r="F103" s="35" t="s">
        <v>819</v>
      </c>
      <c r="G103" s="11">
        <f t="shared" si="0"/>
        <v>0</v>
      </c>
    </row>
    <row r="104" spans="1:7" ht="37.5" customHeight="1" x14ac:dyDescent="0.15">
      <c r="A104" s="27" t="b">
        <v>0</v>
      </c>
      <c r="B104" s="86" t="s">
        <v>1388</v>
      </c>
      <c r="C104" s="33"/>
      <c r="D104" s="34" t="s">
        <v>163</v>
      </c>
      <c r="E104" s="29" t="s">
        <v>164</v>
      </c>
      <c r="F104" s="31"/>
      <c r="G104" s="11">
        <f t="shared" si="0"/>
        <v>0</v>
      </c>
    </row>
    <row r="105" spans="1:7" ht="42" x14ac:dyDescent="0.15">
      <c r="A105" s="27" t="b">
        <v>0</v>
      </c>
      <c r="B105" s="86" t="s">
        <v>1389</v>
      </c>
      <c r="C105" s="33"/>
      <c r="D105" s="34" t="s">
        <v>820</v>
      </c>
      <c r="E105" s="17" t="s">
        <v>1390</v>
      </c>
      <c r="F105" s="35"/>
      <c r="G105" s="11">
        <f t="shared" si="0"/>
        <v>0</v>
      </c>
    </row>
    <row r="106" spans="1:7" ht="37.5" customHeight="1" x14ac:dyDescent="0.15">
      <c r="A106" s="27" t="b">
        <v>0</v>
      </c>
      <c r="B106" s="86" t="s">
        <v>1391</v>
      </c>
      <c r="C106" s="33"/>
      <c r="D106" s="34" t="s">
        <v>822</v>
      </c>
      <c r="E106" s="29" t="s">
        <v>823</v>
      </c>
      <c r="F106" s="31"/>
      <c r="G106" s="11">
        <f t="shared" si="0"/>
        <v>0</v>
      </c>
    </row>
    <row r="107" spans="1:7" ht="37.5" customHeight="1" x14ac:dyDescent="0.15">
      <c r="A107" s="27" t="b">
        <v>0</v>
      </c>
      <c r="B107" s="86" t="s">
        <v>1392</v>
      </c>
      <c r="C107" s="33"/>
      <c r="D107" s="34" t="s">
        <v>824</v>
      </c>
      <c r="E107" s="29" t="s">
        <v>1393</v>
      </c>
      <c r="F107" s="31"/>
      <c r="G107" s="11">
        <f t="shared" si="0"/>
        <v>0</v>
      </c>
    </row>
    <row r="108" spans="1:7" ht="37.5" customHeight="1" x14ac:dyDescent="0.15">
      <c r="A108" s="27" t="b">
        <v>0</v>
      </c>
      <c r="B108" s="86" t="s">
        <v>1394</v>
      </c>
      <c r="C108" s="33"/>
      <c r="D108" s="34" t="s">
        <v>826</v>
      </c>
      <c r="E108" s="17" t="s">
        <v>1395</v>
      </c>
      <c r="F108" s="35"/>
      <c r="G108" s="11">
        <f t="shared" si="0"/>
        <v>0</v>
      </c>
    </row>
    <row r="109" spans="1:7" ht="37.5" customHeight="1" x14ac:dyDescent="0.15">
      <c r="A109" s="27" t="b">
        <v>0</v>
      </c>
      <c r="B109" s="86" t="s">
        <v>1396</v>
      </c>
      <c r="C109" s="33"/>
      <c r="D109" s="34" t="s">
        <v>487</v>
      </c>
      <c r="E109" s="17" t="s">
        <v>1397</v>
      </c>
      <c r="F109" s="31"/>
      <c r="G109" s="11">
        <f t="shared" si="0"/>
        <v>0</v>
      </c>
    </row>
    <row r="110" spans="1:7" ht="37.5" customHeight="1" x14ac:dyDescent="0.15">
      <c r="A110" s="27" t="b">
        <v>0</v>
      </c>
      <c r="B110" s="86" t="s">
        <v>1398</v>
      </c>
      <c r="C110" s="33"/>
      <c r="D110" s="34" t="s">
        <v>489</v>
      </c>
      <c r="E110" s="29" t="s">
        <v>490</v>
      </c>
      <c r="F110" s="31"/>
      <c r="G110" s="11">
        <f t="shared" si="0"/>
        <v>0</v>
      </c>
    </row>
    <row r="111" spans="1:7" ht="37.5" customHeight="1" x14ac:dyDescent="0.15">
      <c r="A111" s="27" t="b">
        <v>0</v>
      </c>
      <c r="B111" s="86" t="s">
        <v>1399</v>
      </c>
      <c r="C111" s="33"/>
      <c r="D111" s="34" t="s">
        <v>1063</v>
      </c>
      <c r="E111" s="17" t="s">
        <v>1400</v>
      </c>
      <c r="F111" s="35"/>
      <c r="G111" s="11">
        <f t="shared" si="0"/>
        <v>0</v>
      </c>
    </row>
    <row r="112" spans="1:7" ht="37.5" customHeight="1" x14ac:dyDescent="0.15">
      <c r="A112" s="27" t="b">
        <v>0</v>
      </c>
      <c r="B112" s="86" t="s">
        <v>1401</v>
      </c>
      <c r="C112" s="33"/>
      <c r="D112" s="34" t="s">
        <v>1064</v>
      </c>
      <c r="E112" s="29" t="s">
        <v>1065</v>
      </c>
      <c r="F112" s="31"/>
      <c r="G112" s="11">
        <f t="shared" si="0"/>
        <v>0</v>
      </c>
    </row>
    <row r="113" spans="1:7" ht="37.5" customHeight="1" x14ac:dyDescent="0.15">
      <c r="A113" s="27" t="b">
        <v>0</v>
      </c>
      <c r="B113" s="86" t="s">
        <v>1402</v>
      </c>
      <c r="C113" s="27"/>
      <c r="D113" s="34" t="s">
        <v>137</v>
      </c>
      <c r="E113" s="17" t="s">
        <v>1403</v>
      </c>
      <c r="F113" s="35" t="s">
        <v>115</v>
      </c>
      <c r="G113" s="11">
        <f t="shared" si="0"/>
        <v>0</v>
      </c>
    </row>
    <row r="114" spans="1:7" ht="37.5" customHeight="1" x14ac:dyDescent="0.15">
      <c r="A114" s="27" t="b">
        <v>0</v>
      </c>
      <c r="B114" s="86" t="s">
        <v>1404</v>
      </c>
      <c r="C114" s="27"/>
      <c r="D114" s="34" t="s">
        <v>139</v>
      </c>
      <c r="E114" s="29" t="s">
        <v>140</v>
      </c>
      <c r="F114" s="31"/>
      <c r="G114" s="11">
        <f t="shared" si="0"/>
        <v>0</v>
      </c>
    </row>
    <row r="115" spans="1:7" ht="42" x14ac:dyDescent="0.15">
      <c r="A115" s="27" t="b">
        <v>0</v>
      </c>
      <c r="B115" s="86" t="s">
        <v>1405</v>
      </c>
      <c r="C115" s="33"/>
      <c r="D115" s="34" t="s">
        <v>127</v>
      </c>
      <c r="E115" s="17" t="s">
        <v>1406</v>
      </c>
      <c r="F115" s="35"/>
      <c r="G115" s="11">
        <f t="shared" si="0"/>
        <v>0</v>
      </c>
    </row>
    <row r="116" spans="1:7" ht="37.5" customHeight="1" x14ac:dyDescent="0.15">
      <c r="A116" s="27" t="b">
        <v>0</v>
      </c>
      <c r="B116" s="86" t="s">
        <v>1407</v>
      </c>
      <c r="C116" s="33"/>
      <c r="D116" s="34" t="s">
        <v>129</v>
      </c>
      <c r="E116" s="29" t="s">
        <v>130</v>
      </c>
      <c r="F116" s="31"/>
      <c r="G116" s="11">
        <f t="shared" si="0"/>
        <v>0</v>
      </c>
    </row>
    <row r="117" spans="1:7" ht="37.5" customHeight="1" x14ac:dyDescent="0.15">
      <c r="A117" s="27" t="b">
        <v>0</v>
      </c>
      <c r="B117" s="86" t="s">
        <v>1408</v>
      </c>
      <c r="C117" s="33"/>
      <c r="D117" s="34" t="s">
        <v>592</v>
      </c>
      <c r="E117" s="29" t="s">
        <v>593</v>
      </c>
      <c r="F117" s="31"/>
      <c r="G117" s="11">
        <f t="shared" si="0"/>
        <v>0</v>
      </c>
    </row>
    <row r="118" spans="1:7" ht="37.5" customHeight="1" x14ac:dyDescent="0.15">
      <c r="A118" s="27" t="b">
        <v>0</v>
      </c>
      <c r="B118" s="86" t="s">
        <v>1409</v>
      </c>
      <c r="C118" s="33"/>
      <c r="D118" s="34" t="s">
        <v>831</v>
      </c>
      <c r="E118" s="29" t="s">
        <v>1410</v>
      </c>
      <c r="F118" s="31"/>
      <c r="G118" s="11">
        <f t="shared" si="0"/>
        <v>0</v>
      </c>
    </row>
    <row r="119" spans="1:7" ht="37.5" customHeight="1" x14ac:dyDescent="0.15">
      <c r="A119" s="27" t="b">
        <v>0</v>
      </c>
      <c r="B119" s="86" t="s">
        <v>1411</v>
      </c>
      <c r="C119" s="33"/>
      <c r="D119" s="34" t="s">
        <v>833</v>
      </c>
      <c r="E119" s="29" t="s">
        <v>1412</v>
      </c>
      <c r="F119" s="31"/>
      <c r="G119" s="11">
        <f t="shared" si="0"/>
        <v>0</v>
      </c>
    </row>
    <row r="120" spans="1:7" ht="37.5" customHeight="1" x14ac:dyDescent="0.15">
      <c r="A120" s="27" t="b">
        <v>0</v>
      </c>
      <c r="B120" s="86" t="s">
        <v>1413</v>
      </c>
      <c r="C120" s="33"/>
      <c r="D120" s="34" t="s">
        <v>835</v>
      </c>
      <c r="E120" s="29" t="s">
        <v>836</v>
      </c>
      <c r="F120" s="31"/>
      <c r="G120" s="11">
        <f t="shared" si="0"/>
        <v>0</v>
      </c>
    </row>
    <row r="121" spans="1:7" ht="37.5" customHeight="1" x14ac:dyDescent="0.15">
      <c r="A121" s="27" t="b">
        <v>0</v>
      </c>
      <c r="B121" s="86" t="s">
        <v>1414</v>
      </c>
      <c r="C121" s="27"/>
      <c r="D121" s="34" t="s">
        <v>113</v>
      </c>
      <c r="E121" s="17" t="s">
        <v>1415</v>
      </c>
      <c r="F121" s="35" t="s">
        <v>115</v>
      </c>
      <c r="G121" s="11">
        <f t="shared" si="0"/>
        <v>0</v>
      </c>
    </row>
    <row r="122" spans="1:7" ht="37.5" customHeight="1" x14ac:dyDescent="0.15">
      <c r="A122" s="27" t="b">
        <v>0</v>
      </c>
      <c r="B122" s="86" t="s">
        <v>1416</v>
      </c>
      <c r="C122" s="27"/>
      <c r="D122" s="34" t="s">
        <v>116</v>
      </c>
      <c r="E122" s="17" t="s">
        <v>117</v>
      </c>
      <c r="F122" s="31"/>
      <c r="G122" s="11">
        <f t="shared" si="0"/>
        <v>0</v>
      </c>
    </row>
    <row r="123" spans="1:7" ht="37.5" customHeight="1" x14ac:dyDescent="0.15">
      <c r="A123" s="27" t="b">
        <v>0</v>
      </c>
      <c r="B123" s="86" t="s">
        <v>1417</v>
      </c>
      <c r="C123" s="33"/>
      <c r="D123" s="34" t="s">
        <v>837</v>
      </c>
      <c r="E123" s="29" t="s">
        <v>1418</v>
      </c>
      <c r="F123" s="31" t="s">
        <v>839</v>
      </c>
      <c r="G123" s="11">
        <f t="shared" si="0"/>
        <v>0</v>
      </c>
    </row>
    <row r="124" spans="1:7" ht="56" x14ac:dyDescent="0.15">
      <c r="A124" s="27" t="b">
        <v>0</v>
      </c>
      <c r="B124" s="86" t="s">
        <v>1419</v>
      </c>
      <c r="C124" s="33"/>
      <c r="D124" s="34" t="s">
        <v>118</v>
      </c>
      <c r="E124" s="17" t="s">
        <v>1420</v>
      </c>
      <c r="F124" s="35"/>
      <c r="G124" s="11">
        <f t="shared" si="0"/>
        <v>0</v>
      </c>
    </row>
    <row r="125" spans="1:7" ht="37.5" customHeight="1" x14ac:dyDescent="0.15">
      <c r="A125" s="27" t="b">
        <v>0</v>
      </c>
      <c r="B125" s="86" t="s">
        <v>1421</v>
      </c>
      <c r="C125" s="77"/>
      <c r="D125" s="78" t="s">
        <v>120</v>
      </c>
      <c r="E125" s="36" t="s">
        <v>121</v>
      </c>
      <c r="F125" s="37"/>
      <c r="G125" s="11">
        <f t="shared" si="0"/>
        <v>0</v>
      </c>
    </row>
    <row r="126" spans="1:7" ht="37.5" customHeight="1" x14ac:dyDescent="0.15">
      <c r="A126" s="27" t="b">
        <v>0</v>
      </c>
      <c r="B126" s="86" t="s">
        <v>1422</v>
      </c>
      <c r="C126" s="33"/>
      <c r="D126" s="34" t="s">
        <v>135</v>
      </c>
      <c r="E126" s="29" t="s">
        <v>136</v>
      </c>
      <c r="F126" s="31" t="s">
        <v>1423</v>
      </c>
      <c r="G126" s="11">
        <f t="shared" si="0"/>
        <v>0</v>
      </c>
    </row>
    <row r="127" spans="1:7" ht="37.5" customHeight="1" x14ac:dyDescent="0.15">
      <c r="A127" s="27" t="b">
        <v>0</v>
      </c>
      <c r="B127" s="86" t="s">
        <v>1424</v>
      </c>
      <c r="C127" s="27"/>
      <c r="D127" s="34" t="s">
        <v>328</v>
      </c>
      <c r="E127" s="29" t="s">
        <v>329</v>
      </c>
      <c r="F127" s="31" t="s">
        <v>1423</v>
      </c>
      <c r="G127" s="11">
        <f t="shared" si="0"/>
        <v>0</v>
      </c>
    </row>
    <row r="128" spans="1:7" ht="37.5" customHeight="1" x14ac:dyDescent="0.15">
      <c r="A128" s="27" t="b">
        <v>0</v>
      </c>
      <c r="B128" s="86" t="s">
        <v>1425</v>
      </c>
      <c r="C128" s="27"/>
      <c r="D128" s="34" t="s">
        <v>988</v>
      </c>
      <c r="E128" s="29" t="s">
        <v>989</v>
      </c>
      <c r="F128" s="31" t="s">
        <v>1423</v>
      </c>
      <c r="G128" s="11">
        <f t="shared" si="0"/>
        <v>0</v>
      </c>
    </row>
    <row r="129" spans="1:29" ht="37.5" customHeight="1" x14ac:dyDescent="0.15">
      <c r="A129" s="27" t="b">
        <v>0</v>
      </c>
      <c r="B129" s="86" t="s">
        <v>1426</v>
      </c>
      <c r="C129" s="27"/>
      <c r="D129" s="34" t="s">
        <v>292</v>
      </c>
      <c r="E129" s="29" t="s">
        <v>293</v>
      </c>
      <c r="F129" s="31" t="s">
        <v>1423</v>
      </c>
      <c r="G129" s="11">
        <f t="shared" si="0"/>
        <v>0</v>
      </c>
    </row>
    <row r="130" spans="1:29" ht="37.5" customHeight="1" x14ac:dyDescent="0.15">
      <c r="A130" s="27" t="b">
        <v>0</v>
      </c>
      <c r="B130" s="86" t="s">
        <v>1427</v>
      </c>
      <c r="C130" s="27"/>
      <c r="D130" s="28" t="s">
        <v>175</v>
      </c>
      <c r="E130" s="17" t="s">
        <v>176</v>
      </c>
      <c r="F130" s="35" t="s">
        <v>1428</v>
      </c>
      <c r="G130" s="11">
        <f t="shared" si="0"/>
        <v>0</v>
      </c>
    </row>
    <row r="131" spans="1:29" ht="37.5" customHeight="1" x14ac:dyDescent="0.15">
      <c r="A131" s="27" t="b">
        <v>0</v>
      </c>
      <c r="B131" s="86" t="s">
        <v>1429</v>
      </c>
      <c r="C131" s="43"/>
      <c r="D131" s="60" t="s">
        <v>438</v>
      </c>
      <c r="E131" s="64" t="s">
        <v>1430</v>
      </c>
      <c r="F131" s="70"/>
      <c r="G131" s="11">
        <f t="shared" si="0"/>
        <v>0</v>
      </c>
      <c r="H131" s="63"/>
      <c r="I131" s="63"/>
      <c r="J131" s="63"/>
      <c r="K131" s="63"/>
      <c r="L131" s="63"/>
      <c r="M131" s="63"/>
      <c r="N131" s="63"/>
      <c r="O131" s="63"/>
      <c r="P131" s="63"/>
      <c r="Q131" s="63"/>
      <c r="R131" s="63"/>
      <c r="S131" s="63"/>
      <c r="T131" s="63"/>
      <c r="U131" s="63"/>
      <c r="V131" s="63"/>
      <c r="W131" s="63"/>
      <c r="X131" s="63"/>
      <c r="Y131" s="63"/>
      <c r="Z131" s="63"/>
      <c r="AA131" s="63"/>
      <c r="AB131" s="63"/>
      <c r="AC131" s="63"/>
    </row>
    <row r="132" spans="1:29" ht="37.5" customHeight="1" x14ac:dyDescent="0.15">
      <c r="A132" s="27" t="b">
        <v>0</v>
      </c>
      <c r="B132" s="86" t="s">
        <v>1431</v>
      </c>
      <c r="C132" s="27"/>
      <c r="D132" s="28" t="s">
        <v>141</v>
      </c>
      <c r="E132" s="17" t="s">
        <v>1432</v>
      </c>
      <c r="F132" s="32"/>
      <c r="G132" s="11">
        <f t="shared" si="0"/>
        <v>0</v>
      </c>
    </row>
    <row r="133" spans="1:29" ht="42" x14ac:dyDescent="0.15">
      <c r="A133" s="27" t="b">
        <v>0</v>
      </c>
      <c r="B133" s="86" t="s">
        <v>1433</v>
      </c>
      <c r="C133" s="33"/>
      <c r="D133" s="34" t="s">
        <v>143</v>
      </c>
      <c r="E133" s="29" t="s">
        <v>1434</v>
      </c>
      <c r="F133" s="31"/>
      <c r="G133" s="11">
        <f t="shared" si="0"/>
        <v>0</v>
      </c>
    </row>
    <row r="134" spans="1:29" ht="37.5" customHeight="1" x14ac:dyDescent="0.15">
      <c r="A134" s="27" t="b">
        <v>0</v>
      </c>
      <c r="B134" s="86" t="s">
        <v>1435</v>
      </c>
      <c r="C134" s="33"/>
      <c r="D134" s="34" t="s">
        <v>145</v>
      </c>
      <c r="E134" s="29" t="s">
        <v>146</v>
      </c>
      <c r="F134" s="31"/>
      <c r="G134" s="11">
        <f t="shared" si="0"/>
        <v>0</v>
      </c>
    </row>
    <row r="135" spans="1:29" ht="37.5" customHeight="1" x14ac:dyDescent="0.15">
      <c r="A135" s="27" t="b">
        <v>0</v>
      </c>
      <c r="B135" s="86" t="s">
        <v>1436</v>
      </c>
      <c r="C135" s="33"/>
      <c r="D135" s="34" t="s">
        <v>147</v>
      </c>
      <c r="E135" s="29" t="s">
        <v>148</v>
      </c>
      <c r="F135" s="31"/>
      <c r="G135" s="11">
        <f t="shared" si="0"/>
        <v>0</v>
      </c>
    </row>
    <row r="136" spans="1:29" ht="37.5" customHeight="1" x14ac:dyDescent="0.15">
      <c r="A136" s="27" t="b">
        <v>0</v>
      </c>
      <c r="B136" s="86" t="s">
        <v>1437</v>
      </c>
      <c r="C136" s="33"/>
      <c r="D136" s="34" t="s">
        <v>149</v>
      </c>
      <c r="E136" s="29" t="s">
        <v>1438</v>
      </c>
      <c r="F136" s="31"/>
      <c r="G136" s="11">
        <f t="shared" si="0"/>
        <v>0</v>
      </c>
    </row>
    <row r="137" spans="1:29" ht="37.5" customHeight="1" x14ac:dyDescent="0.15">
      <c r="A137" s="27" t="b">
        <v>0</v>
      </c>
      <c r="B137" s="86" t="s">
        <v>1439</v>
      </c>
      <c r="C137" s="33"/>
      <c r="D137" s="34" t="s">
        <v>151</v>
      </c>
      <c r="E137" s="29" t="s">
        <v>152</v>
      </c>
      <c r="F137" s="31"/>
      <c r="G137" s="11">
        <f t="shared" si="0"/>
        <v>0</v>
      </c>
    </row>
    <row r="138" spans="1:29" ht="37.5" customHeight="1" x14ac:dyDescent="0.15">
      <c r="A138" s="27" t="b">
        <v>0</v>
      </c>
      <c r="B138" s="86" t="s">
        <v>1440</v>
      </c>
      <c r="C138" s="33"/>
      <c r="D138" s="34" t="s">
        <v>153</v>
      </c>
      <c r="E138" s="29" t="s">
        <v>1441</v>
      </c>
      <c r="F138" s="31"/>
      <c r="G138" s="11">
        <f t="shared" si="0"/>
        <v>0</v>
      </c>
    </row>
    <row r="139" spans="1:29" ht="37.5" customHeight="1" x14ac:dyDescent="0.15">
      <c r="A139" s="27" t="b">
        <v>0</v>
      </c>
      <c r="B139" s="86" t="s">
        <v>1442</v>
      </c>
      <c r="C139" s="33"/>
      <c r="D139" s="34" t="s">
        <v>155</v>
      </c>
      <c r="E139" s="29" t="s">
        <v>1443</v>
      </c>
      <c r="F139" s="31"/>
      <c r="G139" s="11">
        <f t="shared" si="0"/>
        <v>0</v>
      </c>
    </row>
    <row r="140" spans="1:29" ht="37.5" customHeight="1" x14ac:dyDescent="0.15">
      <c r="A140" s="27" t="b">
        <v>0</v>
      </c>
      <c r="B140" s="86" t="s">
        <v>1444</v>
      </c>
      <c r="C140" s="33"/>
      <c r="D140" s="34" t="s">
        <v>157</v>
      </c>
      <c r="E140" s="29" t="s">
        <v>1445</v>
      </c>
      <c r="F140" s="31"/>
      <c r="G140" s="11">
        <f t="shared" si="0"/>
        <v>0</v>
      </c>
    </row>
    <row r="141" spans="1:29" ht="37.5" customHeight="1" x14ac:dyDescent="0.15">
      <c r="A141" s="27" t="b">
        <v>0</v>
      </c>
      <c r="B141" s="86" t="s">
        <v>1446</v>
      </c>
      <c r="C141" s="33"/>
      <c r="D141" s="34" t="s">
        <v>159</v>
      </c>
      <c r="E141" s="29" t="s">
        <v>1447</v>
      </c>
      <c r="F141" s="31"/>
      <c r="G141" s="11">
        <f t="shared" si="0"/>
        <v>0</v>
      </c>
    </row>
    <row r="142" spans="1:29" ht="37.5" customHeight="1" x14ac:dyDescent="0.15">
      <c r="A142" s="27" t="b">
        <v>0</v>
      </c>
      <c r="B142" s="86" t="s">
        <v>1448</v>
      </c>
      <c r="C142" s="27"/>
      <c r="D142" s="34" t="s">
        <v>165</v>
      </c>
      <c r="E142" s="17" t="s">
        <v>1449</v>
      </c>
      <c r="F142" s="35"/>
      <c r="G142" s="11">
        <f t="shared" si="0"/>
        <v>0</v>
      </c>
    </row>
    <row r="143" spans="1:29" ht="37.5" customHeight="1" x14ac:dyDescent="0.15">
      <c r="A143" s="27" t="b">
        <v>0</v>
      </c>
      <c r="B143" s="86" t="s">
        <v>1450</v>
      </c>
      <c r="C143" s="27"/>
      <c r="D143" s="34" t="s">
        <v>167</v>
      </c>
      <c r="E143" s="17" t="s">
        <v>1451</v>
      </c>
      <c r="F143" s="35"/>
      <c r="G143" s="11">
        <f t="shared" si="0"/>
        <v>0</v>
      </c>
    </row>
    <row r="144" spans="1:29" ht="37.5" customHeight="1" x14ac:dyDescent="0.15">
      <c r="A144" s="27" t="b">
        <v>0</v>
      </c>
      <c r="B144" s="86" t="s">
        <v>1452</v>
      </c>
      <c r="C144" s="27"/>
      <c r="D144" s="28" t="s">
        <v>169</v>
      </c>
      <c r="E144" s="36" t="s">
        <v>170</v>
      </c>
      <c r="F144" s="42"/>
      <c r="G144" s="11">
        <f t="shared" si="0"/>
        <v>0</v>
      </c>
    </row>
    <row r="145" spans="1:7" ht="18" x14ac:dyDescent="0.15">
      <c r="A145" s="38"/>
      <c r="B145" s="132" t="s">
        <v>1453</v>
      </c>
      <c r="C145" s="129"/>
      <c r="D145" s="129"/>
      <c r="E145" s="129"/>
      <c r="F145" s="130"/>
      <c r="G145" s="11">
        <f t="shared" si="0"/>
        <v>0</v>
      </c>
    </row>
    <row r="146" spans="1:7" ht="18" x14ac:dyDescent="0.15">
      <c r="A146" s="38"/>
      <c r="B146" s="128" t="s">
        <v>1454</v>
      </c>
      <c r="C146" s="129"/>
      <c r="D146" s="129"/>
      <c r="E146" s="129"/>
      <c r="F146" s="130"/>
      <c r="G146" s="11">
        <f t="shared" si="0"/>
        <v>0</v>
      </c>
    </row>
    <row r="147" spans="1:7" ht="16" x14ac:dyDescent="0.15">
      <c r="A147" s="14"/>
      <c r="B147" s="131" t="s">
        <v>38</v>
      </c>
      <c r="C147" s="129"/>
      <c r="D147" s="129"/>
      <c r="E147" s="129"/>
      <c r="F147" s="130"/>
      <c r="G147" s="11">
        <f t="shared" si="0"/>
        <v>0</v>
      </c>
    </row>
    <row r="148" spans="1:7" ht="37.5" customHeight="1" x14ac:dyDescent="0.15">
      <c r="A148" s="27" t="b">
        <v>0</v>
      </c>
      <c r="B148" s="86" t="s">
        <v>1455</v>
      </c>
      <c r="C148" s="27"/>
      <c r="D148" s="34" t="s">
        <v>333</v>
      </c>
      <c r="E148" s="29" t="s">
        <v>334</v>
      </c>
      <c r="F148" s="31" t="s">
        <v>1456</v>
      </c>
      <c r="G148" s="11">
        <f t="shared" si="0"/>
        <v>0</v>
      </c>
    </row>
    <row r="149" spans="1:7" ht="37.5" customHeight="1" x14ac:dyDescent="0.15">
      <c r="A149" s="27" t="b">
        <v>0</v>
      </c>
      <c r="B149" s="86" t="s">
        <v>1457</v>
      </c>
      <c r="C149" s="27"/>
      <c r="D149" s="34" t="s">
        <v>323</v>
      </c>
      <c r="E149" s="17" t="s">
        <v>1458</v>
      </c>
      <c r="F149" s="35"/>
      <c r="G149" s="11">
        <f t="shared" si="0"/>
        <v>0</v>
      </c>
    </row>
    <row r="150" spans="1:7" ht="37.5" customHeight="1" x14ac:dyDescent="0.15">
      <c r="A150" s="27" t="b">
        <v>0</v>
      </c>
      <c r="B150" s="86" t="s">
        <v>1459</v>
      </c>
      <c r="C150" s="27"/>
      <c r="D150" s="34" t="s">
        <v>325</v>
      </c>
      <c r="E150" s="29" t="s">
        <v>326</v>
      </c>
      <c r="F150" s="31" t="s">
        <v>1460</v>
      </c>
      <c r="G150" s="11">
        <f t="shared" si="0"/>
        <v>0</v>
      </c>
    </row>
    <row r="151" spans="1:7" ht="37.5" customHeight="1" x14ac:dyDescent="0.15">
      <c r="A151" s="27" t="b">
        <v>0</v>
      </c>
      <c r="B151" s="86" t="s">
        <v>1461</v>
      </c>
      <c r="C151" s="27"/>
      <c r="D151" s="34" t="s">
        <v>380</v>
      </c>
      <c r="E151" s="29" t="s">
        <v>381</v>
      </c>
      <c r="F151" s="31" t="s">
        <v>1462</v>
      </c>
      <c r="G151" s="11">
        <f t="shared" si="0"/>
        <v>0</v>
      </c>
    </row>
    <row r="152" spans="1:7" ht="42" x14ac:dyDescent="0.15">
      <c r="A152" s="27" t="b">
        <v>0</v>
      </c>
      <c r="B152" s="86" t="s">
        <v>1463</v>
      </c>
      <c r="C152" s="27"/>
      <c r="D152" s="34" t="s">
        <v>844</v>
      </c>
      <c r="E152" s="17" t="s">
        <v>1464</v>
      </c>
      <c r="F152" s="35"/>
      <c r="G152" s="11">
        <f t="shared" si="0"/>
        <v>0</v>
      </c>
    </row>
    <row r="153" spans="1:7" ht="37.5" customHeight="1" x14ac:dyDescent="0.15">
      <c r="A153" s="27" t="b">
        <v>0</v>
      </c>
      <c r="B153" s="86" t="s">
        <v>1465</v>
      </c>
      <c r="C153" s="27"/>
      <c r="D153" s="34" t="s">
        <v>846</v>
      </c>
      <c r="E153" s="17" t="s">
        <v>1466</v>
      </c>
      <c r="F153" s="35"/>
      <c r="G153" s="11">
        <f t="shared" si="0"/>
        <v>0</v>
      </c>
    </row>
    <row r="154" spans="1:7" ht="70" x14ac:dyDescent="0.15">
      <c r="A154" s="27" t="b">
        <v>0</v>
      </c>
      <c r="B154" s="86" t="s">
        <v>1467</v>
      </c>
      <c r="C154" s="27"/>
      <c r="D154" s="34" t="s">
        <v>336</v>
      </c>
      <c r="E154" s="17" t="s">
        <v>1468</v>
      </c>
      <c r="F154" s="35" t="s">
        <v>849</v>
      </c>
      <c r="G154" s="11">
        <f t="shared" si="0"/>
        <v>0</v>
      </c>
    </row>
    <row r="155" spans="1:7" ht="37.5" customHeight="1" x14ac:dyDescent="0.15">
      <c r="A155" s="27" t="b">
        <v>0</v>
      </c>
      <c r="B155" s="86" t="s">
        <v>1469</v>
      </c>
      <c r="C155" s="27"/>
      <c r="D155" s="34" t="s">
        <v>338</v>
      </c>
      <c r="E155" s="29" t="s">
        <v>850</v>
      </c>
      <c r="F155" s="31"/>
      <c r="G155" s="11">
        <f t="shared" si="0"/>
        <v>0</v>
      </c>
    </row>
    <row r="156" spans="1:7" ht="37.5" customHeight="1" x14ac:dyDescent="0.15">
      <c r="A156" s="27" t="b">
        <v>0</v>
      </c>
      <c r="B156" s="86" t="s">
        <v>1470</v>
      </c>
      <c r="C156" s="27"/>
      <c r="D156" s="34" t="s">
        <v>851</v>
      </c>
      <c r="E156" s="17" t="s">
        <v>1471</v>
      </c>
      <c r="F156" s="35"/>
      <c r="G156" s="11">
        <f t="shared" si="0"/>
        <v>0</v>
      </c>
    </row>
    <row r="157" spans="1:7" ht="37.5" customHeight="1" x14ac:dyDescent="0.15">
      <c r="A157" s="27" t="b">
        <v>0</v>
      </c>
      <c r="B157" s="86" t="s">
        <v>1472</v>
      </c>
      <c r="C157" s="27"/>
      <c r="D157" s="34" t="s">
        <v>853</v>
      </c>
      <c r="E157" s="29" t="s">
        <v>854</v>
      </c>
      <c r="F157" s="31" t="s">
        <v>1473</v>
      </c>
      <c r="G157" s="11">
        <f t="shared" si="0"/>
        <v>0</v>
      </c>
    </row>
    <row r="158" spans="1:7" ht="70" x14ac:dyDescent="0.15">
      <c r="A158" s="27" t="b">
        <v>0</v>
      </c>
      <c r="B158" s="86" t="s">
        <v>1474</v>
      </c>
      <c r="C158" s="27"/>
      <c r="D158" s="34" t="s">
        <v>855</v>
      </c>
      <c r="E158" s="17" t="s">
        <v>1475</v>
      </c>
      <c r="F158" s="35" t="s">
        <v>857</v>
      </c>
      <c r="G158" s="11">
        <f t="shared" si="0"/>
        <v>0</v>
      </c>
    </row>
    <row r="159" spans="1:7" ht="42" x14ac:dyDescent="0.15">
      <c r="A159" s="27" t="b">
        <v>0</v>
      </c>
      <c r="B159" s="86" t="s">
        <v>1476</v>
      </c>
      <c r="C159" s="27"/>
      <c r="D159" s="34" t="s">
        <v>858</v>
      </c>
      <c r="E159" s="17" t="s">
        <v>1477</v>
      </c>
      <c r="F159" s="35" t="s">
        <v>849</v>
      </c>
      <c r="G159" s="11">
        <f t="shared" si="0"/>
        <v>0</v>
      </c>
    </row>
    <row r="160" spans="1:7" ht="37.5" customHeight="1" x14ac:dyDescent="0.15">
      <c r="A160" s="27" t="b">
        <v>0</v>
      </c>
      <c r="B160" s="86" t="s">
        <v>1478</v>
      </c>
      <c r="C160" s="27"/>
      <c r="D160" s="34" t="s">
        <v>860</v>
      </c>
      <c r="E160" s="29" t="s">
        <v>861</v>
      </c>
      <c r="F160" s="31" t="s">
        <v>1479</v>
      </c>
      <c r="G160" s="11">
        <f t="shared" si="0"/>
        <v>0</v>
      </c>
    </row>
    <row r="161" spans="1:7" ht="84" x14ac:dyDescent="0.15">
      <c r="A161" s="27" t="b">
        <v>0</v>
      </c>
      <c r="B161" s="86" t="s">
        <v>1480</v>
      </c>
      <c r="C161" s="27"/>
      <c r="D161" s="34" t="s">
        <v>178</v>
      </c>
      <c r="E161" s="17" t="s">
        <v>1481</v>
      </c>
      <c r="F161" s="35"/>
      <c r="G161" s="11">
        <f t="shared" si="0"/>
        <v>0</v>
      </c>
    </row>
    <row r="162" spans="1:7" ht="37.5" customHeight="1" x14ac:dyDescent="0.15">
      <c r="A162" s="27" t="b">
        <v>0</v>
      </c>
      <c r="B162" s="86" t="s">
        <v>1482</v>
      </c>
      <c r="C162" s="27"/>
      <c r="D162" s="34" t="s">
        <v>180</v>
      </c>
      <c r="E162" s="29" t="s">
        <v>181</v>
      </c>
      <c r="F162" s="31"/>
      <c r="G162" s="11">
        <f t="shared" si="0"/>
        <v>0</v>
      </c>
    </row>
    <row r="163" spans="1:7" ht="37.5" customHeight="1" x14ac:dyDescent="0.15">
      <c r="A163" s="27" t="b">
        <v>0</v>
      </c>
      <c r="B163" s="86" t="s">
        <v>1483</v>
      </c>
      <c r="C163" s="27"/>
      <c r="D163" s="34" t="s">
        <v>610</v>
      </c>
      <c r="E163" s="29" t="s">
        <v>611</v>
      </c>
      <c r="F163" s="31"/>
      <c r="G163" s="11">
        <f t="shared" si="0"/>
        <v>0</v>
      </c>
    </row>
    <row r="164" spans="1:7" ht="37.5" customHeight="1" x14ac:dyDescent="0.15">
      <c r="A164" s="27" t="b">
        <v>0</v>
      </c>
      <c r="B164" s="86" t="s">
        <v>1484</v>
      </c>
      <c r="C164" s="27"/>
      <c r="D164" s="34" t="s">
        <v>1066</v>
      </c>
      <c r="E164" s="29" t="s">
        <v>1067</v>
      </c>
      <c r="F164" s="31" t="s">
        <v>1485</v>
      </c>
      <c r="G164" s="11">
        <f t="shared" si="0"/>
        <v>0</v>
      </c>
    </row>
    <row r="165" spans="1:7" ht="70" x14ac:dyDescent="0.15">
      <c r="A165" s="27" t="b">
        <v>0</v>
      </c>
      <c r="B165" s="86" t="s">
        <v>1486</v>
      </c>
      <c r="C165" s="27"/>
      <c r="D165" s="34" t="s">
        <v>1068</v>
      </c>
      <c r="E165" s="17" t="s">
        <v>1487</v>
      </c>
      <c r="F165" s="35" t="s">
        <v>849</v>
      </c>
      <c r="G165" s="11">
        <f t="shared" si="0"/>
        <v>0</v>
      </c>
    </row>
    <row r="166" spans="1:7" ht="37.5" customHeight="1" x14ac:dyDescent="0.15">
      <c r="A166" s="27" t="b">
        <v>0</v>
      </c>
      <c r="B166" s="86" t="s">
        <v>1488</v>
      </c>
      <c r="C166" s="27"/>
      <c r="D166" s="34" t="s">
        <v>1069</v>
      </c>
      <c r="E166" s="29" t="s">
        <v>1070</v>
      </c>
      <c r="F166" s="31"/>
      <c r="G166" s="11">
        <f t="shared" si="0"/>
        <v>0</v>
      </c>
    </row>
    <row r="167" spans="1:7" ht="42" x14ac:dyDescent="0.15">
      <c r="A167" s="27" t="b">
        <v>0</v>
      </c>
      <c r="B167" s="86" t="s">
        <v>1489</v>
      </c>
      <c r="C167" s="27"/>
      <c r="D167" s="34" t="s">
        <v>270</v>
      </c>
      <c r="E167" s="17" t="s">
        <v>1490</v>
      </c>
      <c r="F167" s="35"/>
      <c r="G167" s="11">
        <f t="shared" si="0"/>
        <v>0</v>
      </c>
    </row>
    <row r="168" spans="1:7" ht="37.5" customHeight="1" x14ac:dyDescent="0.15">
      <c r="A168" s="27" t="b">
        <v>0</v>
      </c>
      <c r="B168" s="86" t="s">
        <v>1491</v>
      </c>
      <c r="C168" s="27"/>
      <c r="D168" s="34" t="s">
        <v>272</v>
      </c>
      <c r="E168" s="29" t="s">
        <v>864</v>
      </c>
      <c r="F168" s="31"/>
      <c r="G168" s="11">
        <f t="shared" si="0"/>
        <v>0</v>
      </c>
    </row>
    <row r="169" spans="1:7" ht="37.5" customHeight="1" x14ac:dyDescent="0.15">
      <c r="A169" s="27" t="b">
        <v>0</v>
      </c>
      <c r="B169" s="86" t="s">
        <v>1492</v>
      </c>
      <c r="C169" s="27"/>
      <c r="D169" s="34" t="s">
        <v>195</v>
      </c>
      <c r="E169" s="17" t="s">
        <v>1493</v>
      </c>
      <c r="F169" s="35" t="s">
        <v>849</v>
      </c>
      <c r="G169" s="11">
        <f t="shared" si="0"/>
        <v>0</v>
      </c>
    </row>
    <row r="170" spans="1:7" ht="37.5" customHeight="1" x14ac:dyDescent="0.15">
      <c r="A170" s="27" t="b">
        <v>0</v>
      </c>
      <c r="B170" s="86" t="s">
        <v>1494</v>
      </c>
      <c r="C170" s="27"/>
      <c r="D170" s="34" t="s">
        <v>197</v>
      </c>
      <c r="E170" s="17" t="s">
        <v>198</v>
      </c>
      <c r="F170" s="35"/>
      <c r="G170" s="11">
        <f t="shared" si="0"/>
        <v>0</v>
      </c>
    </row>
    <row r="171" spans="1:7" ht="37.5" customHeight="1" x14ac:dyDescent="0.15">
      <c r="A171" s="27" t="b">
        <v>0</v>
      </c>
      <c r="B171" s="86" t="s">
        <v>1495</v>
      </c>
      <c r="C171" s="27"/>
      <c r="D171" s="34" t="s">
        <v>866</v>
      </c>
      <c r="E171" s="17" t="s">
        <v>1496</v>
      </c>
      <c r="F171" s="35" t="s">
        <v>849</v>
      </c>
      <c r="G171" s="11">
        <f t="shared" si="0"/>
        <v>0</v>
      </c>
    </row>
    <row r="172" spans="1:7" ht="37.5" customHeight="1" x14ac:dyDescent="0.15">
      <c r="A172" s="27" t="b">
        <v>0</v>
      </c>
      <c r="B172" s="86" t="s">
        <v>1497</v>
      </c>
      <c r="C172" s="27"/>
      <c r="D172" s="34" t="s">
        <v>868</v>
      </c>
      <c r="E172" s="29" t="s">
        <v>869</v>
      </c>
      <c r="F172" s="31" t="s">
        <v>1498</v>
      </c>
      <c r="G172" s="11">
        <f t="shared" si="0"/>
        <v>0</v>
      </c>
    </row>
    <row r="173" spans="1:7" ht="56" x14ac:dyDescent="0.15">
      <c r="A173" s="27" t="b">
        <v>0</v>
      </c>
      <c r="B173" s="86" t="s">
        <v>1499</v>
      </c>
      <c r="C173" s="27"/>
      <c r="D173" s="34" t="s">
        <v>870</v>
      </c>
      <c r="E173" s="17" t="s">
        <v>1500</v>
      </c>
      <c r="F173" s="35"/>
      <c r="G173" s="11">
        <f t="shared" si="0"/>
        <v>0</v>
      </c>
    </row>
    <row r="174" spans="1:7" ht="70" x14ac:dyDescent="0.15">
      <c r="A174" s="27" t="b">
        <v>0</v>
      </c>
      <c r="B174" s="86" t="s">
        <v>1501</v>
      </c>
      <c r="C174" s="27"/>
      <c r="D174" s="34" t="s">
        <v>872</v>
      </c>
      <c r="E174" s="17" t="s">
        <v>1502</v>
      </c>
      <c r="F174" s="35"/>
      <c r="G174" s="11">
        <f t="shared" si="0"/>
        <v>0</v>
      </c>
    </row>
    <row r="175" spans="1:7" ht="37.5" customHeight="1" x14ac:dyDescent="0.15">
      <c r="A175" s="27" t="b">
        <v>0</v>
      </c>
      <c r="B175" s="86" t="s">
        <v>1503</v>
      </c>
      <c r="C175" s="27"/>
      <c r="D175" s="34" t="s">
        <v>1143</v>
      </c>
      <c r="E175" s="17" t="s">
        <v>1144</v>
      </c>
      <c r="F175" s="35"/>
      <c r="G175" s="11">
        <f t="shared" si="0"/>
        <v>0</v>
      </c>
    </row>
    <row r="176" spans="1:7" ht="37.5" customHeight="1" x14ac:dyDescent="0.15">
      <c r="A176" s="27" t="b">
        <v>0</v>
      </c>
      <c r="B176" s="86" t="s">
        <v>1504</v>
      </c>
      <c r="C176" s="27"/>
      <c r="D176" s="34" t="s">
        <v>874</v>
      </c>
      <c r="E176" s="17" t="s">
        <v>1505</v>
      </c>
      <c r="F176" s="35"/>
      <c r="G176" s="11">
        <f t="shared" si="0"/>
        <v>0</v>
      </c>
    </row>
    <row r="177" spans="1:7" ht="112" x14ac:dyDescent="0.15">
      <c r="A177" s="27" t="b">
        <v>0</v>
      </c>
      <c r="B177" s="86" t="s">
        <v>1506</v>
      </c>
      <c r="C177" s="27"/>
      <c r="D177" s="34" t="s">
        <v>876</v>
      </c>
      <c r="E177" s="17" t="s">
        <v>1507</v>
      </c>
      <c r="F177" s="35" t="s">
        <v>857</v>
      </c>
      <c r="G177" s="11">
        <f t="shared" si="0"/>
        <v>0</v>
      </c>
    </row>
    <row r="178" spans="1:7" ht="37.5" customHeight="1" x14ac:dyDescent="0.15">
      <c r="A178" s="27" t="b">
        <v>0</v>
      </c>
      <c r="B178" s="86" t="s">
        <v>1508</v>
      </c>
      <c r="C178" s="27"/>
      <c r="D178" s="34" t="s">
        <v>878</v>
      </c>
      <c r="E178" s="29" t="s">
        <v>1509</v>
      </c>
      <c r="F178" s="31"/>
      <c r="G178" s="11">
        <f t="shared" si="0"/>
        <v>0</v>
      </c>
    </row>
    <row r="179" spans="1:7" ht="37.5" customHeight="1" x14ac:dyDescent="0.15">
      <c r="A179" s="27" t="b">
        <v>0</v>
      </c>
      <c r="B179" s="86" t="s">
        <v>1510</v>
      </c>
      <c r="C179" s="27"/>
      <c r="D179" s="34" t="s">
        <v>266</v>
      </c>
      <c r="E179" s="29" t="s">
        <v>1511</v>
      </c>
      <c r="F179" s="31"/>
      <c r="G179" s="11">
        <f t="shared" si="0"/>
        <v>0</v>
      </c>
    </row>
    <row r="180" spans="1:7" ht="37.5" customHeight="1" x14ac:dyDescent="0.15">
      <c r="A180" s="27" t="b">
        <v>0</v>
      </c>
      <c r="B180" s="86" t="s">
        <v>1512</v>
      </c>
      <c r="C180" s="27"/>
      <c r="D180" s="34" t="s">
        <v>268</v>
      </c>
      <c r="E180" s="29" t="s">
        <v>881</v>
      </c>
      <c r="F180" s="31"/>
      <c r="G180" s="11">
        <f t="shared" si="0"/>
        <v>0</v>
      </c>
    </row>
    <row r="181" spans="1:7" ht="42" x14ac:dyDescent="0.15">
      <c r="A181" s="27" t="b">
        <v>0</v>
      </c>
      <c r="B181" s="86" t="s">
        <v>1513</v>
      </c>
      <c r="C181" s="27"/>
      <c r="D181" s="34" t="s">
        <v>882</v>
      </c>
      <c r="E181" s="17" t="s">
        <v>1514</v>
      </c>
      <c r="F181" s="35"/>
      <c r="G181" s="11">
        <f t="shared" si="0"/>
        <v>0</v>
      </c>
    </row>
    <row r="182" spans="1:7" ht="37.5" customHeight="1" x14ac:dyDescent="0.15">
      <c r="A182" s="27" t="b">
        <v>0</v>
      </c>
      <c r="B182" s="86" t="s">
        <v>1515</v>
      </c>
      <c r="C182" s="27"/>
      <c r="D182" s="34" t="s">
        <v>884</v>
      </c>
      <c r="E182" s="29" t="s">
        <v>885</v>
      </c>
      <c r="F182" s="31" t="s">
        <v>1516</v>
      </c>
      <c r="G182" s="11">
        <f t="shared" si="0"/>
        <v>0</v>
      </c>
    </row>
    <row r="183" spans="1:7" ht="42" x14ac:dyDescent="0.15">
      <c r="A183" s="27" t="b">
        <v>0</v>
      </c>
      <c r="B183" s="86" t="s">
        <v>1517</v>
      </c>
      <c r="C183" s="27"/>
      <c r="D183" s="34" t="s">
        <v>886</v>
      </c>
      <c r="E183" s="17" t="s">
        <v>1518</v>
      </c>
      <c r="F183" s="35"/>
      <c r="G183" s="11">
        <f t="shared" si="0"/>
        <v>0</v>
      </c>
    </row>
    <row r="184" spans="1:7" ht="37.5" customHeight="1" x14ac:dyDescent="0.15">
      <c r="A184" s="27" t="b">
        <v>0</v>
      </c>
      <c r="B184" s="86" t="s">
        <v>1519</v>
      </c>
      <c r="C184" s="27"/>
      <c r="D184" s="34" t="s">
        <v>888</v>
      </c>
      <c r="E184" s="29" t="s">
        <v>889</v>
      </c>
      <c r="F184" s="31"/>
      <c r="G184" s="11">
        <f t="shared" si="0"/>
        <v>0</v>
      </c>
    </row>
    <row r="185" spans="1:7" ht="37.5" customHeight="1" x14ac:dyDescent="0.15">
      <c r="A185" s="27" t="b">
        <v>0</v>
      </c>
      <c r="B185" s="86" t="s">
        <v>1520</v>
      </c>
      <c r="C185" s="27"/>
      <c r="D185" s="34" t="s">
        <v>925</v>
      </c>
      <c r="E185" s="29" t="s">
        <v>926</v>
      </c>
      <c r="F185" s="31" t="s">
        <v>1151</v>
      </c>
      <c r="G185" s="11">
        <f t="shared" si="0"/>
        <v>0</v>
      </c>
    </row>
    <row r="186" spans="1:7" ht="37.5" customHeight="1" x14ac:dyDescent="0.15">
      <c r="A186" s="27" t="b">
        <v>0</v>
      </c>
      <c r="B186" s="86" t="s">
        <v>1521</v>
      </c>
      <c r="C186" s="27"/>
      <c r="D186" s="34" t="s">
        <v>928</v>
      </c>
      <c r="E186" s="29" t="s">
        <v>926</v>
      </c>
      <c r="F186" s="31" t="s">
        <v>1151</v>
      </c>
      <c r="G186" s="11">
        <f t="shared" si="0"/>
        <v>0</v>
      </c>
    </row>
    <row r="187" spans="1:7" ht="37.5" customHeight="1" x14ac:dyDescent="0.15">
      <c r="A187" s="27" t="b">
        <v>0</v>
      </c>
      <c r="B187" s="86" t="s">
        <v>1522</v>
      </c>
      <c r="C187" s="27"/>
      <c r="D187" s="34" t="s">
        <v>890</v>
      </c>
      <c r="E187" s="29" t="s">
        <v>1523</v>
      </c>
      <c r="F187" s="31"/>
      <c r="G187" s="11">
        <f t="shared" si="0"/>
        <v>0</v>
      </c>
    </row>
    <row r="188" spans="1:7" ht="37.5" customHeight="1" x14ac:dyDescent="0.15">
      <c r="A188" s="27" t="b">
        <v>0</v>
      </c>
      <c r="B188" s="86" t="s">
        <v>1524</v>
      </c>
      <c r="C188" s="27"/>
      <c r="D188" s="34" t="s">
        <v>199</v>
      </c>
      <c r="E188" s="17" t="s">
        <v>1525</v>
      </c>
      <c r="F188" s="35"/>
      <c r="G188" s="11">
        <f t="shared" si="0"/>
        <v>0</v>
      </c>
    </row>
    <row r="189" spans="1:7" ht="37.5" customHeight="1" x14ac:dyDescent="0.15">
      <c r="A189" s="27" t="b">
        <v>0</v>
      </c>
      <c r="B189" s="86" t="s">
        <v>1526</v>
      </c>
      <c r="C189" s="27"/>
      <c r="D189" s="34" t="s">
        <v>201</v>
      </c>
      <c r="E189" s="17" t="s">
        <v>202</v>
      </c>
      <c r="F189" s="35"/>
      <c r="G189" s="11">
        <f t="shared" si="0"/>
        <v>0</v>
      </c>
    </row>
    <row r="190" spans="1:7" ht="37.5" customHeight="1" x14ac:dyDescent="0.15">
      <c r="A190" s="27" t="b">
        <v>0</v>
      </c>
      <c r="B190" s="86" t="s">
        <v>1527</v>
      </c>
      <c r="C190" s="27"/>
      <c r="D190" s="34" t="s">
        <v>356</v>
      </c>
      <c r="E190" s="17" t="s">
        <v>1528</v>
      </c>
      <c r="F190" s="35"/>
      <c r="G190" s="11">
        <f t="shared" si="0"/>
        <v>0</v>
      </c>
    </row>
    <row r="191" spans="1:7" ht="37.5" customHeight="1" x14ac:dyDescent="0.15">
      <c r="A191" s="27" t="b">
        <v>0</v>
      </c>
      <c r="B191" s="86" t="s">
        <v>1529</v>
      </c>
      <c r="C191" s="27"/>
      <c r="D191" s="34" t="s">
        <v>358</v>
      </c>
      <c r="E191" s="29" t="s">
        <v>359</v>
      </c>
      <c r="F191" s="31"/>
      <c r="G191" s="11">
        <f t="shared" si="0"/>
        <v>0</v>
      </c>
    </row>
    <row r="192" spans="1:7" ht="37.5" customHeight="1" x14ac:dyDescent="0.15">
      <c r="A192" s="27" t="b">
        <v>0</v>
      </c>
      <c r="B192" s="86" t="s">
        <v>1530</v>
      </c>
      <c r="C192" s="27"/>
      <c r="D192" s="34" t="s">
        <v>893</v>
      </c>
      <c r="E192" s="17" t="s">
        <v>1531</v>
      </c>
      <c r="F192" s="35"/>
      <c r="G192" s="11">
        <f t="shared" si="0"/>
        <v>0</v>
      </c>
    </row>
    <row r="193" spans="1:7" ht="37.5" customHeight="1" x14ac:dyDescent="0.15">
      <c r="A193" s="27" t="b">
        <v>0</v>
      </c>
      <c r="B193" s="86" t="s">
        <v>1532</v>
      </c>
      <c r="C193" s="27"/>
      <c r="D193" s="34" t="s">
        <v>895</v>
      </c>
      <c r="E193" s="17" t="s">
        <v>1533</v>
      </c>
      <c r="F193" s="35"/>
      <c r="G193" s="11">
        <f t="shared" si="0"/>
        <v>0</v>
      </c>
    </row>
    <row r="194" spans="1:7" ht="112" x14ac:dyDescent="0.15">
      <c r="A194" s="27" t="b">
        <v>0</v>
      </c>
      <c r="B194" s="86" t="s">
        <v>1534</v>
      </c>
      <c r="C194" s="27"/>
      <c r="D194" s="34" t="s">
        <v>375</v>
      </c>
      <c r="E194" s="29" t="s">
        <v>1535</v>
      </c>
      <c r="F194" s="31" t="s">
        <v>857</v>
      </c>
      <c r="G194" s="11">
        <f t="shared" si="0"/>
        <v>0</v>
      </c>
    </row>
    <row r="195" spans="1:7" ht="37.5" customHeight="1" x14ac:dyDescent="0.15">
      <c r="A195" s="27" t="b">
        <v>0</v>
      </c>
      <c r="B195" s="86" t="s">
        <v>1536</v>
      </c>
      <c r="C195" s="27"/>
      <c r="D195" s="34" t="s">
        <v>377</v>
      </c>
      <c r="E195" s="29" t="s">
        <v>1537</v>
      </c>
      <c r="F195" s="31" t="s">
        <v>849</v>
      </c>
      <c r="G195" s="11">
        <f t="shared" si="0"/>
        <v>0</v>
      </c>
    </row>
    <row r="196" spans="1:7" ht="37.5" customHeight="1" x14ac:dyDescent="0.15">
      <c r="A196" s="27" t="b">
        <v>0</v>
      </c>
      <c r="B196" s="86" t="s">
        <v>1538</v>
      </c>
      <c r="C196" s="27"/>
      <c r="D196" s="34" t="s">
        <v>304</v>
      </c>
      <c r="E196" s="17" t="s">
        <v>1539</v>
      </c>
      <c r="F196" s="35" t="s">
        <v>849</v>
      </c>
      <c r="G196" s="11">
        <f t="shared" si="0"/>
        <v>0</v>
      </c>
    </row>
    <row r="197" spans="1:7" ht="37.5" customHeight="1" x14ac:dyDescent="0.15">
      <c r="A197" s="27" t="b">
        <v>0</v>
      </c>
      <c r="B197" s="86" t="s">
        <v>1540</v>
      </c>
      <c r="C197" s="27"/>
      <c r="D197" s="34" t="s">
        <v>387</v>
      </c>
      <c r="E197" s="29" t="s">
        <v>388</v>
      </c>
      <c r="F197" s="31" t="s">
        <v>1541</v>
      </c>
      <c r="G197" s="11">
        <f t="shared" si="0"/>
        <v>0</v>
      </c>
    </row>
    <row r="198" spans="1:7" ht="42" x14ac:dyDescent="0.15">
      <c r="A198" s="27" t="b">
        <v>0</v>
      </c>
      <c r="B198" s="86" t="s">
        <v>1542</v>
      </c>
      <c r="C198" s="27"/>
      <c r="D198" s="34" t="s">
        <v>901</v>
      </c>
      <c r="E198" s="17" t="s">
        <v>1543</v>
      </c>
      <c r="F198" s="35"/>
      <c r="G198" s="11">
        <f t="shared" si="0"/>
        <v>0</v>
      </c>
    </row>
    <row r="199" spans="1:7" ht="37.5" customHeight="1" x14ac:dyDescent="0.15">
      <c r="A199" s="27" t="b">
        <v>0</v>
      </c>
      <c r="B199" s="86" t="s">
        <v>1544</v>
      </c>
      <c r="C199" s="27"/>
      <c r="D199" s="34" t="s">
        <v>903</v>
      </c>
      <c r="E199" s="29" t="s">
        <v>1545</v>
      </c>
      <c r="F199" s="31"/>
      <c r="G199" s="11">
        <f t="shared" si="0"/>
        <v>0</v>
      </c>
    </row>
    <row r="200" spans="1:7" ht="42" x14ac:dyDescent="0.15">
      <c r="A200" s="27" t="b">
        <v>0</v>
      </c>
      <c r="B200" s="86" t="s">
        <v>1546</v>
      </c>
      <c r="C200" s="27"/>
      <c r="D200" s="34" t="s">
        <v>351</v>
      </c>
      <c r="E200" s="17" t="s">
        <v>1547</v>
      </c>
      <c r="F200" s="35"/>
      <c r="G200" s="11">
        <f t="shared" si="0"/>
        <v>0</v>
      </c>
    </row>
    <row r="201" spans="1:7" ht="37.5" customHeight="1" x14ac:dyDescent="0.15">
      <c r="A201" s="27" t="b">
        <v>0</v>
      </c>
      <c r="B201" s="86" t="s">
        <v>1548</v>
      </c>
      <c r="C201" s="27"/>
      <c r="D201" s="34" t="s">
        <v>905</v>
      </c>
      <c r="E201" s="17" t="s">
        <v>1549</v>
      </c>
      <c r="F201" s="35"/>
      <c r="G201" s="11">
        <f t="shared" si="0"/>
        <v>0</v>
      </c>
    </row>
    <row r="202" spans="1:7" ht="37.5" customHeight="1" x14ac:dyDescent="0.15">
      <c r="A202" s="27" t="b">
        <v>0</v>
      </c>
      <c r="B202" s="86" t="s">
        <v>1550</v>
      </c>
      <c r="C202" s="27"/>
      <c r="D202" s="34" t="s">
        <v>907</v>
      </c>
      <c r="E202" s="29" t="s">
        <v>1551</v>
      </c>
      <c r="F202" s="31" t="s">
        <v>909</v>
      </c>
      <c r="G202" s="11">
        <f t="shared" si="0"/>
        <v>0</v>
      </c>
    </row>
    <row r="203" spans="1:7" ht="37.5" customHeight="1" x14ac:dyDescent="0.15">
      <c r="A203" s="27" t="b">
        <v>0</v>
      </c>
      <c r="B203" s="86" t="s">
        <v>1552</v>
      </c>
      <c r="C203" s="27"/>
      <c r="D203" s="34" t="s">
        <v>491</v>
      </c>
      <c r="E203" s="17" t="s">
        <v>1553</v>
      </c>
      <c r="F203" s="35"/>
      <c r="G203" s="11">
        <f t="shared" si="0"/>
        <v>0</v>
      </c>
    </row>
    <row r="204" spans="1:7" ht="37.5" customHeight="1" x14ac:dyDescent="0.15">
      <c r="A204" s="27" t="b">
        <v>0</v>
      </c>
      <c r="B204" s="86" t="s">
        <v>1554</v>
      </c>
      <c r="C204" s="27"/>
      <c r="D204" s="34" t="s">
        <v>911</v>
      </c>
      <c r="E204" s="29" t="s">
        <v>1555</v>
      </c>
      <c r="F204" s="31" t="s">
        <v>913</v>
      </c>
      <c r="G204" s="11">
        <f t="shared" si="0"/>
        <v>0</v>
      </c>
    </row>
    <row r="205" spans="1:7" ht="37.5" customHeight="1" x14ac:dyDescent="0.15">
      <c r="A205" s="75" t="b">
        <v>0</v>
      </c>
      <c r="B205" s="86" t="s">
        <v>1556</v>
      </c>
      <c r="C205" s="27"/>
      <c r="D205" s="34" t="s">
        <v>930</v>
      </c>
      <c r="E205" s="29" t="s">
        <v>931</v>
      </c>
      <c r="F205" s="31" t="s">
        <v>1557</v>
      </c>
      <c r="G205" s="11">
        <f t="shared" si="0"/>
        <v>0</v>
      </c>
    </row>
    <row r="206" spans="1:7" ht="37.5" customHeight="1" x14ac:dyDescent="0.15">
      <c r="A206" s="27" t="b">
        <v>0</v>
      </c>
      <c r="B206" s="86" t="s">
        <v>1558</v>
      </c>
      <c r="C206" s="27"/>
      <c r="D206" s="34" t="s">
        <v>932</v>
      </c>
      <c r="E206" s="29" t="s">
        <v>933</v>
      </c>
      <c r="F206" s="31" t="s">
        <v>1559</v>
      </c>
      <c r="G206" s="11">
        <f t="shared" si="0"/>
        <v>0</v>
      </c>
    </row>
    <row r="207" spans="1:7" ht="37.5" customHeight="1" x14ac:dyDescent="0.15">
      <c r="A207" s="27" t="b">
        <v>0</v>
      </c>
      <c r="B207" s="86" t="s">
        <v>1560</v>
      </c>
      <c r="C207" s="27"/>
      <c r="D207" s="34" t="s">
        <v>934</v>
      </c>
      <c r="E207" s="29" t="s">
        <v>935</v>
      </c>
      <c r="F207" s="31" t="s">
        <v>1561</v>
      </c>
      <c r="G207" s="11">
        <f t="shared" si="0"/>
        <v>0</v>
      </c>
    </row>
    <row r="208" spans="1:7" ht="37.5" customHeight="1" x14ac:dyDescent="0.15">
      <c r="A208" s="27" t="b">
        <v>0</v>
      </c>
      <c r="B208" s="86" t="s">
        <v>1562</v>
      </c>
      <c r="C208" s="27"/>
      <c r="D208" s="34" t="s">
        <v>914</v>
      </c>
      <c r="E208" s="29" t="s">
        <v>1563</v>
      </c>
      <c r="F208" s="31"/>
      <c r="G208" s="11">
        <f t="shared" si="0"/>
        <v>0</v>
      </c>
    </row>
    <row r="209" spans="1:7" ht="37.5" customHeight="1" x14ac:dyDescent="0.15">
      <c r="A209" s="27" t="b">
        <v>0</v>
      </c>
      <c r="B209" s="86" t="s">
        <v>1564</v>
      </c>
      <c r="C209" s="27"/>
      <c r="D209" s="34" t="s">
        <v>916</v>
      </c>
      <c r="E209" s="17" t="s">
        <v>1565</v>
      </c>
      <c r="F209" s="35"/>
      <c r="G209" s="11">
        <f t="shared" si="0"/>
        <v>0</v>
      </c>
    </row>
    <row r="210" spans="1:7" ht="42" x14ac:dyDescent="0.15">
      <c r="A210" s="27" t="b">
        <v>0</v>
      </c>
      <c r="B210" s="86" t="s">
        <v>1566</v>
      </c>
      <c r="C210" s="27"/>
      <c r="D210" s="34" t="s">
        <v>918</v>
      </c>
      <c r="E210" s="17" t="s">
        <v>1567</v>
      </c>
      <c r="F210" s="31" t="s">
        <v>849</v>
      </c>
      <c r="G210" s="11">
        <f t="shared" si="0"/>
        <v>0</v>
      </c>
    </row>
    <row r="211" spans="1:7" ht="37.5" customHeight="1" x14ac:dyDescent="0.15">
      <c r="A211" s="27" t="b">
        <v>0</v>
      </c>
      <c r="B211" s="86" t="s">
        <v>1568</v>
      </c>
      <c r="C211" s="27"/>
      <c r="D211" s="34" t="s">
        <v>920</v>
      </c>
      <c r="E211" s="29" t="s">
        <v>1569</v>
      </c>
      <c r="F211" s="31" t="s">
        <v>849</v>
      </c>
      <c r="G211" s="11">
        <f t="shared" si="0"/>
        <v>0</v>
      </c>
    </row>
    <row r="212" spans="1:7" ht="37.5" customHeight="1" x14ac:dyDescent="0.15">
      <c r="A212" s="27" t="b">
        <v>0</v>
      </c>
      <c r="B212" s="86" t="s">
        <v>1570</v>
      </c>
      <c r="C212" s="27"/>
      <c r="D212" s="34" t="s">
        <v>922</v>
      </c>
      <c r="E212" s="29" t="s">
        <v>923</v>
      </c>
      <c r="F212" s="31"/>
      <c r="G212" s="11">
        <f t="shared" si="0"/>
        <v>0</v>
      </c>
    </row>
    <row r="213" spans="1:7" ht="37.5" customHeight="1" x14ac:dyDescent="0.15">
      <c r="A213" s="27" t="b">
        <v>0</v>
      </c>
      <c r="B213" s="86" t="s">
        <v>1571</v>
      </c>
      <c r="C213" s="27"/>
      <c r="D213" s="28" t="s">
        <v>182</v>
      </c>
      <c r="E213" s="29" t="s">
        <v>183</v>
      </c>
      <c r="F213" s="31" t="s">
        <v>1572</v>
      </c>
      <c r="G213" s="11">
        <f t="shared" si="0"/>
        <v>0</v>
      </c>
    </row>
    <row r="214" spans="1:7" ht="37.5" customHeight="1" x14ac:dyDescent="0.15">
      <c r="A214" s="27" t="b">
        <v>0</v>
      </c>
      <c r="B214" s="86" t="s">
        <v>1573</v>
      </c>
      <c r="C214" s="27"/>
      <c r="D214" s="34" t="s">
        <v>1205</v>
      </c>
      <c r="E214" s="29" t="s">
        <v>1206</v>
      </c>
      <c r="F214" s="31" t="s">
        <v>1574</v>
      </c>
      <c r="G214" s="11">
        <f t="shared" si="0"/>
        <v>0</v>
      </c>
    </row>
    <row r="215" spans="1:7" ht="37.5" customHeight="1" x14ac:dyDescent="0.15">
      <c r="A215" s="27" t="b">
        <v>0</v>
      </c>
      <c r="B215" s="86" t="s">
        <v>1575</v>
      </c>
      <c r="C215" s="27"/>
      <c r="D215" s="34" t="s">
        <v>1576</v>
      </c>
      <c r="E215" s="29" t="s">
        <v>1577</v>
      </c>
      <c r="F215" s="31" t="s">
        <v>1423</v>
      </c>
      <c r="G215" s="11">
        <f t="shared" si="0"/>
        <v>0</v>
      </c>
    </row>
    <row r="216" spans="1:7" ht="37.5" customHeight="1" x14ac:dyDescent="0.15">
      <c r="A216" s="27" t="b">
        <v>0</v>
      </c>
      <c r="B216" s="86" t="s">
        <v>1578</v>
      </c>
      <c r="C216" s="27"/>
      <c r="D216" s="34" t="s">
        <v>1579</v>
      </c>
      <c r="E216" s="29" t="s">
        <v>1580</v>
      </c>
      <c r="F216" s="31" t="s">
        <v>1423</v>
      </c>
      <c r="G216" s="11">
        <f t="shared" si="0"/>
        <v>0</v>
      </c>
    </row>
    <row r="217" spans="1:7" ht="37.5" customHeight="1" x14ac:dyDescent="0.15">
      <c r="A217" s="27" t="b">
        <v>0</v>
      </c>
      <c r="B217" s="86" t="s">
        <v>1581</v>
      </c>
      <c r="C217" s="27"/>
      <c r="D217" s="34" t="s">
        <v>1212</v>
      </c>
      <c r="E217" s="29" t="s">
        <v>1213</v>
      </c>
      <c r="F217" s="31" t="s">
        <v>1582</v>
      </c>
      <c r="G217" s="11">
        <f t="shared" si="0"/>
        <v>0</v>
      </c>
    </row>
    <row r="218" spans="1:7" ht="37.5" customHeight="1" x14ac:dyDescent="0.15">
      <c r="A218" s="27" t="b">
        <v>0</v>
      </c>
      <c r="B218" s="86" t="s">
        <v>1583</v>
      </c>
      <c r="C218" s="27"/>
      <c r="D218" s="28" t="s">
        <v>225</v>
      </c>
      <c r="E218" s="29" t="s">
        <v>226</v>
      </c>
      <c r="F218" s="30"/>
      <c r="G218" s="11">
        <f t="shared" si="0"/>
        <v>0</v>
      </c>
    </row>
    <row r="219" spans="1:7" ht="37.5" customHeight="1" x14ac:dyDescent="0.15">
      <c r="A219" s="27" t="b">
        <v>0</v>
      </c>
      <c r="B219" s="86" t="s">
        <v>1584</v>
      </c>
      <c r="C219" s="27"/>
      <c r="D219" s="34" t="s">
        <v>189</v>
      </c>
      <c r="E219" s="29" t="s">
        <v>1585</v>
      </c>
      <c r="F219" s="31"/>
      <c r="G219" s="11">
        <f t="shared" si="0"/>
        <v>0</v>
      </c>
    </row>
    <row r="220" spans="1:7" ht="37.5" customHeight="1" x14ac:dyDescent="0.15">
      <c r="A220" s="27" t="b">
        <v>0</v>
      </c>
      <c r="B220" s="86" t="s">
        <v>1586</v>
      </c>
      <c r="C220" s="27"/>
      <c r="D220" s="34" t="s">
        <v>191</v>
      </c>
      <c r="E220" s="29" t="s">
        <v>192</v>
      </c>
      <c r="F220" s="31"/>
      <c r="G220" s="11">
        <f t="shared" si="0"/>
        <v>0</v>
      </c>
    </row>
    <row r="221" spans="1:7" ht="37.5" customHeight="1" x14ac:dyDescent="0.15">
      <c r="A221" s="27" t="b">
        <v>0</v>
      </c>
      <c r="B221" s="86" t="s">
        <v>1587</v>
      </c>
      <c r="C221" s="43"/>
      <c r="D221" s="28" t="s">
        <v>213</v>
      </c>
      <c r="E221" s="29" t="s">
        <v>1588</v>
      </c>
      <c r="F221" s="32"/>
      <c r="G221" s="11">
        <f t="shared" si="0"/>
        <v>0</v>
      </c>
    </row>
    <row r="222" spans="1:7" ht="37.5" customHeight="1" x14ac:dyDescent="0.15">
      <c r="A222" s="27" t="b">
        <v>0</v>
      </c>
      <c r="B222" s="86" t="s">
        <v>1589</v>
      </c>
      <c r="C222" s="27"/>
      <c r="D222" s="34" t="s">
        <v>1029</v>
      </c>
      <c r="E222" s="29" t="s">
        <v>1030</v>
      </c>
      <c r="F222" s="31" t="s">
        <v>1423</v>
      </c>
      <c r="G222" s="11">
        <f t="shared" si="0"/>
        <v>0</v>
      </c>
    </row>
    <row r="223" spans="1:7" ht="37.5" customHeight="1" x14ac:dyDescent="0.15">
      <c r="A223" s="27" t="b">
        <v>0</v>
      </c>
      <c r="B223" s="86" t="s">
        <v>1590</v>
      </c>
      <c r="C223" s="27"/>
      <c r="D223" s="34" t="s">
        <v>1031</v>
      </c>
      <c r="E223" s="29" t="s">
        <v>1032</v>
      </c>
      <c r="F223" s="31" t="s">
        <v>1423</v>
      </c>
      <c r="G223" s="11">
        <f t="shared" si="0"/>
        <v>0</v>
      </c>
    </row>
    <row r="224" spans="1:7" ht="37.5" customHeight="1" x14ac:dyDescent="0.15">
      <c r="A224" s="27" t="b">
        <v>0</v>
      </c>
      <c r="B224" s="86" t="s">
        <v>1591</v>
      </c>
      <c r="C224" s="27"/>
      <c r="D224" s="34" t="s">
        <v>1033</v>
      </c>
      <c r="E224" s="29" t="s">
        <v>1034</v>
      </c>
      <c r="F224" s="31" t="s">
        <v>1423</v>
      </c>
      <c r="G224" s="11">
        <f t="shared" si="0"/>
        <v>0</v>
      </c>
    </row>
    <row r="225" spans="1:29" ht="37.5" customHeight="1" x14ac:dyDescent="0.15">
      <c r="A225" s="27" t="b">
        <v>0</v>
      </c>
      <c r="B225" s="86" t="s">
        <v>1592</v>
      </c>
      <c r="C225" s="27"/>
      <c r="D225" s="34" t="s">
        <v>1037</v>
      </c>
      <c r="E225" s="29" t="s">
        <v>1038</v>
      </c>
      <c r="F225" s="31" t="s">
        <v>1423</v>
      </c>
      <c r="G225" s="11">
        <f t="shared" si="0"/>
        <v>0</v>
      </c>
    </row>
    <row r="226" spans="1:29" ht="37.5" customHeight="1" x14ac:dyDescent="0.15">
      <c r="A226" s="27" t="b">
        <v>0</v>
      </c>
      <c r="B226" s="86" t="s">
        <v>1593</v>
      </c>
      <c r="C226" s="66"/>
      <c r="D226" s="67" t="s">
        <v>452</v>
      </c>
      <c r="E226" s="61" t="s">
        <v>453</v>
      </c>
      <c r="F226" s="31" t="s">
        <v>1594</v>
      </c>
      <c r="G226" s="11">
        <f t="shared" si="0"/>
        <v>0</v>
      </c>
      <c r="H226" s="63"/>
      <c r="I226" s="63"/>
      <c r="J226" s="63"/>
      <c r="K226" s="63"/>
      <c r="L226" s="63"/>
      <c r="M226" s="63"/>
      <c r="N226" s="63"/>
      <c r="O226" s="63"/>
      <c r="P226" s="63"/>
      <c r="Q226" s="63"/>
      <c r="R226" s="63"/>
      <c r="S226" s="63"/>
      <c r="T226" s="63"/>
      <c r="U226" s="63"/>
      <c r="V226" s="63"/>
      <c r="W226" s="63"/>
      <c r="X226" s="63"/>
      <c r="Y226" s="63"/>
      <c r="Z226" s="63"/>
      <c r="AA226" s="63"/>
      <c r="AB226" s="63"/>
      <c r="AC226" s="63"/>
    </row>
    <row r="227" spans="1:29" ht="37.5" customHeight="1" x14ac:dyDescent="0.15">
      <c r="A227" s="27" t="b">
        <v>0</v>
      </c>
      <c r="B227" s="86" t="s">
        <v>1595</v>
      </c>
      <c r="C227" s="27"/>
      <c r="D227" s="34" t="s">
        <v>383</v>
      </c>
      <c r="E227" s="29" t="s">
        <v>384</v>
      </c>
      <c r="F227" s="31" t="s">
        <v>1596</v>
      </c>
      <c r="G227" s="11">
        <f t="shared" si="0"/>
        <v>0</v>
      </c>
    </row>
    <row r="228" spans="1:29" ht="37.5" customHeight="1" x14ac:dyDescent="0.15">
      <c r="A228" s="27" t="b">
        <v>0</v>
      </c>
      <c r="B228" s="86" t="s">
        <v>1597</v>
      </c>
      <c r="C228" s="27"/>
      <c r="D228" s="34" t="s">
        <v>173</v>
      </c>
      <c r="E228" s="17" t="s">
        <v>1598</v>
      </c>
      <c r="F228" s="35"/>
      <c r="G228" s="11">
        <f t="shared" si="0"/>
        <v>0</v>
      </c>
    </row>
    <row r="229" spans="1:29" ht="56" x14ac:dyDescent="0.15">
      <c r="A229" s="27" t="b">
        <v>0</v>
      </c>
      <c r="B229" s="86" t="s">
        <v>1599</v>
      </c>
      <c r="C229" s="27"/>
      <c r="D229" s="28" t="s">
        <v>185</v>
      </c>
      <c r="E229" s="17" t="s">
        <v>1600</v>
      </c>
      <c r="F229" s="18"/>
      <c r="G229" s="11">
        <f t="shared" si="0"/>
        <v>0</v>
      </c>
    </row>
    <row r="230" spans="1:29" ht="37.5" customHeight="1" x14ac:dyDescent="0.15">
      <c r="A230" s="27" t="b">
        <v>0</v>
      </c>
      <c r="B230" s="86" t="s">
        <v>1601</v>
      </c>
      <c r="C230" s="27"/>
      <c r="D230" s="28" t="s">
        <v>187</v>
      </c>
      <c r="E230" s="17" t="s">
        <v>188</v>
      </c>
      <c r="F230" s="18"/>
      <c r="G230" s="11">
        <f t="shared" si="0"/>
        <v>0</v>
      </c>
    </row>
    <row r="231" spans="1:29" ht="37.5" customHeight="1" x14ac:dyDescent="0.15">
      <c r="A231" s="27" t="b">
        <v>0</v>
      </c>
      <c r="B231" s="86" t="s">
        <v>1602</v>
      </c>
      <c r="C231" s="27"/>
      <c r="D231" s="28" t="s">
        <v>193</v>
      </c>
      <c r="E231" s="17" t="s">
        <v>1603</v>
      </c>
      <c r="F231" s="18"/>
      <c r="G231" s="11">
        <f t="shared" si="0"/>
        <v>0</v>
      </c>
    </row>
    <row r="232" spans="1:29" ht="37.5" customHeight="1" x14ac:dyDescent="0.15">
      <c r="A232" s="27" t="b">
        <v>0</v>
      </c>
      <c r="B232" s="86" t="s">
        <v>1604</v>
      </c>
      <c r="C232" s="27"/>
      <c r="D232" s="28" t="s">
        <v>203</v>
      </c>
      <c r="E232" s="17" t="s">
        <v>1605</v>
      </c>
      <c r="F232" s="32"/>
      <c r="G232" s="11">
        <f t="shared" si="0"/>
        <v>0</v>
      </c>
    </row>
    <row r="233" spans="1:29" ht="37.5" customHeight="1" x14ac:dyDescent="0.15">
      <c r="A233" s="27" t="b">
        <v>0</v>
      </c>
      <c r="B233" s="86" t="s">
        <v>1606</v>
      </c>
      <c r="C233" s="27"/>
      <c r="D233" s="28" t="s">
        <v>205</v>
      </c>
      <c r="E233" s="17" t="s">
        <v>206</v>
      </c>
      <c r="F233" s="18"/>
      <c r="G233" s="11">
        <f t="shared" si="0"/>
        <v>0</v>
      </c>
    </row>
    <row r="234" spans="1:29" ht="37.5" customHeight="1" x14ac:dyDescent="0.15">
      <c r="A234" s="27" t="b">
        <v>0</v>
      </c>
      <c r="B234" s="86" t="s">
        <v>1607</v>
      </c>
      <c r="C234" s="27"/>
      <c r="D234" s="28" t="s">
        <v>211</v>
      </c>
      <c r="E234" s="29" t="s">
        <v>1608</v>
      </c>
      <c r="F234" s="30"/>
      <c r="G234" s="11">
        <f t="shared" si="0"/>
        <v>0</v>
      </c>
    </row>
    <row r="235" spans="1:29" ht="37.5" customHeight="1" x14ac:dyDescent="0.15">
      <c r="A235" s="27" t="b">
        <v>0</v>
      </c>
      <c r="B235" s="86" t="s">
        <v>1609</v>
      </c>
      <c r="C235" s="27"/>
      <c r="D235" s="28" t="s">
        <v>215</v>
      </c>
      <c r="E235" s="17" t="s">
        <v>1610</v>
      </c>
      <c r="F235" s="18"/>
      <c r="G235" s="11">
        <f t="shared" si="0"/>
        <v>0</v>
      </c>
    </row>
    <row r="236" spans="1:29" ht="37.5" customHeight="1" x14ac:dyDescent="0.15">
      <c r="A236" s="27" t="b">
        <v>0</v>
      </c>
      <c r="B236" s="86" t="s">
        <v>1611</v>
      </c>
      <c r="C236" s="27"/>
      <c r="D236" s="28" t="s">
        <v>217</v>
      </c>
      <c r="E236" s="29" t="s">
        <v>218</v>
      </c>
      <c r="F236" s="30"/>
      <c r="G236" s="11">
        <f t="shared" si="0"/>
        <v>0</v>
      </c>
    </row>
    <row r="237" spans="1:29" ht="37.5" customHeight="1" x14ac:dyDescent="0.15">
      <c r="A237" s="27" t="b">
        <v>0</v>
      </c>
      <c r="B237" s="86" t="s">
        <v>1612</v>
      </c>
      <c r="C237" s="27"/>
      <c r="D237" s="28" t="s">
        <v>219</v>
      </c>
      <c r="E237" s="29" t="s">
        <v>1613</v>
      </c>
      <c r="F237" s="30"/>
      <c r="G237" s="11">
        <f t="shared" si="0"/>
        <v>0</v>
      </c>
    </row>
    <row r="238" spans="1:29" ht="37.5" customHeight="1" x14ac:dyDescent="0.15">
      <c r="A238" s="27" t="b">
        <v>0</v>
      </c>
      <c r="B238" s="86" t="s">
        <v>1614</v>
      </c>
      <c r="C238" s="43"/>
      <c r="D238" s="60" t="s">
        <v>443</v>
      </c>
      <c r="E238" s="61" t="s">
        <v>1615</v>
      </c>
      <c r="F238" s="62"/>
      <c r="G238" s="11">
        <f t="shared" si="0"/>
        <v>0</v>
      </c>
      <c r="H238" s="63"/>
      <c r="I238" s="63"/>
      <c r="J238" s="63"/>
      <c r="K238" s="63"/>
      <c r="L238" s="63"/>
      <c r="M238" s="63"/>
      <c r="N238" s="63"/>
      <c r="O238" s="63"/>
      <c r="P238" s="63"/>
      <c r="Q238" s="63"/>
      <c r="R238" s="63"/>
      <c r="S238" s="63"/>
      <c r="T238" s="63"/>
      <c r="U238" s="63"/>
      <c r="V238" s="63"/>
      <c r="W238" s="63"/>
      <c r="X238" s="63"/>
      <c r="Y238" s="63"/>
      <c r="Z238" s="63"/>
      <c r="AA238" s="63"/>
      <c r="AB238" s="63"/>
      <c r="AC238" s="63"/>
    </row>
    <row r="239" spans="1:29" ht="37.5" customHeight="1" x14ac:dyDescent="0.15">
      <c r="A239" s="27" t="b">
        <v>0</v>
      </c>
      <c r="B239" s="86" t="s">
        <v>1616</v>
      </c>
      <c r="C239" s="43"/>
      <c r="D239" s="60" t="s">
        <v>444</v>
      </c>
      <c r="E239" s="61" t="s">
        <v>1617</v>
      </c>
      <c r="F239" s="71"/>
      <c r="G239" s="11">
        <f t="shared" si="0"/>
        <v>0</v>
      </c>
      <c r="H239" s="63"/>
      <c r="I239" s="63"/>
      <c r="J239" s="63"/>
      <c r="K239" s="63"/>
      <c r="L239" s="63"/>
      <c r="M239" s="63"/>
      <c r="N239" s="63"/>
      <c r="O239" s="63"/>
      <c r="P239" s="63"/>
      <c r="Q239" s="63"/>
      <c r="R239" s="63"/>
      <c r="S239" s="63"/>
      <c r="T239" s="63"/>
      <c r="U239" s="63"/>
      <c r="V239" s="63"/>
      <c r="W239" s="63"/>
      <c r="X239" s="63"/>
      <c r="Y239" s="63"/>
      <c r="Z239" s="63"/>
      <c r="AA239" s="63"/>
      <c r="AB239" s="63"/>
      <c r="AC239" s="63"/>
    </row>
    <row r="240" spans="1:29" ht="37.5" customHeight="1" x14ac:dyDescent="0.15">
      <c r="A240" s="27" t="b">
        <v>0</v>
      </c>
      <c r="B240" s="86" t="s">
        <v>1618</v>
      </c>
      <c r="C240" s="27"/>
      <c r="D240" s="28" t="s">
        <v>221</v>
      </c>
      <c r="E240" s="29" t="s">
        <v>1619</v>
      </c>
      <c r="F240" s="44"/>
      <c r="G240" s="11">
        <f t="shared" si="0"/>
        <v>0</v>
      </c>
    </row>
    <row r="241" spans="1:7" ht="37.5" customHeight="1" x14ac:dyDescent="0.15">
      <c r="A241" s="27" t="b">
        <v>0</v>
      </c>
      <c r="B241" s="86" t="s">
        <v>1620</v>
      </c>
      <c r="C241" s="33"/>
      <c r="D241" s="34" t="s">
        <v>223</v>
      </c>
      <c r="E241" s="36" t="s">
        <v>1621</v>
      </c>
      <c r="F241" s="37"/>
      <c r="G241" s="11">
        <f t="shared" si="0"/>
        <v>0</v>
      </c>
    </row>
    <row r="242" spans="1:7" ht="18" x14ac:dyDescent="0.15">
      <c r="A242" s="38"/>
      <c r="B242" s="132" t="s">
        <v>1622</v>
      </c>
      <c r="C242" s="129"/>
      <c r="D242" s="129"/>
      <c r="E242" s="129"/>
      <c r="F242" s="130"/>
      <c r="G242" s="11">
        <f t="shared" si="0"/>
        <v>0</v>
      </c>
    </row>
    <row r="243" spans="1:7" ht="18" x14ac:dyDescent="0.15">
      <c r="A243" s="38"/>
      <c r="B243" s="128" t="s">
        <v>1623</v>
      </c>
      <c r="C243" s="129"/>
      <c r="D243" s="129"/>
      <c r="E243" s="129"/>
      <c r="F243" s="130"/>
      <c r="G243" s="11">
        <f t="shared" si="0"/>
        <v>0</v>
      </c>
    </row>
    <row r="244" spans="1:7" ht="16" x14ac:dyDescent="0.15">
      <c r="A244" s="14"/>
      <c r="B244" s="131" t="s">
        <v>38</v>
      </c>
      <c r="C244" s="129"/>
      <c r="D244" s="129"/>
      <c r="E244" s="129"/>
      <c r="F244" s="130"/>
      <c r="G244" s="11">
        <f t="shared" si="0"/>
        <v>0</v>
      </c>
    </row>
    <row r="245" spans="1:7" ht="37.5" customHeight="1" x14ac:dyDescent="0.15">
      <c r="A245" s="27" t="b">
        <v>0</v>
      </c>
      <c r="B245" s="86" t="s">
        <v>1624</v>
      </c>
      <c r="C245" s="27"/>
      <c r="D245" s="34" t="s">
        <v>262</v>
      </c>
      <c r="E245" s="29" t="s">
        <v>1625</v>
      </c>
      <c r="F245" s="31"/>
      <c r="G245" s="11">
        <f t="shared" si="0"/>
        <v>0</v>
      </c>
    </row>
    <row r="246" spans="1:7" ht="42" x14ac:dyDescent="0.15">
      <c r="A246" s="27" t="b">
        <v>0</v>
      </c>
      <c r="B246" s="86" t="s">
        <v>1626</v>
      </c>
      <c r="C246" s="27"/>
      <c r="D246" s="34" t="s">
        <v>264</v>
      </c>
      <c r="E246" s="17" t="s">
        <v>1627</v>
      </c>
      <c r="F246" s="35"/>
      <c r="G246" s="11">
        <f t="shared" si="0"/>
        <v>0</v>
      </c>
    </row>
    <row r="247" spans="1:7" ht="56" x14ac:dyDescent="0.15">
      <c r="A247" s="27" t="b">
        <v>0</v>
      </c>
      <c r="B247" s="86" t="s">
        <v>1628</v>
      </c>
      <c r="C247" s="27"/>
      <c r="D247" s="34" t="s">
        <v>941</v>
      </c>
      <c r="E247" s="17" t="s">
        <v>1629</v>
      </c>
      <c r="F247" s="35"/>
      <c r="G247" s="11">
        <f t="shared" si="0"/>
        <v>0</v>
      </c>
    </row>
    <row r="248" spans="1:7" ht="42" x14ac:dyDescent="0.15">
      <c r="A248" s="27" t="b">
        <v>0</v>
      </c>
      <c r="B248" s="86" t="s">
        <v>1630</v>
      </c>
      <c r="C248" s="27"/>
      <c r="D248" s="34" t="s">
        <v>943</v>
      </c>
      <c r="E248" s="17" t="s">
        <v>1631</v>
      </c>
      <c r="F248" s="35"/>
      <c r="G248" s="11">
        <f t="shared" si="0"/>
        <v>0</v>
      </c>
    </row>
    <row r="249" spans="1:7" ht="37.5" customHeight="1" x14ac:dyDescent="0.15">
      <c r="A249" s="27" t="b">
        <v>0</v>
      </c>
      <c r="B249" s="86" t="s">
        <v>1632</v>
      </c>
      <c r="C249" s="27"/>
      <c r="D249" s="34" t="s">
        <v>947</v>
      </c>
      <c r="E249" s="17" t="s">
        <v>1633</v>
      </c>
      <c r="F249" s="35"/>
      <c r="G249" s="11">
        <f t="shared" si="0"/>
        <v>0</v>
      </c>
    </row>
    <row r="250" spans="1:7" ht="37.5" customHeight="1" x14ac:dyDescent="0.15">
      <c r="A250" s="27" t="b">
        <v>0</v>
      </c>
      <c r="B250" s="86" t="s">
        <v>1634</v>
      </c>
      <c r="C250" s="27"/>
      <c r="D250" s="34" t="s">
        <v>949</v>
      </c>
      <c r="E250" s="29" t="s">
        <v>1635</v>
      </c>
      <c r="F250" s="31"/>
      <c r="G250" s="11">
        <f t="shared" si="0"/>
        <v>0</v>
      </c>
    </row>
    <row r="251" spans="1:7" ht="37.5" customHeight="1" x14ac:dyDescent="0.15">
      <c r="A251" s="27" t="b">
        <v>0</v>
      </c>
      <c r="B251" s="86" t="s">
        <v>1636</v>
      </c>
      <c r="C251" s="27"/>
      <c r="D251" s="34" t="s">
        <v>957</v>
      </c>
      <c r="E251" s="29" t="s">
        <v>1637</v>
      </c>
      <c r="F251" s="31"/>
      <c r="G251" s="11">
        <f t="shared" si="0"/>
        <v>0</v>
      </c>
    </row>
    <row r="252" spans="1:7" ht="37.5" customHeight="1" x14ac:dyDescent="0.15">
      <c r="A252" s="56" t="b">
        <v>0</v>
      </c>
      <c r="B252" s="86" t="s">
        <v>1638</v>
      </c>
      <c r="C252" s="56"/>
      <c r="D252" s="76" t="s">
        <v>959</v>
      </c>
      <c r="E252" s="58" t="s">
        <v>960</v>
      </c>
      <c r="F252" s="40"/>
      <c r="G252" s="11">
        <f t="shared" si="0"/>
        <v>0</v>
      </c>
    </row>
    <row r="253" spans="1:7" ht="37.5" customHeight="1" x14ac:dyDescent="0.15">
      <c r="A253" s="27" t="b">
        <v>0</v>
      </c>
      <c r="B253" s="86" t="s">
        <v>1639</v>
      </c>
      <c r="C253" s="27"/>
      <c r="D253" s="34" t="s">
        <v>961</v>
      </c>
      <c r="E253" s="29" t="s">
        <v>1640</v>
      </c>
      <c r="F253" s="31"/>
      <c r="G253" s="11">
        <f t="shared" si="0"/>
        <v>0</v>
      </c>
    </row>
    <row r="254" spans="1:7" ht="37.5" customHeight="1" x14ac:dyDescent="0.15">
      <c r="A254" s="56" t="b">
        <v>0</v>
      </c>
      <c r="B254" s="86" t="s">
        <v>1641</v>
      </c>
      <c r="C254" s="56"/>
      <c r="D254" s="76" t="s">
        <v>963</v>
      </c>
      <c r="E254" s="58" t="s">
        <v>964</v>
      </c>
      <c r="F254" s="40"/>
      <c r="G254" s="11">
        <f t="shared" si="0"/>
        <v>0</v>
      </c>
    </row>
    <row r="255" spans="1:7" ht="37.5" customHeight="1" x14ac:dyDescent="0.15">
      <c r="A255" s="27" t="b">
        <v>0</v>
      </c>
      <c r="B255" s="86" t="s">
        <v>1642</v>
      </c>
      <c r="C255" s="27"/>
      <c r="D255" s="34" t="s">
        <v>951</v>
      </c>
      <c r="E255" s="29" t="s">
        <v>1643</v>
      </c>
      <c r="F255" s="31" t="s">
        <v>953</v>
      </c>
      <c r="G255" s="11">
        <f t="shared" si="0"/>
        <v>0</v>
      </c>
    </row>
    <row r="256" spans="1:7" ht="37.5" customHeight="1" x14ac:dyDescent="0.15">
      <c r="A256" s="27" t="b">
        <v>0</v>
      </c>
      <c r="B256" s="85" t="s">
        <v>1644</v>
      </c>
      <c r="C256" s="27"/>
      <c r="D256" s="34" t="s">
        <v>954</v>
      </c>
      <c r="E256" s="29" t="s">
        <v>1645</v>
      </c>
      <c r="F256" s="31"/>
      <c r="G256" s="11">
        <f t="shared" si="0"/>
        <v>0</v>
      </c>
    </row>
    <row r="257" spans="1:7" ht="37.5" customHeight="1" x14ac:dyDescent="0.15">
      <c r="A257" s="27" t="b">
        <v>0</v>
      </c>
      <c r="B257" s="85" t="s">
        <v>1646</v>
      </c>
      <c r="C257" s="27"/>
      <c r="D257" s="34" t="s">
        <v>1035</v>
      </c>
      <c r="E257" s="29" t="s">
        <v>1036</v>
      </c>
      <c r="F257" s="31" t="s">
        <v>1423</v>
      </c>
      <c r="G257" s="11">
        <f t="shared" si="0"/>
        <v>0</v>
      </c>
    </row>
    <row r="258" spans="1:7" ht="37.5" customHeight="1" x14ac:dyDescent="0.15">
      <c r="A258" s="27" t="b">
        <v>0</v>
      </c>
      <c r="B258" s="85" t="s">
        <v>1647</v>
      </c>
      <c r="C258" s="33"/>
      <c r="D258" s="34" t="s">
        <v>229</v>
      </c>
      <c r="E258" s="29" t="s">
        <v>1648</v>
      </c>
      <c r="F258" s="31"/>
      <c r="G258" s="11">
        <f t="shared" si="0"/>
        <v>0</v>
      </c>
    </row>
    <row r="259" spans="1:7" ht="37.5" customHeight="1" x14ac:dyDescent="0.15">
      <c r="A259" s="27" t="b">
        <v>0</v>
      </c>
      <c r="B259" s="85" t="s">
        <v>1649</v>
      </c>
      <c r="C259" s="27"/>
      <c r="D259" s="34" t="s">
        <v>231</v>
      </c>
      <c r="E259" s="17" t="s">
        <v>232</v>
      </c>
      <c r="F259" s="35"/>
      <c r="G259" s="11">
        <f t="shared" si="0"/>
        <v>0</v>
      </c>
    </row>
    <row r="260" spans="1:7" ht="37.5" customHeight="1" x14ac:dyDescent="0.15">
      <c r="A260" s="27" t="b">
        <v>0</v>
      </c>
      <c r="B260" s="85" t="s">
        <v>1650</v>
      </c>
      <c r="C260" s="27"/>
      <c r="D260" s="34" t="s">
        <v>233</v>
      </c>
      <c r="E260" s="17" t="s">
        <v>234</v>
      </c>
      <c r="F260" s="35"/>
      <c r="G260" s="11">
        <f t="shared" si="0"/>
        <v>0</v>
      </c>
    </row>
    <row r="261" spans="1:7" ht="37.5" customHeight="1" x14ac:dyDescent="0.15">
      <c r="A261" s="27" t="b">
        <v>0</v>
      </c>
      <c r="B261" s="85" t="s">
        <v>1651</v>
      </c>
      <c r="C261" s="27"/>
      <c r="D261" s="34" t="s">
        <v>235</v>
      </c>
      <c r="E261" s="17" t="s">
        <v>1652</v>
      </c>
      <c r="F261" s="35"/>
      <c r="G261" s="11">
        <f t="shared" si="0"/>
        <v>0</v>
      </c>
    </row>
    <row r="262" spans="1:7" ht="37.5" customHeight="1" x14ac:dyDescent="0.15">
      <c r="A262" s="27" t="b">
        <v>0</v>
      </c>
      <c r="B262" s="85" t="s">
        <v>1653</v>
      </c>
      <c r="C262" s="27"/>
      <c r="D262" s="34" t="s">
        <v>237</v>
      </c>
      <c r="E262" s="29" t="s">
        <v>238</v>
      </c>
      <c r="F262" s="31"/>
      <c r="G262" s="11">
        <f t="shared" ref="G262:G413" si="1">IF(A262=TRUE, 1, 0)</f>
        <v>0</v>
      </c>
    </row>
    <row r="263" spans="1:7" ht="37.5" customHeight="1" x14ac:dyDescent="0.15">
      <c r="A263" s="27" t="b">
        <v>0</v>
      </c>
      <c r="B263" s="85" t="s">
        <v>1654</v>
      </c>
      <c r="C263" s="27"/>
      <c r="D263" s="28" t="s">
        <v>239</v>
      </c>
      <c r="E263" s="17" t="s">
        <v>1655</v>
      </c>
      <c r="F263" s="35"/>
      <c r="G263" s="11">
        <f t="shared" si="1"/>
        <v>0</v>
      </c>
    </row>
    <row r="264" spans="1:7" ht="37.5" customHeight="1" x14ac:dyDescent="0.15">
      <c r="A264" s="27" t="b">
        <v>0</v>
      </c>
      <c r="B264" s="85" t="s">
        <v>1656</v>
      </c>
      <c r="C264" s="27"/>
      <c r="D264" s="28" t="s">
        <v>241</v>
      </c>
      <c r="E264" s="17" t="s">
        <v>242</v>
      </c>
      <c r="F264" s="18"/>
      <c r="G264" s="11">
        <f t="shared" si="1"/>
        <v>0</v>
      </c>
    </row>
    <row r="265" spans="1:7" ht="37.5" customHeight="1" x14ac:dyDescent="0.15">
      <c r="A265" s="27" t="b">
        <v>0</v>
      </c>
      <c r="B265" s="85" t="s">
        <v>1657</v>
      </c>
      <c r="C265" s="27"/>
      <c r="D265" s="34" t="s">
        <v>244</v>
      </c>
      <c r="E265" s="29" t="s">
        <v>1658</v>
      </c>
      <c r="F265" s="31" t="s">
        <v>633</v>
      </c>
      <c r="G265" s="11">
        <f t="shared" si="1"/>
        <v>0</v>
      </c>
    </row>
    <row r="266" spans="1:7" ht="37.5" customHeight="1" x14ac:dyDescent="0.15">
      <c r="A266" s="27" t="b">
        <v>0</v>
      </c>
      <c r="B266" s="85" t="s">
        <v>1659</v>
      </c>
      <c r="C266" s="27"/>
      <c r="D266" s="34" t="s">
        <v>247</v>
      </c>
      <c r="E266" s="29" t="s">
        <v>248</v>
      </c>
      <c r="F266" s="31"/>
      <c r="G266" s="11">
        <f t="shared" si="1"/>
        <v>0</v>
      </c>
    </row>
    <row r="267" spans="1:7" ht="37.5" customHeight="1" x14ac:dyDescent="0.15">
      <c r="A267" s="27" t="b">
        <v>0</v>
      </c>
      <c r="B267" s="85" t="s">
        <v>1660</v>
      </c>
      <c r="C267" s="27"/>
      <c r="D267" s="34" t="s">
        <v>249</v>
      </c>
      <c r="E267" s="29" t="s">
        <v>1661</v>
      </c>
      <c r="F267" s="31" t="s">
        <v>633</v>
      </c>
      <c r="G267" s="11">
        <f t="shared" si="1"/>
        <v>0</v>
      </c>
    </row>
    <row r="268" spans="1:7" ht="37.5" customHeight="1" x14ac:dyDescent="0.15">
      <c r="A268" s="27" t="b">
        <v>0</v>
      </c>
      <c r="B268" s="85" t="s">
        <v>1662</v>
      </c>
      <c r="C268" s="27"/>
      <c r="D268" s="34" t="s">
        <v>251</v>
      </c>
      <c r="E268" s="29" t="s">
        <v>252</v>
      </c>
      <c r="F268" s="31"/>
      <c r="G268" s="11">
        <f t="shared" si="1"/>
        <v>0</v>
      </c>
    </row>
    <row r="269" spans="1:7" ht="18" x14ac:dyDescent="0.15">
      <c r="A269" s="13"/>
      <c r="B269" s="133" t="s">
        <v>1663</v>
      </c>
      <c r="C269" s="134"/>
      <c r="D269" s="134"/>
      <c r="E269" s="134"/>
      <c r="F269" s="135"/>
      <c r="G269" s="11">
        <f t="shared" si="1"/>
        <v>0</v>
      </c>
    </row>
    <row r="270" spans="1:7" ht="18" x14ac:dyDescent="0.15">
      <c r="A270" s="38"/>
      <c r="B270" s="128" t="s">
        <v>1664</v>
      </c>
      <c r="C270" s="129"/>
      <c r="D270" s="129"/>
      <c r="E270" s="129"/>
      <c r="F270" s="130"/>
      <c r="G270" s="11">
        <f t="shared" si="1"/>
        <v>0</v>
      </c>
    </row>
    <row r="271" spans="1:7" ht="16" x14ac:dyDescent="0.15">
      <c r="A271" s="82"/>
      <c r="B271" s="153" t="s">
        <v>1665</v>
      </c>
      <c r="C271" s="129"/>
      <c r="D271" s="129"/>
      <c r="E271" s="129"/>
      <c r="F271" s="130"/>
      <c r="G271" s="11">
        <f t="shared" si="1"/>
        <v>0</v>
      </c>
    </row>
    <row r="272" spans="1:7" ht="16" x14ac:dyDescent="0.15">
      <c r="A272" s="14"/>
      <c r="B272" s="131" t="s">
        <v>38</v>
      </c>
      <c r="C272" s="129"/>
      <c r="D272" s="129"/>
      <c r="E272" s="129"/>
      <c r="F272" s="130"/>
      <c r="G272" s="11">
        <f t="shared" si="1"/>
        <v>0</v>
      </c>
    </row>
    <row r="273" spans="1:7" ht="37.5" customHeight="1" x14ac:dyDescent="0.15">
      <c r="A273" s="27" t="b">
        <v>0</v>
      </c>
      <c r="B273" s="85" t="s">
        <v>1666</v>
      </c>
      <c r="C273" s="27"/>
      <c r="D273" s="34" t="s">
        <v>967</v>
      </c>
      <c r="E273" s="17" t="s">
        <v>1667</v>
      </c>
      <c r="F273" s="35"/>
      <c r="G273" s="11">
        <f t="shared" si="1"/>
        <v>0</v>
      </c>
    </row>
    <row r="274" spans="1:7" ht="37.5" customHeight="1" x14ac:dyDescent="0.15">
      <c r="A274" s="27" t="b">
        <v>0</v>
      </c>
      <c r="B274" s="85" t="s">
        <v>1668</v>
      </c>
      <c r="C274" s="27"/>
      <c r="D274" s="34" t="s">
        <v>969</v>
      </c>
      <c r="E274" s="29" t="s">
        <v>1669</v>
      </c>
      <c r="F274" s="31"/>
      <c r="G274" s="11">
        <f t="shared" si="1"/>
        <v>0</v>
      </c>
    </row>
    <row r="275" spans="1:7" ht="37.5" customHeight="1" x14ac:dyDescent="0.15">
      <c r="A275" s="27" t="b">
        <v>0</v>
      </c>
      <c r="B275" s="85" t="s">
        <v>1670</v>
      </c>
      <c r="C275" s="27"/>
      <c r="D275" s="34" t="s">
        <v>973</v>
      </c>
      <c r="E275" s="29" t="s">
        <v>1671</v>
      </c>
      <c r="F275" s="31"/>
      <c r="G275" s="11">
        <f t="shared" si="1"/>
        <v>0</v>
      </c>
    </row>
    <row r="276" spans="1:7" ht="18" x14ac:dyDescent="0.15">
      <c r="A276" s="38"/>
      <c r="B276" s="132" t="s">
        <v>1672</v>
      </c>
      <c r="C276" s="129"/>
      <c r="D276" s="129"/>
      <c r="E276" s="129"/>
      <c r="F276" s="130"/>
      <c r="G276" s="11">
        <f t="shared" si="1"/>
        <v>0</v>
      </c>
    </row>
    <row r="277" spans="1:7" ht="18" x14ac:dyDescent="0.15">
      <c r="A277" s="38"/>
      <c r="B277" s="128" t="s">
        <v>1673</v>
      </c>
      <c r="C277" s="129"/>
      <c r="D277" s="129"/>
      <c r="E277" s="129"/>
      <c r="F277" s="130"/>
      <c r="G277" s="11">
        <f t="shared" si="1"/>
        <v>0</v>
      </c>
    </row>
    <row r="278" spans="1:7" ht="16" x14ac:dyDescent="0.15">
      <c r="A278" s="14"/>
      <c r="B278" s="131" t="s">
        <v>38</v>
      </c>
      <c r="C278" s="129"/>
      <c r="D278" s="129"/>
      <c r="E278" s="129"/>
      <c r="F278" s="130"/>
      <c r="G278" s="11">
        <f t="shared" si="1"/>
        <v>0</v>
      </c>
    </row>
    <row r="279" spans="1:7" ht="37.5" customHeight="1" x14ac:dyDescent="0.15">
      <c r="A279" s="27" t="b">
        <v>0</v>
      </c>
      <c r="B279" s="85" t="s">
        <v>1674</v>
      </c>
      <c r="C279" s="27"/>
      <c r="D279" s="34" t="s">
        <v>1082</v>
      </c>
      <c r="E279" s="29" t="s">
        <v>1675</v>
      </c>
      <c r="F279" s="31"/>
      <c r="G279" s="11">
        <f t="shared" si="1"/>
        <v>0</v>
      </c>
    </row>
    <row r="280" spans="1:7" ht="37.5" customHeight="1" x14ac:dyDescent="0.15">
      <c r="A280" s="27" t="b">
        <v>0</v>
      </c>
      <c r="B280" s="85" t="s">
        <v>1676</v>
      </c>
      <c r="C280" s="27"/>
      <c r="D280" s="34" t="s">
        <v>975</v>
      </c>
      <c r="E280" s="29" t="s">
        <v>1677</v>
      </c>
      <c r="F280" s="31"/>
      <c r="G280" s="11">
        <f t="shared" si="1"/>
        <v>0</v>
      </c>
    </row>
    <row r="281" spans="1:7" ht="56" x14ac:dyDescent="0.15">
      <c r="A281" s="27" t="b">
        <v>0</v>
      </c>
      <c r="B281" s="85" t="s">
        <v>1678</v>
      </c>
      <c r="C281" s="27"/>
      <c r="D281" s="28" t="s">
        <v>340</v>
      </c>
      <c r="E281" s="29" t="s">
        <v>1679</v>
      </c>
      <c r="F281" s="30"/>
      <c r="G281" s="11">
        <f t="shared" si="1"/>
        <v>0</v>
      </c>
    </row>
    <row r="282" spans="1:7" ht="37.5" customHeight="1" x14ac:dyDescent="0.15">
      <c r="A282" s="27" t="b">
        <v>0</v>
      </c>
      <c r="B282" s="85" t="s">
        <v>1680</v>
      </c>
      <c r="C282" s="27"/>
      <c r="D282" s="28" t="s">
        <v>342</v>
      </c>
      <c r="E282" s="29" t="s">
        <v>1681</v>
      </c>
      <c r="F282" s="30"/>
      <c r="G282" s="11">
        <f t="shared" si="1"/>
        <v>0</v>
      </c>
    </row>
    <row r="283" spans="1:7" ht="37.5" customHeight="1" x14ac:dyDescent="0.15">
      <c r="A283" s="27" t="b">
        <v>0</v>
      </c>
      <c r="B283" s="85" t="s">
        <v>1682</v>
      </c>
      <c r="C283" s="27"/>
      <c r="D283" s="28" t="s">
        <v>344</v>
      </c>
      <c r="E283" s="29" t="s">
        <v>1683</v>
      </c>
      <c r="F283" s="30"/>
      <c r="G283" s="11">
        <f t="shared" si="1"/>
        <v>0</v>
      </c>
    </row>
    <row r="284" spans="1:7" ht="37.5" customHeight="1" x14ac:dyDescent="0.15">
      <c r="A284" s="27" t="b">
        <v>0</v>
      </c>
      <c r="B284" s="85" t="s">
        <v>1684</v>
      </c>
      <c r="C284" s="27"/>
      <c r="D284" s="34" t="s">
        <v>1218</v>
      </c>
      <c r="E284" s="29" t="s">
        <v>1219</v>
      </c>
      <c r="F284" s="31" t="s">
        <v>1685</v>
      </c>
      <c r="G284" s="11">
        <f t="shared" si="1"/>
        <v>0</v>
      </c>
    </row>
    <row r="285" spans="1:7" ht="37.5" customHeight="1" x14ac:dyDescent="0.15">
      <c r="A285" s="27" t="b">
        <v>0</v>
      </c>
      <c r="B285" s="85" t="s">
        <v>1686</v>
      </c>
      <c r="C285" s="27"/>
      <c r="D285" s="34" t="s">
        <v>1222</v>
      </c>
      <c r="E285" s="29" t="s">
        <v>1223</v>
      </c>
      <c r="F285" s="31" t="s">
        <v>1687</v>
      </c>
      <c r="G285" s="11">
        <f t="shared" si="1"/>
        <v>0</v>
      </c>
    </row>
    <row r="286" spans="1:7" ht="37.5" customHeight="1" x14ac:dyDescent="0.15">
      <c r="A286" s="27" t="b">
        <v>0</v>
      </c>
      <c r="B286" s="85" t="s">
        <v>1688</v>
      </c>
      <c r="C286" s="27"/>
      <c r="D286" s="28" t="s">
        <v>354</v>
      </c>
      <c r="E286" s="17" t="s">
        <v>1689</v>
      </c>
      <c r="F286" s="35" t="s">
        <v>348</v>
      </c>
      <c r="G286" s="11">
        <f t="shared" si="1"/>
        <v>0</v>
      </c>
    </row>
    <row r="287" spans="1:7" ht="37.5" customHeight="1" x14ac:dyDescent="0.15">
      <c r="A287" s="27" t="b">
        <v>0</v>
      </c>
      <c r="B287" s="85" t="s">
        <v>1690</v>
      </c>
      <c r="C287" s="27"/>
      <c r="D287" s="28" t="s">
        <v>371</v>
      </c>
      <c r="E287" s="29" t="s">
        <v>1691</v>
      </c>
      <c r="F287" s="31" t="s">
        <v>279</v>
      </c>
      <c r="G287" s="11">
        <f t="shared" si="1"/>
        <v>0</v>
      </c>
    </row>
    <row r="288" spans="1:7" ht="37.5" customHeight="1" x14ac:dyDescent="0.15">
      <c r="A288" s="27" t="b">
        <v>0</v>
      </c>
      <c r="B288" s="85" t="s">
        <v>1692</v>
      </c>
      <c r="C288" s="27"/>
      <c r="D288" s="34" t="s">
        <v>677</v>
      </c>
      <c r="E288" s="29" t="s">
        <v>678</v>
      </c>
      <c r="F288" s="31" t="s">
        <v>1693</v>
      </c>
      <c r="G288" s="11">
        <f t="shared" si="1"/>
        <v>0</v>
      </c>
    </row>
    <row r="289" spans="1:7" ht="37.5" customHeight="1" x14ac:dyDescent="0.15">
      <c r="A289" s="27" t="b">
        <v>0</v>
      </c>
      <c r="B289" s="85" t="s">
        <v>1694</v>
      </c>
      <c r="C289" s="27"/>
      <c r="D289" s="28" t="s">
        <v>346</v>
      </c>
      <c r="E289" s="29" t="s">
        <v>1695</v>
      </c>
      <c r="F289" s="30" t="s">
        <v>348</v>
      </c>
      <c r="G289" s="11">
        <f t="shared" si="1"/>
        <v>0</v>
      </c>
    </row>
    <row r="290" spans="1:7" ht="37.5" customHeight="1" x14ac:dyDescent="0.15">
      <c r="A290" s="27" t="b">
        <v>0</v>
      </c>
      <c r="B290" s="85" t="s">
        <v>1696</v>
      </c>
      <c r="C290" s="27"/>
      <c r="D290" s="34" t="s">
        <v>349</v>
      </c>
      <c r="E290" s="17" t="s">
        <v>350</v>
      </c>
      <c r="F290" s="35"/>
      <c r="G290" s="11">
        <f t="shared" si="1"/>
        <v>0</v>
      </c>
    </row>
    <row r="291" spans="1:7" ht="37.5" customHeight="1" x14ac:dyDescent="0.15">
      <c r="A291" s="27" t="b">
        <v>0</v>
      </c>
      <c r="B291" s="85" t="s">
        <v>1697</v>
      </c>
      <c r="C291" s="27"/>
      <c r="D291" s="34" t="s">
        <v>1089</v>
      </c>
      <c r="E291" s="29" t="s">
        <v>1090</v>
      </c>
      <c r="F291" s="31" t="s">
        <v>1423</v>
      </c>
      <c r="G291" s="11">
        <f t="shared" si="1"/>
        <v>0</v>
      </c>
    </row>
    <row r="292" spans="1:7" ht="37.5" customHeight="1" x14ac:dyDescent="0.15">
      <c r="A292" s="27" t="b">
        <v>0</v>
      </c>
      <c r="B292" s="85" t="s">
        <v>1698</v>
      </c>
      <c r="C292" s="27"/>
      <c r="D292" s="34" t="s">
        <v>255</v>
      </c>
      <c r="E292" s="17" t="s">
        <v>256</v>
      </c>
      <c r="F292" s="35" t="s">
        <v>257</v>
      </c>
      <c r="G292" s="11">
        <f t="shared" si="1"/>
        <v>0</v>
      </c>
    </row>
    <row r="293" spans="1:7" ht="37.5" customHeight="1" x14ac:dyDescent="0.15">
      <c r="A293" s="27" t="b">
        <v>0</v>
      </c>
      <c r="B293" s="85" t="s">
        <v>1699</v>
      </c>
      <c r="C293" s="27"/>
      <c r="D293" s="28" t="s">
        <v>258</v>
      </c>
      <c r="E293" s="17" t="s">
        <v>1700</v>
      </c>
      <c r="F293" s="35"/>
      <c r="G293" s="11">
        <f t="shared" si="1"/>
        <v>0</v>
      </c>
    </row>
    <row r="294" spans="1:7" ht="37.5" customHeight="1" x14ac:dyDescent="0.15">
      <c r="A294" s="27" t="b">
        <v>0</v>
      </c>
      <c r="B294" s="85" t="s">
        <v>1701</v>
      </c>
      <c r="C294" s="27"/>
      <c r="D294" s="28" t="s">
        <v>260</v>
      </c>
      <c r="E294" s="17" t="s">
        <v>261</v>
      </c>
      <c r="F294" s="35"/>
      <c r="G294" s="11">
        <f t="shared" si="1"/>
        <v>0</v>
      </c>
    </row>
    <row r="295" spans="1:7" ht="56" x14ac:dyDescent="0.15">
      <c r="A295" s="27" t="b">
        <v>0</v>
      </c>
      <c r="B295" s="85" t="s">
        <v>1702</v>
      </c>
      <c r="C295" s="27"/>
      <c r="D295" s="34" t="s">
        <v>274</v>
      </c>
      <c r="E295" s="17" t="s">
        <v>1703</v>
      </c>
      <c r="F295" s="35" t="s">
        <v>276</v>
      </c>
      <c r="G295" s="11">
        <f t="shared" si="1"/>
        <v>0</v>
      </c>
    </row>
    <row r="296" spans="1:7" ht="37.5" customHeight="1" x14ac:dyDescent="0.15">
      <c r="A296" s="27" t="b">
        <v>0</v>
      </c>
      <c r="B296" s="85" t="s">
        <v>1704</v>
      </c>
      <c r="C296" s="27"/>
      <c r="D296" s="34" t="s">
        <v>277</v>
      </c>
      <c r="E296" s="29" t="s">
        <v>1705</v>
      </c>
      <c r="F296" s="31" t="s">
        <v>279</v>
      </c>
      <c r="G296" s="11">
        <f t="shared" si="1"/>
        <v>0</v>
      </c>
    </row>
    <row r="297" spans="1:7" ht="98" x14ac:dyDescent="0.15">
      <c r="A297" s="27" t="b">
        <v>0</v>
      </c>
      <c r="B297" s="85" t="s">
        <v>1706</v>
      </c>
      <c r="C297" s="27"/>
      <c r="D297" s="28" t="s">
        <v>280</v>
      </c>
      <c r="E297" s="17" t="s">
        <v>1707</v>
      </c>
      <c r="F297" s="35" t="s">
        <v>276</v>
      </c>
      <c r="G297" s="11">
        <f t="shared" si="1"/>
        <v>0</v>
      </c>
    </row>
    <row r="298" spans="1:7" ht="37.5" customHeight="1" x14ac:dyDescent="0.15">
      <c r="A298" s="27" t="b">
        <v>0</v>
      </c>
      <c r="B298" s="85" t="s">
        <v>1708</v>
      </c>
      <c r="C298" s="27"/>
      <c r="D298" s="28" t="s">
        <v>282</v>
      </c>
      <c r="E298" s="17" t="s">
        <v>1709</v>
      </c>
      <c r="F298" s="35"/>
      <c r="G298" s="11">
        <f t="shared" si="1"/>
        <v>0</v>
      </c>
    </row>
    <row r="299" spans="1:7" ht="37.5" customHeight="1" x14ac:dyDescent="0.15">
      <c r="A299" s="27" t="b">
        <v>0</v>
      </c>
      <c r="B299" s="85" t="s">
        <v>1710</v>
      </c>
      <c r="C299" s="27"/>
      <c r="D299" s="28" t="s">
        <v>284</v>
      </c>
      <c r="E299" s="29" t="s">
        <v>1711</v>
      </c>
      <c r="F299" s="35" t="s">
        <v>276</v>
      </c>
      <c r="G299" s="11">
        <f t="shared" si="1"/>
        <v>0</v>
      </c>
    </row>
    <row r="300" spans="1:7" ht="37.5" customHeight="1" x14ac:dyDescent="0.15">
      <c r="A300" s="27" t="b">
        <v>0</v>
      </c>
      <c r="B300" s="85" t="s">
        <v>1712</v>
      </c>
      <c r="C300" s="33"/>
      <c r="D300" s="34" t="s">
        <v>286</v>
      </c>
      <c r="E300" s="17" t="s">
        <v>287</v>
      </c>
      <c r="F300" s="35"/>
      <c r="G300" s="11">
        <f t="shared" si="1"/>
        <v>0</v>
      </c>
    </row>
    <row r="301" spans="1:7" ht="56" x14ac:dyDescent="0.15">
      <c r="A301" s="27" t="b">
        <v>0</v>
      </c>
      <c r="B301" s="85" t="s">
        <v>1713</v>
      </c>
      <c r="C301" s="33"/>
      <c r="D301" s="34" t="s">
        <v>288</v>
      </c>
      <c r="E301" s="29" t="s">
        <v>1714</v>
      </c>
      <c r="F301" s="31" t="s">
        <v>276</v>
      </c>
      <c r="G301" s="11">
        <f t="shared" si="1"/>
        <v>0</v>
      </c>
    </row>
    <row r="302" spans="1:7" ht="37.5" customHeight="1" x14ac:dyDescent="0.15">
      <c r="A302" s="27" t="b">
        <v>0</v>
      </c>
      <c r="B302" s="85" t="s">
        <v>1715</v>
      </c>
      <c r="C302" s="33"/>
      <c r="D302" s="34" t="s">
        <v>290</v>
      </c>
      <c r="E302" s="29" t="s">
        <v>291</v>
      </c>
      <c r="F302" s="31"/>
      <c r="G302" s="11">
        <f t="shared" si="1"/>
        <v>0</v>
      </c>
    </row>
    <row r="303" spans="1:7" ht="37.5" customHeight="1" x14ac:dyDescent="0.15">
      <c r="A303" s="27" t="b">
        <v>0</v>
      </c>
      <c r="B303" s="85" t="s">
        <v>1716</v>
      </c>
      <c r="C303" s="33"/>
      <c r="D303" s="34" t="s">
        <v>297</v>
      </c>
      <c r="E303" s="29" t="s">
        <v>1717</v>
      </c>
      <c r="F303" s="31"/>
      <c r="G303" s="11">
        <f t="shared" si="1"/>
        <v>0</v>
      </c>
    </row>
    <row r="304" spans="1:7" ht="37.5" customHeight="1" x14ac:dyDescent="0.15">
      <c r="A304" s="27" t="b">
        <v>0</v>
      </c>
      <c r="B304" s="85" t="s">
        <v>1718</v>
      </c>
      <c r="C304" s="27"/>
      <c r="D304" s="34" t="s">
        <v>299</v>
      </c>
      <c r="E304" s="17" t="s">
        <v>300</v>
      </c>
      <c r="F304" s="35" t="s">
        <v>301</v>
      </c>
      <c r="G304" s="11">
        <f t="shared" si="1"/>
        <v>0</v>
      </c>
    </row>
    <row r="305" spans="1:7" ht="37.5" customHeight="1" x14ac:dyDescent="0.15">
      <c r="A305" s="27" t="b">
        <v>0</v>
      </c>
      <c r="B305" s="85" t="s">
        <v>1719</v>
      </c>
      <c r="C305" s="27"/>
      <c r="D305" s="28" t="s">
        <v>302</v>
      </c>
      <c r="E305" s="29" t="s">
        <v>1720</v>
      </c>
      <c r="F305" s="44"/>
      <c r="G305" s="11">
        <f t="shared" si="1"/>
        <v>0</v>
      </c>
    </row>
    <row r="306" spans="1:7" ht="37.5" customHeight="1" x14ac:dyDescent="0.15">
      <c r="A306" s="27" t="b">
        <v>0</v>
      </c>
      <c r="B306" s="85" t="s">
        <v>1721</v>
      </c>
      <c r="C306" s="27"/>
      <c r="D306" s="28" t="s">
        <v>306</v>
      </c>
      <c r="E306" s="29" t="s">
        <v>1722</v>
      </c>
      <c r="F306" s="31" t="s">
        <v>308</v>
      </c>
      <c r="G306" s="11">
        <f t="shared" si="1"/>
        <v>0</v>
      </c>
    </row>
    <row r="307" spans="1:7" ht="98" x14ac:dyDescent="0.15">
      <c r="A307" s="27" t="b">
        <v>0</v>
      </c>
      <c r="B307" s="85" t="s">
        <v>1723</v>
      </c>
      <c r="C307" s="27"/>
      <c r="D307" s="28" t="s">
        <v>309</v>
      </c>
      <c r="E307" s="29" t="s">
        <v>1724</v>
      </c>
      <c r="F307" s="44"/>
      <c r="G307" s="11">
        <f t="shared" si="1"/>
        <v>0</v>
      </c>
    </row>
    <row r="308" spans="1:7" ht="37.5" customHeight="1" x14ac:dyDescent="0.15">
      <c r="A308" s="45" t="b">
        <v>0</v>
      </c>
      <c r="B308" s="85" t="s">
        <v>1725</v>
      </c>
      <c r="C308" s="46"/>
      <c r="D308" s="47" t="s">
        <v>311</v>
      </c>
      <c r="E308" s="48" t="s">
        <v>312</v>
      </c>
      <c r="F308" s="49"/>
      <c r="G308" s="11">
        <f t="shared" si="1"/>
        <v>0</v>
      </c>
    </row>
    <row r="309" spans="1:7" ht="98" x14ac:dyDescent="0.15">
      <c r="A309" s="27" t="b">
        <v>0</v>
      </c>
      <c r="B309" s="85" t="s">
        <v>1726</v>
      </c>
      <c r="C309" s="27"/>
      <c r="D309" s="28" t="s">
        <v>313</v>
      </c>
      <c r="E309" s="29" t="s">
        <v>1727</v>
      </c>
      <c r="F309" s="31"/>
      <c r="G309" s="11">
        <f t="shared" si="1"/>
        <v>0</v>
      </c>
    </row>
    <row r="310" spans="1:7" ht="37.5" customHeight="1" x14ac:dyDescent="0.15">
      <c r="A310" s="27" t="b">
        <v>0</v>
      </c>
      <c r="B310" s="85" t="s">
        <v>1728</v>
      </c>
      <c r="C310" s="27"/>
      <c r="D310" s="28" t="s">
        <v>315</v>
      </c>
      <c r="E310" s="29" t="s">
        <v>316</v>
      </c>
      <c r="F310" s="30"/>
      <c r="G310" s="11">
        <f t="shared" si="1"/>
        <v>0</v>
      </c>
    </row>
    <row r="311" spans="1:7" ht="37.5" customHeight="1" x14ac:dyDescent="0.15">
      <c r="A311" s="27" t="b">
        <v>0</v>
      </c>
      <c r="B311" s="85" t="s">
        <v>1729</v>
      </c>
      <c r="C311" s="27"/>
      <c r="D311" s="28" t="s">
        <v>317</v>
      </c>
      <c r="E311" s="29" t="s">
        <v>1730</v>
      </c>
      <c r="F311" s="31"/>
      <c r="G311" s="11">
        <f t="shared" si="1"/>
        <v>0</v>
      </c>
    </row>
    <row r="312" spans="1:7" ht="37.5" customHeight="1" x14ac:dyDescent="0.15">
      <c r="A312" s="27" t="b">
        <v>0</v>
      </c>
      <c r="B312" s="85" t="s">
        <v>1731</v>
      </c>
      <c r="C312" s="27"/>
      <c r="D312" s="34" t="s">
        <v>319</v>
      </c>
      <c r="E312" s="17" t="s">
        <v>1732</v>
      </c>
      <c r="F312" s="35"/>
      <c r="G312" s="11">
        <f t="shared" si="1"/>
        <v>0</v>
      </c>
    </row>
    <row r="313" spans="1:7" ht="37.5" customHeight="1" x14ac:dyDescent="0.15">
      <c r="A313" s="27" t="b">
        <v>0</v>
      </c>
      <c r="B313" s="85" t="s">
        <v>1733</v>
      </c>
      <c r="C313" s="27"/>
      <c r="D313" s="34" t="s">
        <v>321</v>
      </c>
      <c r="E313" s="17" t="s">
        <v>1734</v>
      </c>
      <c r="F313" s="35"/>
      <c r="G313" s="11">
        <f t="shared" si="1"/>
        <v>0</v>
      </c>
    </row>
    <row r="314" spans="1:7" ht="37.5" customHeight="1" x14ac:dyDescent="0.15">
      <c r="A314" s="27" t="b">
        <v>0</v>
      </c>
      <c r="B314" s="85" t="s">
        <v>1620</v>
      </c>
      <c r="C314" s="27"/>
      <c r="D314" s="34" t="s">
        <v>360</v>
      </c>
      <c r="E314" s="29" t="s">
        <v>1735</v>
      </c>
      <c r="F314" s="31" t="s">
        <v>362</v>
      </c>
      <c r="G314" s="11">
        <f t="shared" si="1"/>
        <v>0</v>
      </c>
    </row>
    <row r="315" spans="1:7" ht="37.5" customHeight="1" x14ac:dyDescent="0.15">
      <c r="A315" s="27" t="b">
        <v>0</v>
      </c>
      <c r="B315" s="85" t="s">
        <v>1736</v>
      </c>
      <c r="C315" s="27"/>
      <c r="D315" s="34" t="s">
        <v>363</v>
      </c>
      <c r="E315" s="29" t="s">
        <v>364</v>
      </c>
      <c r="F315" s="31"/>
      <c r="G315" s="11">
        <f t="shared" si="1"/>
        <v>0</v>
      </c>
    </row>
    <row r="316" spans="1:7" ht="42" x14ac:dyDescent="0.15">
      <c r="A316" s="27" t="b">
        <v>0</v>
      </c>
      <c r="B316" s="85" t="s">
        <v>1737</v>
      </c>
      <c r="C316" s="27"/>
      <c r="D316" s="28" t="s">
        <v>365</v>
      </c>
      <c r="E316" s="29" t="s">
        <v>1738</v>
      </c>
      <c r="F316" s="31"/>
      <c r="G316" s="11">
        <f t="shared" si="1"/>
        <v>0</v>
      </c>
    </row>
    <row r="317" spans="1:7" ht="37.5" customHeight="1" x14ac:dyDescent="0.15">
      <c r="A317" s="27" t="b">
        <v>0</v>
      </c>
      <c r="B317" s="85" t="s">
        <v>1739</v>
      </c>
      <c r="C317" s="27"/>
      <c r="D317" s="28" t="s">
        <v>367</v>
      </c>
      <c r="E317" s="29" t="s">
        <v>368</v>
      </c>
      <c r="F317" s="31"/>
      <c r="G317" s="11">
        <f t="shared" si="1"/>
        <v>0</v>
      </c>
    </row>
    <row r="318" spans="1:7" ht="37.5" customHeight="1" x14ac:dyDescent="0.15">
      <c r="A318" s="27" t="b">
        <v>0</v>
      </c>
      <c r="B318" s="85" t="s">
        <v>1740</v>
      </c>
      <c r="C318" s="27"/>
      <c r="D318" s="28" t="s">
        <v>369</v>
      </c>
      <c r="E318" s="29" t="s">
        <v>370</v>
      </c>
      <c r="F318" s="30"/>
      <c r="G318" s="11">
        <f t="shared" si="1"/>
        <v>0</v>
      </c>
    </row>
    <row r="319" spans="1:7" ht="37.5" customHeight="1" x14ac:dyDescent="0.15">
      <c r="A319" s="27" t="b">
        <v>0</v>
      </c>
      <c r="B319" s="85" t="s">
        <v>1741</v>
      </c>
      <c r="C319" s="33"/>
      <c r="D319" s="34" t="s">
        <v>373</v>
      </c>
      <c r="E319" s="36" t="s">
        <v>1742</v>
      </c>
      <c r="F319" s="37" t="s">
        <v>276</v>
      </c>
      <c r="G319" s="11">
        <f t="shared" si="1"/>
        <v>0</v>
      </c>
    </row>
    <row r="320" spans="1:7" ht="18" x14ac:dyDescent="0.15">
      <c r="A320" s="38"/>
      <c r="B320" s="132" t="s">
        <v>1743</v>
      </c>
      <c r="C320" s="129"/>
      <c r="D320" s="129"/>
      <c r="E320" s="129"/>
      <c r="F320" s="130"/>
      <c r="G320" s="11">
        <f t="shared" si="1"/>
        <v>0</v>
      </c>
    </row>
    <row r="321" spans="1:29" ht="18" x14ac:dyDescent="0.15">
      <c r="A321" s="38"/>
      <c r="B321" s="128" t="s">
        <v>1744</v>
      </c>
      <c r="C321" s="129"/>
      <c r="D321" s="129"/>
      <c r="E321" s="129"/>
      <c r="F321" s="130"/>
      <c r="G321" s="11">
        <f t="shared" si="1"/>
        <v>0</v>
      </c>
    </row>
    <row r="322" spans="1:29" ht="16" x14ac:dyDescent="0.15">
      <c r="A322" s="14"/>
      <c r="B322" s="131" t="s">
        <v>38</v>
      </c>
      <c r="C322" s="129"/>
      <c r="D322" s="129"/>
      <c r="E322" s="129"/>
      <c r="F322" s="130"/>
      <c r="G322" s="11">
        <f t="shared" si="1"/>
        <v>0</v>
      </c>
    </row>
    <row r="323" spans="1:29" ht="37.5" customHeight="1" x14ac:dyDescent="0.15">
      <c r="A323" s="27" t="b">
        <v>0</v>
      </c>
      <c r="B323" s="85" t="s">
        <v>1745</v>
      </c>
      <c r="C323" s="27"/>
      <c r="D323" s="28" t="s">
        <v>394</v>
      </c>
      <c r="E323" s="29" t="s">
        <v>1746</v>
      </c>
      <c r="F323" s="31"/>
      <c r="G323" s="11">
        <f t="shared" si="1"/>
        <v>0</v>
      </c>
    </row>
    <row r="324" spans="1:29" ht="37.5" customHeight="1" x14ac:dyDescent="0.15">
      <c r="A324" s="27" t="b">
        <v>0</v>
      </c>
      <c r="B324" s="85" t="s">
        <v>1747</v>
      </c>
      <c r="C324" s="27"/>
      <c r="D324" s="28" t="s">
        <v>396</v>
      </c>
      <c r="E324" s="29" t="s">
        <v>397</v>
      </c>
      <c r="F324" s="30"/>
      <c r="G324" s="11">
        <f t="shared" si="1"/>
        <v>0</v>
      </c>
    </row>
    <row r="325" spans="1:29" ht="37.5" customHeight="1" x14ac:dyDescent="0.15">
      <c r="A325" s="27" t="b">
        <v>0</v>
      </c>
      <c r="B325" s="85" t="s">
        <v>1748</v>
      </c>
      <c r="C325" s="27"/>
      <c r="D325" s="34" t="s">
        <v>390</v>
      </c>
      <c r="E325" s="17" t="s">
        <v>1749</v>
      </c>
      <c r="F325" s="35"/>
      <c r="G325" s="11">
        <f t="shared" si="1"/>
        <v>0</v>
      </c>
    </row>
    <row r="326" spans="1:29" ht="42" x14ac:dyDescent="0.15">
      <c r="A326" s="27" t="b">
        <v>0</v>
      </c>
      <c r="B326" s="85" t="s">
        <v>1750</v>
      </c>
      <c r="C326" s="27"/>
      <c r="D326" s="34" t="s">
        <v>682</v>
      </c>
      <c r="E326" s="17" t="s">
        <v>683</v>
      </c>
      <c r="F326" s="35" t="s">
        <v>684</v>
      </c>
      <c r="G326" s="11">
        <f t="shared" si="1"/>
        <v>0</v>
      </c>
    </row>
    <row r="327" spans="1:29" ht="42" x14ac:dyDescent="0.15">
      <c r="A327" s="27" t="b">
        <v>0</v>
      </c>
      <c r="B327" s="85" t="s">
        <v>1751</v>
      </c>
      <c r="C327" s="27"/>
      <c r="D327" s="34" t="s">
        <v>685</v>
      </c>
      <c r="E327" s="17" t="s">
        <v>686</v>
      </c>
      <c r="F327" s="35" t="s">
        <v>684</v>
      </c>
      <c r="G327" s="11">
        <f t="shared" si="1"/>
        <v>0</v>
      </c>
    </row>
    <row r="328" spans="1:29" ht="37.5" customHeight="1" x14ac:dyDescent="0.15">
      <c r="A328" s="27" t="b">
        <v>0</v>
      </c>
      <c r="B328" s="85" t="s">
        <v>1752</v>
      </c>
      <c r="C328" s="27"/>
      <c r="D328" s="34" t="s">
        <v>392</v>
      </c>
      <c r="E328" s="17" t="s">
        <v>1753</v>
      </c>
      <c r="F328" s="35"/>
      <c r="G328" s="11">
        <f t="shared" si="1"/>
        <v>0</v>
      </c>
    </row>
    <row r="329" spans="1:29" ht="56" x14ac:dyDescent="0.15">
      <c r="A329" s="27" t="b">
        <v>0</v>
      </c>
      <c r="B329" s="85" t="s">
        <v>1754</v>
      </c>
      <c r="C329" s="27"/>
      <c r="D329" s="28" t="s">
        <v>398</v>
      </c>
      <c r="E329" s="29" t="s">
        <v>1755</v>
      </c>
      <c r="F329" s="31" t="s">
        <v>400</v>
      </c>
      <c r="G329" s="11">
        <f t="shared" si="1"/>
        <v>0</v>
      </c>
    </row>
    <row r="330" spans="1:29" ht="42" x14ac:dyDescent="0.15">
      <c r="A330" s="27" t="b">
        <v>0</v>
      </c>
      <c r="B330" s="85" t="s">
        <v>1756</v>
      </c>
      <c r="C330" s="27"/>
      <c r="D330" s="28" t="s">
        <v>401</v>
      </c>
      <c r="E330" s="29" t="s">
        <v>1757</v>
      </c>
      <c r="F330" s="31" t="s">
        <v>403</v>
      </c>
      <c r="G330" s="11">
        <f t="shared" si="1"/>
        <v>0</v>
      </c>
    </row>
    <row r="331" spans="1:29" ht="37.5" customHeight="1" x14ac:dyDescent="0.15">
      <c r="A331" s="27" t="b">
        <v>0</v>
      </c>
      <c r="B331" s="85" t="s">
        <v>1758</v>
      </c>
      <c r="C331" s="43"/>
      <c r="D331" s="60" t="s">
        <v>419</v>
      </c>
      <c r="E331" s="61" t="s">
        <v>1759</v>
      </c>
      <c r="F331" s="68" t="s">
        <v>479</v>
      </c>
      <c r="G331" s="11">
        <f t="shared" si="1"/>
        <v>0</v>
      </c>
      <c r="H331" s="69"/>
      <c r="I331" s="69"/>
      <c r="J331" s="69"/>
      <c r="K331" s="69"/>
      <c r="L331" s="69"/>
      <c r="M331" s="69"/>
      <c r="N331" s="69"/>
      <c r="O331" s="69"/>
      <c r="P331" s="69"/>
      <c r="Q331" s="69"/>
      <c r="R331" s="69"/>
      <c r="S331" s="69"/>
      <c r="T331" s="69"/>
      <c r="U331" s="69"/>
      <c r="V331" s="69"/>
      <c r="W331" s="69"/>
      <c r="X331" s="69"/>
      <c r="Y331" s="69"/>
      <c r="Z331" s="69"/>
      <c r="AA331" s="69"/>
      <c r="AB331" s="69"/>
      <c r="AC331" s="69"/>
    </row>
    <row r="332" spans="1:29" ht="37.5" customHeight="1" x14ac:dyDescent="0.15">
      <c r="A332" s="27" t="b">
        <v>0</v>
      </c>
      <c r="B332" s="85" t="s">
        <v>1760</v>
      </c>
      <c r="C332" s="43"/>
      <c r="D332" s="60" t="s">
        <v>454</v>
      </c>
      <c r="E332" s="61" t="s">
        <v>1761</v>
      </c>
      <c r="F332" s="68"/>
      <c r="G332" s="11">
        <f t="shared" si="1"/>
        <v>0</v>
      </c>
      <c r="H332" s="63"/>
      <c r="I332" s="63"/>
      <c r="J332" s="63"/>
      <c r="K332" s="63"/>
      <c r="L332" s="63"/>
      <c r="M332" s="63"/>
      <c r="N332" s="63"/>
      <c r="O332" s="63"/>
      <c r="P332" s="63"/>
      <c r="Q332" s="63"/>
      <c r="R332" s="63"/>
      <c r="S332" s="63"/>
      <c r="T332" s="63"/>
      <c r="U332" s="63"/>
      <c r="V332" s="63"/>
      <c r="W332" s="63"/>
      <c r="X332" s="63"/>
      <c r="Y332" s="63"/>
      <c r="Z332" s="63"/>
      <c r="AA332" s="63"/>
      <c r="AB332" s="63"/>
      <c r="AC332" s="63"/>
    </row>
    <row r="333" spans="1:29" ht="37.5" customHeight="1" x14ac:dyDescent="0.15">
      <c r="A333" s="27" t="b">
        <v>0</v>
      </c>
      <c r="B333" s="85" t="s">
        <v>1762</v>
      </c>
      <c r="C333" s="27"/>
      <c r="D333" s="28" t="s">
        <v>404</v>
      </c>
      <c r="E333" s="29" t="s">
        <v>1763</v>
      </c>
      <c r="F333" s="31"/>
      <c r="G333" s="11">
        <f t="shared" si="1"/>
        <v>0</v>
      </c>
    </row>
    <row r="334" spans="1:29" ht="37.5" customHeight="1" x14ac:dyDescent="0.15">
      <c r="A334" s="27" t="b">
        <v>0</v>
      </c>
      <c r="B334" s="85" t="s">
        <v>1764</v>
      </c>
      <c r="C334" s="43"/>
      <c r="D334" s="60" t="s">
        <v>432</v>
      </c>
      <c r="E334" s="61" t="s">
        <v>1765</v>
      </c>
      <c r="F334" s="68"/>
      <c r="G334" s="11">
        <f t="shared" si="1"/>
        <v>0</v>
      </c>
      <c r="H334" s="69"/>
      <c r="I334" s="69"/>
      <c r="J334" s="69"/>
      <c r="K334" s="69"/>
      <c r="L334" s="69"/>
      <c r="M334" s="69"/>
      <c r="N334" s="69"/>
      <c r="O334" s="69"/>
      <c r="P334" s="69"/>
      <c r="Q334" s="69"/>
      <c r="R334" s="69"/>
      <c r="S334" s="69"/>
      <c r="T334" s="69"/>
      <c r="U334" s="69"/>
      <c r="V334" s="69"/>
      <c r="W334" s="69"/>
      <c r="X334" s="69"/>
      <c r="Y334" s="69"/>
      <c r="Z334" s="69"/>
      <c r="AA334" s="69"/>
      <c r="AB334" s="69"/>
      <c r="AC334" s="69"/>
    </row>
    <row r="335" spans="1:29" ht="18" x14ac:dyDescent="0.15">
      <c r="A335" s="38"/>
      <c r="B335" s="132" t="s">
        <v>1766</v>
      </c>
      <c r="C335" s="129"/>
      <c r="D335" s="129"/>
      <c r="E335" s="129"/>
      <c r="F335" s="130"/>
      <c r="G335" s="11">
        <f t="shared" si="1"/>
        <v>0</v>
      </c>
    </row>
    <row r="336" spans="1:29" ht="18" x14ac:dyDescent="0.15">
      <c r="A336" s="38"/>
      <c r="B336" s="128" t="s">
        <v>1767</v>
      </c>
      <c r="C336" s="129"/>
      <c r="D336" s="129"/>
      <c r="E336" s="129"/>
      <c r="F336" s="130"/>
      <c r="G336" s="11">
        <f t="shared" si="1"/>
        <v>0</v>
      </c>
    </row>
    <row r="337" spans="1:29" ht="16" x14ac:dyDescent="0.15">
      <c r="A337" s="14"/>
      <c r="B337" s="131" t="s">
        <v>38</v>
      </c>
      <c r="C337" s="129"/>
      <c r="D337" s="129"/>
      <c r="E337" s="129"/>
      <c r="F337" s="130"/>
      <c r="G337" s="11">
        <f t="shared" si="1"/>
        <v>0</v>
      </c>
    </row>
    <row r="338" spans="1:29" ht="37.5" customHeight="1" x14ac:dyDescent="0.15">
      <c r="A338" s="27" t="b">
        <v>0</v>
      </c>
      <c r="B338" s="85" t="s">
        <v>1768</v>
      </c>
      <c r="C338" s="33"/>
      <c r="D338" s="34" t="s">
        <v>410</v>
      </c>
      <c r="E338" s="29" t="s">
        <v>1769</v>
      </c>
      <c r="F338" s="31" t="s">
        <v>412</v>
      </c>
      <c r="G338" s="11">
        <f t="shared" si="1"/>
        <v>0</v>
      </c>
    </row>
    <row r="339" spans="1:29" ht="37.5" customHeight="1" x14ac:dyDescent="0.15">
      <c r="A339" s="27" t="b">
        <v>0</v>
      </c>
      <c r="B339" s="85" t="s">
        <v>1770</v>
      </c>
      <c r="C339" s="27"/>
      <c r="D339" s="28" t="s">
        <v>413</v>
      </c>
      <c r="E339" s="29" t="s">
        <v>414</v>
      </c>
      <c r="F339" s="31"/>
      <c r="G339" s="11">
        <f t="shared" si="1"/>
        <v>0</v>
      </c>
    </row>
    <row r="340" spans="1:29" ht="37.5" customHeight="1" x14ac:dyDescent="0.15">
      <c r="A340" s="27" t="b">
        <v>0</v>
      </c>
      <c r="B340" s="85" t="s">
        <v>1771</v>
      </c>
      <c r="C340" s="27"/>
      <c r="D340" s="34" t="s">
        <v>415</v>
      </c>
      <c r="E340" s="29" t="s">
        <v>416</v>
      </c>
      <c r="F340" s="31"/>
      <c r="G340" s="11">
        <f t="shared" si="1"/>
        <v>0</v>
      </c>
    </row>
    <row r="341" spans="1:29" ht="18" x14ac:dyDescent="0.15">
      <c r="A341" s="38"/>
      <c r="B341" s="132" t="s">
        <v>1772</v>
      </c>
      <c r="C341" s="129"/>
      <c r="D341" s="129"/>
      <c r="E341" s="129"/>
      <c r="F341" s="130"/>
      <c r="G341" s="11">
        <f t="shared" si="1"/>
        <v>0</v>
      </c>
    </row>
    <row r="342" spans="1:29" ht="18" x14ac:dyDescent="0.15">
      <c r="A342" s="38"/>
      <c r="B342" s="128" t="s">
        <v>423</v>
      </c>
      <c r="C342" s="129"/>
      <c r="D342" s="129"/>
      <c r="E342" s="129"/>
      <c r="F342" s="130"/>
      <c r="G342" s="11">
        <f t="shared" si="1"/>
        <v>0</v>
      </c>
    </row>
    <row r="343" spans="1:29" ht="16" x14ac:dyDescent="0.15">
      <c r="A343" s="14"/>
      <c r="B343" s="131" t="s">
        <v>38</v>
      </c>
      <c r="C343" s="129"/>
      <c r="D343" s="129"/>
      <c r="E343" s="129"/>
      <c r="F343" s="130"/>
      <c r="G343" s="11">
        <f t="shared" si="1"/>
        <v>0</v>
      </c>
    </row>
    <row r="344" spans="1:29" ht="37.5" customHeight="1" x14ac:dyDescent="0.15">
      <c r="A344" s="27" t="b">
        <v>0</v>
      </c>
      <c r="B344" s="85" t="s">
        <v>1773</v>
      </c>
      <c r="C344" s="27"/>
      <c r="D344" s="34" t="s">
        <v>979</v>
      </c>
      <c r="E344" s="29" t="s">
        <v>1774</v>
      </c>
      <c r="F344" s="31"/>
      <c r="G344" s="11">
        <f t="shared" si="1"/>
        <v>0</v>
      </c>
    </row>
    <row r="345" spans="1:29" ht="37.5" customHeight="1" x14ac:dyDescent="0.15">
      <c r="A345" s="27" t="b">
        <v>0</v>
      </c>
      <c r="B345" s="85" t="s">
        <v>1775</v>
      </c>
      <c r="C345" s="66"/>
      <c r="D345" s="67" t="s">
        <v>704</v>
      </c>
      <c r="E345" s="61" t="s">
        <v>1776</v>
      </c>
      <c r="F345" s="68" t="s">
        <v>706</v>
      </c>
      <c r="G345" s="11">
        <f t="shared" si="1"/>
        <v>0</v>
      </c>
      <c r="H345" s="69"/>
      <c r="I345" s="69"/>
      <c r="J345" s="69"/>
      <c r="K345" s="69"/>
      <c r="L345" s="69"/>
      <c r="M345" s="69"/>
      <c r="N345" s="69"/>
      <c r="O345" s="69"/>
      <c r="P345" s="69"/>
      <c r="Q345" s="69"/>
      <c r="R345" s="69"/>
      <c r="S345" s="69"/>
      <c r="T345" s="69"/>
      <c r="U345" s="69"/>
      <c r="V345" s="69"/>
      <c r="W345" s="69"/>
      <c r="X345" s="69"/>
      <c r="Y345" s="69"/>
      <c r="Z345" s="69"/>
      <c r="AA345" s="69"/>
      <c r="AB345" s="69"/>
      <c r="AC345" s="69"/>
    </row>
    <row r="346" spans="1:29" ht="37.5" customHeight="1" x14ac:dyDescent="0.15">
      <c r="A346" s="27" t="b">
        <v>0</v>
      </c>
      <c r="B346" s="85" t="s">
        <v>1777</v>
      </c>
      <c r="C346" s="66"/>
      <c r="D346" s="67" t="s">
        <v>707</v>
      </c>
      <c r="E346" s="61" t="s">
        <v>708</v>
      </c>
      <c r="F346" s="68"/>
      <c r="G346" s="11">
        <f t="shared" si="1"/>
        <v>0</v>
      </c>
      <c r="H346" s="69"/>
      <c r="I346" s="69"/>
      <c r="J346" s="69"/>
      <c r="K346" s="69"/>
      <c r="L346" s="69"/>
      <c r="M346" s="69"/>
      <c r="N346" s="69"/>
      <c r="O346" s="69"/>
      <c r="P346" s="69"/>
      <c r="Q346" s="69"/>
      <c r="R346" s="69"/>
      <c r="S346" s="69"/>
      <c r="T346" s="69"/>
      <c r="U346" s="69"/>
      <c r="V346" s="69"/>
      <c r="W346" s="69"/>
      <c r="X346" s="69"/>
      <c r="Y346" s="69"/>
      <c r="Z346" s="69"/>
      <c r="AA346" s="69"/>
      <c r="AB346" s="69"/>
      <c r="AC346" s="69"/>
    </row>
    <row r="347" spans="1:29" ht="37.5" customHeight="1" x14ac:dyDescent="0.15">
      <c r="A347" s="27" t="b">
        <v>0</v>
      </c>
      <c r="B347" s="85" t="s">
        <v>1778</v>
      </c>
      <c r="C347" s="66"/>
      <c r="D347" s="67" t="s">
        <v>709</v>
      </c>
      <c r="E347" s="61" t="s">
        <v>710</v>
      </c>
      <c r="F347" s="68"/>
      <c r="G347" s="11">
        <f t="shared" si="1"/>
        <v>0</v>
      </c>
      <c r="H347" s="69"/>
      <c r="I347" s="69"/>
      <c r="J347" s="69"/>
      <c r="K347" s="69"/>
      <c r="L347" s="69"/>
      <c r="M347" s="69"/>
      <c r="N347" s="69"/>
      <c r="O347" s="69"/>
      <c r="P347" s="69"/>
      <c r="Q347" s="69"/>
      <c r="R347" s="69"/>
      <c r="S347" s="69"/>
      <c r="T347" s="69"/>
      <c r="U347" s="69"/>
      <c r="V347" s="69"/>
      <c r="W347" s="69"/>
      <c r="X347" s="69"/>
      <c r="Y347" s="69"/>
      <c r="Z347" s="69"/>
      <c r="AA347" s="69"/>
      <c r="AB347" s="69"/>
      <c r="AC347" s="69"/>
    </row>
    <row r="348" spans="1:29" ht="37.5" customHeight="1" x14ac:dyDescent="0.15">
      <c r="A348" s="27" t="b">
        <v>0</v>
      </c>
      <c r="B348" s="85" t="s">
        <v>1779</v>
      </c>
      <c r="C348" s="66"/>
      <c r="D348" s="67" t="s">
        <v>711</v>
      </c>
      <c r="E348" s="61" t="s">
        <v>1780</v>
      </c>
      <c r="F348" s="68" t="s">
        <v>706</v>
      </c>
      <c r="G348" s="11">
        <f t="shared" si="1"/>
        <v>0</v>
      </c>
      <c r="H348" s="69"/>
      <c r="I348" s="69"/>
      <c r="J348" s="69"/>
      <c r="K348" s="69"/>
      <c r="L348" s="69"/>
      <c r="M348" s="69"/>
      <c r="N348" s="69"/>
      <c r="O348" s="69"/>
      <c r="P348" s="69"/>
      <c r="Q348" s="69"/>
      <c r="R348" s="69"/>
      <c r="S348" s="69"/>
      <c r="T348" s="69"/>
      <c r="U348" s="69"/>
      <c r="V348" s="69"/>
      <c r="W348" s="69"/>
      <c r="X348" s="69"/>
      <c r="Y348" s="69"/>
      <c r="Z348" s="69"/>
      <c r="AA348" s="69"/>
      <c r="AB348" s="69"/>
      <c r="AC348" s="69"/>
    </row>
    <row r="349" spans="1:29" ht="37.5" customHeight="1" x14ac:dyDescent="0.15">
      <c r="A349" s="27" t="b">
        <v>0</v>
      </c>
      <c r="B349" s="85" t="s">
        <v>1781</v>
      </c>
      <c r="C349" s="66"/>
      <c r="D349" s="67" t="s">
        <v>713</v>
      </c>
      <c r="E349" s="61" t="s">
        <v>714</v>
      </c>
      <c r="F349" s="68"/>
      <c r="G349" s="11">
        <f t="shared" si="1"/>
        <v>0</v>
      </c>
      <c r="H349" s="69"/>
      <c r="I349" s="69"/>
      <c r="J349" s="69"/>
      <c r="K349" s="69"/>
      <c r="L349" s="69"/>
      <c r="M349" s="69"/>
      <c r="N349" s="69"/>
      <c r="O349" s="69"/>
      <c r="P349" s="69"/>
      <c r="Q349" s="69"/>
      <c r="R349" s="69"/>
      <c r="S349" s="69"/>
      <c r="T349" s="69"/>
      <c r="U349" s="69"/>
      <c r="V349" s="69"/>
      <c r="W349" s="69"/>
      <c r="X349" s="69"/>
      <c r="Y349" s="69"/>
      <c r="Z349" s="69"/>
      <c r="AA349" s="69"/>
      <c r="AB349" s="69"/>
      <c r="AC349" s="69"/>
    </row>
    <row r="350" spans="1:29" ht="37.5" customHeight="1" x14ac:dyDescent="0.15">
      <c r="A350" s="27" t="b">
        <v>0</v>
      </c>
      <c r="B350" s="85" t="s">
        <v>1782</v>
      </c>
      <c r="C350" s="66"/>
      <c r="D350" s="67" t="s">
        <v>715</v>
      </c>
      <c r="E350" s="61" t="s">
        <v>716</v>
      </c>
      <c r="F350" s="68"/>
      <c r="G350" s="11">
        <f t="shared" si="1"/>
        <v>0</v>
      </c>
      <c r="H350" s="69"/>
      <c r="I350" s="69"/>
      <c r="J350" s="69"/>
      <c r="K350" s="69"/>
      <c r="L350" s="69"/>
      <c r="M350" s="69"/>
      <c r="N350" s="69"/>
      <c r="O350" s="69"/>
      <c r="P350" s="69"/>
      <c r="Q350" s="69"/>
      <c r="R350" s="69"/>
      <c r="S350" s="69"/>
      <c r="T350" s="69"/>
      <c r="U350" s="69"/>
      <c r="V350" s="69"/>
      <c r="W350" s="69"/>
      <c r="X350" s="69"/>
      <c r="Y350" s="69"/>
      <c r="Z350" s="69"/>
      <c r="AA350" s="69"/>
      <c r="AB350" s="69"/>
      <c r="AC350" s="69"/>
    </row>
    <row r="351" spans="1:29" ht="37.5" customHeight="1" x14ac:dyDescent="0.15">
      <c r="A351" s="27" t="b">
        <v>0</v>
      </c>
      <c r="B351" s="85" t="s">
        <v>1783</v>
      </c>
      <c r="C351" s="66"/>
      <c r="D351" s="67" t="s">
        <v>717</v>
      </c>
      <c r="E351" s="61" t="s">
        <v>1784</v>
      </c>
      <c r="F351" s="68" t="s">
        <v>706</v>
      </c>
      <c r="G351" s="11">
        <f t="shared" si="1"/>
        <v>0</v>
      </c>
      <c r="H351" s="69"/>
      <c r="I351" s="69"/>
      <c r="J351" s="69"/>
      <c r="K351" s="69"/>
      <c r="L351" s="69"/>
      <c r="M351" s="69"/>
      <c r="N351" s="69"/>
      <c r="O351" s="69"/>
      <c r="P351" s="69"/>
      <c r="Q351" s="69"/>
      <c r="R351" s="69"/>
      <c r="S351" s="69"/>
      <c r="T351" s="69"/>
      <c r="U351" s="69"/>
      <c r="V351" s="69"/>
      <c r="W351" s="69"/>
      <c r="X351" s="69"/>
      <c r="Y351" s="69"/>
      <c r="Z351" s="69"/>
      <c r="AA351" s="69"/>
      <c r="AB351" s="69"/>
      <c r="AC351" s="69"/>
    </row>
    <row r="352" spans="1:29" ht="37.5" customHeight="1" x14ac:dyDescent="0.15">
      <c r="A352" s="27" t="b">
        <v>0</v>
      </c>
      <c r="B352" s="85" t="s">
        <v>1785</v>
      </c>
      <c r="C352" s="66"/>
      <c r="D352" s="67" t="s">
        <v>719</v>
      </c>
      <c r="E352" s="61" t="s">
        <v>720</v>
      </c>
      <c r="F352" s="68"/>
      <c r="G352" s="11">
        <f t="shared" si="1"/>
        <v>0</v>
      </c>
      <c r="H352" s="69"/>
      <c r="I352" s="69"/>
      <c r="J352" s="69"/>
      <c r="K352" s="69"/>
      <c r="L352" s="69"/>
      <c r="M352" s="69"/>
      <c r="N352" s="69"/>
      <c r="O352" s="69"/>
      <c r="P352" s="69"/>
      <c r="Q352" s="69"/>
      <c r="R352" s="69"/>
      <c r="S352" s="69"/>
      <c r="T352" s="69"/>
      <c r="U352" s="69"/>
      <c r="V352" s="69"/>
      <c r="W352" s="69"/>
      <c r="X352" s="69"/>
      <c r="Y352" s="69"/>
      <c r="Z352" s="69"/>
      <c r="AA352" s="69"/>
      <c r="AB352" s="69"/>
      <c r="AC352" s="69"/>
    </row>
    <row r="353" spans="1:29" ht="37.5" customHeight="1" x14ac:dyDescent="0.15">
      <c r="A353" s="27" t="b">
        <v>0</v>
      </c>
      <c r="B353" s="85" t="s">
        <v>1786</v>
      </c>
      <c r="C353" s="66"/>
      <c r="D353" s="67" t="s">
        <v>721</v>
      </c>
      <c r="E353" s="61" t="s">
        <v>722</v>
      </c>
      <c r="F353" s="68"/>
      <c r="G353" s="11">
        <f t="shared" si="1"/>
        <v>0</v>
      </c>
      <c r="H353" s="69"/>
      <c r="I353" s="69"/>
      <c r="J353" s="69"/>
      <c r="K353" s="69"/>
      <c r="L353" s="69"/>
      <c r="M353" s="69"/>
      <c r="N353" s="69"/>
      <c r="O353" s="69"/>
      <c r="P353" s="69"/>
      <c r="Q353" s="69"/>
      <c r="R353" s="69"/>
      <c r="S353" s="69"/>
      <c r="T353" s="69"/>
      <c r="U353" s="69"/>
      <c r="V353" s="69"/>
      <c r="W353" s="69"/>
      <c r="X353" s="69"/>
      <c r="Y353" s="69"/>
      <c r="Z353" s="69"/>
      <c r="AA353" s="69"/>
      <c r="AB353" s="69"/>
      <c r="AC353" s="69"/>
    </row>
    <row r="354" spans="1:29" ht="42" x14ac:dyDescent="0.15">
      <c r="A354" s="27" t="b">
        <v>0</v>
      </c>
      <c r="B354" s="85" t="s">
        <v>1787</v>
      </c>
      <c r="C354" s="27"/>
      <c r="D354" s="34" t="s">
        <v>981</v>
      </c>
      <c r="E354" s="29" t="s">
        <v>1788</v>
      </c>
      <c r="F354" s="31"/>
      <c r="G354" s="11">
        <f t="shared" si="1"/>
        <v>0</v>
      </c>
    </row>
    <row r="355" spans="1:29" ht="37.5" customHeight="1" x14ac:dyDescent="0.15">
      <c r="A355" s="27" t="b">
        <v>0</v>
      </c>
      <c r="B355" s="85" t="s">
        <v>1789</v>
      </c>
      <c r="C355" s="27"/>
      <c r="D355" s="34" t="s">
        <v>983</v>
      </c>
      <c r="E355" s="29" t="s">
        <v>984</v>
      </c>
      <c r="F355" s="31"/>
      <c r="G355" s="11">
        <f t="shared" si="1"/>
        <v>0</v>
      </c>
    </row>
    <row r="356" spans="1:29" ht="37.5" customHeight="1" x14ac:dyDescent="0.15">
      <c r="A356" s="27" t="b">
        <v>0</v>
      </c>
      <c r="B356" s="85" t="s">
        <v>1790</v>
      </c>
      <c r="C356" s="66"/>
      <c r="D356" s="67" t="s">
        <v>494</v>
      </c>
      <c r="E356" s="61" t="s">
        <v>1791</v>
      </c>
      <c r="F356" s="68"/>
      <c r="G356" s="11">
        <f t="shared" si="1"/>
        <v>0</v>
      </c>
      <c r="H356" s="69"/>
      <c r="I356" s="69"/>
      <c r="J356" s="69"/>
      <c r="K356" s="69"/>
      <c r="L356" s="69"/>
      <c r="M356" s="69"/>
      <c r="N356" s="69"/>
      <c r="O356" s="69"/>
      <c r="P356" s="69"/>
      <c r="Q356" s="69"/>
      <c r="R356" s="69"/>
      <c r="S356" s="69"/>
      <c r="T356" s="69"/>
      <c r="U356" s="69"/>
      <c r="V356" s="69"/>
      <c r="W356" s="69"/>
      <c r="X356" s="69"/>
      <c r="Y356" s="69"/>
      <c r="Z356" s="69"/>
      <c r="AA356" s="69"/>
      <c r="AB356" s="69"/>
      <c r="AC356" s="69"/>
    </row>
    <row r="357" spans="1:29" ht="37.5" customHeight="1" x14ac:dyDescent="0.15">
      <c r="A357" s="27" t="b">
        <v>0</v>
      </c>
      <c r="B357" s="85" t="s">
        <v>1792</v>
      </c>
      <c r="C357" s="66"/>
      <c r="D357" s="67" t="s">
        <v>496</v>
      </c>
      <c r="E357" s="61" t="s">
        <v>497</v>
      </c>
      <c r="F357" s="68"/>
      <c r="G357" s="11">
        <f t="shared" si="1"/>
        <v>0</v>
      </c>
      <c r="H357" s="69"/>
      <c r="I357" s="69"/>
      <c r="J357" s="69"/>
      <c r="K357" s="69"/>
      <c r="L357" s="69"/>
      <c r="M357" s="69"/>
      <c r="N357" s="69"/>
      <c r="O357" s="69"/>
      <c r="P357" s="69"/>
      <c r="Q357" s="69"/>
      <c r="R357" s="69"/>
      <c r="S357" s="69"/>
      <c r="T357" s="69"/>
      <c r="U357" s="69"/>
      <c r="V357" s="69"/>
      <c r="W357" s="69"/>
      <c r="X357" s="69"/>
      <c r="Y357" s="69"/>
      <c r="Z357" s="69"/>
      <c r="AA357" s="69"/>
      <c r="AB357" s="69"/>
      <c r="AC357" s="69"/>
    </row>
    <row r="358" spans="1:29" ht="42" x14ac:dyDescent="0.15">
      <c r="A358" s="27" t="b">
        <v>0</v>
      </c>
      <c r="B358" s="85" t="s">
        <v>1793</v>
      </c>
      <c r="C358" s="27"/>
      <c r="D358" s="34" t="s">
        <v>498</v>
      </c>
      <c r="E358" s="29" t="s">
        <v>1794</v>
      </c>
      <c r="F358" s="31"/>
      <c r="G358" s="11">
        <f t="shared" si="1"/>
        <v>0</v>
      </c>
    </row>
    <row r="359" spans="1:29" ht="37.5" customHeight="1" x14ac:dyDescent="0.15">
      <c r="A359" s="27" t="b">
        <v>0</v>
      </c>
      <c r="B359" s="85" t="s">
        <v>1795</v>
      </c>
      <c r="C359" s="27"/>
      <c r="D359" s="34" t="s">
        <v>500</v>
      </c>
      <c r="E359" s="29" t="s">
        <v>986</v>
      </c>
      <c r="F359" s="31"/>
      <c r="G359" s="11">
        <f t="shared" si="1"/>
        <v>0</v>
      </c>
    </row>
    <row r="360" spans="1:29" ht="42" x14ac:dyDescent="0.15">
      <c r="A360" s="27" t="b">
        <v>0</v>
      </c>
      <c r="B360" s="85" t="s">
        <v>1796</v>
      </c>
      <c r="C360" s="27"/>
      <c r="D360" s="34" t="s">
        <v>502</v>
      </c>
      <c r="E360" s="29" t="s">
        <v>1797</v>
      </c>
      <c r="F360" s="31"/>
      <c r="G360" s="11">
        <f t="shared" si="1"/>
        <v>0</v>
      </c>
    </row>
    <row r="361" spans="1:29" ht="37.5" customHeight="1" x14ac:dyDescent="0.15">
      <c r="A361" s="27" t="b">
        <v>0</v>
      </c>
      <c r="B361" s="85" t="s">
        <v>1798</v>
      </c>
      <c r="C361" s="27"/>
      <c r="D361" s="34" t="s">
        <v>504</v>
      </c>
      <c r="E361" s="29" t="s">
        <v>505</v>
      </c>
      <c r="F361" s="31"/>
      <c r="G361" s="11">
        <f t="shared" si="1"/>
        <v>0</v>
      </c>
    </row>
    <row r="362" spans="1:29" ht="37.5" customHeight="1" x14ac:dyDescent="0.15">
      <c r="A362" s="27" t="b">
        <v>0</v>
      </c>
      <c r="B362" s="85" t="s">
        <v>1799</v>
      </c>
      <c r="C362" s="27"/>
      <c r="D362" s="34" t="s">
        <v>990</v>
      </c>
      <c r="E362" s="29" t="s">
        <v>1800</v>
      </c>
      <c r="F362" s="31" t="s">
        <v>992</v>
      </c>
      <c r="G362" s="11">
        <f t="shared" si="1"/>
        <v>0</v>
      </c>
    </row>
    <row r="363" spans="1:29" ht="37.5" customHeight="1" x14ac:dyDescent="0.15">
      <c r="A363" s="27" t="b">
        <v>0</v>
      </c>
      <c r="B363" s="85" t="s">
        <v>1801</v>
      </c>
      <c r="C363" s="27"/>
      <c r="D363" s="34" t="s">
        <v>993</v>
      </c>
      <c r="E363" s="29" t="s">
        <v>994</v>
      </c>
      <c r="F363" s="31"/>
      <c r="G363" s="11">
        <f t="shared" si="1"/>
        <v>0</v>
      </c>
    </row>
    <row r="364" spans="1:29" ht="37.5" customHeight="1" x14ac:dyDescent="0.15">
      <c r="A364" s="27" t="b">
        <v>0</v>
      </c>
      <c r="B364" s="85" t="s">
        <v>1802</v>
      </c>
      <c r="C364" s="66"/>
      <c r="D364" s="67" t="s">
        <v>506</v>
      </c>
      <c r="E364" s="61" t="s">
        <v>1803</v>
      </c>
      <c r="F364" s="68"/>
      <c r="G364" s="11">
        <f t="shared" si="1"/>
        <v>0</v>
      </c>
      <c r="H364" s="69"/>
      <c r="I364" s="69"/>
      <c r="J364" s="69"/>
      <c r="K364" s="69"/>
      <c r="L364" s="69"/>
      <c r="M364" s="69"/>
      <c r="N364" s="69"/>
      <c r="O364" s="69"/>
      <c r="P364" s="69"/>
      <c r="Q364" s="69"/>
      <c r="R364" s="69"/>
      <c r="S364" s="69"/>
      <c r="T364" s="69"/>
      <c r="U364" s="69"/>
      <c r="V364" s="69"/>
      <c r="W364" s="69"/>
      <c r="X364" s="69"/>
      <c r="Y364" s="69"/>
      <c r="Z364" s="69"/>
      <c r="AA364" s="69"/>
      <c r="AB364" s="69"/>
      <c r="AC364" s="69"/>
    </row>
    <row r="365" spans="1:29" ht="37.5" customHeight="1" x14ac:dyDescent="0.15">
      <c r="A365" s="27" t="b">
        <v>0</v>
      </c>
      <c r="B365" s="85" t="s">
        <v>1804</v>
      </c>
      <c r="C365" s="66"/>
      <c r="D365" s="67" t="s">
        <v>508</v>
      </c>
      <c r="E365" s="61" t="s">
        <v>509</v>
      </c>
      <c r="F365" s="68"/>
      <c r="G365" s="11">
        <f t="shared" si="1"/>
        <v>0</v>
      </c>
      <c r="H365" s="69"/>
      <c r="I365" s="69"/>
      <c r="J365" s="69"/>
      <c r="K365" s="69"/>
      <c r="L365" s="69"/>
      <c r="M365" s="69"/>
      <c r="N365" s="69"/>
      <c r="O365" s="69"/>
      <c r="P365" s="69"/>
      <c r="Q365" s="69"/>
      <c r="R365" s="69"/>
      <c r="S365" s="69"/>
      <c r="T365" s="69"/>
      <c r="U365" s="69"/>
      <c r="V365" s="69"/>
      <c r="W365" s="69"/>
      <c r="X365" s="69"/>
      <c r="Y365" s="69"/>
      <c r="Z365" s="69"/>
      <c r="AA365" s="69"/>
      <c r="AB365" s="69"/>
      <c r="AC365" s="69"/>
    </row>
    <row r="366" spans="1:29" ht="37.5" customHeight="1" x14ac:dyDescent="0.15">
      <c r="A366" s="27" t="b">
        <v>0</v>
      </c>
      <c r="B366" s="85" t="s">
        <v>1805</v>
      </c>
      <c r="C366" s="66"/>
      <c r="D366" s="67" t="s">
        <v>510</v>
      </c>
      <c r="E366" s="61" t="s">
        <v>511</v>
      </c>
      <c r="F366" s="68"/>
      <c r="G366" s="11">
        <f t="shared" si="1"/>
        <v>0</v>
      </c>
      <c r="H366" s="69"/>
      <c r="I366" s="69"/>
      <c r="J366" s="69"/>
      <c r="K366" s="69"/>
      <c r="L366" s="69"/>
      <c r="M366" s="69"/>
      <c r="N366" s="69"/>
      <c r="O366" s="69"/>
      <c r="P366" s="69"/>
      <c r="Q366" s="69"/>
      <c r="R366" s="69"/>
      <c r="S366" s="69"/>
      <c r="T366" s="69"/>
      <c r="U366" s="69"/>
      <c r="V366" s="69"/>
      <c r="W366" s="69"/>
      <c r="X366" s="69"/>
      <c r="Y366" s="69"/>
      <c r="Z366" s="69"/>
      <c r="AA366" s="69"/>
      <c r="AB366" s="69"/>
      <c r="AC366" s="69"/>
    </row>
    <row r="367" spans="1:29" ht="37.5" customHeight="1" x14ac:dyDescent="0.15">
      <c r="A367" s="27" t="b">
        <v>0</v>
      </c>
      <c r="B367" s="85" t="s">
        <v>1806</v>
      </c>
      <c r="C367" s="66"/>
      <c r="D367" s="67" t="s">
        <v>512</v>
      </c>
      <c r="E367" s="61" t="s">
        <v>1807</v>
      </c>
      <c r="F367" s="68" t="s">
        <v>514</v>
      </c>
      <c r="G367" s="11">
        <f t="shared" si="1"/>
        <v>0</v>
      </c>
      <c r="H367" s="69"/>
      <c r="I367" s="69"/>
      <c r="J367" s="69"/>
      <c r="K367" s="69"/>
      <c r="L367" s="69"/>
      <c r="M367" s="69"/>
      <c r="N367" s="69"/>
      <c r="O367" s="69"/>
      <c r="P367" s="69"/>
      <c r="Q367" s="69"/>
      <c r="R367" s="69"/>
      <c r="S367" s="69"/>
      <c r="T367" s="69"/>
      <c r="U367" s="69"/>
      <c r="V367" s="69"/>
      <c r="W367" s="69"/>
      <c r="X367" s="69"/>
      <c r="Y367" s="69"/>
      <c r="Z367" s="69"/>
      <c r="AA367" s="69"/>
      <c r="AB367" s="69"/>
      <c r="AC367" s="69"/>
    </row>
    <row r="368" spans="1:29" ht="42" x14ac:dyDescent="0.15">
      <c r="A368" s="27" t="b">
        <v>0</v>
      </c>
      <c r="B368" s="85" t="s">
        <v>1808</v>
      </c>
      <c r="C368" s="27"/>
      <c r="D368" s="34" t="s">
        <v>998</v>
      </c>
      <c r="E368" s="29" t="s">
        <v>1809</v>
      </c>
      <c r="F368" s="31"/>
      <c r="G368" s="11">
        <f t="shared" si="1"/>
        <v>0</v>
      </c>
    </row>
    <row r="369" spans="1:29" ht="37.5" customHeight="1" x14ac:dyDescent="0.15">
      <c r="A369" s="27" t="b">
        <v>0</v>
      </c>
      <c r="B369" s="85" t="s">
        <v>1810</v>
      </c>
      <c r="C369" s="27"/>
      <c r="D369" s="34" t="s">
        <v>1000</v>
      </c>
      <c r="E369" s="29" t="s">
        <v>1001</v>
      </c>
      <c r="F369" s="31"/>
      <c r="G369" s="11">
        <f t="shared" si="1"/>
        <v>0</v>
      </c>
    </row>
    <row r="370" spans="1:29" ht="37.5" customHeight="1" x14ac:dyDescent="0.15">
      <c r="A370" s="27" t="b">
        <v>0</v>
      </c>
      <c r="B370" s="85" t="s">
        <v>1811</v>
      </c>
      <c r="C370" s="27"/>
      <c r="D370" s="34" t="s">
        <v>1002</v>
      </c>
      <c r="E370" s="29" t="s">
        <v>1003</v>
      </c>
      <c r="F370" s="31"/>
      <c r="G370" s="11">
        <f t="shared" si="1"/>
        <v>0</v>
      </c>
    </row>
    <row r="371" spans="1:29" ht="37.5" customHeight="1" x14ac:dyDescent="0.15">
      <c r="A371" s="27" t="b">
        <v>0</v>
      </c>
      <c r="B371" s="85" t="s">
        <v>1812</v>
      </c>
      <c r="C371" s="66"/>
      <c r="D371" s="67" t="s">
        <v>515</v>
      </c>
      <c r="E371" s="61" t="s">
        <v>1813</v>
      </c>
      <c r="F371" s="68"/>
      <c r="G371" s="11">
        <f t="shared" si="1"/>
        <v>0</v>
      </c>
      <c r="H371" s="69"/>
      <c r="I371" s="69"/>
      <c r="J371" s="69"/>
      <c r="K371" s="69"/>
      <c r="L371" s="69"/>
      <c r="M371" s="69"/>
      <c r="N371" s="69"/>
      <c r="O371" s="69"/>
      <c r="P371" s="69"/>
      <c r="Q371" s="69"/>
      <c r="R371" s="69"/>
      <c r="S371" s="69"/>
      <c r="T371" s="69"/>
      <c r="U371" s="69"/>
      <c r="V371" s="69"/>
      <c r="W371" s="69"/>
      <c r="X371" s="69"/>
      <c r="Y371" s="69"/>
      <c r="Z371" s="69"/>
      <c r="AA371" s="69"/>
      <c r="AB371" s="69"/>
      <c r="AC371" s="69"/>
    </row>
    <row r="372" spans="1:29" ht="37.5" customHeight="1" x14ac:dyDescent="0.15">
      <c r="A372" s="27" t="b">
        <v>0</v>
      </c>
      <c r="B372" s="85" t="s">
        <v>1814</v>
      </c>
      <c r="C372" s="66"/>
      <c r="D372" s="67" t="s">
        <v>517</v>
      </c>
      <c r="E372" s="61" t="s">
        <v>1815</v>
      </c>
      <c r="F372" s="68"/>
      <c r="G372" s="11">
        <f t="shared" si="1"/>
        <v>0</v>
      </c>
      <c r="H372" s="69"/>
      <c r="I372" s="69"/>
      <c r="J372" s="69"/>
      <c r="K372" s="69"/>
      <c r="L372" s="69"/>
      <c r="M372" s="69"/>
      <c r="N372" s="69"/>
      <c r="O372" s="69"/>
      <c r="P372" s="69"/>
      <c r="Q372" s="69"/>
      <c r="R372" s="69"/>
      <c r="S372" s="69"/>
      <c r="T372" s="69"/>
      <c r="U372" s="69"/>
      <c r="V372" s="69"/>
      <c r="W372" s="69"/>
      <c r="X372" s="69"/>
      <c r="Y372" s="69"/>
      <c r="Z372" s="69"/>
      <c r="AA372" s="69"/>
      <c r="AB372" s="69"/>
      <c r="AC372" s="69"/>
    </row>
    <row r="373" spans="1:29" ht="37.5" customHeight="1" x14ac:dyDescent="0.15">
      <c r="A373" s="27" t="b">
        <v>0</v>
      </c>
      <c r="B373" s="85" t="s">
        <v>1816</v>
      </c>
      <c r="C373" s="66"/>
      <c r="D373" s="67" t="s">
        <v>519</v>
      </c>
      <c r="E373" s="61" t="s">
        <v>520</v>
      </c>
      <c r="F373" s="68" t="s">
        <v>447</v>
      </c>
      <c r="G373" s="11">
        <f t="shared" si="1"/>
        <v>0</v>
      </c>
      <c r="H373" s="69"/>
      <c r="I373" s="69"/>
      <c r="J373" s="69"/>
      <c r="K373" s="69"/>
      <c r="L373" s="69"/>
      <c r="M373" s="69"/>
      <c r="N373" s="69"/>
      <c r="O373" s="69"/>
      <c r="P373" s="69"/>
      <c r="Q373" s="69"/>
      <c r="R373" s="69"/>
      <c r="S373" s="69"/>
      <c r="T373" s="69"/>
      <c r="U373" s="69"/>
      <c r="V373" s="69"/>
      <c r="W373" s="69"/>
      <c r="X373" s="69"/>
      <c r="Y373" s="69"/>
      <c r="Z373" s="69"/>
      <c r="AA373" s="69"/>
      <c r="AB373" s="69"/>
      <c r="AC373" s="69"/>
    </row>
    <row r="374" spans="1:29" ht="37.5" customHeight="1" x14ac:dyDescent="0.15">
      <c r="A374" s="27" t="b">
        <v>0</v>
      </c>
      <c r="B374" s="85" t="s">
        <v>1817</v>
      </c>
      <c r="C374" s="27"/>
      <c r="D374" s="34" t="s">
        <v>1004</v>
      </c>
      <c r="E374" s="29" t="s">
        <v>1818</v>
      </c>
      <c r="F374" s="31"/>
      <c r="G374" s="11">
        <f t="shared" si="1"/>
        <v>0</v>
      </c>
    </row>
    <row r="375" spans="1:29" ht="84" x14ac:dyDescent="0.15">
      <c r="A375" s="27" t="b">
        <v>0</v>
      </c>
      <c r="B375" s="85" t="s">
        <v>1819</v>
      </c>
      <c r="C375" s="27"/>
      <c r="D375" s="34" t="s">
        <v>521</v>
      </c>
      <c r="E375" s="29" t="s">
        <v>1820</v>
      </c>
      <c r="F375" s="31"/>
      <c r="G375" s="11">
        <f t="shared" si="1"/>
        <v>0</v>
      </c>
    </row>
    <row r="376" spans="1:29" ht="37.5" customHeight="1" x14ac:dyDescent="0.15">
      <c r="A376" s="27" t="b">
        <v>0</v>
      </c>
      <c r="B376" s="85" t="s">
        <v>1821</v>
      </c>
      <c r="C376" s="66"/>
      <c r="D376" s="67" t="s">
        <v>523</v>
      </c>
      <c r="E376" s="61" t="s">
        <v>1822</v>
      </c>
      <c r="F376" s="68"/>
      <c r="G376" s="11">
        <f t="shared" si="1"/>
        <v>0</v>
      </c>
      <c r="H376" s="69"/>
      <c r="I376" s="69"/>
      <c r="J376" s="69"/>
      <c r="K376" s="69"/>
      <c r="L376" s="69"/>
      <c r="M376" s="69"/>
      <c r="N376" s="69"/>
      <c r="O376" s="69"/>
      <c r="P376" s="69"/>
      <c r="Q376" s="69"/>
      <c r="R376" s="69"/>
      <c r="S376" s="69"/>
      <c r="T376" s="69"/>
      <c r="U376" s="69"/>
      <c r="V376" s="69"/>
      <c r="W376" s="69"/>
      <c r="X376" s="69"/>
      <c r="Y376" s="69"/>
      <c r="Z376" s="69"/>
      <c r="AA376" s="69"/>
      <c r="AB376" s="69"/>
      <c r="AC376" s="69"/>
    </row>
    <row r="377" spans="1:29" ht="37.5" customHeight="1" x14ac:dyDescent="0.15">
      <c r="A377" s="27" t="b">
        <v>0</v>
      </c>
      <c r="B377" s="85" t="s">
        <v>1823</v>
      </c>
      <c r="C377" s="27"/>
      <c r="D377" s="34" t="s">
        <v>1008</v>
      </c>
      <c r="E377" s="29" t="s">
        <v>1824</v>
      </c>
      <c r="F377" s="31"/>
      <c r="G377" s="11">
        <f t="shared" si="1"/>
        <v>0</v>
      </c>
    </row>
    <row r="378" spans="1:29" ht="37.5" customHeight="1" x14ac:dyDescent="0.15">
      <c r="A378" s="27" t="b">
        <v>0</v>
      </c>
      <c r="B378" s="85" t="s">
        <v>1825</v>
      </c>
      <c r="C378" s="27"/>
      <c r="D378" s="34" t="s">
        <v>1084</v>
      </c>
      <c r="E378" s="29" t="s">
        <v>1826</v>
      </c>
      <c r="F378" s="31"/>
      <c r="G378" s="11">
        <f t="shared" si="1"/>
        <v>0</v>
      </c>
    </row>
    <row r="379" spans="1:29" ht="37.5" customHeight="1" x14ac:dyDescent="0.15">
      <c r="A379" s="27" t="b">
        <v>0</v>
      </c>
      <c r="B379" s="85" t="s">
        <v>1827</v>
      </c>
      <c r="C379" s="27"/>
      <c r="D379" s="34" t="s">
        <v>1010</v>
      </c>
      <c r="E379" s="29" t="s">
        <v>1828</v>
      </c>
      <c r="F379" s="31" t="s">
        <v>1012</v>
      </c>
      <c r="G379" s="11">
        <f t="shared" si="1"/>
        <v>0</v>
      </c>
    </row>
    <row r="380" spans="1:29" ht="37.5" customHeight="1" x14ac:dyDescent="0.15">
      <c r="A380" s="27" t="b">
        <v>0</v>
      </c>
      <c r="B380" s="85" t="s">
        <v>1829</v>
      </c>
      <c r="C380" s="66"/>
      <c r="D380" s="67" t="s">
        <v>525</v>
      </c>
      <c r="E380" s="61" t="s">
        <v>1830</v>
      </c>
      <c r="F380" s="68"/>
      <c r="G380" s="11">
        <f t="shared" si="1"/>
        <v>0</v>
      </c>
      <c r="H380" s="69"/>
      <c r="I380" s="69"/>
      <c r="J380" s="69"/>
      <c r="K380" s="69"/>
      <c r="L380" s="69"/>
      <c r="M380" s="69"/>
      <c r="N380" s="69"/>
      <c r="O380" s="69"/>
      <c r="P380" s="69"/>
      <c r="Q380" s="69"/>
      <c r="R380" s="69"/>
      <c r="S380" s="69"/>
      <c r="T380" s="69"/>
      <c r="U380" s="69"/>
      <c r="V380" s="69"/>
      <c r="W380" s="69"/>
      <c r="X380" s="69"/>
      <c r="Y380" s="69"/>
      <c r="Z380" s="69"/>
      <c r="AA380" s="69"/>
      <c r="AB380" s="69"/>
      <c r="AC380" s="69"/>
    </row>
    <row r="381" spans="1:29" ht="37.5" customHeight="1" x14ac:dyDescent="0.15">
      <c r="A381" s="27" t="b">
        <v>0</v>
      </c>
      <c r="B381" s="85" t="s">
        <v>1831</v>
      </c>
      <c r="C381" s="66"/>
      <c r="D381" s="67" t="s">
        <v>527</v>
      </c>
      <c r="E381" s="61" t="s">
        <v>528</v>
      </c>
      <c r="F381" s="68"/>
      <c r="G381" s="11">
        <f t="shared" si="1"/>
        <v>0</v>
      </c>
      <c r="H381" s="69"/>
      <c r="I381" s="69"/>
      <c r="J381" s="69"/>
      <c r="K381" s="69"/>
      <c r="L381" s="69"/>
      <c r="M381" s="69"/>
      <c r="N381" s="69"/>
      <c r="O381" s="69"/>
      <c r="P381" s="69"/>
      <c r="Q381" s="69"/>
      <c r="R381" s="69"/>
      <c r="S381" s="69"/>
      <c r="T381" s="69"/>
      <c r="U381" s="69"/>
      <c r="V381" s="69"/>
      <c r="W381" s="69"/>
      <c r="X381" s="69"/>
      <c r="Y381" s="69"/>
      <c r="Z381" s="69"/>
      <c r="AA381" s="69"/>
      <c r="AB381" s="69"/>
      <c r="AC381" s="69"/>
    </row>
    <row r="382" spans="1:29" ht="37.5" customHeight="1" x14ac:dyDescent="0.15">
      <c r="A382" s="27" t="b">
        <v>0</v>
      </c>
      <c r="B382" s="85" t="s">
        <v>1832</v>
      </c>
      <c r="C382" s="27"/>
      <c r="D382" s="34" t="s">
        <v>1014</v>
      </c>
      <c r="E382" s="29" t="s">
        <v>1833</v>
      </c>
      <c r="F382" s="31"/>
      <c r="G382" s="11">
        <f t="shared" si="1"/>
        <v>0</v>
      </c>
    </row>
    <row r="383" spans="1:29" ht="37.5" customHeight="1" x14ac:dyDescent="0.15">
      <c r="A383" s="27" t="b">
        <v>0</v>
      </c>
      <c r="B383" s="85" t="s">
        <v>1834</v>
      </c>
      <c r="C383" s="66"/>
      <c r="D383" s="67" t="s">
        <v>529</v>
      </c>
      <c r="E383" s="61" t="s">
        <v>1835</v>
      </c>
      <c r="F383" s="68"/>
      <c r="G383" s="11">
        <f t="shared" si="1"/>
        <v>0</v>
      </c>
      <c r="H383" s="69"/>
      <c r="I383" s="69"/>
      <c r="J383" s="69"/>
      <c r="K383" s="69"/>
      <c r="L383" s="69"/>
      <c r="M383" s="69"/>
      <c r="N383" s="69"/>
      <c r="O383" s="69"/>
      <c r="P383" s="69"/>
      <c r="Q383" s="69"/>
      <c r="R383" s="69"/>
      <c r="S383" s="69"/>
      <c r="T383" s="69"/>
      <c r="U383" s="69"/>
      <c r="V383" s="69"/>
      <c r="W383" s="69"/>
      <c r="X383" s="69"/>
      <c r="Y383" s="69"/>
      <c r="Z383" s="69"/>
      <c r="AA383" s="69"/>
      <c r="AB383" s="69"/>
      <c r="AC383" s="69"/>
    </row>
    <row r="384" spans="1:29" ht="37.5" customHeight="1" x14ac:dyDescent="0.15">
      <c r="A384" s="27" t="b">
        <v>0</v>
      </c>
      <c r="B384" s="85" t="s">
        <v>1836</v>
      </c>
      <c r="C384" s="66"/>
      <c r="D384" s="67" t="s">
        <v>531</v>
      </c>
      <c r="E384" s="61" t="s">
        <v>1837</v>
      </c>
      <c r="F384" s="68"/>
      <c r="G384" s="11">
        <f t="shared" si="1"/>
        <v>0</v>
      </c>
      <c r="H384" s="69"/>
      <c r="I384" s="69"/>
      <c r="J384" s="69"/>
      <c r="K384" s="69"/>
      <c r="L384" s="69"/>
      <c r="M384" s="69"/>
      <c r="N384" s="69"/>
      <c r="O384" s="69"/>
      <c r="P384" s="69"/>
      <c r="Q384" s="69"/>
      <c r="R384" s="69"/>
      <c r="S384" s="69"/>
      <c r="T384" s="69"/>
      <c r="U384" s="69"/>
      <c r="V384" s="69"/>
      <c r="W384" s="69"/>
      <c r="X384" s="69"/>
      <c r="Y384" s="69"/>
      <c r="Z384" s="69"/>
      <c r="AA384" s="69"/>
      <c r="AB384" s="69"/>
      <c r="AC384" s="69"/>
    </row>
    <row r="385" spans="1:29" ht="37.5" customHeight="1" x14ac:dyDescent="0.15">
      <c r="A385" s="27" t="b">
        <v>0</v>
      </c>
      <c r="B385" s="85" t="s">
        <v>1838</v>
      </c>
      <c r="C385" s="66"/>
      <c r="D385" s="67" t="s">
        <v>533</v>
      </c>
      <c r="E385" s="61" t="s">
        <v>534</v>
      </c>
      <c r="F385" s="68"/>
      <c r="G385" s="11">
        <f t="shared" si="1"/>
        <v>0</v>
      </c>
      <c r="H385" s="69"/>
      <c r="I385" s="69"/>
      <c r="J385" s="69"/>
      <c r="K385" s="69"/>
      <c r="L385" s="69"/>
      <c r="M385" s="69"/>
      <c r="N385" s="69"/>
      <c r="O385" s="69"/>
      <c r="P385" s="69"/>
      <c r="Q385" s="69"/>
      <c r="R385" s="69"/>
      <c r="S385" s="69"/>
      <c r="T385" s="69"/>
      <c r="U385" s="69"/>
      <c r="V385" s="69"/>
      <c r="W385" s="69"/>
      <c r="X385" s="69"/>
      <c r="Y385" s="69"/>
      <c r="Z385" s="69"/>
      <c r="AA385" s="69"/>
      <c r="AB385" s="69"/>
      <c r="AC385" s="69"/>
    </row>
    <row r="386" spans="1:29" ht="37.5" customHeight="1" x14ac:dyDescent="0.15">
      <c r="A386" s="27" t="b">
        <v>0</v>
      </c>
      <c r="B386" s="85" t="s">
        <v>1839</v>
      </c>
      <c r="C386" s="27"/>
      <c r="D386" s="34" t="s">
        <v>1016</v>
      </c>
      <c r="E386" s="29" t="s">
        <v>1840</v>
      </c>
      <c r="F386" s="31"/>
      <c r="G386" s="11">
        <f t="shared" si="1"/>
        <v>0</v>
      </c>
    </row>
    <row r="387" spans="1:29" ht="37.5" customHeight="1" x14ac:dyDescent="0.15">
      <c r="A387" s="27" t="b">
        <v>0</v>
      </c>
      <c r="B387" s="85" t="s">
        <v>1841</v>
      </c>
      <c r="C387" s="66"/>
      <c r="D387" s="67" t="s">
        <v>535</v>
      </c>
      <c r="E387" s="61" t="s">
        <v>1842</v>
      </c>
      <c r="F387" s="68"/>
      <c r="G387" s="11">
        <f t="shared" si="1"/>
        <v>0</v>
      </c>
      <c r="H387" s="69"/>
      <c r="I387" s="69"/>
      <c r="J387" s="69"/>
      <c r="K387" s="69"/>
      <c r="L387" s="69"/>
      <c r="M387" s="69"/>
      <c r="N387" s="69"/>
      <c r="O387" s="69"/>
      <c r="P387" s="69"/>
      <c r="Q387" s="69"/>
      <c r="R387" s="69"/>
      <c r="S387" s="69"/>
      <c r="T387" s="69"/>
      <c r="U387" s="69"/>
      <c r="V387" s="69"/>
      <c r="W387" s="69"/>
      <c r="X387" s="69"/>
      <c r="Y387" s="69"/>
      <c r="Z387" s="69"/>
      <c r="AA387" s="69"/>
      <c r="AB387" s="69"/>
      <c r="AC387" s="69"/>
    </row>
    <row r="388" spans="1:29" ht="37.5" customHeight="1" x14ac:dyDescent="0.15">
      <c r="A388" s="27" t="b">
        <v>0</v>
      </c>
      <c r="B388" s="85" t="s">
        <v>1843</v>
      </c>
      <c r="C388" s="27"/>
      <c r="D388" s="34" t="s">
        <v>1085</v>
      </c>
      <c r="E388" s="29" t="s">
        <v>1844</v>
      </c>
      <c r="F388" s="31"/>
      <c r="G388" s="11">
        <f t="shared" si="1"/>
        <v>0</v>
      </c>
    </row>
    <row r="389" spans="1:29" ht="37.5" customHeight="1" x14ac:dyDescent="0.15">
      <c r="A389" s="27" t="b">
        <v>0</v>
      </c>
      <c r="B389" s="85" t="s">
        <v>1845</v>
      </c>
      <c r="C389" s="66"/>
      <c r="D389" s="67" t="s">
        <v>537</v>
      </c>
      <c r="E389" s="61" t="s">
        <v>1846</v>
      </c>
      <c r="F389" s="68"/>
      <c r="G389" s="11">
        <f t="shared" si="1"/>
        <v>0</v>
      </c>
      <c r="H389" s="69"/>
      <c r="I389" s="69"/>
      <c r="J389" s="69"/>
      <c r="K389" s="69"/>
      <c r="L389" s="69"/>
      <c r="M389" s="69"/>
      <c r="N389" s="69"/>
      <c r="O389" s="69"/>
      <c r="P389" s="69"/>
      <c r="Q389" s="69"/>
      <c r="R389" s="69"/>
      <c r="S389" s="69"/>
      <c r="T389" s="69"/>
      <c r="U389" s="69"/>
      <c r="V389" s="69"/>
      <c r="W389" s="69"/>
      <c r="X389" s="69"/>
      <c r="Y389" s="69"/>
      <c r="Z389" s="69"/>
      <c r="AA389" s="69"/>
      <c r="AB389" s="69"/>
      <c r="AC389" s="69"/>
    </row>
    <row r="390" spans="1:29" ht="37.5" customHeight="1" x14ac:dyDescent="0.15">
      <c r="A390" s="27" t="b">
        <v>0</v>
      </c>
      <c r="B390" s="85" t="s">
        <v>1847</v>
      </c>
      <c r="C390" s="66"/>
      <c r="D390" s="67" t="s">
        <v>539</v>
      </c>
      <c r="E390" s="61" t="s">
        <v>540</v>
      </c>
      <c r="F390" s="68"/>
      <c r="G390" s="11">
        <f t="shared" si="1"/>
        <v>0</v>
      </c>
      <c r="H390" s="69"/>
      <c r="I390" s="69"/>
      <c r="J390" s="69"/>
      <c r="K390" s="69"/>
      <c r="L390" s="69"/>
      <c r="M390" s="69"/>
      <c r="N390" s="69"/>
      <c r="O390" s="69"/>
      <c r="P390" s="69"/>
      <c r="Q390" s="69"/>
      <c r="R390" s="69"/>
      <c r="S390" s="69"/>
      <c r="T390" s="69"/>
      <c r="U390" s="69"/>
      <c r="V390" s="69"/>
      <c r="W390" s="69"/>
      <c r="X390" s="69"/>
      <c r="Y390" s="69"/>
      <c r="Z390" s="69"/>
      <c r="AA390" s="69"/>
      <c r="AB390" s="69"/>
      <c r="AC390" s="69"/>
    </row>
    <row r="391" spans="1:29" ht="37.5" customHeight="1" x14ac:dyDescent="0.15">
      <c r="A391" s="27" t="b">
        <v>0</v>
      </c>
      <c r="B391" s="85" t="s">
        <v>1848</v>
      </c>
      <c r="C391" s="27"/>
      <c r="D391" s="34" t="s">
        <v>1021</v>
      </c>
      <c r="E391" s="29" t="s">
        <v>1849</v>
      </c>
      <c r="F391" s="31"/>
      <c r="G391" s="11">
        <f t="shared" si="1"/>
        <v>0</v>
      </c>
    </row>
    <row r="392" spans="1:29" ht="37.5" customHeight="1" x14ac:dyDescent="0.15">
      <c r="A392" s="27" t="b">
        <v>0</v>
      </c>
      <c r="B392" s="85" t="s">
        <v>1850</v>
      </c>
      <c r="C392" s="27"/>
      <c r="D392" s="34" t="s">
        <v>1023</v>
      </c>
      <c r="E392" s="29" t="s">
        <v>1024</v>
      </c>
      <c r="F392" s="31"/>
      <c r="G392" s="11">
        <f t="shared" si="1"/>
        <v>0</v>
      </c>
    </row>
    <row r="393" spans="1:29" ht="98" x14ac:dyDescent="0.15">
      <c r="A393" s="27" t="b">
        <v>0</v>
      </c>
      <c r="B393" s="85" t="s">
        <v>1851</v>
      </c>
      <c r="C393" s="66"/>
      <c r="D393" s="67" t="s">
        <v>541</v>
      </c>
      <c r="E393" s="61" t="s">
        <v>1852</v>
      </c>
      <c r="F393" s="68"/>
      <c r="G393" s="11">
        <f t="shared" si="1"/>
        <v>0</v>
      </c>
      <c r="H393" s="69"/>
      <c r="I393" s="69"/>
      <c r="J393" s="69"/>
      <c r="K393" s="69"/>
      <c r="L393" s="69"/>
      <c r="M393" s="69"/>
      <c r="N393" s="69"/>
      <c r="O393" s="69"/>
      <c r="P393" s="69"/>
      <c r="Q393" s="69"/>
      <c r="R393" s="69"/>
      <c r="S393" s="69"/>
      <c r="T393" s="69"/>
      <c r="U393" s="69"/>
      <c r="V393" s="69"/>
      <c r="W393" s="69"/>
      <c r="X393" s="69"/>
      <c r="Y393" s="69"/>
      <c r="Z393" s="69"/>
      <c r="AA393" s="69"/>
      <c r="AB393" s="69"/>
      <c r="AC393" s="69"/>
    </row>
    <row r="394" spans="1:29" ht="37.5" customHeight="1" x14ac:dyDescent="0.15">
      <c r="A394" s="27" t="b">
        <v>0</v>
      </c>
      <c r="B394" s="85" t="s">
        <v>1853</v>
      </c>
      <c r="C394" s="66"/>
      <c r="D394" s="67" t="s">
        <v>543</v>
      </c>
      <c r="E394" s="61" t="s">
        <v>1854</v>
      </c>
      <c r="F394" s="68"/>
      <c r="G394" s="11">
        <f t="shared" si="1"/>
        <v>0</v>
      </c>
      <c r="H394" s="69"/>
      <c r="I394" s="69"/>
      <c r="J394" s="69"/>
      <c r="K394" s="69"/>
      <c r="L394" s="69"/>
      <c r="M394" s="69"/>
      <c r="N394" s="69"/>
      <c r="O394" s="69"/>
      <c r="P394" s="69"/>
      <c r="Q394" s="69"/>
      <c r="R394" s="69"/>
      <c r="S394" s="69"/>
      <c r="T394" s="69"/>
      <c r="U394" s="69"/>
      <c r="V394" s="69"/>
      <c r="W394" s="69"/>
      <c r="X394" s="69"/>
      <c r="Y394" s="69"/>
      <c r="Z394" s="69"/>
      <c r="AA394" s="69"/>
      <c r="AB394" s="69"/>
      <c r="AC394" s="69"/>
    </row>
    <row r="395" spans="1:29" ht="37.5" customHeight="1" x14ac:dyDescent="0.15">
      <c r="A395" s="27" t="b">
        <v>0</v>
      </c>
      <c r="B395" s="85" t="s">
        <v>1855</v>
      </c>
      <c r="C395" s="27"/>
      <c r="D395" s="34" t="s">
        <v>1025</v>
      </c>
      <c r="E395" s="29" t="s">
        <v>1856</v>
      </c>
      <c r="F395" s="31"/>
      <c r="G395" s="11">
        <f t="shared" si="1"/>
        <v>0</v>
      </c>
    </row>
    <row r="396" spans="1:29" ht="37.5" customHeight="1" x14ac:dyDescent="0.15">
      <c r="A396" s="27" t="b">
        <v>0</v>
      </c>
      <c r="B396" s="85" t="s">
        <v>1857</v>
      </c>
      <c r="C396" s="27"/>
      <c r="D396" s="34" t="s">
        <v>1087</v>
      </c>
      <c r="E396" s="29" t="s">
        <v>1858</v>
      </c>
      <c r="F396" s="31"/>
      <c r="G396" s="11">
        <f t="shared" si="1"/>
        <v>0</v>
      </c>
    </row>
    <row r="397" spans="1:29" ht="37.5" customHeight="1" x14ac:dyDescent="0.15">
      <c r="A397" s="27" t="b">
        <v>0</v>
      </c>
      <c r="B397" s="85" t="s">
        <v>1859</v>
      </c>
      <c r="C397" s="66"/>
      <c r="D397" s="67" t="s">
        <v>545</v>
      </c>
      <c r="E397" s="61" t="s">
        <v>1860</v>
      </c>
      <c r="F397" s="68"/>
      <c r="G397" s="11">
        <f t="shared" si="1"/>
        <v>0</v>
      </c>
      <c r="H397" s="69"/>
      <c r="I397" s="69"/>
      <c r="J397" s="69"/>
      <c r="K397" s="69"/>
      <c r="L397" s="69"/>
      <c r="M397" s="69"/>
      <c r="N397" s="69"/>
      <c r="O397" s="69"/>
      <c r="P397" s="69"/>
      <c r="Q397" s="69"/>
      <c r="R397" s="69"/>
      <c r="S397" s="69"/>
      <c r="T397" s="69"/>
      <c r="U397" s="69"/>
      <c r="V397" s="69"/>
      <c r="W397" s="69"/>
      <c r="X397" s="69"/>
      <c r="Y397" s="69"/>
      <c r="Z397" s="69"/>
      <c r="AA397" s="69"/>
      <c r="AB397" s="69"/>
      <c r="AC397" s="69"/>
    </row>
    <row r="398" spans="1:29" ht="37.5" customHeight="1" x14ac:dyDescent="0.15">
      <c r="A398" s="27" t="b">
        <v>0</v>
      </c>
      <c r="B398" s="85" t="s">
        <v>1861</v>
      </c>
      <c r="C398" s="66"/>
      <c r="D398" s="67" t="s">
        <v>547</v>
      </c>
      <c r="E398" s="61" t="s">
        <v>548</v>
      </c>
      <c r="F398" s="68"/>
      <c r="G398" s="11">
        <f t="shared" si="1"/>
        <v>0</v>
      </c>
      <c r="H398" s="69"/>
      <c r="I398" s="69"/>
      <c r="J398" s="69"/>
      <c r="K398" s="69"/>
      <c r="L398" s="69"/>
      <c r="M398" s="69"/>
      <c r="N398" s="69"/>
      <c r="O398" s="69"/>
      <c r="P398" s="69"/>
      <c r="Q398" s="69"/>
      <c r="R398" s="69"/>
      <c r="S398" s="69"/>
      <c r="T398" s="69"/>
      <c r="U398" s="69"/>
      <c r="V398" s="69"/>
      <c r="W398" s="69"/>
      <c r="X398" s="69"/>
      <c r="Y398" s="69"/>
      <c r="Z398" s="69"/>
      <c r="AA398" s="69"/>
      <c r="AB398" s="69"/>
      <c r="AC398" s="69"/>
    </row>
    <row r="399" spans="1:29" ht="37.5" customHeight="1" x14ac:dyDescent="0.15">
      <c r="A399" s="27" t="b">
        <v>0</v>
      </c>
      <c r="B399" s="85" t="s">
        <v>1862</v>
      </c>
      <c r="C399" s="27"/>
      <c r="D399" s="34" t="s">
        <v>1235</v>
      </c>
      <c r="E399" s="29" t="s">
        <v>1236</v>
      </c>
      <c r="F399" s="31" t="s">
        <v>1863</v>
      </c>
      <c r="G399" s="11">
        <f t="shared" si="1"/>
        <v>0</v>
      </c>
    </row>
    <row r="400" spans="1:29" ht="37.5" customHeight="1" x14ac:dyDescent="0.15">
      <c r="A400" s="27" t="b">
        <v>0</v>
      </c>
      <c r="B400" s="85" t="s">
        <v>1864</v>
      </c>
      <c r="C400" s="66"/>
      <c r="D400" s="67" t="s">
        <v>549</v>
      </c>
      <c r="E400" s="61" t="s">
        <v>1865</v>
      </c>
      <c r="F400" s="68"/>
      <c r="G400" s="11">
        <f t="shared" si="1"/>
        <v>0</v>
      </c>
      <c r="H400" s="69"/>
      <c r="I400" s="69"/>
      <c r="J400" s="69"/>
      <c r="K400" s="69"/>
      <c r="L400" s="69"/>
      <c r="M400" s="69"/>
      <c r="N400" s="69"/>
      <c r="O400" s="69"/>
      <c r="P400" s="69"/>
      <c r="Q400" s="69"/>
      <c r="R400" s="69"/>
      <c r="S400" s="69"/>
      <c r="T400" s="69"/>
      <c r="U400" s="69"/>
      <c r="V400" s="69"/>
      <c r="W400" s="69"/>
      <c r="X400" s="69"/>
      <c r="Y400" s="69"/>
      <c r="Z400" s="69"/>
      <c r="AA400" s="69"/>
      <c r="AB400" s="69"/>
      <c r="AC400" s="69"/>
    </row>
    <row r="401" spans="1:29" ht="37.5" customHeight="1" x14ac:dyDescent="0.15">
      <c r="A401" s="27" t="b">
        <v>0</v>
      </c>
      <c r="B401" s="85" t="s">
        <v>1866</v>
      </c>
      <c r="C401" s="66"/>
      <c r="D401" s="67" t="s">
        <v>551</v>
      </c>
      <c r="E401" s="61" t="s">
        <v>1867</v>
      </c>
      <c r="F401" s="68"/>
      <c r="G401" s="11">
        <f t="shared" si="1"/>
        <v>0</v>
      </c>
      <c r="H401" s="69"/>
      <c r="I401" s="69"/>
      <c r="J401" s="69"/>
      <c r="K401" s="69"/>
      <c r="L401" s="69"/>
      <c r="M401" s="69"/>
      <c r="N401" s="69"/>
      <c r="O401" s="69"/>
      <c r="P401" s="69"/>
      <c r="Q401" s="69"/>
      <c r="R401" s="69"/>
      <c r="S401" s="69"/>
      <c r="T401" s="69"/>
      <c r="U401" s="69"/>
      <c r="V401" s="69"/>
      <c r="W401" s="69"/>
      <c r="X401" s="69"/>
      <c r="Y401" s="69"/>
      <c r="Z401" s="69"/>
      <c r="AA401" s="69"/>
      <c r="AB401" s="69"/>
      <c r="AC401" s="69"/>
    </row>
    <row r="402" spans="1:29" ht="37.5" customHeight="1" x14ac:dyDescent="0.15">
      <c r="A402" s="27" t="b">
        <v>0</v>
      </c>
      <c r="B402" s="85" t="s">
        <v>1868</v>
      </c>
      <c r="C402" s="66"/>
      <c r="D402" s="67" t="s">
        <v>553</v>
      </c>
      <c r="E402" s="61" t="s">
        <v>1869</v>
      </c>
      <c r="F402" s="68"/>
      <c r="G402" s="11">
        <f t="shared" si="1"/>
        <v>0</v>
      </c>
      <c r="H402" s="69"/>
      <c r="I402" s="69"/>
      <c r="J402" s="69"/>
      <c r="K402" s="69"/>
      <c r="L402" s="69"/>
      <c r="M402" s="69"/>
      <c r="N402" s="69"/>
      <c r="O402" s="69"/>
      <c r="P402" s="69"/>
      <c r="Q402" s="69"/>
      <c r="R402" s="69"/>
      <c r="S402" s="69"/>
      <c r="T402" s="69"/>
      <c r="U402" s="69"/>
      <c r="V402" s="69"/>
      <c r="W402" s="69"/>
      <c r="X402" s="69"/>
      <c r="Y402" s="69"/>
      <c r="Z402" s="69"/>
      <c r="AA402" s="69"/>
      <c r="AB402" s="69"/>
      <c r="AC402" s="69"/>
    </row>
    <row r="403" spans="1:29" ht="70" x14ac:dyDescent="0.15">
      <c r="A403" s="27" t="b">
        <v>0</v>
      </c>
      <c r="B403" s="85" t="s">
        <v>1870</v>
      </c>
      <c r="C403" s="27"/>
      <c r="D403" s="34" t="s">
        <v>1053</v>
      </c>
      <c r="E403" s="29" t="s">
        <v>1871</v>
      </c>
      <c r="F403" s="31" t="s">
        <v>1239</v>
      </c>
      <c r="G403" s="11">
        <f t="shared" si="1"/>
        <v>0</v>
      </c>
    </row>
    <row r="404" spans="1:29" ht="70" x14ac:dyDescent="0.15">
      <c r="A404" s="27" t="b">
        <v>0</v>
      </c>
      <c r="B404" s="85" t="s">
        <v>1872</v>
      </c>
      <c r="C404" s="27"/>
      <c r="D404" s="34" t="s">
        <v>1056</v>
      </c>
      <c r="E404" s="29" t="s">
        <v>1873</v>
      </c>
      <c r="F404" s="31" t="s">
        <v>1241</v>
      </c>
      <c r="G404" s="11">
        <f t="shared" si="1"/>
        <v>0</v>
      </c>
    </row>
    <row r="405" spans="1:29" ht="70" x14ac:dyDescent="0.15">
      <c r="A405" s="27" t="b">
        <v>0</v>
      </c>
      <c r="B405" s="85" t="s">
        <v>1874</v>
      </c>
      <c r="C405" s="27"/>
      <c r="D405" s="34" t="s">
        <v>1058</v>
      </c>
      <c r="E405" s="29" t="s">
        <v>1875</v>
      </c>
      <c r="F405" s="31" t="s">
        <v>1243</v>
      </c>
      <c r="G405" s="11">
        <f t="shared" si="1"/>
        <v>0</v>
      </c>
    </row>
    <row r="406" spans="1:29" ht="37.5" customHeight="1" x14ac:dyDescent="0.15">
      <c r="A406" s="27" t="b">
        <v>0</v>
      </c>
      <c r="B406" s="85" t="s">
        <v>1876</v>
      </c>
      <c r="C406" s="27"/>
      <c r="D406" s="34" t="s">
        <v>1039</v>
      </c>
      <c r="E406" s="29" t="s">
        <v>1877</v>
      </c>
      <c r="F406" s="31"/>
      <c r="G406" s="11">
        <f t="shared" si="1"/>
        <v>0</v>
      </c>
    </row>
    <row r="407" spans="1:29" ht="37.5" customHeight="1" x14ac:dyDescent="0.15">
      <c r="A407" s="27" t="b">
        <v>0</v>
      </c>
      <c r="B407" s="85" t="s">
        <v>1878</v>
      </c>
      <c r="C407" s="27"/>
      <c r="D407" s="34" t="s">
        <v>1041</v>
      </c>
      <c r="E407" s="29" t="s">
        <v>1042</v>
      </c>
      <c r="F407" s="31"/>
      <c r="G407" s="11">
        <f t="shared" si="1"/>
        <v>0</v>
      </c>
    </row>
    <row r="408" spans="1:29" ht="37.5" customHeight="1" x14ac:dyDescent="0.15">
      <c r="A408" s="27" t="b">
        <v>0</v>
      </c>
      <c r="B408" s="85" t="s">
        <v>1879</v>
      </c>
      <c r="C408" s="27"/>
      <c r="D408" s="34" t="s">
        <v>1043</v>
      </c>
      <c r="E408" s="29" t="s">
        <v>1044</v>
      </c>
      <c r="F408" s="31"/>
      <c r="G408" s="11">
        <f t="shared" si="1"/>
        <v>0</v>
      </c>
    </row>
    <row r="409" spans="1:29" ht="37.5" customHeight="1" x14ac:dyDescent="0.15">
      <c r="A409" s="27" t="b">
        <v>0</v>
      </c>
      <c r="B409" s="85" t="s">
        <v>1880</v>
      </c>
      <c r="C409" s="33"/>
      <c r="D409" s="34" t="s">
        <v>424</v>
      </c>
      <c r="E409" s="17" t="s">
        <v>1881</v>
      </c>
      <c r="F409" s="35"/>
      <c r="G409" s="11">
        <f t="shared" si="1"/>
        <v>0</v>
      </c>
    </row>
    <row r="410" spans="1:29" ht="37.5" customHeight="1" x14ac:dyDescent="0.15">
      <c r="A410" s="27" t="b">
        <v>0</v>
      </c>
      <c r="B410" s="85" t="s">
        <v>1882</v>
      </c>
      <c r="C410" s="33"/>
      <c r="D410" s="34" t="s">
        <v>426</v>
      </c>
      <c r="E410" s="29" t="s">
        <v>427</v>
      </c>
      <c r="F410" s="31"/>
      <c r="G410" s="11">
        <f t="shared" si="1"/>
        <v>0</v>
      </c>
    </row>
    <row r="411" spans="1:29" ht="37.5" customHeight="1" x14ac:dyDescent="0.15">
      <c r="A411" s="27" t="b">
        <v>0</v>
      </c>
      <c r="B411" s="85" t="s">
        <v>1883</v>
      </c>
      <c r="C411" s="33"/>
      <c r="D411" s="34" t="s">
        <v>428</v>
      </c>
      <c r="E411" s="29" t="s">
        <v>429</v>
      </c>
      <c r="F411" s="31"/>
      <c r="G411" s="11">
        <f t="shared" si="1"/>
        <v>0</v>
      </c>
    </row>
    <row r="412" spans="1:29" ht="42" x14ac:dyDescent="0.15">
      <c r="A412" s="27" t="b">
        <v>0</v>
      </c>
      <c r="B412" s="85" t="s">
        <v>1884</v>
      </c>
      <c r="C412" s="33"/>
      <c r="D412" s="34" t="s">
        <v>430</v>
      </c>
      <c r="E412" s="29" t="s">
        <v>1885</v>
      </c>
      <c r="F412" s="31"/>
      <c r="G412" s="11">
        <f t="shared" si="1"/>
        <v>0</v>
      </c>
    </row>
    <row r="413" spans="1:29" ht="42" x14ac:dyDescent="0.15">
      <c r="A413" s="27" t="b">
        <v>0</v>
      </c>
      <c r="B413" s="85" t="s">
        <v>1886</v>
      </c>
      <c r="C413" s="66"/>
      <c r="D413" s="67" t="s">
        <v>458</v>
      </c>
      <c r="E413" s="29" t="s">
        <v>1887</v>
      </c>
      <c r="F413" s="68"/>
      <c r="G413" s="11">
        <f t="shared" si="1"/>
        <v>0</v>
      </c>
      <c r="H413" s="63"/>
      <c r="I413" s="63"/>
      <c r="J413" s="63"/>
      <c r="K413" s="63"/>
      <c r="L413" s="63"/>
      <c r="M413" s="63"/>
      <c r="N413" s="63"/>
      <c r="O413" s="63"/>
      <c r="P413" s="63"/>
      <c r="Q413" s="63"/>
      <c r="R413" s="63"/>
      <c r="S413" s="63"/>
      <c r="T413" s="63"/>
      <c r="U413" s="63"/>
      <c r="V413" s="63"/>
      <c r="W413" s="63"/>
      <c r="X413" s="63"/>
      <c r="Y413" s="63"/>
      <c r="Z413" s="63"/>
      <c r="AA413" s="63"/>
      <c r="AB413" s="63"/>
      <c r="AC413" s="63"/>
    </row>
    <row r="414" spans="1:29" ht="18" x14ac:dyDescent="0.15">
      <c r="A414" s="38"/>
      <c r="B414" s="132" t="s">
        <v>1888</v>
      </c>
      <c r="C414" s="129"/>
      <c r="D414" s="129"/>
      <c r="E414" s="129"/>
      <c r="F414" s="130"/>
      <c r="G414" s="11"/>
    </row>
    <row r="415" spans="1:29" ht="16" x14ac:dyDescent="0.15">
      <c r="A415" s="14"/>
      <c r="B415" s="131" t="s">
        <v>1889</v>
      </c>
      <c r="C415" s="129"/>
      <c r="D415" s="129"/>
      <c r="E415" s="129"/>
      <c r="F415" s="130"/>
      <c r="G415" s="11">
        <f>IF(A415=TRUE, 1, 0)</f>
        <v>0</v>
      </c>
    </row>
    <row r="416" spans="1:29" ht="37.5" customHeight="1" x14ac:dyDescent="0.15">
      <c r="A416" s="27"/>
      <c r="B416" s="85" t="s">
        <v>1890</v>
      </c>
      <c r="C416" s="66"/>
      <c r="D416" s="67" t="s">
        <v>1891</v>
      </c>
      <c r="E416" s="29" t="s">
        <v>1892</v>
      </c>
      <c r="F416" s="68"/>
      <c r="G416" s="11"/>
      <c r="H416" s="63"/>
      <c r="I416" s="63"/>
      <c r="J416" s="63"/>
      <c r="K416" s="63"/>
      <c r="L416" s="63"/>
      <c r="M416" s="63"/>
      <c r="N416" s="63"/>
      <c r="O416" s="63"/>
      <c r="P416" s="63"/>
      <c r="Q416" s="63"/>
      <c r="R416" s="63"/>
      <c r="S416" s="63"/>
      <c r="T416" s="63"/>
      <c r="U416" s="63"/>
      <c r="V416" s="63"/>
      <c r="W416" s="63"/>
      <c r="X416" s="63"/>
      <c r="Y416" s="63"/>
      <c r="Z416" s="63"/>
      <c r="AA416" s="63"/>
      <c r="AB416" s="63"/>
      <c r="AC416" s="63"/>
    </row>
    <row r="417" spans="1:29" ht="37.5" customHeight="1" x14ac:dyDescent="0.15">
      <c r="A417" s="27"/>
      <c r="B417" s="85" t="s">
        <v>1893</v>
      </c>
      <c r="C417" s="66"/>
      <c r="D417" s="67" t="s">
        <v>1894</v>
      </c>
      <c r="E417" s="29" t="s">
        <v>1895</v>
      </c>
      <c r="F417" s="68"/>
      <c r="G417" s="11"/>
      <c r="H417" s="63"/>
      <c r="I417" s="63"/>
      <c r="J417" s="63"/>
      <c r="K417" s="63"/>
      <c r="L417" s="63"/>
      <c r="M417" s="63"/>
      <c r="N417" s="63"/>
      <c r="O417" s="63"/>
      <c r="P417" s="63"/>
      <c r="Q417" s="63"/>
      <c r="R417" s="63"/>
      <c r="S417" s="63"/>
      <c r="T417" s="63"/>
      <c r="U417" s="63"/>
      <c r="V417" s="63"/>
      <c r="W417" s="63"/>
      <c r="X417" s="63"/>
      <c r="Y417" s="63"/>
      <c r="Z417" s="63"/>
      <c r="AA417" s="63"/>
      <c r="AB417" s="63"/>
      <c r="AC417" s="63"/>
    </row>
    <row r="418" spans="1:29" ht="37.5" customHeight="1" x14ac:dyDescent="0.15">
      <c r="A418" s="27"/>
      <c r="B418" s="85" t="s">
        <v>1896</v>
      </c>
      <c r="C418" s="66"/>
      <c r="D418" s="67" t="s">
        <v>1897</v>
      </c>
      <c r="E418" s="29" t="s">
        <v>1898</v>
      </c>
      <c r="F418" s="68"/>
      <c r="G418" s="11"/>
      <c r="H418" s="63"/>
      <c r="I418" s="63"/>
      <c r="J418" s="63"/>
      <c r="K418" s="63"/>
      <c r="L418" s="63"/>
      <c r="M418" s="63"/>
      <c r="N418" s="63"/>
      <c r="O418" s="63"/>
      <c r="P418" s="63"/>
      <c r="Q418" s="63"/>
      <c r="R418" s="63"/>
      <c r="S418" s="63"/>
      <c r="T418" s="63"/>
      <c r="U418" s="63"/>
      <c r="V418" s="63"/>
      <c r="W418" s="63"/>
      <c r="X418" s="63"/>
      <c r="Y418" s="63"/>
      <c r="Z418" s="63"/>
      <c r="AA418" s="63"/>
      <c r="AB418" s="63"/>
      <c r="AC418" s="63"/>
    </row>
    <row r="419" spans="1:29" ht="37.5" customHeight="1" x14ac:dyDescent="0.15">
      <c r="A419" s="27"/>
      <c r="B419" s="85" t="s">
        <v>1899</v>
      </c>
      <c r="C419" s="66"/>
      <c r="D419" s="67" t="s">
        <v>1900</v>
      </c>
      <c r="E419" s="29" t="s">
        <v>1901</v>
      </c>
      <c r="F419" s="68"/>
      <c r="G419" s="11"/>
      <c r="H419" s="63"/>
      <c r="I419" s="63"/>
      <c r="J419" s="63"/>
      <c r="K419" s="63"/>
      <c r="L419" s="63"/>
      <c r="M419" s="63"/>
      <c r="N419" s="63"/>
      <c r="O419" s="63"/>
      <c r="P419" s="63"/>
      <c r="Q419" s="63"/>
      <c r="R419" s="63"/>
      <c r="S419" s="63"/>
      <c r="T419" s="63"/>
      <c r="U419" s="63"/>
      <c r="V419" s="63"/>
      <c r="W419" s="63"/>
      <c r="X419" s="63"/>
      <c r="Y419" s="63"/>
      <c r="Z419" s="63"/>
      <c r="AA419" s="63"/>
      <c r="AB419" s="63"/>
      <c r="AC419" s="63"/>
    </row>
    <row r="420" spans="1:29" ht="37.5" customHeight="1" x14ac:dyDescent="0.15">
      <c r="A420" s="27"/>
      <c r="B420" s="85" t="s">
        <v>1902</v>
      </c>
      <c r="C420" s="66"/>
      <c r="D420" s="67" t="s">
        <v>1903</v>
      </c>
      <c r="E420" s="29" t="s">
        <v>1904</v>
      </c>
      <c r="F420" s="68"/>
      <c r="G420" s="11"/>
      <c r="H420" s="63"/>
      <c r="I420" s="63"/>
      <c r="J420" s="63"/>
      <c r="K420" s="63"/>
      <c r="L420" s="63"/>
      <c r="M420" s="63"/>
      <c r="N420" s="63"/>
      <c r="O420" s="63"/>
      <c r="P420" s="63"/>
      <c r="Q420" s="63"/>
      <c r="R420" s="63"/>
      <c r="S420" s="63"/>
      <c r="T420" s="63"/>
      <c r="U420" s="63"/>
      <c r="V420" s="63"/>
      <c r="W420" s="63"/>
      <c r="X420" s="63"/>
      <c r="Y420" s="63"/>
      <c r="Z420" s="63"/>
      <c r="AA420" s="63"/>
      <c r="AB420" s="63"/>
      <c r="AC420" s="63"/>
    </row>
    <row r="421" spans="1:29" ht="37.5" customHeight="1" x14ac:dyDescent="0.15">
      <c r="A421" s="27"/>
      <c r="B421" s="85" t="s">
        <v>1905</v>
      </c>
      <c r="C421" s="66"/>
      <c r="D421" s="67" t="s">
        <v>1906</v>
      </c>
      <c r="E421" s="29" t="s">
        <v>1892</v>
      </c>
      <c r="F421" s="68"/>
      <c r="G421" s="11"/>
      <c r="H421" s="63"/>
      <c r="I421" s="63"/>
      <c r="J421" s="63"/>
      <c r="K421" s="63"/>
      <c r="L421" s="63"/>
      <c r="M421" s="63"/>
      <c r="N421" s="63"/>
      <c r="O421" s="63"/>
      <c r="P421" s="63"/>
      <c r="Q421" s="63"/>
      <c r="R421" s="63"/>
      <c r="S421" s="63"/>
      <c r="T421" s="63"/>
      <c r="U421" s="63"/>
      <c r="V421" s="63"/>
      <c r="W421" s="63"/>
      <c r="X421" s="63"/>
      <c r="Y421" s="63"/>
      <c r="Z421" s="63"/>
      <c r="AA421" s="63"/>
      <c r="AB421" s="63"/>
      <c r="AC421" s="63"/>
    </row>
  </sheetData>
  <autoFilter ref="A2:AC421" xr:uid="{00000000-0009-0000-0000-000008000000}"/>
  <mergeCells count="34">
    <mergeCell ref="A1:E1"/>
    <mergeCell ref="B3:F3"/>
    <mergeCell ref="B4:F4"/>
    <mergeCell ref="B5:F5"/>
    <mergeCell ref="B6:F6"/>
    <mergeCell ref="B7:F7"/>
    <mergeCell ref="B83:E83"/>
    <mergeCell ref="B84:F84"/>
    <mergeCell ref="B85:F85"/>
    <mergeCell ref="B86:F86"/>
    <mergeCell ref="B145:F145"/>
    <mergeCell ref="B146:F146"/>
    <mergeCell ref="B147:F147"/>
    <mergeCell ref="B242:F242"/>
    <mergeCell ref="B243:F243"/>
    <mergeCell ref="B244:F244"/>
    <mergeCell ref="B269:F269"/>
    <mergeCell ref="B270:F270"/>
    <mergeCell ref="B271:F271"/>
    <mergeCell ref="B272:F272"/>
    <mergeCell ref="B276:F276"/>
    <mergeCell ref="B337:F337"/>
    <mergeCell ref="B341:F341"/>
    <mergeCell ref="B342:F342"/>
    <mergeCell ref="B343:F343"/>
    <mergeCell ref="B414:F414"/>
    <mergeCell ref="B415:F415"/>
    <mergeCell ref="B277:F277"/>
    <mergeCell ref="B278:F278"/>
    <mergeCell ref="B320:F320"/>
    <mergeCell ref="B321:F321"/>
    <mergeCell ref="B322:F322"/>
    <mergeCell ref="B335:F335"/>
    <mergeCell ref="B336:F336"/>
  </mergeCells>
  <conditionalFormatting sqref="A3">
    <cfRule type="expression" dxfId="168" priority="22">
      <formula>G2&gt;74</formula>
    </cfRule>
  </conditionalFormatting>
  <conditionalFormatting sqref="A4">
    <cfRule type="expression" dxfId="167" priority="23">
      <formula>G2&gt;74</formula>
    </cfRule>
  </conditionalFormatting>
  <conditionalFormatting sqref="A5">
    <cfRule type="expression" dxfId="166" priority="24">
      <formula>G2&gt;74</formula>
    </cfRule>
  </conditionalFormatting>
  <conditionalFormatting sqref="A6">
    <cfRule type="expression" dxfId="165" priority="25">
      <formula>G2&gt;74</formula>
    </cfRule>
  </conditionalFormatting>
  <conditionalFormatting sqref="A7">
    <cfRule type="expression" dxfId="164" priority="26">
      <formula>G2&gt;74</formula>
    </cfRule>
  </conditionalFormatting>
  <conditionalFormatting sqref="A11">
    <cfRule type="expression" dxfId="163" priority="9">
      <formula>$A11=TRUE</formula>
    </cfRule>
  </conditionalFormatting>
  <conditionalFormatting sqref="A83">
    <cfRule type="expression" dxfId="162" priority="27">
      <formula>G2&gt;132</formula>
    </cfRule>
  </conditionalFormatting>
  <conditionalFormatting sqref="A84">
    <cfRule type="expression" dxfId="161" priority="28">
      <formula>G2&gt;132</formula>
    </cfRule>
  </conditionalFormatting>
  <conditionalFormatting sqref="A85">
    <cfRule type="expression" dxfId="160" priority="29">
      <formula>G2&gt;132</formula>
    </cfRule>
  </conditionalFormatting>
  <conditionalFormatting sqref="A86">
    <cfRule type="expression" dxfId="159" priority="30">
      <formula>G2&gt;132</formula>
    </cfRule>
  </conditionalFormatting>
  <conditionalFormatting sqref="A145">
    <cfRule type="expression" dxfId="158" priority="31">
      <formula>G2&gt;226</formula>
    </cfRule>
  </conditionalFormatting>
  <conditionalFormatting sqref="A146">
    <cfRule type="expression" dxfId="157" priority="32">
      <formula>G2&gt;226</formula>
    </cfRule>
  </conditionalFormatting>
  <conditionalFormatting sqref="A147">
    <cfRule type="expression" dxfId="156" priority="33">
      <formula>G2&gt;226</formula>
    </cfRule>
  </conditionalFormatting>
  <conditionalFormatting sqref="A242">
    <cfRule type="expression" dxfId="155" priority="34">
      <formula>G2&gt;250</formula>
    </cfRule>
  </conditionalFormatting>
  <conditionalFormatting sqref="A243">
    <cfRule type="expression" dxfId="154" priority="35">
      <formula>G2&gt;250</formula>
    </cfRule>
  </conditionalFormatting>
  <conditionalFormatting sqref="A244">
    <cfRule type="expression" dxfId="153" priority="36">
      <formula>G2&gt;250</formula>
    </cfRule>
  </conditionalFormatting>
  <conditionalFormatting sqref="A269">
    <cfRule type="expression" dxfId="152" priority="37">
      <formula>G2&gt;253</formula>
    </cfRule>
  </conditionalFormatting>
  <conditionalFormatting sqref="A270">
    <cfRule type="expression" dxfId="151" priority="38">
      <formula>G2&gt;253</formula>
    </cfRule>
  </conditionalFormatting>
  <conditionalFormatting sqref="A271">
    <cfRule type="expression" dxfId="150" priority="39">
      <formula>G2&gt;253</formula>
    </cfRule>
  </conditionalFormatting>
  <conditionalFormatting sqref="A272">
    <cfRule type="expression" dxfId="149" priority="40">
      <formula>G2&gt;253</formula>
    </cfRule>
  </conditionalFormatting>
  <conditionalFormatting sqref="A276">
    <cfRule type="expression" dxfId="148" priority="41">
      <formula>G2&gt;294</formula>
    </cfRule>
  </conditionalFormatting>
  <conditionalFormatting sqref="A277">
    <cfRule type="expression" dxfId="147" priority="42">
      <formula>G2&gt;294</formula>
    </cfRule>
  </conditionalFormatting>
  <conditionalFormatting sqref="A278">
    <cfRule type="expression" dxfId="146" priority="43">
      <formula>G2&gt;294</formula>
    </cfRule>
  </conditionalFormatting>
  <conditionalFormatting sqref="A320">
    <cfRule type="expression" dxfId="145" priority="44">
      <formula>G2&gt;306</formula>
    </cfRule>
  </conditionalFormatting>
  <conditionalFormatting sqref="A321">
    <cfRule type="expression" dxfId="144" priority="45">
      <formula>G2&gt;306</formula>
    </cfRule>
  </conditionalFormatting>
  <conditionalFormatting sqref="A322">
    <cfRule type="expression" dxfId="143" priority="46">
      <formula>G2&gt;306</formula>
    </cfRule>
  </conditionalFormatting>
  <conditionalFormatting sqref="A335">
    <cfRule type="expression" dxfId="142" priority="47">
      <formula>G2&gt;309</formula>
    </cfRule>
  </conditionalFormatting>
  <conditionalFormatting sqref="A336">
    <cfRule type="expression" dxfId="141" priority="48">
      <formula>G2&gt;309</formula>
    </cfRule>
  </conditionalFormatting>
  <conditionalFormatting sqref="A337">
    <cfRule type="expression" dxfId="140" priority="49">
      <formula>G2&gt;309</formula>
    </cfRule>
  </conditionalFormatting>
  <conditionalFormatting sqref="A341">
    <cfRule type="expression" dxfId="139" priority="50">
      <formula>G2=380</formula>
    </cfRule>
  </conditionalFormatting>
  <conditionalFormatting sqref="A342">
    <cfRule type="expression" dxfId="138" priority="51">
      <formula>G2=380</formula>
    </cfRule>
  </conditionalFormatting>
  <conditionalFormatting sqref="A343">
    <cfRule type="expression" dxfId="137" priority="52">
      <formula>G2=380</formula>
    </cfRule>
  </conditionalFormatting>
  <conditionalFormatting sqref="A403 C403:D403 F403 E403:E405">
    <cfRule type="expression" dxfId="136" priority="20">
      <formula>$A$404=TRUE</formula>
    </cfRule>
  </conditionalFormatting>
  <conditionalFormatting sqref="A403:A404 B403:B413 C404:F404 B416:B421">
    <cfRule type="expression" dxfId="135" priority="17">
      <formula>$A$405=TRUE</formula>
    </cfRule>
  </conditionalFormatting>
  <conditionalFormatting sqref="A404:A405 C404:F405 B404:B413 B416:B421">
    <cfRule type="expression" dxfId="134" priority="16">
      <formula>$A$403=TRUE</formula>
    </cfRule>
  </conditionalFormatting>
  <conditionalFormatting sqref="A10:F10">
    <cfRule type="expression" dxfId="133" priority="8">
      <formula>$A10=TRUE</formula>
    </cfRule>
  </conditionalFormatting>
  <conditionalFormatting sqref="A12:F82 C87:E99 A87:A112 F87:F112 B87:B144 C101:E112 A115:A120 C115:F120 A123:A125 C123:F125 A127:A129 C127:E129 A148:A187 C148:F187 B148:B241 A190:A212 C190:F212 F214 A214:A217 C214:E217 F217 A222:A225 C222:E225 F226:F227 F245:F256 A245:A257 C245:E257 B245:B268 A273:F275 A279:A280 C279:F280 B279:B319 A284:A285 C284:F285 A291 C291:E291 B323:B334 B338:B340 A344 C344:F344 B344:B413 A354:A355 C354:F355 A358:A363 C358:F363 A368:A370 C368:F370 A374:A375 C374:F375 A377:A379 C377:F379 A382 C382:F382 A386 C386:F386 A388 C388:F388 A391:A392 C391:F392 A395:A396 C395:F396 A399 C399:F399 A403:A408 C403:F408 B416:B421">
    <cfRule type="expression" dxfId="132" priority="1">
      <formula>$A12=TRUE</formula>
    </cfRule>
  </conditionalFormatting>
  <conditionalFormatting sqref="A96:F96">
    <cfRule type="expression" dxfId="131" priority="4">
      <formula>$A96=TRUE</formula>
    </cfRule>
  </conditionalFormatting>
  <conditionalFormatting sqref="B403:B413 A405 C405:F405 B416:B421">
    <cfRule type="expression" dxfId="130" priority="19">
      <formula>$A$404=TRUE</formula>
    </cfRule>
  </conditionalFormatting>
  <conditionalFormatting sqref="B9:F9">
    <cfRule type="expression" dxfId="129" priority="7">
      <formula>$A9=TRUE</formula>
    </cfRule>
  </conditionalFormatting>
  <conditionalFormatting sqref="B93:F93">
    <cfRule type="expression" dxfId="128" priority="3">
      <formula>$A93=TRUE</formula>
    </cfRule>
  </conditionalFormatting>
  <conditionalFormatting sqref="C403:D403 F403 E403:E405">
    <cfRule type="expression" dxfId="127" priority="21">
      <formula>$A$405=TRUE</formula>
    </cfRule>
  </conditionalFormatting>
  <conditionalFormatting sqref="C8:F8 A8:A9 B8:B82 C11:F11 E14:F14">
    <cfRule type="expression" dxfId="126" priority="2">
      <formula>$A8=TRUE</formula>
    </cfRule>
  </conditionalFormatting>
  <conditionalFormatting sqref="C98:F98">
    <cfRule type="expression" dxfId="125" priority="5">
      <formula>$A98=TRUE</formula>
    </cfRule>
  </conditionalFormatting>
  <conditionalFormatting sqref="C100:F100">
    <cfRule type="expression" dxfId="124" priority="6">
      <formula>$A100=TRUE</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C681"/>
  <sheetViews>
    <sheetView workbookViewId="0">
      <pane ySplit="2" topLeftCell="A3" activePane="bottomLeft" state="frozen"/>
      <selection pane="bottomLeft" activeCell="B4" sqref="B4"/>
    </sheetView>
  </sheetViews>
  <sheetFormatPr baseColWidth="10" defaultColWidth="12.6640625" defaultRowHeight="15.75" customHeight="1" x14ac:dyDescent="0.15"/>
  <cols>
    <col min="1" max="1" width="10" customWidth="1"/>
    <col min="2" max="3" width="6.33203125" customWidth="1"/>
    <col min="5" max="5" width="62.33203125" customWidth="1"/>
    <col min="6" max="6" width="48.83203125" customWidth="1"/>
    <col min="7" max="7" width="26.33203125" customWidth="1"/>
  </cols>
  <sheetData>
    <row r="1" spans="1:29" ht="60" x14ac:dyDescent="0.15">
      <c r="A1" s="154" t="str">
        <f>CONCATENATE("Mewlax's Professor Oak Challenge List - Generations 1-3 Co-Op", CHAR(10), H2, " - ", "Caught: ", G2)</f>
        <v>Mewlax's Professor Oak Challenge List - Generations 1-3 Co-Op
Pre Badge 1 - Caught: 0</v>
      </c>
      <c r="B1" s="129"/>
      <c r="C1" s="129"/>
      <c r="D1" s="129"/>
      <c r="E1" s="130"/>
      <c r="F1" s="4" t="s">
        <v>14</v>
      </c>
      <c r="G1" s="5"/>
      <c r="I1" s="6"/>
    </row>
    <row r="2" spans="1:29" ht="17" x14ac:dyDescent="0.15">
      <c r="A2" s="72" t="s">
        <v>15</v>
      </c>
      <c r="B2" s="83" t="s">
        <v>1246</v>
      </c>
      <c r="C2" s="8"/>
      <c r="D2" s="8" t="s">
        <v>16</v>
      </c>
      <c r="E2" s="9" t="s">
        <v>17</v>
      </c>
      <c r="F2" s="10" t="s">
        <v>18</v>
      </c>
      <c r="G2" s="11">
        <f>SUM(G5:G399)</f>
        <v>0</v>
      </c>
      <c r="H2" s="11" t="str">
        <f>IF(G2=383, "Complete!",
IF(G2&gt;367, "Post Game",
IF(G2&gt;355, "Pre Badge 8 and Pre Elite Four",
IF(G2&gt;345, "Pre Badge 7",
IF(G2&gt;315, "Pre Badge 6", IF(G2&gt;310, "Pre Badge 5", IF(G2&gt;279, "Pre Badge 4",
IF(G2&gt;188, "Pre Badge 3",
IF(G2&gt;121, "Pre Badge 2", "Pre Badge 1")))))))))</f>
        <v>Pre Badge 1</v>
      </c>
    </row>
    <row r="3" spans="1:29" ht="14" x14ac:dyDescent="0.15">
      <c r="A3" s="84"/>
      <c r="B3" s="155" t="s">
        <v>1907</v>
      </c>
      <c r="C3" s="129"/>
      <c r="D3" s="129"/>
      <c r="E3" s="129"/>
      <c r="F3" s="130"/>
      <c r="G3" s="53"/>
      <c r="H3" s="54"/>
      <c r="I3" s="54"/>
      <c r="J3" s="54"/>
      <c r="K3" s="54"/>
      <c r="L3" s="54"/>
      <c r="M3" s="54"/>
      <c r="N3" s="54"/>
      <c r="O3" s="54"/>
      <c r="P3" s="54"/>
      <c r="Q3" s="54"/>
      <c r="R3" s="54"/>
      <c r="S3" s="54"/>
      <c r="T3" s="54"/>
      <c r="U3" s="54"/>
      <c r="V3" s="54"/>
      <c r="W3" s="54"/>
      <c r="X3" s="54"/>
      <c r="Y3" s="54"/>
      <c r="Z3" s="54"/>
      <c r="AA3" s="54"/>
      <c r="AB3" s="54"/>
      <c r="AC3" s="54"/>
    </row>
    <row r="4" spans="1:29" ht="14" x14ac:dyDescent="0.15">
      <c r="A4" s="84"/>
      <c r="B4" s="155" t="s">
        <v>1908</v>
      </c>
      <c r="C4" s="129"/>
      <c r="D4" s="129"/>
      <c r="E4" s="129"/>
      <c r="F4" s="130"/>
      <c r="G4" s="53"/>
      <c r="H4" s="54"/>
      <c r="I4" s="54"/>
      <c r="J4" s="54"/>
      <c r="K4" s="54"/>
      <c r="L4" s="54"/>
      <c r="M4" s="54"/>
      <c r="N4" s="54"/>
      <c r="O4" s="54"/>
      <c r="P4" s="54"/>
      <c r="Q4" s="54"/>
      <c r="R4" s="54"/>
      <c r="S4" s="54"/>
      <c r="T4" s="54"/>
      <c r="U4" s="54"/>
      <c r="V4" s="54"/>
      <c r="W4" s="54"/>
      <c r="X4" s="54"/>
      <c r="Y4" s="54"/>
      <c r="Z4" s="54"/>
      <c r="AA4" s="54"/>
      <c r="AB4" s="54"/>
      <c r="AC4" s="54"/>
    </row>
    <row r="5" spans="1:29" ht="18" x14ac:dyDescent="0.15">
      <c r="A5" s="38"/>
      <c r="B5" s="128" t="s">
        <v>1909</v>
      </c>
      <c r="C5" s="129"/>
      <c r="D5" s="129"/>
      <c r="E5" s="129"/>
      <c r="F5" s="130"/>
    </row>
    <row r="6" spans="1:29" ht="16" x14ac:dyDescent="0.15">
      <c r="A6" s="14"/>
      <c r="B6" s="131" t="s">
        <v>38</v>
      </c>
      <c r="C6" s="129"/>
      <c r="D6" s="129"/>
      <c r="E6" s="129"/>
      <c r="F6" s="130"/>
      <c r="G6" s="11">
        <f t="shared" ref="G6:G260" si="0">IF(A6=TRUE, 1, 0)</f>
        <v>0</v>
      </c>
    </row>
    <row r="7" spans="1:29" ht="37.5" customHeight="1" x14ac:dyDescent="0.15">
      <c r="A7" s="27" t="b">
        <v>0</v>
      </c>
      <c r="B7" s="85" t="s">
        <v>1251</v>
      </c>
      <c r="C7" s="27"/>
      <c r="D7" s="28" t="s">
        <v>745</v>
      </c>
      <c r="E7" s="29" t="s">
        <v>1910</v>
      </c>
      <c r="F7" s="30" t="s">
        <v>563</v>
      </c>
      <c r="G7" s="11">
        <f t="shared" si="0"/>
        <v>0</v>
      </c>
    </row>
    <row r="8" spans="1:29" ht="37.5" customHeight="1" x14ac:dyDescent="0.15">
      <c r="A8" s="27" t="b">
        <v>0</v>
      </c>
      <c r="B8" s="85" t="s">
        <v>1253</v>
      </c>
      <c r="C8" s="27"/>
      <c r="D8" s="28" t="s">
        <v>747</v>
      </c>
      <c r="E8" s="29" t="s">
        <v>748</v>
      </c>
      <c r="F8" s="30"/>
      <c r="G8" s="11">
        <f t="shared" si="0"/>
        <v>0</v>
      </c>
    </row>
    <row r="9" spans="1:29" ht="37.5" customHeight="1" x14ac:dyDescent="0.15">
      <c r="A9" s="27" t="b">
        <v>0</v>
      </c>
      <c r="B9" s="85" t="s">
        <v>1254</v>
      </c>
      <c r="C9" s="56"/>
      <c r="D9" s="57" t="s">
        <v>749</v>
      </c>
      <c r="E9" s="58" t="s">
        <v>750</v>
      </c>
      <c r="F9" s="59"/>
      <c r="G9" s="11">
        <f t="shared" si="0"/>
        <v>0</v>
      </c>
    </row>
    <row r="10" spans="1:29" ht="37.5" customHeight="1" x14ac:dyDescent="0.15">
      <c r="A10" s="27" t="b">
        <v>0</v>
      </c>
      <c r="B10" s="85" t="s">
        <v>1255</v>
      </c>
      <c r="C10" s="27"/>
      <c r="D10" s="28" t="s">
        <v>751</v>
      </c>
      <c r="E10" s="29" t="s">
        <v>1911</v>
      </c>
      <c r="F10" s="30" t="s">
        <v>563</v>
      </c>
      <c r="G10" s="11">
        <f t="shared" si="0"/>
        <v>0</v>
      </c>
    </row>
    <row r="11" spans="1:29" ht="37.5" customHeight="1" x14ac:dyDescent="0.15">
      <c r="A11" s="27" t="b">
        <v>0</v>
      </c>
      <c r="B11" s="85" t="s">
        <v>1257</v>
      </c>
      <c r="C11" s="27"/>
      <c r="D11" s="28" t="s">
        <v>752</v>
      </c>
      <c r="E11" s="29" t="s">
        <v>753</v>
      </c>
      <c r="F11" s="30"/>
      <c r="G11" s="11">
        <f t="shared" si="0"/>
        <v>0</v>
      </c>
    </row>
    <row r="12" spans="1:29" ht="37.5" customHeight="1" x14ac:dyDescent="0.15">
      <c r="A12" s="27" t="b">
        <v>0</v>
      </c>
      <c r="B12" s="85" t="s">
        <v>1258</v>
      </c>
      <c r="C12" s="56"/>
      <c r="D12" s="57" t="s">
        <v>754</v>
      </c>
      <c r="E12" s="58" t="s">
        <v>755</v>
      </c>
      <c r="F12" s="59"/>
      <c r="G12" s="11">
        <f t="shared" si="0"/>
        <v>0</v>
      </c>
    </row>
    <row r="13" spans="1:29" ht="37.5" customHeight="1" x14ac:dyDescent="0.15">
      <c r="A13" s="27" t="b">
        <v>0</v>
      </c>
      <c r="B13" s="85" t="s">
        <v>1259</v>
      </c>
      <c r="C13" s="27"/>
      <c r="D13" s="28" t="s">
        <v>756</v>
      </c>
      <c r="E13" s="29" t="s">
        <v>1912</v>
      </c>
      <c r="F13" s="30" t="s">
        <v>563</v>
      </c>
      <c r="G13" s="11">
        <f t="shared" si="0"/>
        <v>0</v>
      </c>
    </row>
    <row r="14" spans="1:29" ht="37.5" customHeight="1" x14ac:dyDescent="0.15">
      <c r="A14" s="27" t="b">
        <v>0</v>
      </c>
      <c r="B14" s="85" t="s">
        <v>1261</v>
      </c>
      <c r="C14" s="27"/>
      <c r="D14" s="28" t="s">
        <v>757</v>
      </c>
      <c r="E14" s="29" t="s">
        <v>758</v>
      </c>
      <c r="F14" s="30"/>
      <c r="G14" s="11">
        <f t="shared" si="0"/>
        <v>0</v>
      </c>
    </row>
    <row r="15" spans="1:29" ht="37.5" customHeight="1" x14ac:dyDescent="0.15">
      <c r="A15" s="27" t="b">
        <v>0</v>
      </c>
      <c r="B15" s="85" t="s">
        <v>1262</v>
      </c>
      <c r="C15" s="56"/>
      <c r="D15" s="57" t="s">
        <v>759</v>
      </c>
      <c r="E15" s="58" t="s">
        <v>760</v>
      </c>
      <c r="F15" s="59"/>
      <c r="G15" s="11">
        <f t="shared" si="0"/>
        <v>0</v>
      </c>
    </row>
    <row r="16" spans="1:29" ht="154" x14ac:dyDescent="0.15">
      <c r="A16" s="27" t="b">
        <v>0</v>
      </c>
      <c r="B16" s="85" t="s">
        <v>1263</v>
      </c>
      <c r="C16" s="43"/>
      <c r="D16" s="60" t="s">
        <v>761</v>
      </c>
      <c r="E16" s="61" t="s">
        <v>1913</v>
      </c>
      <c r="F16" s="88"/>
      <c r="G16" s="11">
        <f t="shared" si="0"/>
        <v>0</v>
      </c>
    </row>
    <row r="17" spans="1:7" ht="140" x14ac:dyDescent="0.15">
      <c r="A17" s="27" t="b">
        <v>0</v>
      </c>
      <c r="B17" s="85" t="s">
        <v>1265</v>
      </c>
      <c r="C17" s="43"/>
      <c r="D17" s="60" t="s">
        <v>763</v>
      </c>
      <c r="E17" s="64" t="s">
        <v>1914</v>
      </c>
      <c r="F17" s="65"/>
      <c r="G17" s="11">
        <f t="shared" si="0"/>
        <v>0</v>
      </c>
    </row>
    <row r="18" spans="1:7" ht="37.5" customHeight="1" x14ac:dyDescent="0.15">
      <c r="A18" s="27" t="b">
        <v>0</v>
      </c>
      <c r="B18" s="85" t="s">
        <v>1267</v>
      </c>
      <c r="C18" s="27"/>
      <c r="D18" s="28" t="s">
        <v>765</v>
      </c>
      <c r="E18" s="29" t="s">
        <v>766</v>
      </c>
      <c r="F18" s="30"/>
      <c r="G18" s="11">
        <f t="shared" si="0"/>
        <v>0</v>
      </c>
    </row>
    <row r="19" spans="1:7" ht="154" x14ac:dyDescent="0.15">
      <c r="A19" s="27" t="b">
        <v>0</v>
      </c>
      <c r="B19" s="85" t="s">
        <v>1268</v>
      </c>
      <c r="C19" s="43"/>
      <c r="D19" s="60" t="s">
        <v>767</v>
      </c>
      <c r="E19" s="64" t="s">
        <v>1915</v>
      </c>
      <c r="F19" s="70"/>
      <c r="G19" s="11">
        <f t="shared" si="0"/>
        <v>0</v>
      </c>
    </row>
    <row r="20" spans="1:7" ht="126" x14ac:dyDescent="0.15">
      <c r="A20" s="27" t="b">
        <v>0</v>
      </c>
      <c r="B20" s="85" t="s">
        <v>1270</v>
      </c>
      <c r="C20" s="43"/>
      <c r="D20" s="60" t="s">
        <v>768</v>
      </c>
      <c r="E20" s="64" t="s">
        <v>1916</v>
      </c>
      <c r="F20" s="65"/>
      <c r="G20" s="11">
        <f t="shared" si="0"/>
        <v>0</v>
      </c>
    </row>
    <row r="21" spans="1:7" ht="37.5" customHeight="1" x14ac:dyDescent="0.15">
      <c r="A21" s="27" t="b">
        <v>0</v>
      </c>
      <c r="B21" s="85" t="s">
        <v>1272</v>
      </c>
      <c r="C21" s="27"/>
      <c r="D21" s="28" t="s">
        <v>770</v>
      </c>
      <c r="E21" s="29" t="s">
        <v>771</v>
      </c>
      <c r="F21" s="30"/>
      <c r="G21" s="11">
        <f t="shared" si="0"/>
        <v>0</v>
      </c>
    </row>
    <row r="22" spans="1:7" ht="306" x14ac:dyDescent="0.15">
      <c r="A22" s="27" t="b">
        <v>0</v>
      </c>
      <c r="B22" s="85" t="s">
        <v>1273</v>
      </c>
      <c r="C22" s="43"/>
      <c r="D22" s="60" t="s">
        <v>772</v>
      </c>
      <c r="E22" s="64" t="s">
        <v>1917</v>
      </c>
      <c r="F22" s="70"/>
      <c r="G22" s="11">
        <f t="shared" si="0"/>
        <v>0</v>
      </c>
    </row>
    <row r="23" spans="1:7" ht="37.5" customHeight="1" x14ac:dyDescent="0.15">
      <c r="A23" s="27" t="b">
        <v>0</v>
      </c>
      <c r="B23" s="85" t="s">
        <v>1275</v>
      </c>
      <c r="C23" s="43"/>
      <c r="D23" s="60" t="s">
        <v>774</v>
      </c>
      <c r="E23" s="61" t="s">
        <v>1918</v>
      </c>
      <c r="F23" s="62"/>
      <c r="G23" s="11">
        <f t="shared" si="0"/>
        <v>0</v>
      </c>
    </row>
    <row r="24" spans="1:7" ht="37.5" customHeight="1" x14ac:dyDescent="0.15">
      <c r="A24" s="27" t="b">
        <v>0</v>
      </c>
      <c r="B24" s="85" t="s">
        <v>1276</v>
      </c>
      <c r="C24" s="27"/>
      <c r="D24" s="28" t="s">
        <v>776</v>
      </c>
      <c r="E24" s="29" t="s">
        <v>777</v>
      </c>
      <c r="F24" s="30"/>
      <c r="G24" s="11">
        <f t="shared" si="0"/>
        <v>0</v>
      </c>
    </row>
    <row r="25" spans="1:7" ht="280" x14ac:dyDescent="0.15">
      <c r="A25" s="27" t="b">
        <v>0</v>
      </c>
      <c r="B25" s="85" t="s">
        <v>1277</v>
      </c>
      <c r="C25" s="43"/>
      <c r="D25" s="60" t="s">
        <v>778</v>
      </c>
      <c r="E25" s="64" t="s">
        <v>1919</v>
      </c>
      <c r="F25" s="70"/>
      <c r="G25" s="11">
        <f t="shared" si="0"/>
        <v>0</v>
      </c>
    </row>
    <row r="26" spans="1:7" ht="37.5" customHeight="1" x14ac:dyDescent="0.15">
      <c r="A26" s="27" t="b">
        <v>0</v>
      </c>
      <c r="B26" s="85" t="s">
        <v>1279</v>
      </c>
      <c r="C26" s="27"/>
      <c r="D26" s="28" t="s">
        <v>780</v>
      </c>
      <c r="E26" s="29" t="s">
        <v>781</v>
      </c>
      <c r="F26" s="30"/>
      <c r="G26" s="11">
        <f t="shared" si="0"/>
        <v>0</v>
      </c>
    </row>
    <row r="27" spans="1:7" ht="70" x14ac:dyDescent="0.15">
      <c r="A27" s="27" t="b">
        <v>0</v>
      </c>
      <c r="B27" s="85" t="s">
        <v>1280</v>
      </c>
      <c r="C27" s="43"/>
      <c r="D27" s="60" t="s">
        <v>782</v>
      </c>
      <c r="E27" s="61" t="s">
        <v>1920</v>
      </c>
      <c r="F27" s="68" t="s">
        <v>1921</v>
      </c>
      <c r="G27" s="11">
        <f t="shared" si="0"/>
        <v>0</v>
      </c>
    </row>
    <row r="28" spans="1:7" ht="37.5" customHeight="1" x14ac:dyDescent="0.15">
      <c r="A28" s="27" t="b">
        <v>0</v>
      </c>
      <c r="B28" s="85" t="s">
        <v>1282</v>
      </c>
      <c r="C28" s="27"/>
      <c r="D28" s="28" t="s">
        <v>785</v>
      </c>
      <c r="E28" s="29" t="s">
        <v>786</v>
      </c>
      <c r="F28" s="30"/>
      <c r="G28" s="11">
        <f t="shared" si="0"/>
        <v>0</v>
      </c>
    </row>
    <row r="29" spans="1:7" ht="42" x14ac:dyDescent="0.15">
      <c r="A29" s="27" t="b">
        <v>0</v>
      </c>
      <c r="B29" s="89" t="s">
        <v>1283</v>
      </c>
      <c r="C29" s="43"/>
      <c r="D29" s="60" t="s">
        <v>330</v>
      </c>
      <c r="E29" s="61" t="s">
        <v>1922</v>
      </c>
      <c r="F29" s="68" t="s">
        <v>1923</v>
      </c>
      <c r="G29" s="11">
        <f t="shared" si="0"/>
        <v>0</v>
      </c>
    </row>
    <row r="30" spans="1:7" ht="56" x14ac:dyDescent="0.15">
      <c r="A30" s="27" t="b">
        <v>0</v>
      </c>
      <c r="B30" s="89" t="s">
        <v>1369</v>
      </c>
      <c r="C30" s="43"/>
      <c r="D30" s="60" t="s">
        <v>799</v>
      </c>
      <c r="E30" s="61" t="s">
        <v>1924</v>
      </c>
      <c r="F30" s="71"/>
      <c r="G30" s="11">
        <f t="shared" si="0"/>
        <v>0</v>
      </c>
    </row>
    <row r="31" spans="1:7" ht="37.5" customHeight="1" x14ac:dyDescent="0.15">
      <c r="A31" s="27" t="b">
        <v>0</v>
      </c>
      <c r="B31" s="89" t="s">
        <v>1371</v>
      </c>
      <c r="C31" s="43"/>
      <c r="D31" s="60" t="s">
        <v>801</v>
      </c>
      <c r="E31" s="61" t="s">
        <v>1925</v>
      </c>
      <c r="F31" s="62"/>
      <c r="G31" s="11">
        <f t="shared" si="0"/>
        <v>0</v>
      </c>
    </row>
    <row r="32" spans="1:7" ht="56" x14ac:dyDescent="0.15">
      <c r="A32" s="27" t="b">
        <v>0</v>
      </c>
      <c r="B32" s="89" t="s">
        <v>1373</v>
      </c>
      <c r="C32" s="43"/>
      <c r="D32" s="60" t="s">
        <v>806</v>
      </c>
      <c r="E32" s="61" t="s">
        <v>1926</v>
      </c>
      <c r="F32" s="71"/>
      <c r="G32" s="11">
        <f t="shared" si="0"/>
        <v>0</v>
      </c>
    </row>
    <row r="33" spans="1:29" ht="37.5" customHeight="1" x14ac:dyDescent="0.15">
      <c r="A33" s="27" t="b">
        <v>0</v>
      </c>
      <c r="B33" s="90" t="s">
        <v>1375</v>
      </c>
      <c r="C33" s="91"/>
      <c r="D33" s="92" t="s">
        <v>808</v>
      </c>
      <c r="E33" s="93" t="s">
        <v>1927</v>
      </c>
      <c r="F33" s="94"/>
      <c r="G33" s="11">
        <f t="shared" si="0"/>
        <v>0</v>
      </c>
    </row>
    <row r="34" spans="1:29" ht="37.5" customHeight="1" x14ac:dyDescent="0.15">
      <c r="A34" s="27" t="b">
        <v>0</v>
      </c>
      <c r="B34" s="66" t="s">
        <v>1380</v>
      </c>
      <c r="C34" s="66"/>
      <c r="D34" s="67" t="s">
        <v>294</v>
      </c>
      <c r="E34" s="61" t="s">
        <v>1928</v>
      </c>
      <c r="F34" s="68"/>
      <c r="G34" s="11">
        <f t="shared" si="0"/>
        <v>0</v>
      </c>
    </row>
    <row r="35" spans="1:29" ht="98" x14ac:dyDescent="0.15">
      <c r="A35" s="27" t="b">
        <v>0</v>
      </c>
      <c r="B35" s="89" t="s">
        <v>1382</v>
      </c>
      <c r="C35" s="43"/>
      <c r="D35" s="67" t="s">
        <v>448</v>
      </c>
      <c r="E35" s="61" t="s">
        <v>449</v>
      </c>
      <c r="F35" s="95" t="s">
        <v>1929</v>
      </c>
      <c r="G35" s="11">
        <f t="shared" si="0"/>
        <v>0</v>
      </c>
    </row>
    <row r="36" spans="1:29" ht="70" x14ac:dyDescent="0.15">
      <c r="A36" s="27" t="b">
        <v>0</v>
      </c>
      <c r="B36" s="66" t="s">
        <v>1383</v>
      </c>
      <c r="C36" s="66"/>
      <c r="D36" s="67" t="s">
        <v>131</v>
      </c>
      <c r="E36" s="64" t="s">
        <v>1930</v>
      </c>
      <c r="F36" s="95"/>
      <c r="G36" s="11">
        <f t="shared" si="0"/>
        <v>0</v>
      </c>
    </row>
    <row r="37" spans="1:29" ht="37.5" customHeight="1" x14ac:dyDescent="0.15">
      <c r="A37" s="27" t="b">
        <v>0</v>
      </c>
      <c r="B37" s="66" t="s">
        <v>1385</v>
      </c>
      <c r="C37" s="66"/>
      <c r="D37" s="67" t="s">
        <v>133</v>
      </c>
      <c r="E37" s="61" t="s">
        <v>134</v>
      </c>
      <c r="F37" s="68"/>
      <c r="G37" s="11">
        <f t="shared" si="0"/>
        <v>0</v>
      </c>
    </row>
    <row r="38" spans="1:29" ht="37.5" customHeight="1" x14ac:dyDescent="0.15">
      <c r="A38" s="27" t="b">
        <v>0</v>
      </c>
      <c r="B38" s="85" t="s">
        <v>1285</v>
      </c>
      <c r="C38" s="33"/>
      <c r="D38" s="34" t="s">
        <v>788</v>
      </c>
      <c r="E38" s="17" t="s">
        <v>1931</v>
      </c>
      <c r="F38" s="35"/>
      <c r="G38" s="11">
        <f t="shared" si="0"/>
        <v>0</v>
      </c>
    </row>
    <row r="39" spans="1:29" ht="37.5" customHeight="1" x14ac:dyDescent="0.15">
      <c r="A39" s="27" t="b">
        <v>0</v>
      </c>
      <c r="B39" s="85" t="s">
        <v>1287</v>
      </c>
      <c r="C39" s="33"/>
      <c r="D39" s="34" t="s">
        <v>790</v>
      </c>
      <c r="E39" s="29" t="s">
        <v>791</v>
      </c>
      <c r="F39" s="31"/>
      <c r="G39" s="11">
        <f t="shared" si="0"/>
        <v>0</v>
      </c>
    </row>
    <row r="40" spans="1:29" ht="37.5" customHeight="1" x14ac:dyDescent="0.15">
      <c r="A40" s="27" t="b">
        <v>0</v>
      </c>
      <c r="B40" s="66" t="s">
        <v>1470</v>
      </c>
      <c r="C40" s="43"/>
      <c r="D40" s="67" t="s">
        <v>851</v>
      </c>
      <c r="E40" s="64" t="s">
        <v>1932</v>
      </c>
      <c r="F40" s="96"/>
      <c r="G40" s="11">
        <f t="shared" si="0"/>
        <v>0</v>
      </c>
      <c r="H40" s="97"/>
      <c r="I40" s="97"/>
      <c r="J40" s="97"/>
      <c r="K40" s="97"/>
      <c r="L40" s="97"/>
      <c r="M40" s="97"/>
      <c r="N40" s="97"/>
      <c r="O40" s="97"/>
      <c r="P40" s="97"/>
      <c r="Q40" s="97"/>
      <c r="R40" s="97"/>
      <c r="S40" s="97"/>
      <c r="T40" s="97"/>
      <c r="U40" s="97"/>
      <c r="V40" s="97"/>
      <c r="W40" s="97"/>
      <c r="X40" s="97"/>
      <c r="Y40" s="97"/>
      <c r="Z40" s="97"/>
      <c r="AA40" s="97"/>
      <c r="AB40" s="97"/>
      <c r="AC40" s="97"/>
    </row>
    <row r="41" spans="1:29" ht="37.5" customHeight="1" x14ac:dyDescent="0.15">
      <c r="A41" s="27" t="b">
        <v>0</v>
      </c>
      <c r="B41" s="66" t="s">
        <v>1474</v>
      </c>
      <c r="C41" s="43"/>
      <c r="D41" s="67" t="s">
        <v>855</v>
      </c>
      <c r="E41" s="64" t="s">
        <v>1933</v>
      </c>
      <c r="F41" s="96"/>
      <c r="G41" s="11">
        <f t="shared" si="0"/>
        <v>0</v>
      </c>
      <c r="H41" s="97"/>
      <c r="I41" s="97"/>
      <c r="J41" s="97"/>
      <c r="K41" s="97"/>
      <c r="L41" s="97"/>
      <c r="M41" s="97"/>
      <c r="N41" s="97"/>
      <c r="O41" s="97"/>
      <c r="P41" s="97"/>
      <c r="Q41" s="97"/>
      <c r="R41" s="97"/>
      <c r="S41" s="97"/>
      <c r="T41" s="97"/>
      <c r="U41" s="97"/>
      <c r="V41" s="97"/>
      <c r="W41" s="97"/>
      <c r="X41" s="97"/>
      <c r="Y41" s="97"/>
      <c r="Z41" s="97"/>
      <c r="AA41" s="97"/>
      <c r="AB41" s="97"/>
      <c r="AC41" s="97"/>
    </row>
    <row r="42" spans="1:29" ht="37.5" customHeight="1" x14ac:dyDescent="0.15">
      <c r="A42" s="27" t="b">
        <v>0</v>
      </c>
      <c r="B42" s="66" t="s">
        <v>1476</v>
      </c>
      <c r="C42" s="43"/>
      <c r="D42" s="67" t="s">
        <v>858</v>
      </c>
      <c r="E42" s="64" t="s">
        <v>1934</v>
      </c>
      <c r="F42" s="96"/>
      <c r="G42" s="11">
        <f t="shared" si="0"/>
        <v>0</v>
      </c>
      <c r="H42" s="97"/>
      <c r="I42" s="97"/>
      <c r="J42" s="97"/>
      <c r="K42" s="97"/>
      <c r="L42" s="97"/>
      <c r="M42" s="97"/>
      <c r="N42" s="97"/>
      <c r="O42" s="97"/>
      <c r="P42" s="97"/>
      <c r="Q42" s="97"/>
      <c r="R42" s="97"/>
      <c r="S42" s="97"/>
      <c r="T42" s="97"/>
      <c r="U42" s="97"/>
      <c r="V42" s="97"/>
      <c r="W42" s="97"/>
      <c r="X42" s="97"/>
      <c r="Y42" s="97"/>
      <c r="Z42" s="97"/>
      <c r="AA42" s="97"/>
      <c r="AB42" s="97"/>
      <c r="AC42" s="97"/>
    </row>
    <row r="43" spans="1:29" ht="37.5" customHeight="1" x14ac:dyDescent="0.15">
      <c r="A43" s="27" t="b">
        <v>0</v>
      </c>
      <c r="B43" s="85" t="s">
        <v>1288</v>
      </c>
      <c r="C43" s="66"/>
      <c r="D43" s="67" t="s">
        <v>109</v>
      </c>
      <c r="E43" s="64" t="s">
        <v>1935</v>
      </c>
      <c r="F43" s="68"/>
      <c r="G43" s="11">
        <f t="shared" si="0"/>
        <v>0</v>
      </c>
      <c r="H43" s="69"/>
      <c r="I43" s="69"/>
      <c r="J43" s="69"/>
      <c r="K43" s="69"/>
      <c r="L43" s="69"/>
      <c r="M43" s="69"/>
      <c r="N43" s="69"/>
      <c r="O43" s="69"/>
      <c r="P43" s="69"/>
      <c r="Q43" s="69"/>
      <c r="R43" s="69"/>
      <c r="S43" s="69"/>
      <c r="T43" s="69"/>
      <c r="U43" s="69"/>
      <c r="V43" s="69"/>
      <c r="W43" s="69"/>
      <c r="X43" s="69"/>
      <c r="Y43" s="69"/>
      <c r="Z43" s="69"/>
      <c r="AA43" s="69"/>
      <c r="AB43" s="69"/>
      <c r="AC43" s="69"/>
    </row>
    <row r="44" spans="1:29" ht="37.5" customHeight="1" x14ac:dyDescent="0.15">
      <c r="A44" s="27" t="b">
        <v>0</v>
      </c>
      <c r="B44" s="85" t="s">
        <v>1290</v>
      </c>
      <c r="C44" s="66"/>
      <c r="D44" s="67" t="s">
        <v>111</v>
      </c>
      <c r="E44" s="61" t="s">
        <v>112</v>
      </c>
      <c r="F44" s="68"/>
      <c r="G44" s="11">
        <f t="shared" si="0"/>
        <v>0</v>
      </c>
      <c r="H44" s="69"/>
      <c r="I44" s="69"/>
      <c r="J44" s="69"/>
      <c r="K44" s="69"/>
      <c r="L44" s="69"/>
      <c r="M44" s="69"/>
      <c r="N44" s="69"/>
      <c r="O44" s="69"/>
      <c r="P44" s="69"/>
      <c r="Q44" s="69"/>
      <c r="R44" s="69"/>
      <c r="S44" s="69"/>
      <c r="T44" s="69"/>
      <c r="U44" s="69"/>
      <c r="V44" s="69"/>
      <c r="W44" s="69"/>
      <c r="X44" s="69"/>
      <c r="Y44" s="69"/>
      <c r="Z44" s="69"/>
      <c r="AA44" s="69"/>
      <c r="AB44" s="69"/>
      <c r="AC44" s="69"/>
    </row>
    <row r="45" spans="1:29" ht="37.5" customHeight="1" x14ac:dyDescent="0.15">
      <c r="A45" s="27" t="b">
        <v>0</v>
      </c>
      <c r="B45" s="85" t="s">
        <v>1291</v>
      </c>
      <c r="C45" s="66"/>
      <c r="D45" s="67" t="s">
        <v>581</v>
      </c>
      <c r="E45" s="61" t="s">
        <v>582</v>
      </c>
      <c r="F45" s="68"/>
      <c r="G45" s="11">
        <f t="shared" si="0"/>
        <v>0</v>
      </c>
      <c r="H45" s="69"/>
      <c r="I45" s="69"/>
      <c r="J45" s="69"/>
      <c r="K45" s="69"/>
      <c r="L45" s="69"/>
      <c r="M45" s="69"/>
      <c r="N45" s="69"/>
      <c r="O45" s="69"/>
      <c r="P45" s="69"/>
      <c r="Q45" s="69"/>
      <c r="R45" s="69"/>
      <c r="S45" s="69"/>
      <c r="T45" s="69"/>
      <c r="U45" s="69"/>
      <c r="V45" s="69"/>
      <c r="W45" s="69"/>
      <c r="X45" s="69"/>
      <c r="Y45" s="69"/>
      <c r="Z45" s="69"/>
      <c r="AA45" s="69"/>
      <c r="AB45" s="69"/>
      <c r="AC45" s="69"/>
    </row>
    <row r="46" spans="1:29" ht="42" x14ac:dyDescent="0.15">
      <c r="A46" s="27" t="b">
        <v>0</v>
      </c>
      <c r="B46" s="66" t="s">
        <v>1399</v>
      </c>
      <c r="C46" s="43"/>
      <c r="D46" s="60" t="s">
        <v>1063</v>
      </c>
      <c r="E46" s="64" t="s">
        <v>1936</v>
      </c>
      <c r="F46" s="65" t="s">
        <v>1937</v>
      </c>
      <c r="G46" s="11">
        <f t="shared" si="0"/>
        <v>0</v>
      </c>
    </row>
    <row r="47" spans="1:29" ht="37.5" customHeight="1" x14ac:dyDescent="0.15">
      <c r="A47" s="27" t="b">
        <v>0</v>
      </c>
      <c r="B47" s="66" t="s">
        <v>1484</v>
      </c>
      <c r="C47" s="43"/>
      <c r="D47" s="60" t="s">
        <v>1064</v>
      </c>
      <c r="E47" s="64" t="s">
        <v>1065</v>
      </c>
      <c r="F47" s="65"/>
      <c r="G47" s="11">
        <f t="shared" si="0"/>
        <v>0</v>
      </c>
    </row>
    <row r="48" spans="1:29" ht="56" x14ac:dyDescent="0.15">
      <c r="A48" s="27" t="b">
        <v>0</v>
      </c>
      <c r="B48" s="66" t="s">
        <v>1405</v>
      </c>
      <c r="C48" s="66"/>
      <c r="D48" s="67" t="s">
        <v>127</v>
      </c>
      <c r="E48" s="64" t="s">
        <v>1938</v>
      </c>
      <c r="F48" s="96"/>
      <c r="G48" s="11">
        <f t="shared" si="0"/>
        <v>0</v>
      </c>
    </row>
    <row r="49" spans="1:7" ht="37.5" customHeight="1" x14ac:dyDescent="0.15">
      <c r="A49" s="27" t="b">
        <v>0</v>
      </c>
      <c r="B49" s="66" t="s">
        <v>1407</v>
      </c>
      <c r="C49" s="66"/>
      <c r="D49" s="67" t="s">
        <v>129</v>
      </c>
      <c r="E49" s="61" t="s">
        <v>130</v>
      </c>
      <c r="F49" s="68"/>
      <c r="G49" s="11">
        <f t="shared" si="0"/>
        <v>0</v>
      </c>
    </row>
    <row r="50" spans="1:7" ht="37.5" customHeight="1" x14ac:dyDescent="0.15">
      <c r="A50" s="27" t="b">
        <v>0</v>
      </c>
      <c r="B50" s="66" t="s">
        <v>1408</v>
      </c>
      <c r="C50" s="66"/>
      <c r="D50" s="67" t="s">
        <v>592</v>
      </c>
      <c r="E50" s="98" t="s">
        <v>593</v>
      </c>
      <c r="F50" s="95"/>
      <c r="G50" s="11">
        <f t="shared" si="0"/>
        <v>0</v>
      </c>
    </row>
    <row r="51" spans="1:7" ht="42" x14ac:dyDescent="0.15">
      <c r="A51" s="27" t="b">
        <v>0</v>
      </c>
      <c r="B51" s="66" t="s">
        <v>1499</v>
      </c>
      <c r="C51" s="43"/>
      <c r="D51" s="67" t="s">
        <v>870</v>
      </c>
      <c r="E51" s="64" t="s">
        <v>1939</v>
      </c>
      <c r="F51" s="96"/>
      <c r="G51" s="11">
        <f t="shared" si="0"/>
        <v>0</v>
      </c>
    </row>
    <row r="52" spans="1:7" ht="37.5" customHeight="1" x14ac:dyDescent="0.15">
      <c r="A52" s="27" t="b">
        <v>0</v>
      </c>
      <c r="B52" s="66" t="s">
        <v>1501</v>
      </c>
      <c r="C52" s="43"/>
      <c r="D52" s="67" t="s">
        <v>872</v>
      </c>
      <c r="E52" s="64" t="s">
        <v>1940</v>
      </c>
      <c r="F52" s="96"/>
      <c r="G52" s="11">
        <f t="shared" si="0"/>
        <v>0</v>
      </c>
    </row>
    <row r="53" spans="1:7" ht="37.5" customHeight="1" x14ac:dyDescent="0.15">
      <c r="A53" s="27" t="b">
        <v>0</v>
      </c>
      <c r="B53" s="66" t="s">
        <v>1503</v>
      </c>
      <c r="C53" s="43"/>
      <c r="D53" s="67" t="s">
        <v>1143</v>
      </c>
      <c r="E53" s="64" t="s">
        <v>1144</v>
      </c>
      <c r="F53" s="96"/>
      <c r="G53" s="11">
        <f t="shared" si="0"/>
        <v>0</v>
      </c>
    </row>
    <row r="54" spans="1:7" ht="37.5" customHeight="1" x14ac:dyDescent="0.15">
      <c r="A54" s="27" t="b">
        <v>0</v>
      </c>
      <c r="B54" s="66" t="s">
        <v>1504</v>
      </c>
      <c r="C54" s="43"/>
      <c r="D54" s="67" t="s">
        <v>874</v>
      </c>
      <c r="E54" s="64" t="s">
        <v>1941</v>
      </c>
      <c r="F54" s="96"/>
      <c r="G54" s="11">
        <f t="shared" si="0"/>
        <v>0</v>
      </c>
    </row>
    <row r="55" spans="1:7" ht="37.5" customHeight="1" x14ac:dyDescent="0.15">
      <c r="A55" s="27" t="b">
        <v>0</v>
      </c>
      <c r="B55" s="66" t="s">
        <v>1775</v>
      </c>
      <c r="C55" s="43"/>
      <c r="D55" s="60" t="s">
        <v>704</v>
      </c>
      <c r="E55" s="61" t="s">
        <v>1942</v>
      </c>
      <c r="F55" s="62" t="s">
        <v>563</v>
      </c>
      <c r="G55" s="11">
        <f t="shared" si="0"/>
        <v>0</v>
      </c>
    </row>
    <row r="56" spans="1:7" ht="37.5" customHeight="1" x14ac:dyDescent="0.15">
      <c r="A56" s="27" t="b">
        <v>0</v>
      </c>
      <c r="B56" s="66" t="s">
        <v>1777</v>
      </c>
      <c r="C56" s="43"/>
      <c r="D56" s="60" t="s">
        <v>707</v>
      </c>
      <c r="E56" s="61" t="s">
        <v>708</v>
      </c>
      <c r="F56" s="62"/>
      <c r="G56" s="11">
        <f t="shared" si="0"/>
        <v>0</v>
      </c>
    </row>
    <row r="57" spans="1:7" ht="37.5" customHeight="1" x14ac:dyDescent="0.15">
      <c r="A57" s="27" t="b">
        <v>0</v>
      </c>
      <c r="B57" s="66" t="s">
        <v>1778</v>
      </c>
      <c r="C57" s="43"/>
      <c r="D57" s="60" t="s">
        <v>709</v>
      </c>
      <c r="E57" s="61" t="s">
        <v>710</v>
      </c>
      <c r="F57" s="62"/>
      <c r="G57" s="11">
        <f t="shared" si="0"/>
        <v>0</v>
      </c>
    </row>
    <row r="58" spans="1:7" ht="37.5" customHeight="1" x14ac:dyDescent="0.15">
      <c r="A58" s="27" t="b">
        <v>0</v>
      </c>
      <c r="B58" s="66" t="s">
        <v>1779</v>
      </c>
      <c r="C58" s="43"/>
      <c r="D58" s="60" t="s">
        <v>711</v>
      </c>
      <c r="E58" s="61" t="s">
        <v>1943</v>
      </c>
      <c r="F58" s="62" t="s">
        <v>563</v>
      </c>
      <c r="G58" s="11">
        <f t="shared" si="0"/>
        <v>0</v>
      </c>
    </row>
    <row r="59" spans="1:7" ht="37.5" customHeight="1" x14ac:dyDescent="0.15">
      <c r="A59" s="27" t="b">
        <v>0</v>
      </c>
      <c r="B59" s="66" t="s">
        <v>1781</v>
      </c>
      <c r="C59" s="43"/>
      <c r="D59" s="60" t="s">
        <v>713</v>
      </c>
      <c r="E59" s="61" t="s">
        <v>714</v>
      </c>
      <c r="F59" s="62"/>
      <c r="G59" s="11">
        <f t="shared" si="0"/>
        <v>0</v>
      </c>
    </row>
    <row r="60" spans="1:7" ht="37.5" customHeight="1" x14ac:dyDescent="0.15">
      <c r="A60" s="27" t="b">
        <v>0</v>
      </c>
      <c r="B60" s="66" t="s">
        <v>1782</v>
      </c>
      <c r="C60" s="43"/>
      <c r="D60" s="60" t="s">
        <v>715</v>
      </c>
      <c r="E60" s="61" t="s">
        <v>716</v>
      </c>
      <c r="F60" s="62"/>
      <c r="G60" s="11">
        <f t="shared" si="0"/>
        <v>0</v>
      </c>
    </row>
    <row r="61" spans="1:7" ht="37.5" customHeight="1" x14ac:dyDescent="0.15">
      <c r="A61" s="27" t="b">
        <v>0</v>
      </c>
      <c r="B61" s="66" t="s">
        <v>1783</v>
      </c>
      <c r="C61" s="43"/>
      <c r="D61" s="60" t="s">
        <v>717</v>
      </c>
      <c r="E61" s="61" t="s">
        <v>1944</v>
      </c>
      <c r="F61" s="62" t="s">
        <v>563</v>
      </c>
      <c r="G61" s="11">
        <f t="shared" si="0"/>
        <v>0</v>
      </c>
    </row>
    <row r="62" spans="1:7" ht="37.5" customHeight="1" x14ac:dyDescent="0.15">
      <c r="A62" s="27" t="b">
        <v>0</v>
      </c>
      <c r="B62" s="66" t="s">
        <v>1785</v>
      </c>
      <c r="C62" s="43"/>
      <c r="D62" s="60" t="s">
        <v>719</v>
      </c>
      <c r="E62" s="61" t="s">
        <v>720</v>
      </c>
      <c r="F62" s="62"/>
      <c r="G62" s="11">
        <f t="shared" si="0"/>
        <v>0</v>
      </c>
    </row>
    <row r="63" spans="1:7" ht="37.5" customHeight="1" x14ac:dyDescent="0.15">
      <c r="A63" s="27" t="b">
        <v>0</v>
      </c>
      <c r="B63" s="66" t="s">
        <v>1786</v>
      </c>
      <c r="C63" s="43"/>
      <c r="D63" s="60" t="s">
        <v>721</v>
      </c>
      <c r="E63" s="61" t="s">
        <v>722</v>
      </c>
      <c r="F63" s="62"/>
      <c r="G63" s="11">
        <f t="shared" si="0"/>
        <v>0</v>
      </c>
    </row>
    <row r="64" spans="1:7" ht="37.5" customHeight="1" x14ac:dyDescent="0.15">
      <c r="A64" s="27" t="b">
        <v>0</v>
      </c>
      <c r="B64" s="66" t="s">
        <v>1787</v>
      </c>
      <c r="C64" s="43"/>
      <c r="D64" s="60" t="s">
        <v>1945</v>
      </c>
      <c r="E64" s="61" t="s">
        <v>1946</v>
      </c>
      <c r="F64" s="62"/>
      <c r="G64" s="11">
        <f t="shared" si="0"/>
        <v>0</v>
      </c>
    </row>
    <row r="65" spans="1:29" ht="37.5" customHeight="1" x14ac:dyDescent="0.15">
      <c r="A65" s="27" t="b">
        <v>0</v>
      </c>
      <c r="B65" s="66" t="s">
        <v>1789</v>
      </c>
      <c r="C65" s="43"/>
      <c r="D65" s="60" t="s">
        <v>1947</v>
      </c>
      <c r="E65" s="64" t="s">
        <v>984</v>
      </c>
      <c r="F65" s="65"/>
      <c r="G65" s="11">
        <f t="shared" si="0"/>
        <v>0</v>
      </c>
    </row>
    <row r="66" spans="1:29" ht="112" x14ac:dyDescent="0.15">
      <c r="A66" s="27" t="b">
        <v>0</v>
      </c>
      <c r="B66" s="66" t="s">
        <v>1790</v>
      </c>
      <c r="C66" s="43"/>
      <c r="D66" s="60" t="s">
        <v>494</v>
      </c>
      <c r="E66" s="61" t="s">
        <v>1948</v>
      </c>
      <c r="F66" s="62"/>
      <c r="G66" s="11">
        <f t="shared" si="0"/>
        <v>0</v>
      </c>
    </row>
    <row r="67" spans="1:29" ht="37.5" customHeight="1" x14ac:dyDescent="0.15">
      <c r="A67" s="27" t="b">
        <v>0</v>
      </c>
      <c r="B67" s="66" t="s">
        <v>1792</v>
      </c>
      <c r="C67" s="43"/>
      <c r="D67" s="60" t="s">
        <v>496</v>
      </c>
      <c r="E67" s="64" t="s">
        <v>497</v>
      </c>
      <c r="F67" s="65"/>
      <c r="G67" s="11">
        <f t="shared" si="0"/>
        <v>0</v>
      </c>
    </row>
    <row r="68" spans="1:29" ht="42" x14ac:dyDescent="0.15">
      <c r="A68" s="27" t="b">
        <v>0</v>
      </c>
      <c r="B68" s="66" t="s">
        <v>1793</v>
      </c>
      <c r="C68" s="43"/>
      <c r="D68" s="60" t="s">
        <v>498</v>
      </c>
      <c r="E68" s="64" t="s">
        <v>1949</v>
      </c>
      <c r="F68" s="70"/>
      <c r="G68" s="11">
        <f t="shared" si="0"/>
        <v>0</v>
      </c>
      <c r="H68" s="99"/>
      <c r="I68" s="99"/>
      <c r="J68" s="99"/>
      <c r="K68" s="99"/>
      <c r="L68" s="99"/>
      <c r="M68" s="99"/>
      <c r="N68" s="99"/>
      <c r="O68" s="99"/>
      <c r="P68" s="99"/>
      <c r="Q68" s="99"/>
      <c r="R68" s="99"/>
      <c r="S68" s="99"/>
      <c r="T68" s="99"/>
      <c r="U68" s="99"/>
      <c r="V68" s="99"/>
      <c r="W68" s="99"/>
      <c r="X68" s="99"/>
      <c r="Y68" s="99"/>
      <c r="Z68" s="99"/>
      <c r="AA68" s="99"/>
      <c r="AB68" s="99"/>
      <c r="AC68" s="99"/>
    </row>
    <row r="69" spans="1:29" ht="37.5" customHeight="1" x14ac:dyDescent="0.15">
      <c r="A69" s="27" t="b">
        <v>0</v>
      </c>
      <c r="B69" s="66" t="s">
        <v>1795</v>
      </c>
      <c r="C69" s="43"/>
      <c r="D69" s="60" t="s">
        <v>500</v>
      </c>
      <c r="E69" s="61" t="s">
        <v>986</v>
      </c>
      <c r="F69" s="65"/>
      <c r="G69" s="11">
        <f t="shared" si="0"/>
        <v>0</v>
      </c>
      <c r="H69" s="99"/>
      <c r="I69" s="99"/>
      <c r="J69" s="99"/>
      <c r="K69" s="99"/>
      <c r="L69" s="99"/>
      <c r="M69" s="99"/>
      <c r="N69" s="99"/>
      <c r="O69" s="99"/>
      <c r="P69" s="99"/>
      <c r="Q69" s="99"/>
      <c r="R69" s="99"/>
      <c r="S69" s="99"/>
      <c r="T69" s="99"/>
      <c r="U69" s="99"/>
      <c r="V69" s="99"/>
      <c r="W69" s="99"/>
      <c r="X69" s="99"/>
      <c r="Y69" s="99"/>
      <c r="Z69" s="99"/>
      <c r="AA69" s="99"/>
      <c r="AB69" s="99"/>
      <c r="AC69" s="99"/>
    </row>
    <row r="70" spans="1:29" ht="42" x14ac:dyDescent="0.15">
      <c r="A70" s="27" t="b">
        <v>0</v>
      </c>
      <c r="B70" s="66" t="s">
        <v>1796</v>
      </c>
      <c r="C70" s="43"/>
      <c r="D70" s="60" t="s">
        <v>502</v>
      </c>
      <c r="E70" s="64" t="s">
        <v>1950</v>
      </c>
      <c r="F70" s="70"/>
      <c r="G70" s="11">
        <f t="shared" si="0"/>
        <v>0</v>
      </c>
    </row>
    <row r="71" spans="1:29" ht="37.5" customHeight="1" x14ac:dyDescent="0.15">
      <c r="A71" s="27" t="b">
        <v>0</v>
      </c>
      <c r="B71" s="66" t="s">
        <v>1798</v>
      </c>
      <c r="C71" s="43"/>
      <c r="D71" s="60" t="s">
        <v>504</v>
      </c>
      <c r="E71" s="61" t="s">
        <v>505</v>
      </c>
      <c r="F71" s="65"/>
      <c r="G71" s="11">
        <f t="shared" si="0"/>
        <v>0</v>
      </c>
    </row>
    <row r="72" spans="1:29" ht="37.5" customHeight="1" x14ac:dyDescent="0.15">
      <c r="A72" s="27" t="b">
        <v>0</v>
      </c>
      <c r="B72" s="66" t="s">
        <v>1422</v>
      </c>
      <c r="C72" s="66"/>
      <c r="D72" s="67" t="s">
        <v>135</v>
      </c>
      <c r="E72" s="61" t="s">
        <v>136</v>
      </c>
      <c r="F72" s="68"/>
      <c r="G72" s="11">
        <f t="shared" si="0"/>
        <v>0</v>
      </c>
    </row>
    <row r="73" spans="1:29" ht="37.5" customHeight="1" x14ac:dyDescent="0.15">
      <c r="A73" s="27" t="b">
        <v>0</v>
      </c>
      <c r="B73" s="85" t="s">
        <v>1292</v>
      </c>
      <c r="C73" s="43"/>
      <c r="D73" s="60" t="s">
        <v>122</v>
      </c>
      <c r="E73" s="61" t="s">
        <v>1951</v>
      </c>
      <c r="F73" s="62" t="s">
        <v>124</v>
      </c>
      <c r="G73" s="11">
        <f t="shared" si="0"/>
        <v>0</v>
      </c>
      <c r="H73" s="69"/>
      <c r="I73" s="69"/>
      <c r="J73" s="69"/>
      <c r="K73" s="69"/>
      <c r="L73" s="69"/>
      <c r="M73" s="69"/>
      <c r="N73" s="69"/>
      <c r="O73" s="69"/>
      <c r="P73" s="69"/>
      <c r="Q73" s="69"/>
      <c r="R73" s="69"/>
      <c r="S73" s="69"/>
      <c r="T73" s="69"/>
      <c r="U73" s="69"/>
      <c r="V73" s="69"/>
      <c r="W73" s="69"/>
      <c r="X73" s="69"/>
      <c r="Y73" s="69"/>
      <c r="Z73" s="69"/>
      <c r="AA73" s="69"/>
      <c r="AB73" s="69"/>
      <c r="AC73" s="69"/>
    </row>
    <row r="74" spans="1:29" ht="37.5" customHeight="1" x14ac:dyDescent="0.15">
      <c r="A74" s="27" t="b">
        <v>0</v>
      </c>
      <c r="B74" s="85" t="s">
        <v>1294</v>
      </c>
      <c r="C74" s="43"/>
      <c r="D74" s="60" t="s">
        <v>125</v>
      </c>
      <c r="E74" s="61" t="s">
        <v>126</v>
      </c>
      <c r="F74" s="62"/>
      <c r="G74" s="11">
        <f t="shared" si="0"/>
        <v>0</v>
      </c>
      <c r="H74" s="69"/>
      <c r="I74" s="69"/>
      <c r="J74" s="69"/>
      <c r="K74" s="69"/>
      <c r="L74" s="69"/>
      <c r="M74" s="69"/>
      <c r="N74" s="69"/>
      <c r="O74" s="69"/>
      <c r="P74" s="69"/>
      <c r="Q74" s="69"/>
      <c r="R74" s="69"/>
      <c r="S74" s="69"/>
      <c r="T74" s="69"/>
      <c r="U74" s="69"/>
      <c r="V74" s="69"/>
      <c r="W74" s="69"/>
      <c r="X74" s="69"/>
      <c r="Y74" s="69"/>
      <c r="Z74" s="69"/>
      <c r="AA74" s="69"/>
      <c r="AB74" s="69"/>
      <c r="AC74" s="69"/>
    </row>
    <row r="75" spans="1:29" ht="42" x14ac:dyDescent="0.15">
      <c r="A75" s="27" t="b">
        <v>0</v>
      </c>
      <c r="B75" s="66" t="s">
        <v>1808</v>
      </c>
      <c r="C75" s="43"/>
      <c r="D75" s="60" t="s">
        <v>998</v>
      </c>
      <c r="E75" s="61" t="s">
        <v>1952</v>
      </c>
      <c r="F75" s="62"/>
      <c r="G75" s="11">
        <f t="shared" si="0"/>
        <v>0</v>
      </c>
      <c r="H75" s="97"/>
      <c r="I75" s="97"/>
      <c r="J75" s="97"/>
      <c r="K75" s="97"/>
      <c r="L75" s="97"/>
      <c r="M75" s="97"/>
      <c r="N75" s="97"/>
      <c r="O75" s="97"/>
      <c r="P75" s="97"/>
      <c r="Q75" s="97"/>
      <c r="R75" s="97"/>
      <c r="S75" s="97"/>
      <c r="T75" s="97"/>
      <c r="U75" s="97"/>
      <c r="V75" s="97"/>
      <c r="W75" s="97"/>
      <c r="X75" s="97"/>
      <c r="Y75" s="97"/>
      <c r="Z75" s="97"/>
      <c r="AA75" s="97"/>
      <c r="AB75" s="97"/>
      <c r="AC75" s="97"/>
    </row>
    <row r="76" spans="1:29" ht="37.5" customHeight="1" x14ac:dyDescent="0.15">
      <c r="A76" s="27" t="b">
        <v>0</v>
      </c>
      <c r="B76" s="66" t="s">
        <v>1810</v>
      </c>
      <c r="C76" s="43"/>
      <c r="D76" s="60" t="s">
        <v>1000</v>
      </c>
      <c r="E76" s="61" t="s">
        <v>1001</v>
      </c>
      <c r="F76" s="62"/>
      <c r="G76" s="11">
        <f t="shared" si="0"/>
        <v>0</v>
      </c>
      <c r="H76" s="97"/>
      <c r="I76" s="97"/>
      <c r="J76" s="97"/>
      <c r="K76" s="97"/>
      <c r="L76" s="97"/>
      <c r="M76" s="97"/>
      <c r="N76" s="97"/>
      <c r="O76" s="97"/>
      <c r="P76" s="97"/>
      <c r="Q76" s="97"/>
      <c r="R76" s="97"/>
      <c r="S76" s="97"/>
      <c r="T76" s="97"/>
      <c r="U76" s="97"/>
      <c r="V76" s="97"/>
      <c r="W76" s="97"/>
      <c r="X76" s="97"/>
      <c r="Y76" s="97"/>
      <c r="Z76" s="97"/>
      <c r="AA76" s="97"/>
      <c r="AB76" s="97"/>
      <c r="AC76" s="97"/>
    </row>
    <row r="77" spans="1:29" ht="37.5" customHeight="1" x14ac:dyDescent="0.15">
      <c r="A77" s="27" t="b">
        <v>0</v>
      </c>
      <c r="B77" s="66" t="s">
        <v>1811</v>
      </c>
      <c r="C77" s="43"/>
      <c r="D77" s="60" t="s">
        <v>1002</v>
      </c>
      <c r="E77" s="61" t="s">
        <v>1003</v>
      </c>
      <c r="F77" s="71"/>
      <c r="G77" s="11">
        <f t="shared" si="0"/>
        <v>0</v>
      </c>
      <c r="H77" s="97"/>
      <c r="I77" s="97"/>
      <c r="J77" s="97"/>
      <c r="K77" s="97"/>
      <c r="L77" s="97"/>
      <c r="M77" s="97"/>
      <c r="N77" s="97"/>
      <c r="O77" s="97"/>
      <c r="P77" s="97"/>
      <c r="Q77" s="97"/>
      <c r="R77" s="97"/>
      <c r="S77" s="97"/>
      <c r="T77" s="97"/>
      <c r="U77" s="97"/>
      <c r="V77" s="97"/>
      <c r="W77" s="97"/>
      <c r="X77" s="97"/>
      <c r="Y77" s="97"/>
      <c r="Z77" s="97"/>
      <c r="AA77" s="97"/>
      <c r="AB77" s="97"/>
      <c r="AC77" s="97"/>
    </row>
    <row r="78" spans="1:29" ht="37.5" customHeight="1" x14ac:dyDescent="0.15">
      <c r="A78" s="27" t="b">
        <v>0</v>
      </c>
      <c r="B78" s="66" t="s">
        <v>1827</v>
      </c>
      <c r="C78" s="43"/>
      <c r="D78" s="60" t="s">
        <v>1010</v>
      </c>
      <c r="E78" s="64" t="s">
        <v>1953</v>
      </c>
      <c r="F78" s="65" t="s">
        <v>439</v>
      </c>
      <c r="G78" s="11">
        <f t="shared" si="0"/>
        <v>0</v>
      </c>
    </row>
    <row r="79" spans="1:29" ht="37.5" customHeight="1" x14ac:dyDescent="0.15">
      <c r="A79" s="27" t="b">
        <v>0</v>
      </c>
      <c r="B79" s="66" t="s">
        <v>1832</v>
      </c>
      <c r="C79" s="43"/>
      <c r="D79" s="60" t="s">
        <v>1014</v>
      </c>
      <c r="E79" s="64" t="s">
        <v>1954</v>
      </c>
      <c r="F79" s="70"/>
      <c r="G79" s="11">
        <f t="shared" si="0"/>
        <v>0</v>
      </c>
    </row>
    <row r="80" spans="1:29" ht="37.5" customHeight="1" x14ac:dyDescent="0.15">
      <c r="A80" s="27" t="b">
        <v>0</v>
      </c>
      <c r="B80" s="66" t="s">
        <v>1845</v>
      </c>
      <c r="C80" s="43"/>
      <c r="D80" s="60" t="s">
        <v>537</v>
      </c>
      <c r="E80" s="61" t="s">
        <v>1955</v>
      </c>
      <c r="F80" s="62" t="s">
        <v>1956</v>
      </c>
      <c r="G80" s="11">
        <f t="shared" si="0"/>
        <v>0</v>
      </c>
      <c r="H80" s="97"/>
      <c r="I80" s="97"/>
      <c r="J80" s="97"/>
      <c r="K80" s="97"/>
      <c r="L80" s="97"/>
      <c r="M80" s="97"/>
      <c r="N80" s="97"/>
      <c r="O80" s="97"/>
      <c r="P80" s="97"/>
      <c r="Q80" s="97"/>
      <c r="R80" s="97"/>
      <c r="S80" s="97"/>
      <c r="T80" s="97"/>
      <c r="U80" s="97"/>
      <c r="V80" s="97"/>
      <c r="W80" s="97"/>
      <c r="X80" s="97"/>
      <c r="Y80" s="97"/>
      <c r="Z80" s="97"/>
      <c r="AA80" s="97"/>
      <c r="AB80" s="97"/>
      <c r="AC80" s="97"/>
    </row>
    <row r="81" spans="1:29" ht="37.5" customHeight="1" x14ac:dyDescent="0.15">
      <c r="A81" s="27" t="b">
        <v>0</v>
      </c>
      <c r="B81" s="66" t="s">
        <v>1847</v>
      </c>
      <c r="C81" s="43"/>
      <c r="D81" s="60" t="s">
        <v>539</v>
      </c>
      <c r="E81" s="61" t="s">
        <v>540</v>
      </c>
      <c r="F81" s="62"/>
      <c r="G81" s="11">
        <f t="shared" si="0"/>
        <v>0</v>
      </c>
      <c r="H81" s="97"/>
      <c r="I81" s="97"/>
      <c r="J81" s="97"/>
      <c r="K81" s="97"/>
      <c r="L81" s="97"/>
      <c r="M81" s="97"/>
      <c r="N81" s="97"/>
      <c r="O81" s="97"/>
      <c r="P81" s="97"/>
      <c r="Q81" s="97"/>
      <c r="R81" s="97"/>
      <c r="S81" s="97"/>
      <c r="T81" s="97"/>
      <c r="U81" s="97"/>
      <c r="V81" s="97"/>
      <c r="W81" s="97"/>
      <c r="X81" s="97"/>
      <c r="Y81" s="97"/>
      <c r="Z81" s="97"/>
      <c r="AA81" s="97"/>
      <c r="AB81" s="97"/>
      <c r="AC81" s="97"/>
    </row>
    <row r="82" spans="1:29" ht="37.5" customHeight="1" x14ac:dyDescent="0.15">
      <c r="A82" s="27" t="b">
        <v>0</v>
      </c>
      <c r="B82" s="66" t="s">
        <v>1694</v>
      </c>
      <c r="C82" s="43"/>
      <c r="D82" s="60" t="s">
        <v>346</v>
      </c>
      <c r="E82" s="61" t="s">
        <v>1957</v>
      </c>
      <c r="F82" s="62" t="s">
        <v>1956</v>
      </c>
      <c r="G82" s="11">
        <f t="shared" si="0"/>
        <v>0</v>
      </c>
      <c r="H82" s="97"/>
      <c r="I82" s="97"/>
      <c r="J82" s="97"/>
      <c r="K82" s="97"/>
      <c r="L82" s="97"/>
      <c r="M82" s="97"/>
      <c r="N82" s="97"/>
      <c r="O82" s="97"/>
      <c r="P82" s="97"/>
      <c r="Q82" s="97"/>
      <c r="R82" s="97"/>
      <c r="S82" s="97"/>
      <c r="T82" s="97"/>
      <c r="U82" s="97"/>
      <c r="V82" s="97"/>
      <c r="W82" s="97"/>
      <c r="X82" s="97"/>
      <c r="Y82" s="97"/>
      <c r="Z82" s="97"/>
      <c r="AA82" s="97"/>
      <c r="AB82" s="97"/>
      <c r="AC82" s="97"/>
    </row>
    <row r="83" spans="1:29" ht="37.5" customHeight="1" x14ac:dyDescent="0.15">
      <c r="A83" s="27" t="b">
        <v>0</v>
      </c>
      <c r="B83" s="66" t="s">
        <v>1696</v>
      </c>
      <c r="C83" s="43"/>
      <c r="D83" s="60" t="s">
        <v>349</v>
      </c>
      <c r="E83" s="61" t="s">
        <v>350</v>
      </c>
      <c r="F83" s="62"/>
      <c r="G83" s="11">
        <f t="shared" si="0"/>
        <v>0</v>
      </c>
      <c r="H83" s="97"/>
      <c r="I83" s="97"/>
      <c r="J83" s="97"/>
      <c r="K83" s="97"/>
      <c r="L83" s="97"/>
      <c r="M83" s="97"/>
      <c r="N83" s="97"/>
      <c r="O83" s="97"/>
      <c r="P83" s="97"/>
      <c r="Q83" s="97"/>
      <c r="R83" s="97"/>
      <c r="S83" s="97"/>
      <c r="T83" s="97"/>
      <c r="U83" s="97"/>
      <c r="V83" s="97"/>
      <c r="W83" s="97"/>
      <c r="X83" s="97"/>
      <c r="Y83" s="97"/>
      <c r="Z83" s="97"/>
      <c r="AA83" s="97"/>
      <c r="AB83" s="97"/>
      <c r="AC83" s="97"/>
    </row>
    <row r="84" spans="1:29" ht="37.5" customHeight="1" x14ac:dyDescent="0.15">
      <c r="A84" s="27" t="b">
        <v>0</v>
      </c>
      <c r="B84" s="85" t="s">
        <v>1295</v>
      </c>
      <c r="C84" s="27"/>
      <c r="D84" s="28" t="s">
        <v>22</v>
      </c>
      <c r="E84" s="29" t="s">
        <v>1958</v>
      </c>
      <c r="F84" s="30" t="s">
        <v>563</v>
      </c>
      <c r="G84" s="11">
        <f t="shared" si="0"/>
        <v>0</v>
      </c>
    </row>
    <row r="85" spans="1:29" ht="37.5" customHeight="1" x14ac:dyDescent="0.15">
      <c r="A85" s="27" t="b">
        <v>0</v>
      </c>
      <c r="B85" s="85" t="s">
        <v>1297</v>
      </c>
      <c r="C85" s="27"/>
      <c r="D85" s="28" t="s">
        <v>24</v>
      </c>
      <c r="E85" s="29" t="s">
        <v>25</v>
      </c>
      <c r="F85" s="30"/>
      <c r="G85" s="11">
        <f t="shared" si="0"/>
        <v>0</v>
      </c>
    </row>
    <row r="86" spans="1:29" ht="37.5" customHeight="1" x14ac:dyDescent="0.15">
      <c r="A86" s="27" t="b">
        <v>0</v>
      </c>
      <c r="B86" s="85" t="s">
        <v>1298</v>
      </c>
      <c r="C86" s="56"/>
      <c r="D86" s="57" t="s">
        <v>26</v>
      </c>
      <c r="E86" s="58" t="s">
        <v>27</v>
      </c>
      <c r="F86" s="59"/>
      <c r="G86" s="11">
        <f t="shared" si="0"/>
        <v>0</v>
      </c>
    </row>
    <row r="87" spans="1:29" ht="37.5" customHeight="1" x14ac:dyDescent="0.15">
      <c r="A87" s="27" t="b">
        <v>0</v>
      </c>
      <c r="B87" s="85" t="s">
        <v>1299</v>
      </c>
      <c r="C87" s="27"/>
      <c r="D87" s="28" t="s">
        <v>28</v>
      </c>
      <c r="E87" s="29" t="s">
        <v>1959</v>
      </c>
      <c r="F87" s="30" t="s">
        <v>563</v>
      </c>
      <c r="G87" s="11">
        <f t="shared" si="0"/>
        <v>0</v>
      </c>
    </row>
    <row r="88" spans="1:29" ht="37.5" customHeight="1" x14ac:dyDescent="0.15">
      <c r="A88" s="27" t="b">
        <v>0</v>
      </c>
      <c r="B88" s="85" t="s">
        <v>1301</v>
      </c>
      <c r="C88" s="27"/>
      <c r="D88" s="28" t="s">
        <v>29</v>
      </c>
      <c r="E88" s="29" t="s">
        <v>30</v>
      </c>
      <c r="F88" s="30"/>
      <c r="G88" s="11">
        <f t="shared" si="0"/>
        <v>0</v>
      </c>
    </row>
    <row r="89" spans="1:29" ht="37.5" customHeight="1" x14ac:dyDescent="0.15">
      <c r="A89" s="27" t="b">
        <v>0</v>
      </c>
      <c r="B89" s="85" t="s">
        <v>1302</v>
      </c>
      <c r="C89" s="56"/>
      <c r="D89" s="57" t="s">
        <v>31</v>
      </c>
      <c r="E89" s="58" t="s">
        <v>32</v>
      </c>
      <c r="F89" s="59"/>
      <c r="G89" s="11">
        <f t="shared" si="0"/>
        <v>0</v>
      </c>
    </row>
    <row r="90" spans="1:29" ht="37.5" customHeight="1" x14ac:dyDescent="0.15">
      <c r="A90" s="27" t="b">
        <v>0</v>
      </c>
      <c r="B90" s="85" t="s">
        <v>1303</v>
      </c>
      <c r="C90" s="27"/>
      <c r="D90" s="28" t="s">
        <v>33</v>
      </c>
      <c r="E90" s="29" t="s">
        <v>1960</v>
      </c>
      <c r="F90" s="30" t="s">
        <v>563</v>
      </c>
      <c r="G90" s="11">
        <f t="shared" si="0"/>
        <v>0</v>
      </c>
    </row>
    <row r="91" spans="1:29" ht="37.5" customHeight="1" x14ac:dyDescent="0.15">
      <c r="A91" s="27" t="b">
        <v>0</v>
      </c>
      <c r="B91" s="85" t="s">
        <v>1305</v>
      </c>
      <c r="C91" s="27"/>
      <c r="D91" s="28" t="s">
        <v>34</v>
      </c>
      <c r="E91" s="29" t="s">
        <v>35</v>
      </c>
      <c r="F91" s="30"/>
      <c r="G91" s="11">
        <f t="shared" si="0"/>
        <v>0</v>
      </c>
    </row>
    <row r="92" spans="1:29" ht="37.5" customHeight="1" x14ac:dyDescent="0.15">
      <c r="A92" s="27" t="b">
        <v>0</v>
      </c>
      <c r="B92" s="85" t="s">
        <v>1306</v>
      </c>
      <c r="C92" s="56"/>
      <c r="D92" s="57" t="s">
        <v>36</v>
      </c>
      <c r="E92" s="58" t="s">
        <v>37</v>
      </c>
      <c r="F92" s="59"/>
      <c r="G92" s="11">
        <f t="shared" si="0"/>
        <v>0</v>
      </c>
    </row>
    <row r="93" spans="1:29" ht="126" x14ac:dyDescent="0.15">
      <c r="A93" s="27" t="b">
        <v>0</v>
      </c>
      <c r="B93" s="85" t="s">
        <v>1307</v>
      </c>
      <c r="C93" s="27"/>
      <c r="D93" s="28" t="s">
        <v>39</v>
      </c>
      <c r="E93" s="17" t="s">
        <v>1961</v>
      </c>
      <c r="F93" s="18"/>
      <c r="G93" s="11">
        <f t="shared" si="0"/>
        <v>0</v>
      </c>
    </row>
    <row r="94" spans="1:29" ht="37.5" customHeight="1" x14ac:dyDescent="0.15">
      <c r="A94" s="27" t="b">
        <v>0</v>
      </c>
      <c r="B94" s="85" t="s">
        <v>1309</v>
      </c>
      <c r="C94" s="27"/>
      <c r="D94" s="28" t="s">
        <v>41</v>
      </c>
      <c r="E94" s="29" t="s">
        <v>42</v>
      </c>
      <c r="F94" s="30"/>
      <c r="G94" s="11">
        <f t="shared" si="0"/>
        <v>0</v>
      </c>
    </row>
    <row r="95" spans="1:29" ht="126" x14ac:dyDescent="0.15">
      <c r="A95" s="27" t="b">
        <v>0</v>
      </c>
      <c r="B95" s="85" t="s">
        <v>1310</v>
      </c>
      <c r="C95" s="27"/>
      <c r="D95" s="28" t="s">
        <v>43</v>
      </c>
      <c r="E95" s="29" t="s">
        <v>1962</v>
      </c>
      <c r="F95" s="30"/>
      <c r="G95" s="11">
        <f t="shared" si="0"/>
        <v>0</v>
      </c>
    </row>
    <row r="96" spans="1:29" ht="37.5" customHeight="1" x14ac:dyDescent="0.15">
      <c r="A96" s="27" t="b">
        <v>0</v>
      </c>
      <c r="B96" s="85" t="s">
        <v>1312</v>
      </c>
      <c r="C96" s="27"/>
      <c r="D96" s="28" t="s">
        <v>45</v>
      </c>
      <c r="E96" s="29" t="s">
        <v>46</v>
      </c>
      <c r="F96" s="31"/>
      <c r="G96" s="11">
        <f t="shared" si="0"/>
        <v>0</v>
      </c>
    </row>
    <row r="97" spans="1:29" ht="84" x14ac:dyDescent="0.15">
      <c r="A97" s="27" t="b">
        <v>0</v>
      </c>
      <c r="B97" s="85" t="s">
        <v>1313</v>
      </c>
      <c r="C97" s="27"/>
      <c r="D97" s="28" t="s">
        <v>47</v>
      </c>
      <c r="E97" s="29" t="s">
        <v>1963</v>
      </c>
      <c r="F97" s="30"/>
      <c r="G97" s="11">
        <f t="shared" si="0"/>
        <v>0</v>
      </c>
    </row>
    <row r="98" spans="1:29" ht="37.5" customHeight="1" x14ac:dyDescent="0.15">
      <c r="A98" s="27" t="b">
        <v>0</v>
      </c>
      <c r="B98" s="85" t="s">
        <v>1315</v>
      </c>
      <c r="C98" s="27"/>
      <c r="D98" s="28" t="s">
        <v>49</v>
      </c>
      <c r="E98" s="29" t="s">
        <v>1964</v>
      </c>
      <c r="F98" s="30" t="s">
        <v>51</v>
      </c>
      <c r="G98" s="11">
        <f t="shared" si="0"/>
        <v>0</v>
      </c>
    </row>
    <row r="99" spans="1:29" ht="37.5" customHeight="1" x14ac:dyDescent="0.15">
      <c r="A99" s="27" t="b">
        <v>0</v>
      </c>
      <c r="B99" s="85" t="s">
        <v>1317</v>
      </c>
      <c r="C99" s="27"/>
      <c r="D99" s="28" t="s">
        <v>52</v>
      </c>
      <c r="E99" s="17" t="s">
        <v>53</v>
      </c>
      <c r="F99" s="18"/>
      <c r="G99" s="11">
        <f t="shared" si="0"/>
        <v>0</v>
      </c>
    </row>
    <row r="100" spans="1:29" ht="37.5" customHeight="1" x14ac:dyDescent="0.15">
      <c r="A100" s="27" t="b">
        <v>0</v>
      </c>
      <c r="B100" s="85" t="s">
        <v>1318</v>
      </c>
      <c r="C100" s="27"/>
      <c r="D100" s="28" t="s">
        <v>54</v>
      </c>
      <c r="E100" s="29" t="s">
        <v>1965</v>
      </c>
      <c r="F100" s="18" t="s">
        <v>51</v>
      </c>
      <c r="G100" s="11">
        <f t="shared" si="0"/>
        <v>0</v>
      </c>
    </row>
    <row r="101" spans="1:29" ht="37.5" customHeight="1" x14ac:dyDescent="0.15">
      <c r="A101" s="27" t="b">
        <v>0</v>
      </c>
      <c r="B101" s="85" t="s">
        <v>1320</v>
      </c>
      <c r="C101" s="27"/>
      <c r="D101" s="28" t="s">
        <v>55</v>
      </c>
      <c r="E101" s="29" t="s">
        <v>56</v>
      </c>
      <c r="F101" s="30"/>
      <c r="G101" s="11">
        <f t="shared" si="0"/>
        <v>0</v>
      </c>
    </row>
    <row r="102" spans="1:29" ht="37.5" customHeight="1" x14ac:dyDescent="0.15">
      <c r="A102" s="27" t="b">
        <v>0</v>
      </c>
      <c r="B102" s="85" t="s">
        <v>1321</v>
      </c>
      <c r="C102" s="43"/>
      <c r="D102" s="60" t="s">
        <v>435</v>
      </c>
      <c r="E102" s="61" t="s">
        <v>1966</v>
      </c>
      <c r="F102" s="62"/>
      <c r="G102" s="11">
        <f t="shared" si="0"/>
        <v>0</v>
      </c>
      <c r="H102" s="63"/>
      <c r="I102" s="63"/>
      <c r="J102" s="63"/>
      <c r="K102" s="63"/>
      <c r="L102" s="63"/>
      <c r="M102" s="63"/>
      <c r="N102" s="63"/>
      <c r="O102" s="63"/>
      <c r="P102" s="63"/>
      <c r="Q102" s="63"/>
      <c r="R102" s="63"/>
      <c r="S102" s="63"/>
      <c r="T102" s="63"/>
      <c r="U102" s="63"/>
      <c r="V102" s="63"/>
      <c r="W102" s="63"/>
      <c r="X102" s="63"/>
      <c r="Y102" s="63"/>
      <c r="Z102" s="63"/>
      <c r="AA102" s="63"/>
      <c r="AB102" s="63"/>
      <c r="AC102" s="63"/>
    </row>
    <row r="103" spans="1:29" ht="37.5" customHeight="1" x14ac:dyDescent="0.15">
      <c r="A103" s="27" t="b">
        <v>0</v>
      </c>
      <c r="B103" s="85" t="s">
        <v>1323</v>
      </c>
      <c r="C103" s="43"/>
      <c r="D103" s="60" t="s">
        <v>436</v>
      </c>
      <c r="E103" s="64" t="s">
        <v>437</v>
      </c>
      <c r="F103" s="65"/>
      <c r="G103" s="11">
        <f t="shared" si="0"/>
        <v>0</v>
      </c>
      <c r="H103" s="63"/>
      <c r="I103" s="63"/>
      <c r="J103" s="63"/>
      <c r="K103" s="63"/>
      <c r="L103" s="63"/>
      <c r="M103" s="63"/>
      <c r="N103" s="63"/>
      <c r="O103" s="63"/>
      <c r="P103" s="63"/>
      <c r="Q103" s="63"/>
      <c r="R103" s="63"/>
      <c r="S103" s="63"/>
      <c r="T103" s="63"/>
      <c r="U103" s="63"/>
      <c r="V103" s="63"/>
      <c r="W103" s="63"/>
      <c r="X103" s="63"/>
      <c r="Y103" s="63"/>
      <c r="Z103" s="63"/>
      <c r="AA103" s="63"/>
      <c r="AB103" s="63"/>
      <c r="AC103" s="63"/>
    </row>
    <row r="104" spans="1:29" ht="42" x14ac:dyDescent="0.15">
      <c r="A104" s="27" t="b">
        <v>0</v>
      </c>
      <c r="B104" s="85" t="s">
        <v>1324</v>
      </c>
      <c r="C104" s="27"/>
      <c r="D104" s="28" t="s">
        <v>57</v>
      </c>
      <c r="E104" s="29" t="s">
        <v>1967</v>
      </c>
      <c r="F104" s="30"/>
      <c r="G104" s="11">
        <f t="shared" si="0"/>
        <v>0</v>
      </c>
    </row>
    <row r="105" spans="1:29" ht="37.5" customHeight="1" x14ac:dyDescent="0.15">
      <c r="A105" s="27" t="b">
        <v>0</v>
      </c>
      <c r="B105" s="85" t="s">
        <v>1326</v>
      </c>
      <c r="C105" s="27"/>
      <c r="D105" s="28" t="s">
        <v>59</v>
      </c>
      <c r="E105" s="17" t="s">
        <v>60</v>
      </c>
      <c r="F105" s="18"/>
      <c r="G105" s="11">
        <f t="shared" si="0"/>
        <v>0</v>
      </c>
    </row>
    <row r="106" spans="1:29" ht="42" x14ac:dyDescent="0.15">
      <c r="A106" s="27" t="b">
        <v>0</v>
      </c>
      <c r="B106" s="85" t="s">
        <v>1327</v>
      </c>
      <c r="C106" s="27"/>
      <c r="D106" s="28" t="s">
        <v>61</v>
      </c>
      <c r="E106" s="29" t="s">
        <v>1968</v>
      </c>
      <c r="F106" s="30"/>
      <c r="G106" s="11">
        <f t="shared" si="0"/>
        <v>0</v>
      </c>
    </row>
    <row r="107" spans="1:29" ht="37.5" customHeight="1" x14ac:dyDescent="0.15">
      <c r="A107" s="27" t="b">
        <v>0</v>
      </c>
      <c r="B107" s="85" t="s">
        <v>1329</v>
      </c>
      <c r="C107" s="27"/>
      <c r="D107" s="28" t="s">
        <v>63</v>
      </c>
      <c r="E107" s="17" t="s">
        <v>64</v>
      </c>
      <c r="F107" s="18"/>
      <c r="G107" s="11">
        <f t="shared" si="0"/>
        <v>0</v>
      </c>
    </row>
    <row r="108" spans="1:29" ht="37.5" customHeight="1" x14ac:dyDescent="0.15">
      <c r="A108" s="27" t="b">
        <v>0</v>
      </c>
      <c r="B108" s="85" t="s">
        <v>1330</v>
      </c>
      <c r="C108" s="27"/>
      <c r="D108" s="28" t="s">
        <v>65</v>
      </c>
      <c r="E108" s="29" t="s">
        <v>1969</v>
      </c>
      <c r="F108" s="30"/>
      <c r="G108" s="11">
        <f t="shared" si="0"/>
        <v>0</v>
      </c>
    </row>
    <row r="109" spans="1:29" ht="37.5" customHeight="1" x14ac:dyDescent="0.15">
      <c r="A109" s="27" t="b">
        <v>0</v>
      </c>
      <c r="B109" s="85" t="s">
        <v>1332</v>
      </c>
      <c r="C109" s="27"/>
      <c r="D109" s="28" t="s">
        <v>67</v>
      </c>
      <c r="E109" s="17" t="s">
        <v>68</v>
      </c>
      <c r="F109" s="32"/>
      <c r="G109" s="11">
        <f t="shared" si="0"/>
        <v>0</v>
      </c>
    </row>
    <row r="110" spans="1:29" ht="37.5" customHeight="1" x14ac:dyDescent="0.15">
      <c r="A110" s="27" t="b">
        <v>0</v>
      </c>
      <c r="B110" s="85" t="s">
        <v>1333</v>
      </c>
      <c r="C110" s="27"/>
      <c r="D110" s="28" t="s">
        <v>69</v>
      </c>
      <c r="E110" s="29" t="s">
        <v>1970</v>
      </c>
      <c r="F110" s="18" t="s">
        <v>1971</v>
      </c>
      <c r="G110" s="11">
        <f t="shared" si="0"/>
        <v>0</v>
      </c>
    </row>
    <row r="111" spans="1:29" ht="37.5" customHeight="1" x14ac:dyDescent="0.15">
      <c r="A111" s="27" t="b">
        <v>0</v>
      </c>
      <c r="B111" s="85" t="s">
        <v>1336</v>
      </c>
      <c r="C111" s="27"/>
      <c r="D111" s="28" t="s">
        <v>71</v>
      </c>
      <c r="E111" s="29" t="s">
        <v>72</v>
      </c>
      <c r="F111" s="18"/>
      <c r="G111" s="11">
        <f t="shared" si="0"/>
        <v>0</v>
      </c>
    </row>
    <row r="112" spans="1:29" ht="37.5" customHeight="1" x14ac:dyDescent="0.15">
      <c r="A112" s="27" t="b">
        <v>0</v>
      </c>
      <c r="B112" s="85" t="s">
        <v>1337</v>
      </c>
      <c r="C112" s="27"/>
      <c r="D112" s="28" t="s">
        <v>73</v>
      </c>
      <c r="E112" s="29" t="s">
        <v>74</v>
      </c>
      <c r="F112" s="18"/>
      <c r="G112" s="11">
        <f t="shared" si="0"/>
        <v>0</v>
      </c>
    </row>
    <row r="113" spans="1:7" ht="37.5" customHeight="1" x14ac:dyDescent="0.15">
      <c r="A113" s="27" t="b">
        <v>0</v>
      </c>
      <c r="B113" s="85" t="s">
        <v>1338</v>
      </c>
      <c r="C113" s="33"/>
      <c r="D113" s="34" t="s">
        <v>75</v>
      </c>
      <c r="E113" s="17" t="s">
        <v>1972</v>
      </c>
      <c r="F113" s="35"/>
      <c r="G113" s="11">
        <f t="shared" si="0"/>
        <v>0</v>
      </c>
    </row>
    <row r="114" spans="1:7" ht="37.5" customHeight="1" x14ac:dyDescent="0.15">
      <c r="A114" s="27" t="b">
        <v>0</v>
      </c>
      <c r="B114" s="85" t="s">
        <v>1340</v>
      </c>
      <c r="C114" s="33"/>
      <c r="D114" s="34" t="s">
        <v>77</v>
      </c>
      <c r="E114" s="17" t="s">
        <v>78</v>
      </c>
      <c r="F114" s="35"/>
      <c r="G114" s="11">
        <f t="shared" si="0"/>
        <v>0</v>
      </c>
    </row>
    <row r="115" spans="1:7" ht="37.5" customHeight="1" x14ac:dyDescent="0.15">
      <c r="A115" s="27" t="b">
        <v>0</v>
      </c>
      <c r="B115" s="85" t="s">
        <v>1341</v>
      </c>
      <c r="C115" s="33"/>
      <c r="D115" s="34" t="s">
        <v>79</v>
      </c>
      <c r="E115" s="17" t="s">
        <v>1973</v>
      </c>
      <c r="F115" s="35"/>
      <c r="G115" s="11">
        <f t="shared" si="0"/>
        <v>0</v>
      </c>
    </row>
    <row r="116" spans="1:7" ht="37.5" customHeight="1" x14ac:dyDescent="0.15">
      <c r="A116" s="27" t="b">
        <v>0</v>
      </c>
      <c r="B116" s="85" t="s">
        <v>1343</v>
      </c>
      <c r="C116" s="33"/>
      <c r="D116" s="34" t="s">
        <v>81</v>
      </c>
      <c r="E116" s="17" t="s">
        <v>82</v>
      </c>
      <c r="F116" s="35"/>
      <c r="G116" s="11">
        <f t="shared" si="0"/>
        <v>0</v>
      </c>
    </row>
    <row r="117" spans="1:7" ht="37.5" customHeight="1" x14ac:dyDescent="0.15">
      <c r="A117" s="27" t="b">
        <v>0</v>
      </c>
      <c r="B117" s="85" t="s">
        <v>1344</v>
      </c>
      <c r="C117" s="33"/>
      <c r="D117" s="34" t="s">
        <v>83</v>
      </c>
      <c r="E117" s="17" t="s">
        <v>1974</v>
      </c>
      <c r="F117" s="35"/>
      <c r="G117" s="11">
        <f t="shared" si="0"/>
        <v>0</v>
      </c>
    </row>
    <row r="118" spans="1:7" ht="37.5" customHeight="1" x14ac:dyDescent="0.15">
      <c r="A118" s="27" t="b">
        <v>0</v>
      </c>
      <c r="B118" s="85" t="s">
        <v>1346</v>
      </c>
      <c r="C118" s="33"/>
      <c r="D118" s="34" t="s">
        <v>85</v>
      </c>
      <c r="E118" s="17" t="s">
        <v>86</v>
      </c>
      <c r="F118" s="35"/>
      <c r="G118" s="11">
        <f t="shared" si="0"/>
        <v>0</v>
      </c>
    </row>
    <row r="119" spans="1:7" ht="37.5" customHeight="1" x14ac:dyDescent="0.15">
      <c r="A119" s="27" t="b">
        <v>0</v>
      </c>
      <c r="B119" s="85" t="s">
        <v>1347</v>
      </c>
      <c r="C119" s="33"/>
      <c r="D119" s="34" t="s">
        <v>87</v>
      </c>
      <c r="E119" s="17" t="s">
        <v>88</v>
      </c>
      <c r="F119" s="35"/>
      <c r="G119" s="11">
        <f t="shared" si="0"/>
        <v>0</v>
      </c>
    </row>
    <row r="120" spans="1:7" ht="37.5" customHeight="1" x14ac:dyDescent="0.15">
      <c r="A120" s="27" t="b">
        <v>0</v>
      </c>
      <c r="B120" s="85" t="s">
        <v>1348</v>
      </c>
      <c r="C120" s="33"/>
      <c r="D120" s="34" t="s">
        <v>89</v>
      </c>
      <c r="E120" s="17" t="s">
        <v>1975</v>
      </c>
      <c r="F120" s="35"/>
      <c r="G120" s="11">
        <f t="shared" si="0"/>
        <v>0</v>
      </c>
    </row>
    <row r="121" spans="1:7" ht="37.5" customHeight="1" x14ac:dyDescent="0.15">
      <c r="A121" s="27" t="b">
        <v>0</v>
      </c>
      <c r="B121" s="85" t="s">
        <v>1350</v>
      </c>
      <c r="C121" s="33"/>
      <c r="D121" s="34" t="s">
        <v>91</v>
      </c>
      <c r="E121" s="17" t="s">
        <v>92</v>
      </c>
      <c r="F121" s="35"/>
      <c r="G121" s="11">
        <f t="shared" si="0"/>
        <v>0</v>
      </c>
    </row>
    <row r="122" spans="1:7" ht="37.5" customHeight="1" x14ac:dyDescent="0.15">
      <c r="A122" s="27" t="b">
        <v>0</v>
      </c>
      <c r="B122" s="85" t="s">
        <v>1351</v>
      </c>
      <c r="C122" s="33"/>
      <c r="D122" s="34" t="s">
        <v>93</v>
      </c>
      <c r="E122" s="17" t="s">
        <v>94</v>
      </c>
      <c r="F122" s="35"/>
      <c r="G122" s="11">
        <f t="shared" si="0"/>
        <v>0</v>
      </c>
    </row>
    <row r="123" spans="1:7" ht="42" x14ac:dyDescent="0.15">
      <c r="A123" s="27" t="b">
        <v>0</v>
      </c>
      <c r="B123" s="85" t="s">
        <v>1352</v>
      </c>
      <c r="C123" s="33"/>
      <c r="D123" s="34" t="s">
        <v>95</v>
      </c>
      <c r="E123" s="17" t="s">
        <v>1976</v>
      </c>
      <c r="F123" s="35"/>
      <c r="G123" s="11">
        <f t="shared" si="0"/>
        <v>0</v>
      </c>
    </row>
    <row r="124" spans="1:7" ht="37.5" customHeight="1" x14ac:dyDescent="0.15">
      <c r="A124" s="27" t="b">
        <v>0</v>
      </c>
      <c r="B124" s="85" t="s">
        <v>1354</v>
      </c>
      <c r="C124" s="33"/>
      <c r="D124" s="34" t="s">
        <v>97</v>
      </c>
      <c r="E124" s="17" t="s">
        <v>98</v>
      </c>
      <c r="F124" s="35"/>
      <c r="G124" s="11">
        <f t="shared" si="0"/>
        <v>0</v>
      </c>
    </row>
    <row r="125" spans="1:7" ht="37.5" customHeight="1" x14ac:dyDescent="0.15">
      <c r="A125" s="27" t="b">
        <v>0</v>
      </c>
      <c r="B125" s="85" t="s">
        <v>1355</v>
      </c>
      <c r="C125" s="33"/>
      <c r="D125" s="34" t="s">
        <v>99</v>
      </c>
      <c r="E125" s="17" t="s">
        <v>100</v>
      </c>
      <c r="F125" s="35"/>
      <c r="G125" s="11">
        <f t="shared" si="0"/>
        <v>0</v>
      </c>
    </row>
    <row r="126" spans="1:7" ht="37.5" customHeight="1" x14ac:dyDescent="0.15">
      <c r="A126" s="27" t="b">
        <v>0</v>
      </c>
      <c r="B126" s="85" t="s">
        <v>1356</v>
      </c>
      <c r="C126" s="33"/>
      <c r="D126" s="34" t="s">
        <v>101</v>
      </c>
      <c r="E126" s="17" t="s">
        <v>1977</v>
      </c>
      <c r="F126" s="35"/>
      <c r="G126" s="11">
        <f t="shared" si="0"/>
        <v>0</v>
      </c>
    </row>
    <row r="127" spans="1:7" ht="37.5" customHeight="1" x14ac:dyDescent="0.15">
      <c r="A127" s="27" t="b">
        <v>0</v>
      </c>
      <c r="B127" s="85" t="s">
        <v>1358</v>
      </c>
      <c r="C127" s="33"/>
      <c r="D127" s="34" t="s">
        <v>103</v>
      </c>
      <c r="E127" s="17" t="s">
        <v>104</v>
      </c>
      <c r="F127" s="35"/>
      <c r="G127" s="11">
        <f t="shared" si="0"/>
        <v>0</v>
      </c>
    </row>
    <row r="128" spans="1:7" ht="37.5" customHeight="1" x14ac:dyDescent="0.15">
      <c r="A128" s="27" t="b">
        <v>0</v>
      </c>
      <c r="B128" s="86" t="s">
        <v>1359</v>
      </c>
      <c r="C128" s="77"/>
      <c r="D128" s="78" t="s">
        <v>105</v>
      </c>
      <c r="E128" s="36" t="s">
        <v>1978</v>
      </c>
      <c r="F128" s="37"/>
      <c r="G128" s="11">
        <f t="shared" si="0"/>
        <v>0</v>
      </c>
    </row>
    <row r="129" spans="1:7" ht="18" x14ac:dyDescent="0.15">
      <c r="A129" s="38"/>
      <c r="B129" s="132" t="s">
        <v>1979</v>
      </c>
      <c r="C129" s="129"/>
      <c r="D129" s="129"/>
      <c r="E129" s="129"/>
      <c r="F129" s="130"/>
      <c r="G129" s="11">
        <f t="shared" si="0"/>
        <v>0</v>
      </c>
    </row>
    <row r="130" spans="1:7" ht="18" x14ac:dyDescent="0.15">
      <c r="A130" s="39"/>
      <c r="B130" s="136" t="s">
        <v>1980</v>
      </c>
      <c r="C130" s="137"/>
      <c r="D130" s="137"/>
      <c r="E130" s="137"/>
      <c r="F130" s="138"/>
      <c r="G130" s="11">
        <f t="shared" si="0"/>
        <v>0</v>
      </c>
    </row>
    <row r="131" spans="1:7" ht="16" x14ac:dyDescent="0.15">
      <c r="A131" s="14"/>
      <c r="B131" s="131" t="s">
        <v>38</v>
      </c>
      <c r="C131" s="129"/>
      <c r="D131" s="129"/>
      <c r="E131" s="129"/>
      <c r="F131" s="130"/>
      <c r="G131" s="11">
        <f t="shared" si="0"/>
        <v>0</v>
      </c>
    </row>
    <row r="132" spans="1:7" ht="126" x14ac:dyDescent="0.15">
      <c r="A132" s="27" t="b">
        <v>0</v>
      </c>
      <c r="B132" s="66" t="s">
        <v>1363</v>
      </c>
      <c r="C132" s="66"/>
      <c r="D132" s="67" t="s">
        <v>795</v>
      </c>
      <c r="E132" s="64" t="s">
        <v>1981</v>
      </c>
      <c r="F132" s="96" t="s">
        <v>1982</v>
      </c>
      <c r="G132" s="11">
        <f t="shared" si="0"/>
        <v>0</v>
      </c>
    </row>
    <row r="133" spans="1:7" ht="37.5" customHeight="1" x14ac:dyDescent="0.15">
      <c r="A133" s="27" t="b">
        <v>0</v>
      </c>
      <c r="B133" s="86" t="s">
        <v>1365</v>
      </c>
      <c r="C133" s="33"/>
      <c r="D133" s="34" t="s">
        <v>797</v>
      </c>
      <c r="E133" s="29" t="s">
        <v>798</v>
      </c>
      <c r="F133" s="31"/>
      <c r="G133" s="11">
        <f t="shared" si="0"/>
        <v>0</v>
      </c>
    </row>
    <row r="134" spans="1:7" ht="140" x14ac:dyDescent="0.15">
      <c r="A134" s="27" t="b">
        <v>0</v>
      </c>
      <c r="B134" s="66" t="s">
        <v>1366</v>
      </c>
      <c r="C134" s="66"/>
      <c r="D134" s="67" t="s">
        <v>207</v>
      </c>
      <c r="E134" s="64" t="s">
        <v>1983</v>
      </c>
      <c r="F134" s="96"/>
      <c r="G134" s="11">
        <f t="shared" si="0"/>
        <v>0</v>
      </c>
    </row>
    <row r="135" spans="1:7" ht="37.5" customHeight="1" x14ac:dyDescent="0.15">
      <c r="A135" s="27" t="b">
        <v>0</v>
      </c>
      <c r="B135" s="86" t="s">
        <v>1368</v>
      </c>
      <c r="C135" s="33"/>
      <c r="D135" s="34" t="s">
        <v>209</v>
      </c>
      <c r="E135" s="29" t="s">
        <v>210</v>
      </c>
      <c r="F135" s="31"/>
      <c r="G135" s="11">
        <f t="shared" si="0"/>
        <v>0</v>
      </c>
    </row>
    <row r="136" spans="1:7" ht="42" x14ac:dyDescent="0.15">
      <c r="A136" s="27" t="b">
        <v>0</v>
      </c>
      <c r="B136" s="89" t="s">
        <v>1372</v>
      </c>
      <c r="C136" s="43"/>
      <c r="D136" s="67" t="s">
        <v>803</v>
      </c>
      <c r="E136" s="61" t="s">
        <v>804</v>
      </c>
      <c r="F136" s="100" t="s">
        <v>1984</v>
      </c>
      <c r="G136" s="11">
        <f t="shared" si="0"/>
        <v>0</v>
      </c>
    </row>
    <row r="137" spans="1:7" ht="42" x14ac:dyDescent="0.15">
      <c r="A137" s="27" t="b">
        <v>0</v>
      </c>
      <c r="B137" s="89" t="s">
        <v>1373</v>
      </c>
      <c r="C137" s="43"/>
      <c r="D137" s="67" t="s">
        <v>810</v>
      </c>
      <c r="E137" s="61" t="s">
        <v>811</v>
      </c>
      <c r="F137" s="100" t="s">
        <v>1984</v>
      </c>
      <c r="G137" s="11">
        <f t="shared" si="0"/>
        <v>0</v>
      </c>
    </row>
    <row r="138" spans="1:7" ht="112" x14ac:dyDescent="0.15">
      <c r="A138" s="27" t="b">
        <v>0</v>
      </c>
      <c r="B138" s="66" t="s">
        <v>1377</v>
      </c>
      <c r="C138" s="66"/>
      <c r="D138" s="67" t="s">
        <v>812</v>
      </c>
      <c r="E138" s="64" t="s">
        <v>1985</v>
      </c>
      <c r="F138" s="96" t="s">
        <v>1986</v>
      </c>
      <c r="G138" s="11">
        <f t="shared" si="0"/>
        <v>0</v>
      </c>
    </row>
    <row r="139" spans="1:7" ht="42" x14ac:dyDescent="0.15">
      <c r="A139" s="27" t="b">
        <v>0</v>
      </c>
      <c r="B139" s="86" t="s">
        <v>1379</v>
      </c>
      <c r="C139" s="27"/>
      <c r="D139" s="34" t="s">
        <v>814</v>
      </c>
      <c r="E139" s="29" t="s">
        <v>815</v>
      </c>
      <c r="F139" s="100" t="s">
        <v>1984</v>
      </c>
      <c r="G139" s="11">
        <f t="shared" si="0"/>
        <v>0</v>
      </c>
    </row>
    <row r="140" spans="1:7" ht="168" x14ac:dyDescent="0.15">
      <c r="A140" s="27" t="b">
        <v>0</v>
      </c>
      <c r="B140" s="66" t="s">
        <v>1386</v>
      </c>
      <c r="C140" s="66"/>
      <c r="D140" s="67" t="s">
        <v>161</v>
      </c>
      <c r="E140" s="64" t="s">
        <v>1987</v>
      </c>
      <c r="F140" s="101"/>
      <c r="G140" s="11">
        <f t="shared" si="0"/>
        <v>0</v>
      </c>
    </row>
    <row r="141" spans="1:7" ht="37.5" customHeight="1" x14ac:dyDescent="0.15">
      <c r="A141" s="27" t="b">
        <v>0</v>
      </c>
      <c r="B141" s="86" t="s">
        <v>1388</v>
      </c>
      <c r="C141" s="33"/>
      <c r="D141" s="34" t="s">
        <v>163</v>
      </c>
      <c r="E141" s="29" t="s">
        <v>164</v>
      </c>
      <c r="F141" s="31"/>
      <c r="G141" s="11">
        <f t="shared" si="0"/>
        <v>0</v>
      </c>
    </row>
    <row r="142" spans="1:7" ht="168" x14ac:dyDescent="0.15">
      <c r="A142" s="27" t="b">
        <v>0</v>
      </c>
      <c r="B142" s="66" t="s">
        <v>1389</v>
      </c>
      <c r="C142" s="66"/>
      <c r="D142" s="67" t="s">
        <v>820</v>
      </c>
      <c r="E142" s="64" t="s">
        <v>1988</v>
      </c>
      <c r="F142" s="96"/>
      <c r="G142" s="11">
        <f t="shared" si="0"/>
        <v>0</v>
      </c>
    </row>
    <row r="143" spans="1:7" ht="37.5" customHeight="1" x14ac:dyDescent="0.15">
      <c r="A143" s="27" t="b">
        <v>0</v>
      </c>
      <c r="B143" s="86" t="s">
        <v>1391</v>
      </c>
      <c r="C143" s="33"/>
      <c r="D143" s="34" t="s">
        <v>822</v>
      </c>
      <c r="E143" s="29" t="s">
        <v>823</v>
      </c>
      <c r="F143" s="31"/>
      <c r="G143" s="11">
        <f t="shared" si="0"/>
        <v>0</v>
      </c>
    </row>
    <row r="144" spans="1:7" ht="42" x14ac:dyDescent="0.15">
      <c r="A144" s="27" t="b">
        <v>0</v>
      </c>
      <c r="B144" s="89" t="s">
        <v>1463</v>
      </c>
      <c r="C144" s="43"/>
      <c r="D144" s="67" t="s">
        <v>844</v>
      </c>
      <c r="E144" s="64" t="s">
        <v>1989</v>
      </c>
      <c r="F144" s="96"/>
      <c r="G144" s="11">
        <f t="shared" si="0"/>
        <v>0</v>
      </c>
    </row>
    <row r="145" spans="1:29" ht="37.5" customHeight="1" x14ac:dyDescent="0.15">
      <c r="A145" s="27" t="b">
        <v>0</v>
      </c>
      <c r="B145" s="89" t="s">
        <v>1465</v>
      </c>
      <c r="C145" s="43"/>
      <c r="D145" s="67" t="s">
        <v>846</v>
      </c>
      <c r="E145" s="64" t="s">
        <v>1990</v>
      </c>
      <c r="F145" s="96"/>
      <c r="G145" s="11">
        <f t="shared" si="0"/>
        <v>0</v>
      </c>
    </row>
    <row r="146" spans="1:29" ht="37.5" customHeight="1" x14ac:dyDescent="0.15">
      <c r="A146" s="27" t="b">
        <v>0</v>
      </c>
      <c r="B146" s="66" t="s">
        <v>1392</v>
      </c>
      <c r="C146" s="66"/>
      <c r="D146" s="67" t="s">
        <v>824</v>
      </c>
      <c r="E146" s="61" t="s">
        <v>1991</v>
      </c>
      <c r="F146" s="68"/>
      <c r="G146" s="11">
        <f t="shared" si="0"/>
        <v>0</v>
      </c>
    </row>
    <row r="147" spans="1:29" ht="42" x14ac:dyDescent="0.15">
      <c r="A147" s="27" t="b">
        <v>0</v>
      </c>
      <c r="B147" s="66" t="s">
        <v>1394</v>
      </c>
      <c r="C147" s="66"/>
      <c r="D147" s="67" t="s">
        <v>826</v>
      </c>
      <c r="E147" s="64" t="s">
        <v>1992</v>
      </c>
      <c r="F147" s="96"/>
      <c r="G147" s="11">
        <f t="shared" si="0"/>
        <v>0</v>
      </c>
    </row>
    <row r="148" spans="1:29" ht="42" x14ac:dyDescent="0.15">
      <c r="A148" s="27" t="b">
        <v>0</v>
      </c>
      <c r="B148" s="66" t="s">
        <v>1396</v>
      </c>
      <c r="C148" s="66"/>
      <c r="D148" s="67" t="s">
        <v>487</v>
      </c>
      <c r="E148" s="64" t="s">
        <v>1993</v>
      </c>
      <c r="F148" s="96"/>
      <c r="G148" s="11">
        <f t="shared" si="0"/>
        <v>0</v>
      </c>
    </row>
    <row r="149" spans="1:29" ht="37.5" customHeight="1" x14ac:dyDescent="0.15">
      <c r="A149" s="27" t="b">
        <v>0</v>
      </c>
      <c r="B149" s="66" t="s">
        <v>1398</v>
      </c>
      <c r="C149" s="66"/>
      <c r="D149" s="67" t="s">
        <v>489</v>
      </c>
      <c r="E149" s="61" t="s">
        <v>490</v>
      </c>
      <c r="F149" s="68"/>
      <c r="G149" s="11">
        <f t="shared" si="0"/>
        <v>0</v>
      </c>
    </row>
    <row r="150" spans="1:29" ht="37.5" customHeight="1" x14ac:dyDescent="0.15">
      <c r="A150" s="27" t="b">
        <v>0</v>
      </c>
      <c r="B150" s="89" t="s">
        <v>1467</v>
      </c>
      <c r="C150" s="43"/>
      <c r="D150" s="67" t="s">
        <v>336</v>
      </c>
      <c r="E150" s="64" t="s">
        <v>1994</v>
      </c>
      <c r="F150" s="96"/>
      <c r="G150" s="11">
        <f t="shared" si="0"/>
        <v>0</v>
      </c>
      <c r="H150" s="97"/>
      <c r="I150" s="97"/>
      <c r="J150" s="97"/>
      <c r="K150" s="97"/>
      <c r="L150" s="97"/>
      <c r="M150" s="97"/>
      <c r="N150" s="97"/>
      <c r="O150" s="97"/>
      <c r="P150" s="97"/>
      <c r="Q150" s="97"/>
      <c r="R150" s="97"/>
      <c r="S150" s="97"/>
      <c r="T150" s="97"/>
      <c r="U150" s="97"/>
      <c r="V150" s="97"/>
      <c r="W150" s="97"/>
      <c r="X150" s="97"/>
      <c r="Y150" s="97"/>
      <c r="Z150" s="97"/>
      <c r="AA150" s="97"/>
      <c r="AB150" s="97"/>
      <c r="AC150" s="97"/>
    </row>
    <row r="151" spans="1:29" ht="37.5" customHeight="1" x14ac:dyDescent="0.15">
      <c r="A151" s="27" t="b">
        <v>0</v>
      </c>
      <c r="B151" s="89" t="s">
        <v>1469</v>
      </c>
      <c r="C151" s="43"/>
      <c r="D151" s="67" t="s">
        <v>338</v>
      </c>
      <c r="E151" s="61" t="s">
        <v>850</v>
      </c>
      <c r="F151" s="68"/>
      <c r="G151" s="11">
        <f t="shared" si="0"/>
        <v>0</v>
      </c>
      <c r="H151" s="97"/>
      <c r="I151" s="97"/>
      <c r="J151" s="97"/>
      <c r="K151" s="97"/>
      <c r="L151" s="97"/>
      <c r="M151" s="97"/>
      <c r="N151" s="97"/>
      <c r="O151" s="97"/>
      <c r="P151" s="97"/>
      <c r="Q151" s="97"/>
      <c r="R151" s="97"/>
      <c r="S151" s="97"/>
      <c r="T151" s="97"/>
      <c r="U151" s="97"/>
      <c r="V151" s="97"/>
      <c r="W151" s="97"/>
      <c r="X151" s="97"/>
      <c r="Y151" s="97"/>
      <c r="Z151" s="97"/>
      <c r="AA151" s="97"/>
      <c r="AB151" s="97"/>
      <c r="AC151" s="97"/>
    </row>
    <row r="152" spans="1:29" ht="42" x14ac:dyDescent="0.15">
      <c r="A152" s="27" t="b">
        <v>0</v>
      </c>
      <c r="B152" s="89" t="s">
        <v>1402</v>
      </c>
      <c r="C152" s="43"/>
      <c r="D152" s="67" t="s">
        <v>137</v>
      </c>
      <c r="E152" s="64" t="s">
        <v>1995</v>
      </c>
      <c r="F152" s="96" t="s">
        <v>1996</v>
      </c>
      <c r="G152" s="11">
        <f t="shared" si="0"/>
        <v>0</v>
      </c>
    </row>
    <row r="153" spans="1:29" ht="37.5" customHeight="1" x14ac:dyDescent="0.15">
      <c r="A153" s="27" t="b">
        <v>0</v>
      </c>
      <c r="B153" s="86" t="s">
        <v>1404</v>
      </c>
      <c r="C153" s="27"/>
      <c r="D153" s="34" t="s">
        <v>139</v>
      </c>
      <c r="E153" s="29" t="s">
        <v>140</v>
      </c>
      <c r="F153" s="31"/>
      <c r="G153" s="11">
        <f t="shared" si="0"/>
        <v>0</v>
      </c>
    </row>
    <row r="154" spans="1:29" ht="37.5" customHeight="1" x14ac:dyDescent="0.15">
      <c r="A154" s="27" t="b">
        <v>0</v>
      </c>
      <c r="B154" s="89" t="s">
        <v>1486</v>
      </c>
      <c r="C154" s="43"/>
      <c r="D154" s="67" t="s">
        <v>1068</v>
      </c>
      <c r="E154" s="64" t="s">
        <v>1997</v>
      </c>
      <c r="F154" s="96"/>
      <c r="G154" s="11">
        <f t="shared" si="0"/>
        <v>0</v>
      </c>
    </row>
    <row r="155" spans="1:29" ht="37.5" customHeight="1" x14ac:dyDescent="0.15">
      <c r="A155" s="27" t="b">
        <v>0</v>
      </c>
      <c r="B155" s="89" t="s">
        <v>1488</v>
      </c>
      <c r="C155" s="43"/>
      <c r="D155" s="67" t="s">
        <v>1069</v>
      </c>
      <c r="E155" s="61" t="s">
        <v>1070</v>
      </c>
      <c r="F155" s="68"/>
      <c r="G155" s="11">
        <f t="shared" si="0"/>
        <v>0</v>
      </c>
    </row>
    <row r="156" spans="1:29" ht="37.5" customHeight="1" x14ac:dyDescent="0.15">
      <c r="A156" s="27" t="b">
        <v>0</v>
      </c>
      <c r="B156" s="66" t="s">
        <v>1409</v>
      </c>
      <c r="C156" s="66"/>
      <c r="D156" s="67" t="s">
        <v>831</v>
      </c>
      <c r="E156" s="61" t="s">
        <v>1998</v>
      </c>
      <c r="F156" s="68"/>
      <c r="G156" s="11">
        <f t="shared" si="0"/>
        <v>0</v>
      </c>
    </row>
    <row r="157" spans="1:29" ht="42" x14ac:dyDescent="0.15">
      <c r="A157" s="27" t="b">
        <v>0</v>
      </c>
      <c r="B157" s="66" t="s">
        <v>1411</v>
      </c>
      <c r="C157" s="66"/>
      <c r="D157" s="67" t="s">
        <v>833</v>
      </c>
      <c r="E157" s="61" t="s">
        <v>1999</v>
      </c>
      <c r="F157" s="68"/>
      <c r="G157" s="11">
        <f t="shared" si="0"/>
        <v>0</v>
      </c>
    </row>
    <row r="158" spans="1:29" ht="37.5" customHeight="1" x14ac:dyDescent="0.15">
      <c r="A158" s="27" t="b">
        <v>0</v>
      </c>
      <c r="B158" s="66" t="s">
        <v>1413</v>
      </c>
      <c r="C158" s="66"/>
      <c r="D158" s="67" t="s">
        <v>835</v>
      </c>
      <c r="E158" s="61" t="s">
        <v>836</v>
      </c>
      <c r="F158" s="68"/>
      <c r="G158" s="11">
        <f t="shared" si="0"/>
        <v>0</v>
      </c>
    </row>
    <row r="159" spans="1:29" ht="37.5" customHeight="1" x14ac:dyDescent="0.15">
      <c r="A159" s="27" t="b">
        <v>0</v>
      </c>
      <c r="B159" s="89" t="s">
        <v>1506</v>
      </c>
      <c r="C159" s="43"/>
      <c r="D159" s="67" t="s">
        <v>876</v>
      </c>
      <c r="E159" s="64" t="s">
        <v>2000</v>
      </c>
      <c r="F159" s="96" t="s">
        <v>2001</v>
      </c>
      <c r="G159" s="11">
        <f t="shared" si="0"/>
        <v>0</v>
      </c>
    </row>
    <row r="160" spans="1:29" ht="37.5" customHeight="1" x14ac:dyDescent="0.15">
      <c r="A160" s="27" t="b">
        <v>0</v>
      </c>
      <c r="B160" s="89" t="s">
        <v>1508</v>
      </c>
      <c r="C160" s="43"/>
      <c r="D160" s="67" t="s">
        <v>878</v>
      </c>
      <c r="E160" s="61" t="s">
        <v>879</v>
      </c>
      <c r="F160" s="68"/>
      <c r="G160" s="11">
        <f t="shared" si="0"/>
        <v>0</v>
      </c>
    </row>
    <row r="161" spans="1:7" ht="56" x14ac:dyDescent="0.15">
      <c r="A161" s="27" t="b">
        <v>0</v>
      </c>
      <c r="B161" s="89" t="s">
        <v>1513</v>
      </c>
      <c r="C161" s="43"/>
      <c r="D161" s="67" t="s">
        <v>882</v>
      </c>
      <c r="E161" s="64" t="s">
        <v>2002</v>
      </c>
      <c r="F161" s="96" t="s">
        <v>2003</v>
      </c>
      <c r="G161" s="11">
        <f t="shared" si="0"/>
        <v>0</v>
      </c>
    </row>
    <row r="162" spans="1:7" ht="56" x14ac:dyDescent="0.15">
      <c r="A162" s="27" t="b">
        <v>0</v>
      </c>
      <c r="B162" s="89" t="s">
        <v>1414</v>
      </c>
      <c r="C162" s="43"/>
      <c r="D162" s="67" t="s">
        <v>113</v>
      </c>
      <c r="E162" s="64" t="s">
        <v>2004</v>
      </c>
      <c r="F162" s="96" t="s">
        <v>2005</v>
      </c>
      <c r="G162" s="11">
        <f t="shared" si="0"/>
        <v>0</v>
      </c>
    </row>
    <row r="163" spans="1:7" ht="37.5" customHeight="1" x14ac:dyDescent="0.15">
      <c r="A163" s="27" t="b">
        <v>0</v>
      </c>
      <c r="B163" s="89" t="s">
        <v>1416</v>
      </c>
      <c r="C163" s="43"/>
      <c r="D163" s="67" t="s">
        <v>116</v>
      </c>
      <c r="E163" s="64" t="s">
        <v>117</v>
      </c>
      <c r="F163" s="68"/>
      <c r="G163" s="11">
        <f t="shared" si="0"/>
        <v>0</v>
      </c>
    </row>
    <row r="164" spans="1:7" ht="42" x14ac:dyDescent="0.15">
      <c r="A164" s="27" t="b">
        <v>0</v>
      </c>
      <c r="B164" s="66" t="s">
        <v>1417</v>
      </c>
      <c r="C164" s="66"/>
      <c r="D164" s="67" t="s">
        <v>837</v>
      </c>
      <c r="E164" s="61" t="s">
        <v>2006</v>
      </c>
      <c r="F164" s="68" t="s">
        <v>2007</v>
      </c>
      <c r="G164" s="11">
        <f t="shared" si="0"/>
        <v>0</v>
      </c>
    </row>
    <row r="165" spans="1:7" ht="98" x14ac:dyDescent="0.15">
      <c r="A165" s="27" t="b">
        <v>0</v>
      </c>
      <c r="B165" s="66" t="s">
        <v>1419</v>
      </c>
      <c r="C165" s="66"/>
      <c r="D165" s="67" t="s">
        <v>118</v>
      </c>
      <c r="E165" s="64" t="s">
        <v>2008</v>
      </c>
      <c r="F165" s="96" t="s">
        <v>2009</v>
      </c>
      <c r="G165" s="11">
        <f t="shared" si="0"/>
        <v>0</v>
      </c>
    </row>
    <row r="166" spans="1:7" ht="37.5" customHeight="1" x14ac:dyDescent="0.15">
      <c r="A166" s="27" t="b">
        <v>0</v>
      </c>
      <c r="B166" s="66" t="s">
        <v>1421</v>
      </c>
      <c r="C166" s="66"/>
      <c r="D166" s="67" t="s">
        <v>120</v>
      </c>
      <c r="E166" s="61" t="s">
        <v>121</v>
      </c>
      <c r="F166" s="68"/>
      <c r="G166" s="11">
        <f t="shared" si="0"/>
        <v>0</v>
      </c>
    </row>
    <row r="167" spans="1:7" ht="37.5" customHeight="1" x14ac:dyDescent="0.15">
      <c r="A167" s="27" t="b">
        <v>0</v>
      </c>
      <c r="B167" s="89" t="s">
        <v>1799</v>
      </c>
      <c r="C167" s="43"/>
      <c r="D167" s="60" t="s">
        <v>990</v>
      </c>
      <c r="E167" s="64" t="s">
        <v>2010</v>
      </c>
      <c r="F167" s="65" t="s">
        <v>2011</v>
      </c>
      <c r="G167" s="11">
        <f t="shared" si="0"/>
        <v>0</v>
      </c>
    </row>
    <row r="168" spans="1:7" ht="37.5" customHeight="1" x14ac:dyDescent="0.15">
      <c r="A168" s="27" t="b">
        <v>0</v>
      </c>
      <c r="B168" s="89" t="s">
        <v>1801</v>
      </c>
      <c r="C168" s="43"/>
      <c r="D168" s="60" t="s">
        <v>993</v>
      </c>
      <c r="E168" s="64" t="s">
        <v>994</v>
      </c>
      <c r="F168" s="65"/>
      <c r="G168" s="11">
        <f t="shared" si="0"/>
        <v>0</v>
      </c>
    </row>
    <row r="169" spans="1:7" ht="37.5" customHeight="1" x14ac:dyDescent="0.15">
      <c r="A169" s="27" t="b">
        <v>0</v>
      </c>
      <c r="B169" s="89" t="s">
        <v>1802</v>
      </c>
      <c r="C169" s="43"/>
      <c r="D169" s="60" t="s">
        <v>506</v>
      </c>
      <c r="E169" s="64" t="s">
        <v>2012</v>
      </c>
      <c r="F169" s="70"/>
      <c r="G169" s="11">
        <f t="shared" si="0"/>
        <v>0</v>
      </c>
    </row>
    <row r="170" spans="1:7" ht="37.5" customHeight="1" x14ac:dyDescent="0.15">
      <c r="A170" s="27" t="b">
        <v>0</v>
      </c>
      <c r="B170" s="89" t="s">
        <v>1804</v>
      </c>
      <c r="C170" s="43"/>
      <c r="D170" s="60" t="s">
        <v>508</v>
      </c>
      <c r="E170" s="64" t="s">
        <v>509</v>
      </c>
      <c r="F170" s="65"/>
      <c r="G170" s="11">
        <f t="shared" si="0"/>
        <v>0</v>
      </c>
    </row>
    <row r="171" spans="1:7" ht="37.5" customHeight="1" x14ac:dyDescent="0.15">
      <c r="A171" s="27" t="b">
        <v>0</v>
      </c>
      <c r="B171" s="89" t="s">
        <v>1805</v>
      </c>
      <c r="C171" s="43"/>
      <c r="D171" s="60" t="s">
        <v>510</v>
      </c>
      <c r="E171" s="61" t="s">
        <v>511</v>
      </c>
      <c r="F171" s="62"/>
      <c r="G171" s="11">
        <f t="shared" si="0"/>
        <v>0</v>
      </c>
    </row>
    <row r="172" spans="1:7" ht="37.5" customHeight="1" x14ac:dyDescent="0.15">
      <c r="A172" s="27" t="b">
        <v>0</v>
      </c>
      <c r="B172" s="86" t="s">
        <v>1424</v>
      </c>
      <c r="C172" s="27"/>
      <c r="D172" s="34" t="s">
        <v>328</v>
      </c>
      <c r="E172" s="29" t="s">
        <v>329</v>
      </c>
      <c r="F172" s="31" t="s">
        <v>2013</v>
      </c>
      <c r="G172" s="11">
        <f t="shared" si="0"/>
        <v>0</v>
      </c>
    </row>
    <row r="173" spans="1:7" ht="37.5" customHeight="1" x14ac:dyDescent="0.15">
      <c r="A173" s="27" t="b">
        <v>0</v>
      </c>
      <c r="B173" s="86" t="s">
        <v>1425</v>
      </c>
      <c r="C173" s="27"/>
      <c r="D173" s="34" t="s">
        <v>988</v>
      </c>
      <c r="E173" s="29" t="s">
        <v>989</v>
      </c>
      <c r="F173" s="31" t="s">
        <v>2013</v>
      </c>
      <c r="G173" s="11">
        <f t="shared" si="0"/>
        <v>0</v>
      </c>
    </row>
    <row r="174" spans="1:7" ht="37.5" customHeight="1" x14ac:dyDescent="0.15">
      <c r="A174" s="27" t="b">
        <v>0</v>
      </c>
      <c r="B174" s="86" t="s">
        <v>1426</v>
      </c>
      <c r="C174" s="27"/>
      <c r="D174" s="34" t="s">
        <v>292</v>
      </c>
      <c r="E174" s="29" t="s">
        <v>293</v>
      </c>
      <c r="F174" s="31" t="s">
        <v>2013</v>
      </c>
      <c r="G174" s="11">
        <f t="shared" si="0"/>
        <v>0</v>
      </c>
    </row>
    <row r="175" spans="1:7" ht="37.5" customHeight="1" x14ac:dyDescent="0.15">
      <c r="A175" s="27" t="b">
        <v>0</v>
      </c>
      <c r="B175" s="66" t="s">
        <v>1573</v>
      </c>
      <c r="C175" s="66"/>
      <c r="D175" s="67" t="s">
        <v>1205</v>
      </c>
      <c r="E175" s="64" t="s">
        <v>2014</v>
      </c>
      <c r="F175" s="96" t="s">
        <v>2015</v>
      </c>
      <c r="G175" s="11">
        <f t="shared" si="0"/>
        <v>0</v>
      </c>
    </row>
    <row r="176" spans="1:7" ht="37.5" customHeight="1" x14ac:dyDescent="0.15">
      <c r="A176" s="27" t="b">
        <v>0</v>
      </c>
      <c r="B176" s="89" t="s">
        <v>1581</v>
      </c>
      <c r="C176" s="43"/>
      <c r="D176" s="67" t="s">
        <v>1212</v>
      </c>
      <c r="E176" s="61" t="s">
        <v>2016</v>
      </c>
      <c r="F176" s="96" t="s">
        <v>2015</v>
      </c>
      <c r="G176" s="11">
        <f t="shared" si="0"/>
        <v>0</v>
      </c>
    </row>
    <row r="177" spans="1:29" ht="42" x14ac:dyDescent="0.15">
      <c r="A177" s="27" t="b">
        <v>0</v>
      </c>
      <c r="B177" s="89" t="s">
        <v>1812</v>
      </c>
      <c r="C177" s="43"/>
      <c r="D177" s="60" t="s">
        <v>515</v>
      </c>
      <c r="E177" s="64" t="s">
        <v>2017</v>
      </c>
      <c r="F177" s="96" t="s">
        <v>2003</v>
      </c>
      <c r="G177" s="11">
        <f t="shared" si="0"/>
        <v>0</v>
      </c>
    </row>
    <row r="178" spans="1:29" ht="70" x14ac:dyDescent="0.15">
      <c r="A178" s="27" t="b">
        <v>0</v>
      </c>
      <c r="B178" s="89" t="s">
        <v>1819</v>
      </c>
      <c r="C178" s="43"/>
      <c r="D178" s="60" t="s">
        <v>521</v>
      </c>
      <c r="E178" s="64" t="s">
        <v>2018</v>
      </c>
      <c r="F178" s="70"/>
      <c r="G178" s="11">
        <f t="shared" si="0"/>
        <v>0</v>
      </c>
    </row>
    <row r="179" spans="1:29" ht="37.5" customHeight="1" x14ac:dyDescent="0.15">
      <c r="A179" s="27" t="b">
        <v>0</v>
      </c>
      <c r="B179" s="89" t="s">
        <v>1821</v>
      </c>
      <c r="C179" s="43"/>
      <c r="D179" s="60" t="s">
        <v>523</v>
      </c>
      <c r="E179" s="64" t="s">
        <v>1007</v>
      </c>
      <c r="F179" s="65"/>
      <c r="G179" s="11">
        <f t="shared" si="0"/>
        <v>0</v>
      </c>
    </row>
    <row r="180" spans="1:29" ht="42" x14ac:dyDescent="0.15">
      <c r="A180" s="27" t="b">
        <v>0</v>
      </c>
      <c r="B180" s="89" t="s">
        <v>1829</v>
      </c>
      <c r="C180" s="43"/>
      <c r="D180" s="60" t="s">
        <v>525</v>
      </c>
      <c r="E180" s="64" t="s">
        <v>2019</v>
      </c>
      <c r="F180" s="96" t="s">
        <v>2003</v>
      </c>
      <c r="G180" s="11">
        <f t="shared" si="0"/>
        <v>0</v>
      </c>
    </row>
    <row r="181" spans="1:29" ht="37.5" customHeight="1" x14ac:dyDescent="0.15">
      <c r="A181" s="27" t="b">
        <v>0</v>
      </c>
      <c r="B181" s="89" t="s">
        <v>1831</v>
      </c>
      <c r="C181" s="43"/>
      <c r="D181" s="60" t="s">
        <v>527</v>
      </c>
      <c r="E181" s="64" t="s">
        <v>528</v>
      </c>
      <c r="F181" s="65"/>
      <c r="G181" s="11">
        <f t="shared" si="0"/>
        <v>0</v>
      </c>
    </row>
    <row r="182" spans="1:29" ht="42" x14ac:dyDescent="0.15">
      <c r="A182" s="27" t="b">
        <v>0</v>
      </c>
      <c r="B182" s="85" t="s">
        <v>1839</v>
      </c>
      <c r="C182" s="27"/>
      <c r="D182" s="28" t="s">
        <v>354</v>
      </c>
      <c r="E182" s="17" t="s">
        <v>2020</v>
      </c>
      <c r="F182" s="102" t="s">
        <v>2021</v>
      </c>
      <c r="G182" s="11">
        <f t="shared" si="0"/>
        <v>0</v>
      </c>
    </row>
    <row r="183" spans="1:29" ht="70" x14ac:dyDescent="0.15">
      <c r="A183" s="27" t="b">
        <v>0</v>
      </c>
      <c r="B183" s="89" t="s">
        <v>1688</v>
      </c>
      <c r="C183" s="43"/>
      <c r="D183" s="60" t="s">
        <v>1016</v>
      </c>
      <c r="E183" s="64" t="s">
        <v>2022</v>
      </c>
      <c r="F183" s="96" t="s">
        <v>2023</v>
      </c>
      <c r="G183" s="11">
        <f t="shared" si="0"/>
        <v>0</v>
      </c>
    </row>
    <row r="184" spans="1:29" ht="37.5" customHeight="1" x14ac:dyDescent="0.15">
      <c r="A184" s="27" t="b">
        <v>0</v>
      </c>
      <c r="B184" s="86" t="s">
        <v>1427</v>
      </c>
      <c r="C184" s="27"/>
      <c r="D184" s="28" t="s">
        <v>175</v>
      </c>
      <c r="E184" s="17" t="s">
        <v>176</v>
      </c>
      <c r="F184" s="35" t="s">
        <v>1428</v>
      </c>
      <c r="G184" s="11">
        <f t="shared" si="0"/>
        <v>0</v>
      </c>
    </row>
    <row r="185" spans="1:29" ht="37.5" customHeight="1" x14ac:dyDescent="0.15">
      <c r="A185" s="27" t="b">
        <v>0</v>
      </c>
      <c r="B185" s="86" t="s">
        <v>1429</v>
      </c>
      <c r="C185" s="43"/>
      <c r="D185" s="60" t="s">
        <v>438</v>
      </c>
      <c r="E185" s="64" t="s">
        <v>2024</v>
      </c>
      <c r="F185" s="70"/>
      <c r="G185" s="11">
        <f t="shared" si="0"/>
        <v>0</v>
      </c>
      <c r="H185" s="63"/>
      <c r="I185" s="63"/>
      <c r="J185" s="63"/>
      <c r="K185" s="63"/>
      <c r="L185" s="63"/>
      <c r="M185" s="63"/>
      <c r="N185" s="63"/>
      <c r="O185" s="63"/>
      <c r="P185" s="63"/>
      <c r="Q185" s="63"/>
      <c r="R185" s="63"/>
      <c r="S185" s="63"/>
      <c r="T185" s="63"/>
      <c r="U185" s="63"/>
      <c r="V185" s="63"/>
      <c r="W185" s="63"/>
      <c r="X185" s="63"/>
      <c r="Y185" s="63"/>
      <c r="Z185" s="63"/>
      <c r="AA185" s="63"/>
      <c r="AB185" s="63"/>
      <c r="AC185" s="63"/>
    </row>
    <row r="186" spans="1:29" ht="37.5" customHeight="1" x14ac:dyDescent="0.15">
      <c r="A186" s="27" t="b">
        <v>0</v>
      </c>
      <c r="B186" s="86" t="s">
        <v>1431</v>
      </c>
      <c r="C186" s="27"/>
      <c r="D186" s="28" t="s">
        <v>141</v>
      </c>
      <c r="E186" s="17" t="s">
        <v>2025</v>
      </c>
      <c r="F186" s="32"/>
      <c r="G186" s="11">
        <f t="shared" si="0"/>
        <v>0</v>
      </c>
    </row>
    <row r="187" spans="1:29" ht="42" x14ac:dyDescent="0.15">
      <c r="A187" s="27" t="b">
        <v>0</v>
      </c>
      <c r="B187" s="86" t="s">
        <v>1433</v>
      </c>
      <c r="C187" s="33"/>
      <c r="D187" s="34" t="s">
        <v>143</v>
      </c>
      <c r="E187" s="29" t="s">
        <v>2026</v>
      </c>
      <c r="F187" s="31"/>
      <c r="G187" s="11">
        <f t="shared" si="0"/>
        <v>0</v>
      </c>
    </row>
    <row r="188" spans="1:29" ht="37.5" customHeight="1" x14ac:dyDescent="0.15">
      <c r="A188" s="27" t="b">
        <v>0</v>
      </c>
      <c r="B188" s="86" t="s">
        <v>1435</v>
      </c>
      <c r="C188" s="33"/>
      <c r="D188" s="34" t="s">
        <v>145</v>
      </c>
      <c r="E188" s="29" t="s">
        <v>146</v>
      </c>
      <c r="F188" s="31"/>
      <c r="G188" s="11">
        <f t="shared" si="0"/>
        <v>0</v>
      </c>
    </row>
    <row r="189" spans="1:29" ht="37.5" customHeight="1" x14ac:dyDescent="0.15">
      <c r="A189" s="27" t="b">
        <v>0</v>
      </c>
      <c r="B189" s="86" t="s">
        <v>1436</v>
      </c>
      <c r="C189" s="33"/>
      <c r="D189" s="34" t="s">
        <v>147</v>
      </c>
      <c r="E189" s="29" t="s">
        <v>148</v>
      </c>
      <c r="F189" s="31"/>
      <c r="G189" s="11">
        <f t="shared" si="0"/>
        <v>0</v>
      </c>
    </row>
    <row r="190" spans="1:29" ht="37.5" customHeight="1" x14ac:dyDescent="0.15">
      <c r="A190" s="27" t="b">
        <v>0</v>
      </c>
      <c r="B190" s="86" t="s">
        <v>1437</v>
      </c>
      <c r="C190" s="33"/>
      <c r="D190" s="34" t="s">
        <v>149</v>
      </c>
      <c r="E190" s="29" t="s">
        <v>2027</v>
      </c>
      <c r="F190" s="31"/>
      <c r="G190" s="11">
        <f t="shared" si="0"/>
        <v>0</v>
      </c>
    </row>
    <row r="191" spans="1:29" ht="37.5" customHeight="1" x14ac:dyDescent="0.15">
      <c r="A191" s="27" t="b">
        <v>0</v>
      </c>
      <c r="B191" s="86" t="s">
        <v>1439</v>
      </c>
      <c r="C191" s="33"/>
      <c r="D191" s="34" t="s">
        <v>151</v>
      </c>
      <c r="E191" s="29" t="s">
        <v>152</v>
      </c>
      <c r="F191" s="31"/>
      <c r="G191" s="11">
        <f t="shared" si="0"/>
        <v>0</v>
      </c>
    </row>
    <row r="192" spans="1:29" ht="37.5" customHeight="1" x14ac:dyDescent="0.15">
      <c r="A192" s="27" t="b">
        <v>0</v>
      </c>
      <c r="B192" s="86" t="s">
        <v>1440</v>
      </c>
      <c r="C192" s="33"/>
      <c r="D192" s="34" t="s">
        <v>153</v>
      </c>
      <c r="E192" s="29" t="s">
        <v>2028</v>
      </c>
      <c r="F192" s="31"/>
      <c r="G192" s="11">
        <f t="shared" si="0"/>
        <v>0</v>
      </c>
    </row>
    <row r="193" spans="1:7" ht="37.5" customHeight="1" x14ac:dyDescent="0.15">
      <c r="A193" s="27" t="b">
        <v>0</v>
      </c>
      <c r="B193" s="86" t="s">
        <v>1442</v>
      </c>
      <c r="C193" s="33"/>
      <c r="D193" s="34" t="s">
        <v>155</v>
      </c>
      <c r="E193" s="29" t="s">
        <v>2029</v>
      </c>
      <c r="F193" s="31"/>
      <c r="G193" s="11">
        <f t="shared" si="0"/>
        <v>0</v>
      </c>
    </row>
    <row r="194" spans="1:7" ht="37.5" customHeight="1" x14ac:dyDescent="0.15">
      <c r="A194" s="27" t="b">
        <v>0</v>
      </c>
      <c r="B194" s="86" t="s">
        <v>1444</v>
      </c>
      <c r="C194" s="33"/>
      <c r="D194" s="34" t="s">
        <v>157</v>
      </c>
      <c r="E194" s="29" t="s">
        <v>2030</v>
      </c>
      <c r="F194" s="31"/>
      <c r="G194" s="11">
        <f t="shared" si="0"/>
        <v>0</v>
      </c>
    </row>
    <row r="195" spans="1:7" ht="37.5" customHeight="1" x14ac:dyDescent="0.15">
      <c r="A195" s="27" t="b">
        <v>0</v>
      </c>
      <c r="B195" s="86" t="s">
        <v>1446</v>
      </c>
      <c r="C195" s="33"/>
      <c r="D195" s="34" t="s">
        <v>159</v>
      </c>
      <c r="E195" s="29" t="s">
        <v>2031</v>
      </c>
      <c r="F195" s="31"/>
      <c r="G195" s="11">
        <f t="shared" si="0"/>
        <v>0</v>
      </c>
    </row>
    <row r="196" spans="1:7" ht="37.5" customHeight="1" x14ac:dyDescent="0.15">
      <c r="A196" s="27" t="b">
        <v>0</v>
      </c>
      <c r="B196" s="86" t="s">
        <v>1448</v>
      </c>
      <c r="C196" s="27"/>
      <c r="D196" s="34" t="s">
        <v>165</v>
      </c>
      <c r="E196" s="17" t="s">
        <v>2032</v>
      </c>
      <c r="F196" s="35"/>
      <c r="G196" s="11">
        <f t="shared" si="0"/>
        <v>0</v>
      </c>
    </row>
    <row r="197" spans="1:7" ht="37.5" customHeight="1" x14ac:dyDescent="0.15">
      <c r="A197" s="27" t="b">
        <v>0</v>
      </c>
      <c r="B197" s="86" t="s">
        <v>1450</v>
      </c>
      <c r="C197" s="27"/>
      <c r="D197" s="34" t="s">
        <v>167</v>
      </c>
      <c r="E197" s="17" t="s">
        <v>2033</v>
      </c>
      <c r="F197" s="35"/>
      <c r="G197" s="11">
        <f t="shared" si="0"/>
        <v>0</v>
      </c>
    </row>
    <row r="198" spans="1:7" ht="37.5" customHeight="1" x14ac:dyDescent="0.15">
      <c r="A198" s="27" t="b">
        <v>0</v>
      </c>
      <c r="B198" s="86" t="s">
        <v>1452</v>
      </c>
      <c r="C198" s="27"/>
      <c r="D198" s="28" t="s">
        <v>169</v>
      </c>
      <c r="E198" s="36" t="s">
        <v>170</v>
      </c>
      <c r="F198" s="42"/>
      <c r="G198" s="11">
        <f t="shared" si="0"/>
        <v>0</v>
      </c>
    </row>
    <row r="199" spans="1:7" ht="18" x14ac:dyDescent="0.15">
      <c r="A199" s="38"/>
      <c r="B199" s="132" t="s">
        <v>2034</v>
      </c>
      <c r="C199" s="129"/>
      <c r="D199" s="129"/>
      <c r="E199" s="129"/>
      <c r="F199" s="130"/>
      <c r="G199" s="11">
        <f t="shared" si="0"/>
        <v>0</v>
      </c>
    </row>
    <row r="200" spans="1:7" ht="18" x14ac:dyDescent="0.15">
      <c r="A200" s="38"/>
      <c r="B200" s="128" t="s">
        <v>2035</v>
      </c>
      <c r="C200" s="129"/>
      <c r="D200" s="129"/>
      <c r="E200" s="129"/>
      <c r="F200" s="130"/>
      <c r="G200" s="11">
        <f t="shared" si="0"/>
        <v>0</v>
      </c>
    </row>
    <row r="201" spans="1:7" ht="16" x14ac:dyDescent="0.15">
      <c r="A201" s="14"/>
      <c r="B201" s="131" t="s">
        <v>38</v>
      </c>
      <c r="C201" s="129"/>
      <c r="D201" s="129"/>
      <c r="E201" s="129"/>
      <c r="F201" s="130"/>
      <c r="G201" s="11">
        <f t="shared" si="0"/>
        <v>0</v>
      </c>
    </row>
    <row r="202" spans="1:7" ht="37.5" customHeight="1" x14ac:dyDescent="0.15">
      <c r="A202" s="27" t="b">
        <v>0</v>
      </c>
      <c r="B202" s="86" t="s">
        <v>1455</v>
      </c>
      <c r="C202" s="27"/>
      <c r="D202" s="34" t="s">
        <v>333</v>
      </c>
      <c r="E202" s="29" t="s">
        <v>334</v>
      </c>
      <c r="F202" s="31" t="s">
        <v>2036</v>
      </c>
      <c r="G202" s="11">
        <f t="shared" si="0"/>
        <v>0</v>
      </c>
    </row>
    <row r="203" spans="1:7" ht="84" x14ac:dyDescent="0.15">
      <c r="A203" s="27" t="b">
        <v>0</v>
      </c>
      <c r="B203" s="89" t="s">
        <v>1457</v>
      </c>
      <c r="C203" s="43"/>
      <c r="D203" s="67" t="s">
        <v>323</v>
      </c>
      <c r="E203" s="64" t="s">
        <v>2037</v>
      </c>
      <c r="F203" s="96"/>
      <c r="G203" s="11">
        <f t="shared" si="0"/>
        <v>0</v>
      </c>
    </row>
    <row r="204" spans="1:7" ht="37.5" customHeight="1" x14ac:dyDescent="0.15">
      <c r="A204" s="27" t="b">
        <v>0</v>
      </c>
      <c r="B204" s="89" t="s">
        <v>1459</v>
      </c>
      <c r="C204" s="43"/>
      <c r="D204" s="67" t="s">
        <v>325</v>
      </c>
      <c r="E204" s="61" t="s">
        <v>326</v>
      </c>
      <c r="F204" s="31" t="s">
        <v>2038</v>
      </c>
      <c r="G204" s="11">
        <f t="shared" si="0"/>
        <v>0</v>
      </c>
    </row>
    <row r="205" spans="1:7" ht="37.5" customHeight="1" x14ac:dyDescent="0.15">
      <c r="A205" s="27" t="b">
        <v>0</v>
      </c>
      <c r="B205" s="86" t="s">
        <v>1461</v>
      </c>
      <c r="C205" s="27"/>
      <c r="D205" s="34" t="s">
        <v>380</v>
      </c>
      <c r="E205" s="29" t="s">
        <v>381</v>
      </c>
      <c r="F205" s="31" t="s">
        <v>2039</v>
      </c>
      <c r="G205" s="11">
        <f t="shared" si="0"/>
        <v>0</v>
      </c>
    </row>
    <row r="206" spans="1:7" ht="37.5" customHeight="1" x14ac:dyDescent="0.15">
      <c r="A206" s="27" t="b">
        <v>0</v>
      </c>
      <c r="B206" s="86" t="s">
        <v>1472</v>
      </c>
      <c r="C206" s="27"/>
      <c r="D206" s="34" t="s">
        <v>853</v>
      </c>
      <c r="E206" s="29" t="s">
        <v>854</v>
      </c>
      <c r="F206" s="31" t="s">
        <v>2040</v>
      </c>
      <c r="G206" s="11">
        <f t="shared" si="0"/>
        <v>0</v>
      </c>
    </row>
    <row r="207" spans="1:7" ht="37.5" customHeight="1" x14ac:dyDescent="0.15">
      <c r="A207" s="27" t="b">
        <v>0</v>
      </c>
      <c r="B207" s="86" t="s">
        <v>1478</v>
      </c>
      <c r="C207" s="27"/>
      <c r="D207" s="34" t="s">
        <v>860</v>
      </c>
      <c r="E207" s="29" t="s">
        <v>861</v>
      </c>
      <c r="F207" s="31" t="s">
        <v>2041</v>
      </c>
      <c r="G207" s="11">
        <f t="shared" si="0"/>
        <v>0</v>
      </c>
    </row>
    <row r="208" spans="1:7" ht="196" x14ac:dyDescent="0.15">
      <c r="A208" s="27" t="b">
        <v>0</v>
      </c>
      <c r="B208" s="89" t="s">
        <v>1480</v>
      </c>
      <c r="C208" s="43"/>
      <c r="D208" s="67" t="s">
        <v>178</v>
      </c>
      <c r="E208" s="64" t="s">
        <v>2042</v>
      </c>
      <c r="F208" s="96"/>
      <c r="G208" s="11">
        <f t="shared" si="0"/>
        <v>0</v>
      </c>
    </row>
    <row r="209" spans="1:7" ht="42" x14ac:dyDescent="0.15">
      <c r="A209" s="27" t="b">
        <v>0</v>
      </c>
      <c r="B209" s="89" t="s">
        <v>1482</v>
      </c>
      <c r="C209" s="43"/>
      <c r="D209" s="67" t="s">
        <v>180</v>
      </c>
      <c r="E209" s="61" t="s">
        <v>2043</v>
      </c>
      <c r="F209" s="68"/>
      <c r="G209" s="11">
        <f t="shared" si="0"/>
        <v>0</v>
      </c>
    </row>
    <row r="210" spans="1:7" ht="37.5" customHeight="1" x14ac:dyDescent="0.15">
      <c r="A210" s="27" t="b">
        <v>0</v>
      </c>
      <c r="B210" s="89" t="s">
        <v>1483</v>
      </c>
      <c r="C210" s="43"/>
      <c r="D210" s="67" t="s">
        <v>610</v>
      </c>
      <c r="E210" s="61" t="s">
        <v>2044</v>
      </c>
      <c r="F210" s="68"/>
      <c r="G210" s="11">
        <f t="shared" si="0"/>
        <v>0</v>
      </c>
    </row>
    <row r="211" spans="1:7" ht="37.5" customHeight="1" x14ac:dyDescent="0.15">
      <c r="A211" s="27" t="b">
        <v>0</v>
      </c>
      <c r="B211" s="89" t="s">
        <v>1484</v>
      </c>
      <c r="C211" s="43"/>
      <c r="D211" s="67" t="s">
        <v>1066</v>
      </c>
      <c r="E211" s="61" t="s">
        <v>1067</v>
      </c>
      <c r="F211" s="31" t="s">
        <v>2045</v>
      </c>
      <c r="G211" s="11">
        <f t="shared" si="0"/>
        <v>0</v>
      </c>
    </row>
    <row r="212" spans="1:7" ht="37.5" customHeight="1" x14ac:dyDescent="0.15">
      <c r="A212" s="27" t="b">
        <v>0</v>
      </c>
      <c r="B212" s="89" t="s">
        <v>1666</v>
      </c>
      <c r="C212" s="43"/>
      <c r="D212" s="67" t="s">
        <v>967</v>
      </c>
      <c r="E212" s="64" t="s">
        <v>2046</v>
      </c>
      <c r="F212" s="96"/>
      <c r="G212" s="11">
        <f t="shared" si="0"/>
        <v>0</v>
      </c>
    </row>
    <row r="213" spans="1:7" ht="37.5" customHeight="1" x14ac:dyDescent="0.15">
      <c r="A213" s="27" t="b">
        <v>0</v>
      </c>
      <c r="B213" s="89" t="s">
        <v>1668</v>
      </c>
      <c r="C213" s="43"/>
      <c r="D213" s="67" t="s">
        <v>969</v>
      </c>
      <c r="E213" s="61" t="s">
        <v>2047</v>
      </c>
      <c r="F213" s="68"/>
      <c r="G213" s="11">
        <f t="shared" si="0"/>
        <v>0</v>
      </c>
    </row>
    <row r="214" spans="1:7" ht="37.5" customHeight="1" x14ac:dyDescent="0.15">
      <c r="A214" s="27" t="b">
        <v>0</v>
      </c>
      <c r="B214" s="89" t="s">
        <v>1624</v>
      </c>
      <c r="C214" s="43"/>
      <c r="D214" s="67" t="s">
        <v>262</v>
      </c>
      <c r="E214" s="61" t="s">
        <v>2048</v>
      </c>
      <c r="F214" s="68"/>
      <c r="G214" s="11">
        <f t="shared" si="0"/>
        <v>0</v>
      </c>
    </row>
    <row r="215" spans="1:7" ht="37.5" customHeight="1" x14ac:dyDescent="0.15">
      <c r="A215" s="27" t="b">
        <v>0</v>
      </c>
      <c r="B215" s="89" t="s">
        <v>1626</v>
      </c>
      <c r="C215" s="43"/>
      <c r="D215" s="67" t="s">
        <v>264</v>
      </c>
      <c r="E215" s="64" t="s">
        <v>2049</v>
      </c>
      <c r="F215" s="96"/>
      <c r="G215" s="11">
        <f t="shared" si="0"/>
        <v>0</v>
      </c>
    </row>
    <row r="216" spans="1:7" ht="140" x14ac:dyDescent="0.15">
      <c r="A216" s="27" t="b">
        <v>0</v>
      </c>
      <c r="B216" s="89" t="s">
        <v>1489</v>
      </c>
      <c r="C216" s="43"/>
      <c r="D216" s="67" t="s">
        <v>270</v>
      </c>
      <c r="E216" s="64" t="s">
        <v>2050</v>
      </c>
      <c r="F216" s="96"/>
      <c r="G216" s="11">
        <f t="shared" si="0"/>
        <v>0</v>
      </c>
    </row>
    <row r="217" spans="1:7" ht="37.5" customHeight="1" x14ac:dyDescent="0.15">
      <c r="A217" s="27" t="b">
        <v>0</v>
      </c>
      <c r="B217" s="89" t="s">
        <v>1491</v>
      </c>
      <c r="C217" s="43"/>
      <c r="D217" s="67" t="s">
        <v>272</v>
      </c>
      <c r="E217" s="61" t="s">
        <v>2051</v>
      </c>
      <c r="F217" s="68"/>
      <c r="G217" s="11">
        <f t="shared" si="0"/>
        <v>0</v>
      </c>
    </row>
    <row r="218" spans="1:7" ht="42" x14ac:dyDescent="0.15">
      <c r="A218" s="27" t="b">
        <v>0</v>
      </c>
      <c r="B218" s="86" t="s">
        <v>1492</v>
      </c>
      <c r="C218" s="27"/>
      <c r="D218" s="34" t="s">
        <v>195</v>
      </c>
      <c r="E218" s="17" t="s">
        <v>2052</v>
      </c>
      <c r="F218" s="35" t="s">
        <v>849</v>
      </c>
      <c r="G218" s="11">
        <f t="shared" si="0"/>
        <v>0</v>
      </c>
    </row>
    <row r="219" spans="1:7" ht="37.5" customHeight="1" x14ac:dyDescent="0.15">
      <c r="A219" s="27" t="b">
        <v>0</v>
      </c>
      <c r="B219" s="86" t="s">
        <v>1494</v>
      </c>
      <c r="C219" s="27"/>
      <c r="D219" s="34" t="s">
        <v>197</v>
      </c>
      <c r="E219" s="17" t="s">
        <v>198</v>
      </c>
      <c r="F219" s="35"/>
      <c r="G219" s="11">
        <f t="shared" si="0"/>
        <v>0</v>
      </c>
    </row>
    <row r="220" spans="1:7" ht="70" x14ac:dyDescent="0.15">
      <c r="A220" s="27" t="b">
        <v>0</v>
      </c>
      <c r="B220" s="89" t="s">
        <v>1495</v>
      </c>
      <c r="C220" s="43"/>
      <c r="D220" s="67" t="s">
        <v>866</v>
      </c>
      <c r="E220" s="64" t="s">
        <v>2053</v>
      </c>
      <c r="F220" s="96" t="s">
        <v>2054</v>
      </c>
      <c r="G220" s="11">
        <f t="shared" si="0"/>
        <v>0</v>
      </c>
    </row>
    <row r="221" spans="1:7" ht="37.5" customHeight="1" x14ac:dyDescent="0.15">
      <c r="A221" s="27" t="b">
        <v>0</v>
      </c>
      <c r="B221" s="86" t="s">
        <v>1497</v>
      </c>
      <c r="C221" s="27"/>
      <c r="D221" s="34" t="s">
        <v>868</v>
      </c>
      <c r="E221" s="29" t="s">
        <v>869</v>
      </c>
      <c r="F221" s="31" t="s">
        <v>2055</v>
      </c>
      <c r="G221" s="11">
        <f t="shared" si="0"/>
        <v>0</v>
      </c>
    </row>
    <row r="222" spans="1:7" ht="37.5" customHeight="1" x14ac:dyDescent="0.15">
      <c r="A222" s="27" t="b">
        <v>0</v>
      </c>
      <c r="B222" s="89" t="s">
        <v>1510</v>
      </c>
      <c r="C222" s="43"/>
      <c r="D222" s="67" t="s">
        <v>266</v>
      </c>
      <c r="E222" s="61" t="s">
        <v>2056</v>
      </c>
      <c r="F222" s="68"/>
      <c r="G222" s="11">
        <f t="shared" si="0"/>
        <v>0</v>
      </c>
    </row>
    <row r="223" spans="1:7" ht="37.5" customHeight="1" x14ac:dyDescent="0.15">
      <c r="A223" s="27" t="b">
        <v>0</v>
      </c>
      <c r="B223" s="86" t="s">
        <v>1512</v>
      </c>
      <c r="C223" s="27"/>
      <c r="D223" s="34" t="s">
        <v>268</v>
      </c>
      <c r="E223" s="29" t="s">
        <v>881</v>
      </c>
      <c r="F223" s="31"/>
      <c r="G223" s="11">
        <f t="shared" si="0"/>
        <v>0</v>
      </c>
    </row>
    <row r="224" spans="1:7" ht="37.5" customHeight="1" x14ac:dyDescent="0.15">
      <c r="A224" s="27" t="b">
        <v>0</v>
      </c>
      <c r="B224" s="86" t="s">
        <v>1515</v>
      </c>
      <c r="C224" s="27"/>
      <c r="D224" s="34" t="s">
        <v>884</v>
      </c>
      <c r="E224" s="29" t="s">
        <v>885</v>
      </c>
      <c r="F224" s="31" t="s">
        <v>2057</v>
      </c>
      <c r="G224" s="11">
        <f t="shared" si="0"/>
        <v>0</v>
      </c>
    </row>
    <row r="225" spans="1:7" ht="168" x14ac:dyDescent="0.15">
      <c r="A225" s="27" t="b">
        <v>0</v>
      </c>
      <c r="B225" s="89" t="s">
        <v>1517</v>
      </c>
      <c r="C225" s="43"/>
      <c r="D225" s="67" t="s">
        <v>886</v>
      </c>
      <c r="E225" s="64" t="s">
        <v>2058</v>
      </c>
      <c r="F225" s="96" t="s">
        <v>2059</v>
      </c>
      <c r="G225" s="11">
        <f t="shared" si="0"/>
        <v>0</v>
      </c>
    </row>
    <row r="226" spans="1:7" ht="42" x14ac:dyDescent="0.15">
      <c r="A226" s="27" t="b">
        <v>0</v>
      </c>
      <c r="B226" s="89" t="s">
        <v>1519</v>
      </c>
      <c r="C226" s="43"/>
      <c r="D226" s="67" t="s">
        <v>888</v>
      </c>
      <c r="E226" s="61" t="s">
        <v>2060</v>
      </c>
      <c r="F226" s="68"/>
      <c r="G226" s="11">
        <f t="shared" si="0"/>
        <v>0</v>
      </c>
    </row>
    <row r="227" spans="1:7" ht="56" x14ac:dyDescent="0.15">
      <c r="A227" s="27" t="b">
        <v>0</v>
      </c>
      <c r="B227" s="89" t="s">
        <v>1520</v>
      </c>
      <c r="C227" s="43"/>
      <c r="D227" s="67" t="s">
        <v>925</v>
      </c>
      <c r="E227" s="61" t="s">
        <v>2061</v>
      </c>
      <c r="F227" s="100" t="s">
        <v>2062</v>
      </c>
      <c r="G227" s="11">
        <f t="shared" si="0"/>
        <v>0</v>
      </c>
    </row>
    <row r="228" spans="1:7" ht="56" x14ac:dyDescent="0.15">
      <c r="A228" s="27" t="b">
        <v>0</v>
      </c>
      <c r="B228" s="89" t="s">
        <v>1521</v>
      </c>
      <c r="C228" s="43"/>
      <c r="D228" s="67" t="s">
        <v>928</v>
      </c>
      <c r="E228" s="61" t="s">
        <v>2063</v>
      </c>
      <c r="F228" s="100" t="s">
        <v>2064</v>
      </c>
      <c r="G228" s="11">
        <f t="shared" si="0"/>
        <v>0</v>
      </c>
    </row>
    <row r="229" spans="1:7" ht="84" x14ac:dyDescent="0.15">
      <c r="A229" s="27" t="b">
        <v>0</v>
      </c>
      <c r="B229" s="89" t="s">
        <v>1522</v>
      </c>
      <c r="C229" s="43"/>
      <c r="D229" s="67" t="s">
        <v>890</v>
      </c>
      <c r="E229" s="61" t="s">
        <v>2065</v>
      </c>
      <c r="F229" s="68"/>
      <c r="G229" s="11">
        <f t="shared" si="0"/>
        <v>0</v>
      </c>
    </row>
    <row r="230" spans="1:7" ht="37.5" customHeight="1" x14ac:dyDescent="0.15">
      <c r="A230" s="27" t="b">
        <v>0</v>
      </c>
      <c r="B230" s="86" t="s">
        <v>1524</v>
      </c>
      <c r="C230" s="27"/>
      <c r="D230" s="34" t="s">
        <v>199</v>
      </c>
      <c r="E230" s="17" t="s">
        <v>2066</v>
      </c>
      <c r="F230" s="35"/>
      <c r="G230" s="11">
        <f t="shared" si="0"/>
        <v>0</v>
      </c>
    </row>
    <row r="231" spans="1:7" ht="37.5" customHeight="1" x14ac:dyDescent="0.15">
      <c r="A231" s="27" t="b">
        <v>0</v>
      </c>
      <c r="B231" s="86" t="s">
        <v>1526</v>
      </c>
      <c r="C231" s="27"/>
      <c r="D231" s="34" t="s">
        <v>201</v>
      </c>
      <c r="E231" s="17" t="s">
        <v>202</v>
      </c>
      <c r="F231" s="35"/>
      <c r="G231" s="11">
        <f t="shared" si="0"/>
        <v>0</v>
      </c>
    </row>
    <row r="232" spans="1:7" ht="84" x14ac:dyDescent="0.15">
      <c r="A232" s="27" t="b">
        <v>0</v>
      </c>
      <c r="B232" s="89" t="s">
        <v>1527</v>
      </c>
      <c r="C232" s="43"/>
      <c r="D232" s="67" t="s">
        <v>356</v>
      </c>
      <c r="E232" s="64" t="s">
        <v>2067</v>
      </c>
      <c r="F232" s="96"/>
      <c r="G232" s="11">
        <f t="shared" si="0"/>
        <v>0</v>
      </c>
    </row>
    <row r="233" spans="1:7" ht="37.5" customHeight="1" x14ac:dyDescent="0.15">
      <c r="A233" s="27" t="b">
        <v>0</v>
      </c>
      <c r="B233" s="86" t="s">
        <v>1529</v>
      </c>
      <c r="C233" s="27"/>
      <c r="D233" s="34" t="s">
        <v>358</v>
      </c>
      <c r="E233" s="29" t="s">
        <v>359</v>
      </c>
      <c r="F233" s="31"/>
      <c r="G233" s="11">
        <f t="shared" si="0"/>
        <v>0</v>
      </c>
    </row>
    <row r="234" spans="1:7" ht="84" x14ac:dyDescent="0.15">
      <c r="A234" s="27" t="b">
        <v>0</v>
      </c>
      <c r="B234" s="89" t="s">
        <v>1530</v>
      </c>
      <c r="C234" s="43"/>
      <c r="D234" s="67" t="s">
        <v>893</v>
      </c>
      <c r="E234" s="64" t="s">
        <v>2068</v>
      </c>
      <c r="F234" s="96"/>
      <c r="G234" s="11">
        <f t="shared" si="0"/>
        <v>0</v>
      </c>
    </row>
    <row r="235" spans="1:7" ht="37.5" customHeight="1" x14ac:dyDescent="0.15">
      <c r="A235" s="27" t="b">
        <v>0</v>
      </c>
      <c r="B235" s="89" t="s">
        <v>1632</v>
      </c>
      <c r="C235" s="43"/>
      <c r="D235" s="67" t="s">
        <v>947</v>
      </c>
      <c r="E235" s="64" t="s">
        <v>2069</v>
      </c>
      <c r="F235" s="96"/>
      <c r="G235" s="11">
        <f t="shared" si="0"/>
        <v>0</v>
      </c>
    </row>
    <row r="236" spans="1:7" ht="70" x14ac:dyDescent="0.15">
      <c r="A236" s="27" t="b">
        <v>0</v>
      </c>
      <c r="B236" s="89" t="s">
        <v>1532</v>
      </c>
      <c r="C236" s="43"/>
      <c r="D236" s="67" t="s">
        <v>895</v>
      </c>
      <c r="E236" s="64" t="s">
        <v>2070</v>
      </c>
      <c r="F236" s="96"/>
      <c r="G236" s="11">
        <f t="shared" si="0"/>
        <v>0</v>
      </c>
    </row>
    <row r="237" spans="1:7" ht="182" x14ac:dyDescent="0.15">
      <c r="A237" s="27" t="b">
        <v>0</v>
      </c>
      <c r="B237" s="89" t="s">
        <v>1534</v>
      </c>
      <c r="C237" s="43"/>
      <c r="D237" s="67" t="s">
        <v>375</v>
      </c>
      <c r="E237" s="61" t="s">
        <v>2071</v>
      </c>
      <c r="F237" s="31" t="s">
        <v>857</v>
      </c>
      <c r="G237" s="11">
        <f t="shared" si="0"/>
        <v>0</v>
      </c>
    </row>
    <row r="238" spans="1:7" ht="56" x14ac:dyDescent="0.15">
      <c r="A238" s="27" t="b">
        <v>0</v>
      </c>
      <c r="B238" s="89" t="s">
        <v>1536</v>
      </c>
      <c r="C238" s="43"/>
      <c r="D238" s="67" t="s">
        <v>377</v>
      </c>
      <c r="E238" s="61" t="s">
        <v>2072</v>
      </c>
      <c r="F238" s="68" t="s">
        <v>2054</v>
      </c>
      <c r="G238" s="11">
        <f t="shared" si="0"/>
        <v>0</v>
      </c>
    </row>
    <row r="239" spans="1:7" ht="56" x14ac:dyDescent="0.15">
      <c r="A239" s="27" t="b">
        <v>0</v>
      </c>
      <c r="B239" s="89" t="s">
        <v>1538</v>
      </c>
      <c r="C239" s="43"/>
      <c r="D239" s="67" t="s">
        <v>304</v>
      </c>
      <c r="E239" s="61" t="s">
        <v>2073</v>
      </c>
      <c r="F239" s="68" t="s">
        <v>2054</v>
      </c>
      <c r="G239" s="11">
        <f t="shared" si="0"/>
        <v>0</v>
      </c>
    </row>
    <row r="240" spans="1:7" ht="37.5" customHeight="1" x14ac:dyDescent="0.15">
      <c r="A240" s="27" t="b">
        <v>0</v>
      </c>
      <c r="B240" s="86" t="s">
        <v>1540</v>
      </c>
      <c r="C240" s="27"/>
      <c r="D240" s="34" t="s">
        <v>387</v>
      </c>
      <c r="E240" s="29" t="s">
        <v>388</v>
      </c>
      <c r="F240" s="31" t="s">
        <v>2074</v>
      </c>
      <c r="G240" s="11">
        <f t="shared" si="0"/>
        <v>0</v>
      </c>
    </row>
    <row r="241" spans="1:29" ht="140" x14ac:dyDescent="0.15">
      <c r="A241" s="27" t="b">
        <v>0</v>
      </c>
      <c r="B241" s="89" t="s">
        <v>1542</v>
      </c>
      <c r="C241" s="43"/>
      <c r="D241" s="67" t="s">
        <v>901</v>
      </c>
      <c r="E241" s="64" t="s">
        <v>2075</v>
      </c>
      <c r="F241" s="96" t="s">
        <v>2076</v>
      </c>
      <c r="G241" s="11">
        <f t="shared" si="0"/>
        <v>0</v>
      </c>
    </row>
    <row r="242" spans="1:29" ht="56" x14ac:dyDescent="0.15">
      <c r="A242" s="27" t="b">
        <v>0</v>
      </c>
      <c r="B242" s="89" t="s">
        <v>1544</v>
      </c>
      <c r="C242" s="43"/>
      <c r="D242" s="67" t="s">
        <v>903</v>
      </c>
      <c r="E242" s="61" t="s">
        <v>2077</v>
      </c>
      <c r="F242" s="68"/>
      <c r="G242" s="11">
        <f t="shared" si="0"/>
        <v>0</v>
      </c>
    </row>
    <row r="243" spans="1:29" ht="37.5" customHeight="1" x14ac:dyDescent="0.15">
      <c r="A243" s="27" t="b">
        <v>0</v>
      </c>
      <c r="B243" s="89" t="s">
        <v>1634</v>
      </c>
      <c r="C243" s="43"/>
      <c r="D243" s="67" t="s">
        <v>949</v>
      </c>
      <c r="E243" s="61" t="s">
        <v>2078</v>
      </c>
      <c r="F243" s="68"/>
      <c r="G243" s="11">
        <f t="shared" si="0"/>
        <v>0</v>
      </c>
    </row>
    <row r="244" spans="1:29" ht="37.5" customHeight="1" x14ac:dyDescent="0.15">
      <c r="A244" s="27" t="b">
        <v>0</v>
      </c>
      <c r="B244" s="89" t="s">
        <v>1674</v>
      </c>
      <c r="C244" s="43"/>
      <c r="D244" s="60" t="s">
        <v>1082</v>
      </c>
      <c r="E244" s="61" t="s">
        <v>2079</v>
      </c>
      <c r="F244" s="62"/>
      <c r="G244" s="11">
        <f t="shared" si="0"/>
        <v>0</v>
      </c>
      <c r="H244" s="97"/>
      <c r="I244" s="97"/>
      <c r="J244" s="97"/>
      <c r="K244" s="97"/>
      <c r="L244" s="97"/>
      <c r="M244" s="97"/>
      <c r="N244" s="97"/>
      <c r="O244" s="97"/>
      <c r="P244" s="97"/>
      <c r="Q244" s="97"/>
      <c r="R244" s="97"/>
      <c r="S244" s="97"/>
      <c r="T244" s="97"/>
      <c r="U244" s="97"/>
      <c r="V244" s="97"/>
      <c r="W244" s="97"/>
      <c r="X244" s="97"/>
      <c r="Y244" s="97"/>
      <c r="Z244" s="97"/>
      <c r="AA244" s="97"/>
      <c r="AB244" s="97"/>
      <c r="AC244" s="97"/>
    </row>
    <row r="245" spans="1:29" ht="140" x14ac:dyDescent="0.15">
      <c r="A245" s="27" t="b">
        <v>0</v>
      </c>
      <c r="B245" s="89" t="s">
        <v>1546</v>
      </c>
      <c r="C245" s="43"/>
      <c r="D245" s="67" t="s">
        <v>351</v>
      </c>
      <c r="E245" s="64" t="s">
        <v>2080</v>
      </c>
      <c r="F245" s="96" t="s">
        <v>2081</v>
      </c>
      <c r="G245" s="11">
        <f t="shared" si="0"/>
        <v>0</v>
      </c>
    </row>
    <row r="246" spans="1:29" ht="84" x14ac:dyDescent="0.15">
      <c r="A246" s="27" t="b">
        <v>0</v>
      </c>
      <c r="B246" s="89" t="s">
        <v>1548</v>
      </c>
      <c r="C246" s="43"/>
      <c r="D246" s="67" t="s">
        <v>905</v>
      </c>
      <c r="E246" s="64" t="s">
        <v>2082</v>
      </c>
      <c r="F246" s="96"/>
      <c r="G246" s="11">
        <f t="shared" si="0"/>
        <v>0</v>
      </c>
    </row>
    <row r="247" spans="1:29" ht="37.5" customHeight="1" x14ac:dyDescent="0.15">
      <c r="A247" s="27" t="b">
        <v>0</v>
      </c>
      <c r="B247" s="86" t="s">
        <v>1550</v>
      </c>
      <c r="C247" s="27"/>
      <c r="D247" s="34" t="s">
        <v>907</v>
      </c>
      <c r="E247" s="29" t="s">
        <v>2083</v>
      </c>
      <c r="F247" s="31" t="s">
        <v>909</v>
      </c>
      <c r="G247" s="11">
        <f t="shared" si="0"/>
        <v>0</v>
      </c>
    </row>
    <row r="248" spans="1:29" ht="98" x14ac:dyDescent="0.15">
      <c r="A248" s="27" t="b">
        <v>0</v>
      </c>
      <c r="B248" s="89" t="s">
        <v>1552</v>
      </c>
      <c r="C248" s="43"/>
      <c r="D248" s="67" t="s">
        <v>491</v>
      </c>
      <c r="E248" s="64" t="s">
        <v>2084</v>
      </c>
      <c r="F248" s="96"/>
      <c r="G248" s="11">
        <f t="shared" si="0"/>
        <v>0</v>
      </c>
    </row>
    <row r="249" spans="1:29" ht="37.5" customHeight="1" x14ac:dyDescent="0.15">
      <c r="A249" s="27" t="b">
        <v>0</v>
      </c>
      <c r="B249" s="86" t="s">
        <v>1554</v>
      </c>
      <c r="C249" s="27"/>
      <c r="D249" s="34" t="s">
        <v>911</v>
      </c>
      <c r="E249" s="29" t="s">
        <v>2085</v>
      </c>
      <c r="F249" s="31" t="s">
        <v>913</v>
      </c>
      <c r="G249" s="11">
        <f t="shared" si="0"/>
        <v>0</v>
      </c>
    </row>
    <row r="250" spans="1:29" ht="37.5" customHeight="1" x14ac:dyDescent="0.15">
      <c r="A250" s="27" t="b">
        <v>0</v>
      </c>
      <c r="B250" s="86" t="s">
        <v>1556</v>
      </c>
      <c r="C250" s="27"/>
      <c r="D250" s="34" t="s">
        <v>930</v>
      </c>
      <c r="E250" s="29" t="s">
        <v>931</v>
      </c>
      <c r="F250" s="31" t="s">
        <v>2086</v>
      </c>
      <c r="G250" s="11">
        <f t="shared" si="0"/>
        <v>0</v>
      </c>
    </row>
    <row r="251" spans="1:29" ht="37.5" customHeight="1" x14ac:dyDescent="0.15">
      <c r="A251" s="27" t="b">
        <v>0</v>
      </c>
      <c r="B251" s="86" t="s">
        <v>1558</v>
      </c>
      <c r="C251" s="27"/>
      <c r="D251" s="34" t="s">
        <v>932</v>
      </c>
      <c r="E251" s="29" t="s">
        <v>933</v>
      </c>
      <c r="F251" s="31" t="s">
        <v>2087</v>
      </c>
      <c r="G251" s="11">
        <f t="shared" si="0"/>
        <v>0</v>
      </c>
    </row>
    <row r="252" spans="1:29" ht="37.5" customHeight="1" x14ac:dyDescent="0.15">
      <c r="A252" s="27" t="b">
        <v>0</v>
      </c>
      <c r="B252" s="86" t="s">
        <v>1560</v>
      </c>
      <c r="C252" s="27"/>
      <c r="D252" s="34" t="s">
        <v>934</v>
      </c>
      <c r="E252" s="29" t="s">
        <v>935</v>
      </c>
      <c r="F252" s="31" t="s">
        <v>2088</v>
      </c>
      <c r="G252" s="11">
        <f t="shared" si="0"/>
        <v>0</v>
      </c>
    </row>
    <row r="253" spans="1:29" ht="56" x14ac:dyDescent="0.15">
      <c r="A253" s="27" t="b">
        <v>0</v>
      </c>
      <c r="B253" s="89" t="s">
        <v>1562</v>
      </c>
      <c r="C253" s="43"/>
      <c r="D253" s="67" t="s">
        <v>914</v>
      </c>
      <c r="E253" s="61" t="s">
        <v>2089</v>
      </c>
      <c r="F253" s="68"/>
      <c r="G253" s="11">
        <f t="shared" si="0"/>
        <v>0</v>
      </c>
    </row>
    <row r="254" spans="1:29" ht="37.5" customHeight="1" x14ac:dyDescent="0.15">
      <c r="A254" s="27" t="b">
        <v>0</v>
      </c>
      <c r="B254" s="89" t="s">
        <v>1564</v>
      </c>
      <c r="C254" s="43"/>
      <c r="D254" s="67" t="s">
        <v>916</v>
      </c>
      <c r="E254" s="17" t="s">
        <v>2090</v>
      </c>
      <c r="F254" s="96" t="s">
        <v>2091</v>
      </c>
      <c r="G254" s="11">
        <f t="shared" si="0"/>
        <v>0</v>
      </c>
    </row>
    <row r="255" spans="1:29" ht="126" x14ac:dyDescent="0.15">
      <c r="A255" s="27" t="b">
        <v>0</v>
      </c>
      <c r="B255" s="89" t="s">
        <v>1566</v>
      </c>
      <c r="C255" s="43"/>
      <c r="D255" s="67" t="s">
        <v>918</v>
      </c>
      <c r="E255" s="64" t="s">
        <v>2092</v>
      </c>
      <c r="F255" s="96" t="s">
        <v>2054</v>
      </c>
      <c r="G255" s="11">
        <f t="shared" si="0"/>
        <v>0</v>
      </c>
    </row>
    <row r="256" spans="1:29" ht="42" x14ac:dyDescent="0.15">
      <c r="A256" s="27" t="b">
        <v>0</v>
      </c>
      <c r="B256" s="89" t="s">
        <v>1568</v>
      </c>
      <c r="C256" s="43"/>
      <c r="D256" s="67" t="s">
        <v>920</v>
      </c>
      <c r="E256" s="61" t="s">
        <v>2093</v>
      </c>
      <c r="F256" s="68" t="s">
        <v>2054</v>
      </c>
      <c r="G256" s="11">
        <f t="shared" si="0"/>
        <v>0</v>
      </c>
    </row>
    <row r="257" spans="1:29" ht="37.5" customHeight="1" x14ac:dyDescent="0.15">
      <c r="A257" s="27" t="b">
        <v>0</v>
      </c>
      <c r="B257" s="89" t="s">
        <v>1570</v>
      </c>
      <c r="C257" s="43"/>
      <c r="D257" s="67" t="s">
        <v>922</v>
      </c>
      <c r="E257" s="61" t="s">
        <v>923</v>
      </c>
      <c r="F257" s="68"/>
      <c r="G257" s="11">
        <f t="shared" si="0"/>
        <v>0</v>
      </c>
    </row>
    <row r="258" spans="1:29" ht="37.5" customHeight="1" x14ac:dyDescent="0.15">
      <c r="A258" s="27" t="b">
        <v>0</v>
      </c>
      <c r="B258" s="86" t="s">
        <v>1571</v>
      </c>
      <c r="C258" s="27"/>
      <c r="D258" s="28" t="s">
        <v>182</v>
      </c>
      <c r="E258" s="29" t="s">
        <v>183</v>
      </c>
      <c r="F258" s="31" t="s">
        <v>2094</v>
      </c>
      <c r="G258" s="11">
        <f t="shared" si="0"/>
        <v>0</v>
      </c>
    </row>
    <row r="259" spans="1:29" ht="37.5" customHeight="1" x14ac:dyDescent="0.15">
      <c r="A259" s="27" t="b">
        <v>0</v>
      </c>
      <c r="B259" s="89" t="s">
        <v>1814</v>
      </c>
      <c r="C259" s="43"/>
      <c r="D259" s="60" t="s">
        <v>517</v>
      </c>
      <c r="E259" s="61" t="s">
        <v>2095</v>
      </c>
      <c r="F259" s="62"/>
      <c r="G259" s="11">
        <f t="shared" si="0"/>
        <v>0</v>
      </c>
    </row>
    <row r="260" spans="1:29" ht="37.5" customHeight="1" x14ac:dyDescent="0.15">
      <c r="A260" s="27" t="b">
        <v>0</v>
      </c>
      <c r="B260" s="89" t="s">
        <v>1816</v>
      </c>
      <c r="C260" s="43"/>
      <c r="D260" s="60" t="s">
        <v>519</v>
      </c>
      <c r="E260" s="61" t="s">
        <v>520</v>
      </c>
      <c r="F260" s="68" t="s">
        <v>2096</v>
      </c>
      <c r="G260" s="11">
        <f t="shared" si="0"/>
        <v>0</v>
      </c>
    </row>
    <row r="261" spans="1:29" ht="37.5" customHeight="1" x14ac:dyDescent="0.15">
      <c r="A261" s="27" t="b">
        <v>0</v>
      </c>
      <c r="B261" s="89" t="s">
        <v>1817</v>
      </c>
      <c r="C261" s="43"/>
      <c r="D261" s="60" t="s">
        <v>1004</v>
      </c>
      <c r="E261" s="61" t="s">
        <v>2097</v>
      </c>
      <c r="F261" s="68" t="s">
        <v>2098</v>
      </c>
      <c r="G261" s="11">
        <f t="shared" ref="G261:G423" si="1">IF(A261=TRUE, 1, 0)</f>
        <v>0</v>
      </c>
    </row>
    <row r="262" spans="1:29" ht="37.5" customHeight="1" x14ac:dyDescent="0.15">
      <c r="A262" s="27" t="b">
        <v>0</v>
      </c>
      <c r="B262" s="86" t="s">
        <v>1575</v>
      </c>
      <c r="C262" s="27"/>
      <c r="D262" s="34" t="s">
        <v>1576</v>
      </c>
      <c r="E262" s="29" t="s">
        <v>1577</v>
      </c>
      <c r="F262" s="31" t="s">
        <v>1423</v>
      </c>
      <c r="G262" s="11">
        <f t="shared" si="1"/>
        <v>0</v>
      </c>
    </row>
    <row r="263" spans="1:29" ht="37.5" customHeight="1" x14ac:dyDescent="0.15">
      <c r="A263" s="27" t="b">
        <v>0</v>
      </c>
      <c r="B263" s="86" t="s">
        <v>1578</v>
      </c>
      <c r="C263" s="27"/>
      <c r="D263" s="34" t="s">
        <v>1579</v>
      </c>
      <c r="E263" s="29" t="s">
        <v>1580</v>
      </c>
      <c r="F263" s="31" t="s">
        <v>1423</v>
      </c>
      <c r="G263" s="11">
        <f t="shared" si="1"/>
        <v>0</v>
      </c>
    </row>
    <row r="264" spans="1:29" ht="37.5" customHeight="1" x14ac:dyDescent="0.15">
      <c r="A264" s="27" t="b">
        <v>0</v>
      </c>
      <c r="B264" s="89" t="s">
        <v>1583</v>
      </c>
      <c r="C264" s="43"/>
      <c r="D264" s="60" t="s">
        <v>225</v>
      </c>
      <c r="E264" s="61" t="s">
        <v>2099</v>
      </c>
      <c r="F264" s="62"/>
      <c r="G264" s="11">
        <f t="shared" si="1"/>
        <v>0</v>
      </c>
      <c r="H264" s="97"/>
      <c r="I264" s="97"/>
      <c r="J264" s="97"/>
      <c r="K264" s="97"/>
      <c r="L264" s="97"/>
      <c r="M264" s="97"/>
      <c r="N264" s="97"/>
      <c r="O264" s="97"/>
      <c r="P264" s="97"/>
      <c r="Q264" s="97"/>
      <c r="R264" s="97"/>
      <c r="S264" s="97"/>
      <c r="T264" s="97"/>
      <c r="U264" s="97"/>
      <c r="V264" s="97"/>
      <c r="W264" s="97"/>
      <c r="X264" s="97"/>
      <c r="Y264" s="97"/>
      <c r="Z264" s="97"/>
      <c r="AA264" s="97"/>
      <c r="AB264" s="97"/>
      <c r="AC264" s="97"/>
    </row>
    <row r="265" spans="1:29" ht="37.5" customHeight="1" x14ac:dyDescent="0.15">
      <c r="A265" s="27" t="b">
        <v>0</v>
      </c>
      <c r="B265" s="89" t="s">
        <v>1836</v>
      </c>
      <c r="C265" s="43"/>
      <c r="D265" s="60" t="s">
        <v>531</v>
      </c>
      <c r="E265" s="61" t="s">
        <v>2100</v>
      </c>
      <c r="F265" s="68"/>
      <c r="G265" s="11">
        <f t="shared" si="1"/>
        <v>0</v>
      </c>
      <c r="H265" s="97"/>
      <c r="I265" s="97"/>
      <c r="J265" s="97"/>
      <c r="K265" s="97"/>
      <c r="L265" s="97"/>
      <c r="M265" s="97"/>
      <c r="N265" s="97"/>
      <c r="O265" s="97"/>
      <c r="P265" s="97"/>
      <c r="Q265" s="97"/>
      <c r="R265" s="97"/>
      <c r="S265" s="97"/>
      <c r="T265" s="97"/>
      <c r="U265" s="97"/>
      <c r="V265" s="97"/>
      <c r="W265" s="97"/>
      <c r="X265" s="97"/>
      <c r="Y265" s="97"/>
      <c r="Z265" s="97"/>
      <c r="AA265" s="97"/>
      <c r="AB265" s="97"/>
      <c r="AC265" s="97"/>
    </row>
    <row r="266" spans="1:29" ht="37.5" customHeight="1" x14ac:dyDescent="0.15">
      <c r="A266" s="27" t="b">
        <v>0</v>
      </c>
      <c r="B266" s="89" t="s">
        <v>1838</v>
      </c>
      <c r="C266" s="43"/>
      <c r="D266" s="60" t="s">
        <v>533</v>
      </c>
      <c r="E266" s="61" t="s">
        <v>534</v>
      </c>
      <c r="F266" s="62"/>
      <c r="G266" s="11">
        <f t="shared" si="1"/>
        <v>0</v>
      </c>
      <c r="H266" s="97"/>
      <c r="I266" s="97"/>
      <c r="J266" s="97"/>
      <c r="K266" s="97"/>
      <c r="L266" s="97"/>
      <c r="M266" s="97"/>
      <c r="N266" s="97"/>
      <c r="O266" s="97"/>
      <c r="P266" s="97"/>
      <c r="Q266" s="97"/>
      <c r="R266" s="97"/>
      <c r="S266" s="97"/>
      <c r="T266" s="97"/>
      <c r="U266" s="97"/>
      <c r="V266" s="97"/>
      <c r="W266" s="97"/>
      <c r="X266" s="97"/>
      <c r="Y266" s="97"/>
      <c r="Z266" s="97"/>
      <c r="AA266" s="97"/>
      <c r="AB266" s="97"/>
      <c r="AC266" s="97"/>
    </row>
    <row r="267" spans="1:29" ht="37.5" customHeight="1" x14ac:dyDescent="0.15">
      <c r="A267" s="27" t="b">
        <v>0</v>
      </c>
      <c r="B267" s="86" t="s">
        <v>1584</v>
      </c>
      <c r="C267" s="27"/>
      <c r="D267" s="34" t="s">
        <v>189</v>
      </c>
      <c r="E267" s="29" t="s">
        <v>2101</v>
      </c>
      <c r="F267" s="31"/>
      <c r="G267" s="11">
        <f t="shared" si="1"/>
        <v>0</v>
      </c>
    </row>
    <row r="268" spans="1:29" ht="37.5" customHeight="1" x14ac:dyDescent="0.15">
      <c r="A268" s="27" t="b">
        <v>0</v>
      </c>
      <c r="B268" s="86" t="s">
        <v>1586</v>
      </c>
      <c r="C268" s="27"/>
      <c r="D268" s="34" t="s">
        <v>191</v>
      </c>
      <c r="E268" s="29" t="s">
        <v>192</v>
      </c>
      <c r="F268" s="31"/>
      <c r="G268" s="11">
        <f t="shared" si="1"/>
        <v>0</v>
      </c>
    </row>
    <row r="269" spans="1:29" ht="37.5" customHeight="1" x14ac:dyDescent="0.15">
      <c r="A269" s="27" t="b">
        <v>0</v>
      </c>
      <c r="B269" s="86" t="s">
        <v>1587</v>
      </c>
      <c r="C269" s="43"/>
      <c r="D269" s="28" t="s">
        <v>213</v>
      </c>
      <c r="E269" s="29" t="s">
        <v>2102</v>
      </c>
      <c r="F269" s="32"/>
      <c r="G269" s="11">
        <f t="shared" si="1"/>
        <v>0</v>
      </c>
    </row>
    <row r="270" spans="1:29" ht="37.5" customHeight="1" x14ac:dyDescent="0.15">
      <c r="A270" s="27" t="b">
        <v>0</v>
      </c>
      <c r="B270" s="89" t="s">
        <v>1864</v>
      </c>
      <c r="C270" s="43"/>
      <c r="D270" s="60" t="s">
        <v>549</v>
      </c>
      <c r="E270" s="61" t="s">
        <v>2103</v>
      </c>
      <c r="F270" s="62"/>
      <c r="G270" s="11">
        <f t="shared" si="1"/>
        <v>0</v>
      </c>
    </row>
    <row r="271" spans="1:29" ht="56" x14ac:dyDescent="0.15">
      <c r="A271" s="27" t="b">
        <v>0</v>
      </c>
      <c r="B271" s="89" t="s">
        <v>1589</v>
      </c>
      <c r="C271" s="43"/>
      <c r="D271" s="60" t="s">
        <v>1029</v>
      </c>
      <c r="E271" s="61" t="s">
        <v>2104</v>
      </c>
      <c r="F271" s="68" t="s">
        <v>2105</v>
      </c>
      <c r="G271" s="11">
        <f t="shared" si="1"/>
        <v>0</v>
      </c>
      <c r="H271" s="97"/>
      <c r="I271" s="97"/>
      <c r="J271" s="97"/>
      <c r="K271" s="97"/>
      <c r="L271" s="97"/>
      <c r="M271" s="97"/>
      <c r="N271" s="97"/>
      <c r="O271" s="97"/>
      <c r="P271" s="97"/>
      <c r="Q271" s="97"/>
      <c r="R271" s="97"/>
      <c r="S271" s="97"/>
      <c r="T271" s="97"/>
      <c r="U271" s="97"/>
      <c r="V271" s="97"/>
      <c r="W271" s="97"/>
      <c r="X271" s="97"/>
      <c r="Y271" s="97"/>
      <c r="Z271" s="97"/>
      <c r="AA271" s="97"/>
      <c r="AB271" s="97"/>
      <c r="AC271" s="97"/>
    </row>
    <row r="272" spans="1:29" ht="37.5" customHeight="1" x14ac:dyDescent="0.15">
      <c r="A272" s="27" t="b">
        <v>0</v>
      </c>
      <c r="B272" s="86" t="s">
        <v>1590</v>
      </c>
      <c r="C272" s="27"/>
      <c r="D272" s="34" t="s">
        <v>1031</v>
      </c>
      <c r="E272" s="29" t="s">
        <v>1032</v>
      </c>
      <c r="F272" s="31"/>
      <c r="G272" s="11">
        <f t="shared" si="1"/>
        <v>0</v>
      </c>
    </row>
    <row r="273" spans="1:29" ht="56" x14ac:dyDescent="0.15">
      <c r="A273" s="27" t="b">
        <v>0</v>
      </c>
      <c r="B273" s="89" t="s">
        <v>1591</v>
      </c>
      <c r="C273" s="43"/>
      <c r="D273" s="60" t="s">
        <v>1033</v>
      </c>
      <c r="E273" s="61" t="s">
        <v>2106</v>
      </c>
      <c r="F273" s="68" t="s">
        <v>2107</v>
      </c>
      <c r="G273" s="11">
        <f t="shared" si="1"/>
        <v>0</v>
      </c>
    </row>
    <row r="274" spans="1:29" ht="42" x14ac:dyDescent="0.15">
      <c r="A274" s="27" t="b">
        <v>0</v>
      </c>
      <c r="B274" s="66" t="s">
        <v>1646</v>
      </c>
      <c r="C274" s="66"/>
      <c r="D274" s="67" t="s">
        <v>1035</v>
      </c>
      <c r="E274" s="61" t="s">
        <v>2108</v>
      </c>
      <c r="F274" s="68" t="s">
        <v>2109</v>
      </c>
      <c r="G274" s="11">
        <f t="shared" si="1"/>
        <v>0</v>
      </c>
    </row>
    <row r="275" spans="1:29" ht="42" x14ac:dyDescent="0.15">
      <c r="A275" s="27" t="b">
        <v>0</v>
      </c>
      <c r="B275" s="89" t="s">
        <v>1697</v>
      </c>
      <c r="C275" s="43"/>
      <c r="D275" s="60" t="s">
        <v>1089</v>
      </c>
      <c r="E275" s="61" t="s">
        <v>2110</v>
      </c>
      <c r="F275" s="68" t="s">
        <v>2111</v>
      </c>
      <c r="G275" s="11">
        <f t="shared" si="1"/>
        <v>0</v>
      </c>
      <c r="H275" s="97"/>
      <c r="I275" s="97"/>
      <c r="J275" s="97"/>
      <c r="K275" s="97"/>
      <c r="L275" s="97"/>
      <c r="M275" s="97"/>
      <c r="N275" s="97"/>
      <c r="O275" s="97"/>
      <c r="P275" s="97"/>
      <c r="Q275" s="97"/>
      <c r="R275" s="97"/>
      <c r="S275" s="97"/>
      <c r="T275" s="97"/>
      <c r="U275" s="97"/>
      <c r="V275" s="97"/>
      <c r="W275" s="97"/>
      <c r="X275" s="97"/>
      <c r="Y275" s="97"/>
      <c r="Z275" s="97"/>
      <c r="AA275" s="97"/>
      <c r="AB275" s="97"/>
      <c r="AC275" s="97"/>
    </row>
    <row r="276" spans="1:29" ht="37.5" customHeight="1" x14ac:dyDescent="0.15">
      <c r="A276" s="27" t="b">
        <v>0</v>
      </c>
      <c r="B276" s="86" t="s">
        <v>1592</v>
      </c>
      <c r="C276" s="27"/>
      <c r="D276" s="34" t="s">
        <v>1037</v>
      </c>
      <c r="E276" s="29" t="s">
        <v>1038</v>
      </c>
      <c r="F276" s="31" t="s">
        <v>2112</v>
      </c>
      <c r="G276" s="11">
        <f t="shared" si="1"/>
        <v>0</v>
      </c>
    </row>
    <row r="277" spans="1:29" ht="37.5" customHeight="1" x14ac:dyDescent="0.15">
      <c r="A277" s="27" t="b">
        <v>0</v>
      </c>
      <c r="B277" s="86" t="s">
        <v>1593</v>
      </c>
      <c r="C277" s="66"/>
      <c r="D277" s="67" t="s">
        <v>452</v>
      </c>
      <c r="E277" s="61" t="s">
        <v>453</v>
      </c>
      <c r="F277" s="31" t="s">
        <v>2113</v>
      </c>
      <c r="G277" s="11">
        <f t="shared" si="1"/>
        <v>0</v>
      </c>
      <c r="H277" s="63"/>
      <c r="I277" s="63"/>
      <c r="J277" s="63"/>
      <c r="K277" s="63"/>
      <c r="L277" s="63"/>
      <c r="M277" s="63"/>
      <c r="N277" s="63"/>
      <c r="O277" s="63"/>
      <c r="P277" s="63"/>
      <c r="Q277" s="63"/>
      <c r="R277" s="63"/>
      <c r="S277" s="63"/>
      <c r="T277" s="63"/>
      <c r="U277" s="63"/>
      <c r="V277" s="63"/>
      <c r="W277" s="63"/>
      <c r="X277" s="63"/>
      <c r="Y277" s="63"/>
      <c r="Z277" s="63"/>
      <c r="AA277" s="63"/>
      <c r="AB277" s="63"/>
      <c r="AC277" s="63"/>
    </row>
    <row r="278" spans="1:29" ht="37.5" customHeight="1" x14ac:dyDescent="0.15">
      <c r="A278" s="27" t="b">
        <v>0</v>
      </c>
      <c r="B278" s="86" t="s">
        <v>1595</v>
      </c>
      <c r="C278" s="27"/>
      <c r="D278" s="34" t="s">
        <v>383</v>
      </c>
      <c r="E278" s="29" t="s">
        <v>384</v>
      </c>
      <c r="F278" s="31" t="s">
        <v>2114</v>
      </c>
      <c r="G278" s="11">
        <f t="shared" si="1"/>
        <v>0</v>
      </c>
    </row>
    <row r="279" spans="1:29" ht="37.5" customHeight="1" x14ac:dyDescent="0.15">
      <c r="A279" s="27" t="b">
        <v>0</v>
      </c>
      <c r="B279" s="86" t="s">
        <v>1597</v>
      </c>
      <c r="C279" s="27"/>
      <c r="D279" s="34" t="s">
        <v>173</v>
      </c>
      <c r="E279" s="17" t="s">
        <v>2115</v>
      </c>
      <c r="F279" s="35"/>
      <c r="G279" s="11">
        <f t="shared" si="1"/>
        <v>0</v>
      </c>
    </row>
    <row r="280" spans="1:29" ht="56" x14ac:dyDescent="0.15">
      <c r="A280" s="27" t="b">
        <v>0</v>
      </c>
      <c r="B280" s="86" t="s">
        <v>1599</v>
      </c>
      <c r="C280" s="27"/>
      <c r="D280" s="28" t="s">
        <v>185</v>
      </c>
      <c r="E280" s="17" t="s">
        <v>2116</v>
      </c>
      <c r="F280" s="18"/>
      <c r="G280" s="11">
        <f t="shared" si="1"/>
        <v>0</v>
      </c>
    </row>
    <row r="281" spans="1:29" ht="37.5" customHeight="1" x14ac:dyDescent="0.15">
      <c r="A281" s="27" t="b">
        <v>0</v>
      </c>
      <c r="B281" s="86" t="s">
        <v>1601</v>
      </c>
      <c r="C281" s="27"/>
      <c r="D281" s="28" t="s">
        <v>187</v>
      </c>
      <c r="E281" s="17" t="s">
        <v>188</v>
      </c>
      <c r="F281" s="18"/>
      <c r="G281" s="11">
        <f t="shared" si="1"/>
        <v>0</v>
      </c>
    </row>
    <row r="282" spans="1:29" ht="37.5" customHeight="1" x14ac:dyDescent="0.15">
      <c r="A282" s="27" t="b">
        <v>0</v>
      </c>
      <c r="B282" s="86" t="s">
        <v>1602</v>
      </c>
      <c r="C282" s="27"/>
      <c r="D282" s="28" t="s">
        <v>193</v>
      </c>
      <c r="E282" s="17" t="s">
        <v>2117</v>
      </c>
      <c r="F282" s="18"/>
      <c r="G282" s="11">
        <f t="shared" si="1"/>
        <v>0</v>
      </c>
    </row>
    <row r="283" spans="1:29" ht="37.5" customHeight="1" x14ac:dyDescent="0.15">
      <c r="A283" s="27" t="b">
        <v>0</v>
      </c>
      <c r="B283" s="86" t="s">
        <v>1604</v>
      </c>
      <c r="C283" s="27"/>
      <c r="D283" s="28" t="s">
        <v>203</v>
      </c>
      <c r="E283" s="17" t="s">
        <v>2118</v>
      </c>
      <c r="F283" s="32"/>
      <c r="G283" s="11">
        <f t="shared" si="1"/>
        <v>0</v>
      </c>
    </row>
    <row r="284" spans="1:29" ht="37.5" customHeight="1" x14ac:dyDescent="0.15">
      <c r="A284" s="27" t="b">
        <v>0</v>
      </c>
      <c r="B284" s="86" t="s">
        <v>1606</v>
      </c>
      <c r="C284" s="27"/>
      <c r="D284" s="28" t="s">
        <v>205</v>
      </c>
      <c r="E284" s="17" t="s">
        <v>206</v>
      </c>
      <c r="F284" s="18"/>
      <c r="G284" s="11">
        <f t="shared" si="1"/>
        <v>0</v>
      </c>
    </row>
    <row r="285" spans="1:29" ht="37.5" customHeight="1" x14ac:dyDescent="0.15">
      <c r="A285" s="27" t="b">
        <v>0</v>
      </c>
      <c r="B285" s="86" t="s">
        <v>1607</v>
      </c>
      <c r="C285" s="27"/>
      <c r="D285" s="28" t="s">
        <v>211</v>
      </c>
      <c r="E285" s="29" t="s">
        <v>2119</v>
      </c>
      <c r="F285" s="30"/>
      <c r="G285" s="11">
        <f t="shared" si="1"/>
        <v>0</v>
      </c>
    </row>
    <row r="286" spans="1:29" ht="37.5" customHeight="1" x14ac:dyDescent="0.15">
      <c r="A286" s="27" t="b">
        <v>0</v>
      </c>
      <c r="B286" s="86" t="s">
        <v>1609</v>
      </c>
      <c r="C286" s="27"/>
      <c r="D286" s="28" t="s">
        <v>215</v>
      </c>
      <c r="E286" s="17" t="s">
        <v>2120</v>
      </c>
      <c r="F286" s="18"/>
      <c r="G286" s="11">
        <f t="shared" si="1"/>
        <v>0</v>
      </c>
    </row>
    <row r="287" spans="1:29" ht="37.5" customHeight="1" x14ac:dyDescent="0.15">
      <c r="A287" s="27" t="b">
        <v>0</v>
      </c>
      <c r="B287" s="86" t="s">
        <v>1611</v>
      </c>
      <c r="C287" s="27"/>
      <c r="D287" s="28" t="s">
        <v>217</v>
      </c>
      <c r="E287" s="29" t="s">
        <v>218</v>
      </c>
      <c r="F287" s="30"/>
      <c r="G287" s="11">
        <f t="shared" si="1"/>
        <v>0</v>
      </c>
    </row>
    <row r="288" spans="1:29" ht="37.5" customHeight="1" x14ac:dyDescent="0.15">
      <c r="A288" s="27" t="b">
        <v>0</v>
      </c>
      <c r="B288" s="86" t="s">
        <v>1612</v>
      </c>
      <c r="C288" s="27"/>
      <c r="D288" s="28" t="s">
        <v>219</v>
      </c>
      <c r="E288" s="29" t="s">
        <v>2121</v>
      </c>
      <c r="F288" s="30"/>
      <c r="G288" s="11">
        <f t="shared" si="1"/>
        <v>0</v>
      </c>
    </row>
    <row r="289" spans="1:29" ht="37.5" customHeight="1" x14ac:dyDescent="0.15">
      <c r="A289" s="27" t="b">
        <v>0</v>
      </c>
      <c r="B289" s="86" t="s">
        <v>1614</v>
      </c>
      <c r="C289" s="43"/>
      <c r="D289" s="60" t="s">
        <v>443</v>
      </c>
      <c r="E289" s="61" t="s">
        <v>2122</v>
      </c>
      <c r="F289" s="62"/>
      <c r="G289" s="11">
        <f t="shared" si="1"/>
        <v>0</v>
      </c>
      <c r="H289" s="63"/>
      <c r="I289" s="63"/>
      <c r="J289" s="63"/>
      <c r="K289" s="63"/>
      <c r="L289" s="63"/>
      <c r="M289" s="63"/>
      <c r="N289" s="63"/>
      <c r="O289" s="63"/>
      <c r="P289" s="63"/>
      <c r="Q289" s="63"/>
      <c r="R289" s="63"/>
      <c r="S289" s="63"/>
      <c r="T289" s="63"/>
      <c r="U289" s="63"/>
      <c r="V289" s="63"/>
      <c r="W289" s="63"/>
      <c r="X289" s="63"/>
      <c r="Y289" s="63"/>
      <c r="Z289" s="63"/>
      <c r="AA289" s="63"/>
      <c r="AB289" s="63"/>
      <c r="AC289" s="63"/>
    </row>
    <row r="290" spans="1:29" ht="37.5" customHeight="1" x14ac:dyDescent="0.15">
      <c r="A290" s="27" t="b">
        <v>0</v>
      </c>
      <c r="B290" s="86" t="s">
        <v>1616</v>
      </c>
      <c r="C290" s="43"/>
      <c r="D290" s="60" t="s">
        <v>444</v>
      </c>
      <c r="E290" s="61" t="s">
        <v>2123</v>
      </c>
      <c r="F290" s="71"/>
      <c r="G290" s="11">
        <f t="shared" si="1"/>
        <v>0</v>
      </c>
      <c r="H290" s="63"/>
      <c r="I290" s="63"/>
      <c r="J290" s="63"/>
      <c r="K290" s="63"/>
      <c r="L290" s="63"/>
      <c r="M290" s="63"/>
      <c r="N290" s="63"/>
      <c r="O290" s="63"/>
      <c r="P290" s="63"/>
      <c r="Q290" s="63"/>
      <c r="R290" s="63"/>
      <c r="S290" s="63"/>
      <c r="T290" s="63"/>
      <c r="U290" s="63"/>
      <c r="V290" s="63"/>
      <c r="W290" s="63"/>
      <c r="X290" s="63"/>
      <c r="Y290" s="63"/>
      <c r="Z290" s="63"/>
      <c r="AA290" s="63"/>
      <c r="AB290" s="63"/>
      <c r="AC290" s="63"/>
    </row>
    <row r="291" spans="1:29" ht="37.5" customHeight="1" x14ac:dyDescent="0.15">
      <c r="A291" s="27" t="b">
        <v>0</v>
      </c>
      <c r="B291" s="86" t="s">
        <v>1618</v>
      </c>
      <c r="C291" s="27"/>
      <c r="D291" s="28" t="s">
        <v>221</v>
      </c>
      <c r="E291" s="29" t="s">
        <v>2124</v>
      </c>
      <c r="F291" s="44"/>
      <c r="G291" s="11">
        <f t="shared" si="1"/>
        <v>0</v>
      </c>
    </row>
    <row r="292" spans="1:29" ht="37.5" customHeight="1" x14ac:dyDescent="0.15">
      <c r="A292" s="27" t="b">
        <v>0</v>
      </c>
      <c r="B292" s="86" t="s">
        <v>1620</v>
      </c>
      <c r="C292" s="33"/>
      <c r="D292" s="34" t="s">
        <v>223</v>
      </c>
      <c r="E292" s="36" t="s">
        <v>2125</v>
      </c>
      <c r="F292" s="37"/>
      <c r="G292" s="11">
        <f t="shared" si="1"/>
        <v>0</v>
      </c>
    </row>
    <row r="293" spans="1:29" ht="18" x14ac:dyDescent="0.15">
      <c r="A293" s="38"/>
      <c r="B293" s="132" t="s">
        <v>2126</v>
      </c>
      <c r="C293" s="129"/>
      <c r="D293" s="129"/>
      <c r="E293" s="129"/>
      <c r="F293" s="130"/>
      <c r="G293" s="11">
        <f t="shared" si="1"/>
        <v>0</v>
      </c>
    </row>
    <row r="294" spans="1:29" ht="18" x14ac:dyDescent="0.15">
      <c r="A294" s="38"/>
      <c r="B294" s="128" t="s">
        <v>2127</v>
      </c>
      <c r="C294" s="129"/>
      <c r="D294" s="129"/>
      <c r="E294" s="129"/>
      <c r="F294" s="130"/>
      <c r="G294" s="11">
        <f t="shared" si="1"/>
        <v>0</v>
      </c>
    </row>
    <row r="295" spans="1:29" ht="16" x14ac:dyDescent="0.15">
      <c r="A295" s="14"/>
      <c r="B295" s="131" t="s">
        <v>38</v>
      </c>
      <c r="C295" s="129"/>
      <c r="D295" s="129"/>
      <c r="E295" s="129"/>
      <c r="F295" s="130"/>
      <c r="G295" s="11">
        <f t="shared" si="1"/>
        <v>0</v>
      </c>
    </row>
    <row r="296" spans="1:29" ht="196" x14ac:dyDescent="0.15">
      <c r="A296" s="27" t="b">
        <v>0</v>
      </c>
      <c r="B296" s="89" t="s">
        <v>1628</v>
      </c>
      <c r="C296" s="43"/>
      <c r="D296" s="67" t="s">
        <v>941</v>
      </c>
      <c r="E296" s="64" t="s">
        <v>2128</v>
      </c>
      <c r="F296" s="96"/>
      <c r="G296" s="11">
        <f t="shared" si="1"/>
        <v>0</v>
      </c>
    </row>
    <row r="297" spans="1:29" ht="112" x14ac:dyDescent="0.15">
      <c r="A297" s="27" t="b">
        <v>0</v>
      </c>
      <c r="B297" s="89" t="s">
        <v>1630</v>
      </c>
      <c r="C297" s="43"/>
      <c r="D297" s="67" t="s">
        <v>943</v>
      </c>
      <c r="E297" s="64" t="s">
        <v>2129</v>
      </c>
      <c r="F297" s="96"/>
      <c r="G297" s="11">
        <f t="shared" si="1"/>
        <v>0</v>
      </c>
    </row>
    <row r="298" spans="1:29" ht="37.5" customHeight="1" x14ac:dyDescent="0.15">
      <c r="A298" s="27" t="b">
        <v>0</v>
      </c>
      <c r="B298" s="86" t="s">
        <v>1636</v>
      </c>
      <c r="C298" s="27"/>
      <c r="D298" s="34" t="s">
        <v>957</v>
      </c>
      <c r="E298" s="29" t="s">
        <v>2130</v>
      </c>
      <c r="F298" s="68" t="s">
        <v>2131</v>
      </c>
      <c r="G298" s="11">
        <f t="shared" si="1"/>
        <v>0</v>
      </c>
    </row>
    <row r="299" spans="1:29" ht="37.5" customHeight="1" x14ac:dyDescent="0.15">
      <c r="A299" s="27" t="b">
        <v>0</v>
      </c>
      <c r="B299" s="86" t="s">
        <v>1638</v>
      </c>
      <c r="C299" s="56"/>
      <c r="D299" s="76" t="s">
        <v>959</v>
      </c>
      <c r="E299" s="58" t="s">
        <v>960</v>
      </c>
      <c r="F299" s="40"/>
      <c r="G299" s="11">
        <f t="shared" si="1"/>
        <v>0</v>
      </c>
    </row>
    <row r="300" spans="1:29" ht="37.5" customHeight="1" x14ac:dyDescent="0.15">
      <c r="A300" s="27" t="b">
        <v>0</v>
      </c>
      <c r="B300" s="86" t="s">
        <v>1639</v>
      </c>
      <c r="C300" s="27"/>
      <c r="D300" s="34" t="s">
        <v>961</v>
      </c>
      <c r="E300" s="29" t="s">
        <v>2132</v>
      </c>
      <c r="F300" s="68" t="s">
        <v>2131</v>
      </c>
      <c r="G300" s="11">
        <f t="shared" si="1"/>
        <v>0</v>
      </c>
    </row>
    <row r="301" spans="1:29" ht="37.5" customHeight="1" x14ac:dyDescent="0.15">
      <c r="A301" s="27" t="b">
        <v>0</v>
      </c>
      <c r="B301" s="86" t="s">
        <v>1641</v>
      </c>
      <c r="C301" s="56"/>
      <c r="D301" s="76" t="s">
        <v>963</v>
      </c>
      <c r="E301" s="58" t="s">
        <v>964</v>
      </c>
      <c r="F301" s="40"/>
      <c r="G301" s="11">
        <f t="shared" si="1"/>
        <v>0</v>
      </c>
    </row>
    <row r="302" spans="1:29" ht="37.5" customHeight="1" x14ac:dyDescent="0.15">
      <c r="A302" s="27" t="b">
        <v>0</v>
      </c>
      <c r="B302" s="89" t="s">
        <v>1642</v>
      </c>
      <c r="C302" s="43"/>
      <c r="D302" s="67" t="s">
        <v>951</v>
      </c>
      <c r="E302" s="61" t="s">
        <v>2133</v>
      </c>
      <c r="F302" s="68" t="s">
        <v>953</v>
      </c>
      <c r="G302" s="11">
        <f t="shared" si="1"/>
        <v>0</v>
      </c>
    </row>
    <row r="303" spans="1:29" ht="37.5" customHeight="1" x14ac:dyDescent="0.15">
      <c r="A303" s="27" t="b">
        <v>0</v>
      </c>
      <c r="B303" s="85" t="s">
        <v>1644</v>
      </c>
      <c r="C303" s="27"/>
      <c r="D303" s="34" t="s">
        <v>954</v>
      </c>
      <c r="E303" s="29" t="s">
        <v>2134</v>
      </c>
      <c r="F303" s="31"/>
      <c r="G303" s="11">
        <f t="shared" si="1"/>
        <v>0</v>
      </c>
    </row>
    <row r="304" spans="1:29" ht="37.5" customHeight="1" x14ac:dyDescent="0.15">
      <c r="A304" s="27" t="b">
        <v>0</v>
      </c>
      <c r="B304" s="89" t="s">
        <v>1745</v>
      </c>
      <c r="C304" s="43"/>
      <c r="D304" s="60" t="s">
        <v>394</v>
      </c>
      <c r="E304" s="61" t="s">
        <v>2135</v>
      </c>
      <c r="F304" s="68" t="s">
        <v>2136</v>
      </c>
      <c r="G304" s="11">
        <f t="shared" si="1"/>
        <v>0</v>
      </c>
    </row>
    <row r="305" spans="1:29" ht="37.5" customHeight="1" x14ac:dyDescent="0.15">
      <c r="A305" s="27" t="b">
        <v>0</v>
      </c>
      <c r="B305" s="89" t="s">
        <v>1745</v>
      </c>
      <c r="C305" s="43"/>
      <c r="D305" s="60" t="s">
        <v>396</v>
      </c>
      <c r="E305" s="61" t="s">
        <v>397</v>
      </c>
      <c r="F305" s="62"/>
      <c r="G305" s="11">
        <f t="shared" si="1"/>
        <v>0</v>
      </c>
    </row>
    <row r="306" spans="1:29" ht="37.5" customHeight="1" x14ac:dyDescent="0.15">
      <c r="A306" s="27" t="b">
        <v>0</v>
      </c>
      <c r="B306" s="89" t="s">
        <v>1806</v>
      </c>
      <c r="C306" s="43"/>
      <c r="D306" s="60" t="s">
        <v>512</v>
      </c>
      <c r="E306" s="61" t="s">
        <v>2137</v>
      </c>
      <c r="F306" s="68" t="s">
        <v>2138</v>
      </c>
      <c r="G306" s="11">
        <f t="shared" si="1"/>
        <v>0</v>
      </c>
    </row>
    <row r="307" spans="1:29" ht="37.5" customHeight="1" x14ac:dyDescent="0.15">
      <c r="A307" s="27" t="b">
        <v>0</v>
      </c>
      <c r="B307" s="89" t="s">
        <v>1682</v>
      </c>
      <c r="C307" s="43"/>
      <c r="D307" s="60" t="s">
        <v>344</v>
      </c>
      <c r="E307" s="61" t="s">
        <v>2139</v>
      </c>
      <c r="F307" s="62"/>
      <c r="G307" s="11">
        <f t="shared" si="1"/>
        <v>0</v>
      </c>
    </row>
    <row r="308" spans="1:29" ht="37.5" customHeight="1" x14ac:dyDescent="0.15">
      <c r="A308" s="27" t="b">
        <v>0</v>
      </c>
      <c r="B308" s="89" t="s">
        <v>1684</v>
      </c>
      <c r="C308" s="43"/>
      <c r="D308" s="60" t="s">
        <v>1218</v>
      </c>
      <c r="E308" s="61" t="s">
        <v>2140</v>
      </c>
      <c r="F308" s="68" t="s">
        <v>2141</v>
      </c>
      <c r="G308" s="11">
        <f t="shared" si="1"/>
        <v>0</v>
      </c>
    </row>
    <row r="309" spans="1:29" ht="37.5" customHeight="1" x14ac:dyDescent="0.15">
      <c r="A309" s="27" t="b">
        <v>0</v>
      </c>
      <c r="B309" s="89" t="s">
        <v>1686</v>
      </c>
      <c r="C309" s="43"/>
      <c r="D309" s="60" t="s">
        <v>1222</v>
      </c>
      <c r="E309" s="61" t="s">
        <v>2142</v>
      </c>
      <c r="F309" s="68" t="s">
        <v>2141</v>
      </c>
      <c r="G309" s="11">
        <f t="shared" si="1"/>
        <v>0</v>
      </c>
    </row>
    <row r="310" spans="1:29" ht="37.5" customHeight="1" x14ac:dyDescent="0.15">
      <c r="A310" s="27" t="b">
        <v>0</v>
      </c>
      <c r="B310" s="89" t="s">
        <v>1841</v>
      </c>
      <c r="C310" s="43"/>
      <c r="D310" s="60" t="s">
        <v>535</v>
      </c>
      <c r="E310" s="61" t="s">
        <v>2143</v>
      </c>
      <c r="F310" s="68" t="s">
        <v>2144</v>
      </c>
      <c r="G310" s="11">
        <f t="shared" si="1"/>
        <v>0</v>
      </c>
    </row>
    <row r="311" spans="1:29" ht="56" x14ac:dyDescent="0.15">
      <c r="A311" s="27" t="b">
        <v>0</v>
      </c>
      <c r="B311" s="89" t="s">
        <v>1690</v>
      </c>
      <c r="C311" s="43"/>
      <c r="D311" s="60" t="s">
        <v>371</v>
      </c>
      <c r="E311" s="61" t="s">
        <v>2145</v>
      </c>
      <c r="F311" s="68" t="s">
        <v>2136</v>
      </c>
      <c r="G311" s="11">
        <f t="shared" si="1"/>
        <v>0</v>
      </c>
    </row>
    <row r="312" spans="1:29" ht="56" x14ac:dyDescent="0.15">
      <c r="A312" s="27" t="b">
        <v>0</v>
      </c>
      <c r="B312" s="89" t="s">
        <v>1868</v>
      </c>
      <c r="C312" s="43"/>
      <c r="D312" s="67" t="s">
        <v>553</v>
      </c>
      <c r="E312" s="64" t="s">
        <v>2146</v>
      </c>
      <c r="F312" s="96"/>
      <c r="G312" s="11">
        <f t="shared" si="1"/>
        <v>0</v>
      </c>
    </row>
    <row r="313" spans="1:29" ht="37.5" customHeight="1" x14ac:dyDescent="0.15">
      <c r="A313" s="27" t="b">
        <v>0</v>
      </c>
      <c r="B313" s="66" t="s">
        <v>1870</v>
      </c>
      <c r="C313" s="66"/>
      <c r="D313" s="67" t="s">
        <v>1053</v>
      </c>
      <c r="E313" s="61" t="s">
        <v>2147</v>
      </c>
      <c r="F313" s="68" t="s">
        <v>2148</v>
      </c>
      <c r="G313" s="11">
        <f t="shared" si="1"/>
        <v>0</v>
      </c>
      <c r="H313" s="97"/>
      <c r="I313" s="97"/>
      <c r="J313" s="97"/>
      <c r="K313" s="97"/>
      <c r="L313" s="97"/>
      <c r="M313" s="97"/>
      <c r="N313" s="97"/>
      <c r="O313" s="97"/>
      <c r="P313" s="97"/>
      <c r="Q313" s="97"/>
      <c r="R313" s="97"/>
      <c r="S313" s="97"/>
      <c r="T313" s="97"/>
      <c r="U313" s="97"/>
      <c r="V313" s="97"/>
      <c r="W313" s="97"/>
      <c r="X313" s="97"/>
      <c r="Y313" s="97"/>
      <c r="Z313" s="97"/>
      <c r="AA313" s="97"/>
      <c r="AB313" s="97"/>
      <c r="AC313" s="97"/>
    </row>
    <row r="314" spans="1:29" ht="37.5" customHeight="1" x14ac:dyDescent="0.15">
      <c r="A314" s="27" t="b">
        <v>0</v>
      </c>
      <c r="B314" s="66" t="s">
        <v>1872</v>
      </c>
      <c r="C314" s="66"/>
      <c r="D314" s="67" t="s">
        <v>1056</v>
      </c>
      <c r="E314" s="61" t="s">
        <v>2149</v>
      </c>
      <c r="F314" s="68" t="s">
        <v>2148</v>
      </c>
      <c r="G314" s="11">
        <f t="shared" si="1"/>
        <v>0</v>
      </c>
      <c r="H314" s="97"/>
      <c r="I314" s="97"/>
      <c r="J314" s="97"/>
      <c r="K314" s="97"/>
      <c r="L314" s="97"/>
      <c r="M314" s="97"/>
      <c r="N314" s="97"/>
      <c r="O314" s="97"/>
      <c r="P314" s="97"/>
      <c r="Q314" s="97"/>
      <c r="R314" s="97"/>
      <c r="S314" s="97"/>
      <c r="T314" s="97"/>
      <c r="U314" s="97"/>
      <c r="V314" s="97"/>
      <c r="W314" s="97"/>
      <c r="X314" s="97"/>
      <c r="Y314" s="97"/>
      <c r="Z314" s="97"/>
      <c r="AA314" s="97"/>
      <c r="AB314" s="97"/>
      <c r="AC314" s="97"/>
    </row>
    <row r="315" spans="1:29" ht="37.5" customHeight="1" x14ac:dyDescent="0.15">
      <c r="A315" s="27" t="b">
        <v>0</v>
      </c>
      <c r="B315" s="66" t="s">
        <v>1874</v>
      </c>
      <c r="C315" s="66"/>
      <c r="D315" s="67" t="s">
        <v>1058</v>
      </c>
      <c r="E315" s="61" t="s">
        <v>2150</v>
      </c>
      <c r="F315" s="68" t="s">
        <v>2148</v>
      </c>
      <c r="G315" s="11">
        <f t="shared" si="1"/>
        <v>0</v>
      </c>
    </row>
    <row r="316" spans="1:29" ht="37.5" customHeight="1" x14ac:dyDescent="0.15">
      <c r="A316" s="27" t="b">
        <v>0</v>
      </c>
      <c r="B316" s="85" t="s">
        <v>1647</v>
      </c>
      <c r="C316" s="33"/>
      <c r="D316" s="34" t="s">
        <v>229</v>
      </c>
      <c r="E316" s="29" t="s">
        <v>2151</v>
      </c>
      <c r="F316" s="31"/>
      <c r="G316" s="11">
        <f t="shared" si="1"/>
        <v>0</v>
      </c>
    </row>
    <row r="317" spans="1:29" ht="37.5" customHeight="1" x14ac:dyDescent="0.15">
      <c r="A317" s="27" t="b">
        <v>0</v>
      </c>
      <c r="B317" s="85" t="s">
        <v>1649</v>
      </c>
      <c r="C317" s="27"/>
      <c r="D317" s="34" t="s">
        <v>231</v>
      </c>
      <c r="E317" s="17" t="s">
        <v>232</v>
      </c>
      <c r="F317" s="35"/>
      <c r="G317" s="11">
        <f t="shared" si="1"/>
        <v>0</v>
      </c>
    </row>
    <row r="318" spans="1:29" ht="37.5" customHeight="1" x14ac:dyDescent="0.15">
      <c r="A318" s="27" t="b">
        <v>0</v>
      </c>
      <c r="B318" s="85" t="s">
        <v>1650</v>
      </c>
      <c r="C318" s="27"/>
      <c r="D318" s="34" t="s">
        <v>233</v>
      </c>
      <c r="E318" s="17" t="s">
        <v>234</v>
      </c>
      <c r="F318" s="35"/>
      <c r="G318" s="11">
        <f t="shared" si="1"/>
        <v>0</v>
      </c>
    </row>
    <row r="319" spans="1:29" ht="37.5" customHeight="1" x14ac:dyDescent="0.15">
      <c r="A319" s="27" t="b">
        <v>0</v>
      </c>
      <c r="B319" s="85" t="s">
        <v>1651</v>
      </c>
      <c r="C319" s="27"/>
      <c r="D319" s="34" t="s">
        <v>235</v>
      </c>
      <c r="E319" s="17" t="s">
        <v>2152</v>
      </c>
      <c r="F319" s="35"/>
      <c r="G319" s="11">
        <f t="shared" si="1"/>
        <v>0</v>
      </c>
    </row>
    <row r="320" spans="1:29" ht="37.5" customHeight="1" x14ac:dyDescent="0.15">
      <c r="A320" s="27" t="b">
        <v>0</v>
      </c>
      <c r="B320" s="85" t="s">
        <v>1653</v>
      </c>
      <c r="C320" s="27"/>
      <c r="D320" s="34" t="s">
        <v>237</v>
      </c>
      <c r="E320" s="29" t="s">
        <v>238</v>
      </c>
      <c r="F320" s="31"/>
      <c r="G320" s="11">
        <f t="shared" si="1"/>
        <v>0</v>
      </c>
    </row>
    <row r="321" spans="1:7" ht="37.5" customHeight="1" x14ac:dyDescent="0.15">
      <c r="A321" s="27" t="b">
        <v>0</v>
      </c>
      <c r="B321" s="85" t="s">
        <v>1654</v>
      </c>
      <c r="C321" s="27"/>
      <c r="D321" s="28" t="s">
        <v>239</v>
      </c>
      <c r="E321" s="17" t="s">
        <v>2153</v>
      </c>
      <c r="F321" s="35"/>
      <c r="G321" s="11">
        <f t="shared" si="1"/>
        <v>0</v>
      </c>
    </row>
    <row r="322" spans="1:7" ht="37.5" customHeight="1" x14ac:dyDescent="0.15">
      <c r="A322" s="27" t="b">
        <v>0</v>
      </c>
      <c r="B322" s="85" t="s">
        <v>1656</v>
      </c>
      <c r="C322" s="27"/>
      <c r="D322" s="28" t="s">
        <v>241</v>
      </c>
      <c r="E322" s="17" t="s">
        <v>242</v>
      </c>
      <c r="F322" s="18"/>
      <c r="G322" s="11">
        <f t="shared" si="1"/>
        <v>0</v>
      </c>
    </row>
    <row r="323" spans="1:7" ht="37.5" customHeight="1" x14ac:dyDescent="0.15">
      <c r="A323" s="27" t="b">
        <v>0</v>
      </c>
      <c r="B323" s="85" t="s">
        <v>1657</v>
      </c>
      <c r="C323" s="27"/>
      <c r="D323" s="34" t="s">
        <v>244</v>
      </c>
      <c r="E323" s="29" t="s">
        <v>2154</v>
      </c>
      <c r="F323" s="31" t="s">
        <v>633</v>
      </c>
      <c r="G323" s="11">
        <f t="shared" si="1"/>
        <v>0</v>
      </c>
    </row>
    <row r="324" spans="1:7" ht="37.5" customHeight="1" x14ac:dyDescent="0.15">
      <c r="A324" s="27" t="b">
        <v>0</v>
      </c>
      <c r="B324" s="85" t="s">
        <v>1659</v>
      </c>
      <c r="C324" s="27"/>
      <c r="D324" s="34" t="s">
        <v>247</v>
      </c>
      <c r="E324" s="29" t="s">
        <v>248</v>
      </c>
      <c r="F324" s="31"/>
      <c r="G324" s="11">
        <f t="shared" si="1"/>
        <v>0</v>
      </c>
    </row>
    <row r="325" spans="1:7" ht="37.5" customHeight="1" x14ac:dyDescent="0.15">
      <c r="A325" s="27" t="b">
        <v>0</v>
      </c>
      <c r="B325" s="85" t="s">
        <v>1660</v>
      </c>
      <c r="C325" s="27"/>
      <c r="D325" s="34" t="s">
        <v>249</v>
      </c>
      <c r="E325" s="29" t="s">
        <v>2155</v>
      </c>
      <c r="F325" s="31" t="s">
        <v>633</v>
      </c>
      <c r="G325" s="11">
        <f t="shared" si="1"/>
        <v>0</v>
      </c>
    </row>
    <row r="326" spans="1:7" ht="37.5" customHeight="1" x14ac:dyDescent="0.15">
      <c r="A326" s="27" t="b">
        <v>0</v>
      </c>
      <c r="B326" s="85" t="s">
        <v>1662</v>
      </c>
      <c r="C326" s="27"/>
      <c r="D326" s="34" t="s">
        <v>251</v>
      </c>
      <c r="E326" s="29" t="s">
        <v>252</v>
      </c>
      <c r="F326" s="31"/>
      <c r="G326" s="11">
        <f t="shared" si="1"/>
        <v>0</v>
      </c>
    </row>
    <row r="327" spans="1:7" ht="18" x14ac:dyDescent="0.15">
      <c r="A327" s="13"/>
      <c r="B327" s="133" t="s">
        <v>2156</v>
      </c>
      <c r="C327" s="134"/>
      <c r="D327" s="134"/>
      <c r="E327" s="134"/>
      <c r="F327" s="135"/>
      <c r="G327" s="11">
        <f t="shared" si="1"/>
        <v>0</v>
      </c>
    </row>
    <row r="328" spans="1:7" ht="18" x14ac:dyDescent="0.15">
      <c r="A328" s="38"/>
      <c r="B328" s="128" t="s">
        <v>2157</v>
      </c>
      <c r="C328" s="129"/>
      <c r="D328" s="129"/>
      <c r="E328" s="129"/>
      <c r="F328" s="130"/>
      <c r="G328" s="11">
        <f t="shared" si="1"/>
        <v>0</v>
      </c>
    </row>
    <row r="329" spans="1:7" ht="16" x14ac:dyDescent="0.15">
      <c r="A329" s="14"/>
      <c r="B329" s="131" t="s">
        <v>38</v>
      </c>
      <c r="C329" s="129"/>
      <c r="D329" s="129"/>
      <c r="E329" s="129"/>
      <c r="F329" s="130"/>
      <c r="G329" s="11">
        <f t="shared" si="1"/>
        <v>0</v>
      </c>
    </row>
    <row r="330" spans="1:7" ht="37.5" customHeight="1" x14ac:dyDescent="0.15">
      <c r="A330" s="27" t="b">
        <v>0</v>
      </c>
      <c r="B330" s="85" t="s">
        <v>1670</v>
      </c>
      <c r="C330" s="27"/>
      <c r="D330" s="34" t="s">
        <v>973</v>
      </c>
      <c r="E330" s="103" t="s">
        <v>2158</v>
      </c>
      <c r="F330" s="31"/>
      <c r="G330" s="11">
        <f t="shared" si="1"/>
        <v>0</v>
      </c>
    </row>
    <row r="331" spans="1:7" ht="37.5" customHeight="1" x14ac:dyDescent="0.15">
      <c r="A331" s="27" t="b">
        <v>0</v>
      </c>
      <c r="B331" s="85" t="s">
        <v>1678</v>
      </c>
      <c r="C331" s="27"/>
      <c r="D331" s="28" t="s">
        <v>340</v>
      </c>
      <c r="E331" s="29" t="s">
        <v>2159</v>
      </c>
      <c r="F331" s="30" t="s">
        <v>2160</v>
      </c>
      <c r="G331" s="11">
        <f t="shared" si="1"/>
        <v>0</v>
      </c>
    </row>
    <row r="332" spans="1:7" ht="37.5" customHeight="1" x14ac:dyDescent="0.15">
      <c r="A332" s="27" t="b">
        <v>0</v>
      </c>
      <c r="B332" s="85" t="s">
        <v>1680</v>
      </c>
      <c r="C332" s="27"/>
      <c r="D332" s="28" t="s">
        <v>342</v>
      </c>
      <c r="E332" s="29" t="s">
        <v>996</v>
      </c>
      <c r="F332" s="30"/>
      <c r="G332" s="11">
        <f t="shared" si="1"/>
        <v>0</v>
      </c>
    </row>
    <row r="333" spans="1:7" ht="37.5" customHeight="1" x14ac:dyDescent="0.15">
      <c r="A333" s="27" t="b">
        <v>0</v>
      </c>
      <c r="B333" s="85" t="s">
        <v>1857</v>
      </c>
      <c r="C333" s="27"/>
      <c r="D333" s="28" t="s">
        <v>1087</v>
      </c>
      <c r="E333" s="29" t="s">
        <v>2161</v>
      </c>
      <c r="F333" s="30"/>
      <c r="G333" s="11">
        <f t="shared" si="1"/>
        <v>0</v>
      </c>
    </row>
    <row r="334" spans="1:7" ht="37.5" customHeight="1" x14ac:dyDescent="0.15">
      <c r="A334" s="27" t="b">
        <v>0</v>
      </c>
      <c r="B334" s="85" t="s">
        <v>1866</v>
      </c>
      <c r="C334" s="27"/>
      <c r="D334" s="28" t="s">
        <v>551</v>
      </c>
      <c r="E334" s="29" t="s">
        <v>2162</v>
      </c>
      <c r="F334" s="30" t="s">
        <v>2160</v>
      </c>
      <c r="G334" s="11">
        <f t="shared" si="1"/>
        <v>0</v>
      </c>
    </row>
    <row r="335" spans="1:7" ht="18" x14ac:dyDescent="0.15">
      <c r="A335" s="38"/>
      <c r="B335" s="132" t="s">
        <v>2163</v>
      </c>
      <c r="C335" s="129"/>
      <c r="D335" s="129"/>
      <c r="E335" s="129"/>
      <c r="F335" s="130"/>
      <c r="G335" s="11">
        <f t="shared" si="1"/>
        <v>0</v>
      </c>
    </row>
    <row r="336" spans="1:7" ht="18" x14ac:dyDescent="0.15">
      <c r="A336" s="38"/>
      <c r="B336" s="128" t="s">
        <v>2164</v>
      </c>
      <c r="C336" s="129"/>
      <c r="D336" s="129"/>
      <c r="E336" s="129"/>
      <c r="F336" s="130"/>
      <c r="G336" s="11">
        <f t="shared" si="1"/>
        <v>0</v>
      </c>
    </row>
    <row r="337" spans="1:7" ht="16" x14ac:dyDescent="0.15">
      <c r="A337" s="14"/>
      <c r="B337" s="131" t="s">
        <v>38</v>
      </c>
      <c r="C337" s="129"/>
      <c r="D337" s="129"/>
      <c r="E337" s="129"/>
      <c r="F337" s="130"/>
      <c r="G337" s="11">
        <f t="shared" si="1"/>
        <v>0</v>
      </c>
    </row>
    <row r="338" spans="1:7" ht="37.5" customHeight="1" x14ac:dyDescent="0.15">
      <c r="A338" s="27" t="b">
        <v>0</v>
      </c>
      <c r="B338" s="85" t="s">
        <v>1676</v>
      </c>
      <c r="C338" s="27"/>
      <c r="D338" s="34" t="s">
        <v>975</v>
      </c>
      <c r="E338" s="29" t="s">
        <v>2165</v>
      </c>
      <c r="F338" s="31"/>
      <c r="G338" s="11">
        <f t="shared" si="1"/>
        <v>0</v>
      </c>
    </row>
    <row r="339" spans="1:7" ht="37.5" customHeight="1" x14ac:dyDescent="0.15">
      <c r="A339" s="27" t="b">
        <v>0</v>
      </c>
      <c r="B339" s="85" t="s">
        <v>1692</v>
      </c>
      <c r="C339" s="27"/>
      <c r="D339" s="34" t="s">
        <v>677</v>
      </c>
      <c r="E339" s="29" t="s">
        <v>678</v>
      </c>
      <c r="F339" s="31" t="s">
        <v>2166</v>
      </c>
      <c r="G339" s="11">
        <f t="shared" si="1"/>
        <v>0</v>
      </c>
    </row>
    <row r="340" spans="1:7" ht="37.5" customHeight="1" x14ac:dyDescent="0.15">
      <c r="A340" s="27" t="b">
        <v>0</v>
      </c>
      <c r="B340" s="85" t="s">
        <v>1698</v>
      </c>
      <c r="C340" s="27"/>
      <c r="D340" s="34" t="s">
        <v>255</v>
      </c>
      <c r="E340" s="17" t="s">
        <v>256</v>
      </c>
      <c r="F340" s="35" t="s">
        <v>257</v>
      </c>
      <c r="G340" s="11">
        <f t="shared" si="1"/>
        <v>0</v>
      </c>
    </row>
    <row r="341" spans="1:7" ht="37.5" customHeight="1" x14ac:dyDescent="0.15">
      <c r="A341" s="27" t="b">
        <v>0</v>
      </c>
      <c r="B341" s="85" t="s">
        <v>1699</v>
      </c>
      <c r="C341" s="27"/>
      <c r="D341" s="28" t="s">
        <v>258</v>
      </c>
      <c r="E341" s="17" t="s">
        <v>2167</v>
      </c>
      <c r="F341" s="35"/>
      <c r="G341" s="11">
        <f t="shared" si="1"/>
        <v>0</v>
      </c>
    </row>
    <row r="342" spans="1:7" ht="37.5" customHeight="1" x14ac:dyDescent="0.15">
      <c r="A342" s="27" t="b">
        <v>0</v>
      </c>
      <c r="B342" s="85" t="s">
        <v>1701</v>
      </c>
      <c r="C342" s="27"/>
      <c r="D342" s="28" t="s">
        <v>260</v>
      </c>
      <c r="E342" s="17" t="s">
        <v>261</v>
      </c>
      <c r="F342" s="35"/>
      <c r="G342" s="11">
        <f t="shared" si="1"/>
        <v>0</v>
      </c>
    </row>
    <row r="343" spans="1:7" ht="56" x14ac:dyDescent="0.15">
      <c r="A343" s="27" t="b">
        <v>0</v>
      </c>
      <c r="B343" s="85" t="s">
        <v>1702</v>
      </c>
      <c r="C343" s="27"/>
      <c r="D343" s="34" t="s">
        <v>274</v>
      </c>
      <c r="E343" s="17" t="s">
        <v>2168</v>
      </c>
      <c r="F343" s="35" t="s">
        <v>276</v>
      </c>
      <c r="G343" s="11">
        <f t="shared" si="1"/>
        <v>0</v>
      </c>
    </row>
    <row r="344" spans="1:7" ht="37.5" customHeight="1" x14ac:dyDescent="0.15">
      <c r="A344" s="27" t="b">
        <v>0</v>
      </c>
      <c r="B344" s="85" t="s">
        <v>1704</v>
      </c>
      <c r="C344" s="27"/>
      <c r="D344" s="34" t="s">
        <v>277</v>
      </c>
      <c r="E344" s="29" t="s">
        <v>2169</v>
      </c>
      <c r="F344" s="31" t="s">
        <v>279</v>
      </c>
      <c r="G344" s="11">
        <f t="shared" si="1"/>
        <v>0</v>
      </c>
    </row>
    <row r="345" spans="1:7" ht="98" x14ac:dyDescent="0.15">
      <c r="A345" s="27" t="b">
        <v>0</v>
      </c>
      <c r="B345" s="85" t="s">
        <v>1706</v>
      </c>
      <c r="C345" s="27"/>
      <c r="D345" s="28" t="s">
        <v>280</v>
      </c>
      <c r="E345" s="17" t="s">
        <v>2170</v>
      </c>
      <c r="F345" s="35" t="s">
        <v>276</v>
      </c>
      <c r="G345" s="11">
        <f t="shared" si="1"/>
        <v>0</v>
      </c>
    </row>
    <row r="346" spans="1:7" ht="37.5" customHeight="1" x14ac:dyDescent="0.15">
      <c r="A346" s="27" t="b">
        <v>0</v>
      </c>
      <c r="B346" s="85" t="s">
        <v>1708</v>
      </c>
      <c r="C346" s="27"/>
      <c r="D346" s="28" t="s">
        <v>282</v>
      </c>
      <c r="E346" s="17" t="s">
        <v>2171</v>
      </c>
      <c r="F346" s="35"/>
      <c r="G346" s="11">
        <f t="shared" si="1"/>
        <v>0</v>
      </c>
    </row>
    <row r="347" spans="1:7" ht="37.5" customHeight="1" x14ac:dyDescent="0.15">
      <c r="A347" s="27" t="b">
        <v>0</v>
      </c>
      <c r="B347" s="85" t="s">
        <v>1710</v>
      </c>
      <c r="C347" s="27"/>
      <c r="D347" s="28" t="s">
        <v>284</v>
      </c>
      <c r="E347" s="29" t="s">
        <v>2172</v>
      </c>
      <c r="F347" s="35" t="s">
        <v>276</v>
      </c>
      <c r="G347" s="11">
        <f t="shared" si="1"/>
        <v>0</v>
      </c>
    </row>
    <row r="348" spans="1:7" ht="37.5" customHeight="1" x14ac:dyDescent="0.15">
      <c r="A348" s="27" t="b">
        <v>0</v>
      </c>
      <c r="B348" s="85" t="s">
        <v>1712</v>
      </c>
      <c r="C348" s="33"/>
      <c r="D348" s="34" t="s">
        <v>286</v>
      </c>
      <c r="E348" s="17" t="s">
        <v>287</v>
      </c>
      <c r="F348" s="35"/>
      <c r="G348" s="11">
        <f t="shared" si="1"/>
        <v>0</v>
      </c>
    </row>
    <row r="349" spans="1:7" ht="56" x14ac:dyDescent="0.15">
      <c r="A349" s="27" t="b">
        <v>0</v>
      </c>
      <c r="B349" s="85" t="s">
        <v>1713</v>
      </c>
      <c r="C349" s="33"/>
      <c r="D349" s="34" t="s">
        <v>288</v>
      </c>
      <c r="E349" s="29" t="s">
        <v>2173</v>
      </c>
      <c r="F349" s="31" t="s">
        <v>276</v>
      </c>
      <c r="G349" s="11">
        <f t="shared" si="1"/>
        <v>0</v>
      </c>
    </row>
    <row r="350" spans="1:7" ht="37.5" customHeight="1" x14ac:dyDescent="0.15">
      <c r="A350" s="27" t="b">
        <v>0</v>
      </c>
      <c r="B350" s="85" t="s">
        <v>1715</v>
      </c>
      <c r="C350" s="33"/>
      <c r="D350" s="34" t="s">
        <v>290</v>
      </c>
      <c r="E350" s="29" t="s">
        <v>291</v>
      </c>
      <c r="F350" s="31"/>
      <c r="G350" s="11">
        <f t="shared" si="1"/>
        <v>0</v>
      </c>
    </row>
    <row r="351" spans="1:7" ht="37.5" customHeight="1" x14ac:dyDescent="0.15">
      <c r="A351" s="27" t="b">
        <v>0</v>
      </c>
      <c r="B351" s="85" t="s">
        <v>1716</v>
      </c>
      <c r="C351" s="33"/>
      <c r="D351" s="34" t="s">
        <v>297</v>
      </c>
      <c r="E351" s="29" t="s">
        <v>2174</v>
      </c>
      <c r="F351" s="31"/>
      <c r="G351" s="11">
        <f t="shared" si="1"/>
        <v>0</v>
      </c>
    </row>
    <row r="352" spans="1:7" ht="37.5" customHeight="1" x14ac:dyDescent="0.15">
      <c r="A352" s="27" t="b">
        <v>0</v>
      </c>
      <c r="B352" s="85" t="s">
        <v>1718</v>
      </c>
      <c r="C352" s="27"/>
      <c r="D352" s="34" t="s">
        <v>299</v>
      </c>
      <c r="E352" s="17" t="s">
        <v>300</v>
      </c>
      <c r="F352" s="35" t="s">
        <v>301</v>
      </c>
      <c r="G352" s="11">
        <f t="shared" si="1"/>
        <v>0</v>
      </c>
    </row>
    <row r="353" spans="1:7" ht="37.5" customHeight="1" x14ac:dyDescent="0.15">
      <c r="A353" s="27" t="b">
        <v>0</v>
      </c>
      <c r="B353" s="85" t="s">
        <v>1719</v>
      </c>
      <c r="C353" s="27"/>
      <c r="D353" s="28" t="s">
        <v>302</v>
      </c>
      <c r="E353" s="29" t="s">
        <v>2175</v>
      </c>
      <c r="F353" s="44"/>
      <c r="G353" s="11">
        <f t="shared" si="1"/>
        <v>0</v>
      </c>
    </row>
    <row r="354" spans="1:7" ht="37.5" customHeight="1" x14ac:dyDescent="0.15">
      <c r="A354" s="27" t="b">
        <v>0</v>
      </c>
      <c r="B354" s="85" t="s">
        <v>1721</v>
      </c>
      <c r="C354" s="27"/>
      <c r="D354" s="28" t="s">
        <v>306</v>
      </c>
      <c r="E354" s="29" t="s">
        <v>2176</v>
      </c>
      <c r="F354" s="31" t="s">
        <v>308</v>
      </c>
      <c r="G354" s="11">
        <f t="shared" si="1"/>
        <v>0</v>
      </c>
    </row>
    <row r="355" spans="1:7" ht="98" x14ac:dyDescent="0.15">
      <c r="A355" s="27" t="b">
        <v>0</v>
      </c>
      <c r="B355" s="85" t="s">
        <v>1723</v>
      </c>
      <c r="C355" s="27"/>
      <c r="D355" s="28" t="s">
        <v>309</v>
      </c>
      <c r="E355" s="29" t="s">
        <v>2177</v>
      </c>
      <c r="F355" s="44"/>
      <c r="G355" s="11">
        <f t="shared" si="1"/>
        <v>0</v>
      </c>
    </row>
    <row r="356" spans="1:7" ht="37.5" customHeight="1" x14ac:dyDescent="0.15">
      <c r="A356" s="45" t="b">
        <v>0</v>
      </c>
      <c r="B356" s="85" t="s">
        <v>1725</v>
      </c>
      <c r="C356" s="46"/>
      <c r="D356" s="47" t="s">
        <v>311</v>
      </c>
      <c r="E356" s="48" t="s">
        <v>312</v>
      </c>
      <c r="F356" s="49"/>
      <c r="G356" s="11">
        <f t="shared" si="1"/>
        <v>0</v>
      </c>
    </row>
    <row r="357" spans="1:7" ht="98" x14ac:dyDescent="0.15">
      <c r="A357" s="27" t="b">
        <v>0</v>
      </c>
      <c r="B357" s="85" t="s">
        <v>1726</v>
      </c>
      <c r="C357" s="27"/>
      <c r="D357" s="28" t="s">
        <v>313</v>
      </c>
      <c r="E357" s="29" t="s">
        <v>2178</v>
      </c>
      <c r="F357" s="31"/>
      <c r="G357" s="11">
        <f t="shared" si="1"/>
        <v>0</v>
      </c>
    </row>
    <row r="358" spans="1:7" ht="37.5" customHeight="1" x14ac:dyDescent="0.15">
      <c r="A358" s="27" t="b">
        <v>0</v>
      </c>
      <c r="B358" s="85" t="s">
        <v>1728</v>
      </c>
      <c r="C358" s="27"/>
      <c r="D358" s="28" t="s">
        <v>315</v>
      </c>
      <c r="E358" s="29" t="s">
        <v>316</v>
      </c>
      <c r="F358" s="30"/>
      <c r="G358" s="11">
        <f t="shared" si="1"/>
        <v>0</v>
      </c>
    </row>
    <row r="359" spans="1:7" ht="37.5" customHeight="1" x14ac:dyDescent="0.15">
      <c r="A359" s="27" t="b">
        <v>0</v>
      </c>
      <c r="B359" s="85" t="s">
        <v>1729</v>
      </c>
      <c r="C359" s="27"/>
      <c r="D359" s="28" t="s">
        <v>317</v>
      </c>
      <c r="E359" s="29" t="s">
        <v>2179</v>
      </c>
      <c r="F359" s="31"/>
      <c r="G359" s="11">
        <f t="shared" si="1"/>
        <v>0</v>
      </c>
    </row>
    <row r="360" spans="1:7" ht="37.5" customHeight="1" x14ac:dyDescent="0.15">
      <c r="A360" s="27" t="b">
        <v>0</v>
      </c>
      <c r="B360" s="85" t="s">
        <v>1731</v>
      </c>
      <c r="C360" s="27"/>
      <c r="D360" s="34" t="s">
        <v>319</v>
      </c>
      <c r="E360" s="17" t="s">
        <v>2180</v>
      </c>
      <c r="F360" s="35"/>
      <c r="G360" s="11">
        <f t="shared" si="1"/>
        <v>0</v>
      </c>
    </row>
    <row r="361" spans="1:7" ht="37.5" customHeight="1" x14ac:dyDescent="0.15">
      <c r="A361" s="27" t="b">
        <v>0</v>
      </c>
      <c r="B361" s="85" t="s">
        <v>1733</v>
      </c>
      <c r="C361" s="27"/>
      <c r="D361" s="34" t="s">
        <v>321</v>
      </c>
      <c r="E361" s="17" t="s">
        <v>2181</v>
      </c>
      <c r="F361" s="35"/>
      <c r="G361" s="11">
        <f t="shared" si="1"/>
        <v>0</v>
      </c>
    </row>
    <row r="362" spans="1:7" ht="37.5" customHeight="1" x14ac:dyDescent="0.15">
      <c r="A362" s="27" t="b">
        <v>0</v>
      </c>
      <c r="B362" s="85" t="s">
        <v>1620</v>
      </c>
      <c r="C362" s="27"/>
      <c r="D362" s="34" t="s">
        <v>360</v>
      </c>
      <c r="E362" s="29" t="s">
        <v>2182</v>
      </c>
      <c r="F362" s="31" t="s">
        <v>362</v>
      </c>
      <c r="G362" s="11">
        <f t="shared" si="1"/>
        <v>0</v>
      </c>
    </row>
    <row r="363" spans="1:7" ht="37.5" customHeight="1" x14ac:dyDescent="0.15">
      <c r="A363" s="27" t="b">
        <v>0</v>
      </c>
      <c r="B363" s="85" t="s">
        <v>1736</v>
      </c>
      <c r="C363" s="27"/>
      <c r="D363" s="34" t="s">
        <v>363</v>
      </c>
      <c r="E363" s="29" t="s">
        <v>364</v>
      </c>
      <c r="F363" s="31"/>
      <c r="G363" s="11">
        <f t="shared" si="1"/>
        <v>0</v>
      </c>
    </row>
    <row r="364" spans="1:7" ht="42" x14ac:dyDescent="0.15">
      <c r="A364" s="27" t="b">
        <v>0</v>
      </c>
      <c r="B364" s="85" t="s">
        <v>1737</v>
      </c>
      <c r="C364" s="27"/>
      <c r="D364" s="28" t="s">
        <v>365</v>
      </c>
      <c r="E364" s="29" t="s">
        <v>2183</v>
      </c>
      <c r="F364" s="31"/>
      <c r="G364" s="11">
        <f t="shared" si="1"/>
        <v>0</v>
      </c>
    </row>
    <row r="365" spans="1:7" ht="37.5" customHeight="1" x14ac:dyDescent="0.15">
      <c r="A365" s="27" t="b">
        <v>0</v>
      </c>
      <c r="B365" s="85" t="s">
        <v>1739</v>
      </c>
      <c r="C365" s="27"/>
      <c r="D365" s="28" t="s">
        <v>367</v>
      </c>
      <c r="E365" s="29" t="s">
        <v>368</v>
      </c>
      <c r="F365" s="31"/>
      <c r="G365" s="11">
        <f t="shared" si="1"/>
        <v>0</v>
      </c>
    </row>
    <row r="366" spans="1:7" ht="37.5" customHeight="1" x14ac:dyDescent="0.15">
      <c r="A366" s="27" t="b">
        <v>0</v>
      </c>
      <c r="B366" s="85" t="s">
        <v>1740</v>
      </c>
      <c r="C366" s="27"/>
      <c r="D366" s="28" t="s">
        <v>369</v>
      </c>
      <c r="E366" s="29" t="s">
        <v>370</v>
      </c>
      <c r="F366" s="30"/>
      <c r="G366" s="11">
        <f t="shared" si="1"/>
        <v>0</v>
      </c>
    </row>
    <row r="367" spans="1:7" ht="37.5" customHeight="1" x14ac:dyDescent="0.15">
      <c r="A367" s="27" t="b">
        <v>0</v>
      </c>
      <c r="B367" s="85" t="s">
        <v>1741</v>
      </c>
      <c r="C367" s="33"/>
      <c r="D367" s="34" t="s">
        <v>373</v>
      </c>
      <c r="E367" s="36" t="s">
        <v>2184</v>
      </c>
      <c r="F367" s="37" t="s">
        <v>276</v>
      </c>
      <c r="G367" s="11">
        <f t="shared" si="1"/>
        <v>0</v>
      </c>
    </row>
    <row r="368" spans="1:7" ht="18" x14ac:dyDescent="0.15">
      <c r="A368" s="38"/>
      <c r="B368" s="132" t="s">
        <v>2185</v>
      </c>
      <c r="C368" s="129"/>
      <c r="D368" s="129"/>
      <c r="E368" s="129"/>
      <c r="F368" s="130"/>
      <c r="G368" s="11">
        <f t="shared" si="1"/>
        <v>0</v>
      </c>
    </row>
    <row r="369" spans="1:29" ht="18" x14ac:dyDescent="0.15">
      <c r="A369" s="38"/>
      <c r="B369" s="128" t="s">
        <v>2186</v>
      </c>
      <c r="C369" s="129"/>
      <c r="D369" s="129"/>
      <c r="E369" s="129"/>
      <c r="F369" s="130"/>
      <c r="G369" s="11">
        <f t="shared" si="1"/>
        <v>0</v>
      </c>
    </row>
    <row r="370" spans="1:29" ht="16" x14ac:dyDescent="0.15">
      <c r="A370" s="14"/>
      <c r="B370" s="131" t="s">
        <v>38</v>
      </c>
      <c r="C370" s="129"/>
      <c r="D370" s="129"/>
      <c r="E370" s="129"/>
      <c r="F370" s="130"/>
      <c r="G370" s="11">
        <f t="shared" si="1"/>
        <v>0</v>
      </c>
    </row>
    <row r="371" spans="1:29" ht="37.5" customHeight="1" x14ac:dyDescent="0.15">
      <c r="A371" s="27" t="b">
        <v>0</v>
      </c>
      <c r="B371" s="85" t="s">
        <v>1748</v>
      </c>
      <c r="C371" s="27"/>
      <c r="D371" s="34" t="s">
        <v>390</v>
      </c>
      <c r="E371" s="17" t="s">
        <v>2187</v>
      </c>
      <c r="F371" s="35"/>
      <c r="G371" s="11">
        <f t="shared" si="1"/>
        <v>0</v>
      </c>
    </row>
    <row r="372" spans="1:29" ht="42" x14ac:dyDescent="0.15">
      <c r="A372" s="27" t="b">
        <v>0</v>
      </c>
      <c r="B372" s="85" t="s">
        <v>1750</v>
      </c>
      <c r="C372" s="27"/>
      <c r="D372" s="34" t="s">
        <v>682</v>
      </c>
      <c r="E372" s="17" t="s">
        <v>683</v>
      </c>
      <c r="F372" s="35" t="s">
        <v>684</v>
      </c>
      <c r="G372" s="11">
        <f t="shared" si="1"/>
        <v>0</v>
      </c>
    </row>
    <row r="373" spans="1:29" ht="42" x14ac:dyDescent="0.15">
      <c r="A373" s="27" t="b">
        <v>0</v>
      </c>
      <c r="B373" s="85" t="s">
        <v>1751</v>
      </c>
      <c r="C373" s="27"/>
      <c r="D373" s="34" t="s">
        <v>685</v>
      </c>
      <c r="E373" s="17" t="s">
        <v>686</v>
      </c>
      <c r="F373" s="35" t="s">
        <v>684</v>
      </c>
      <c r="G373" s="11">
        <f t="shared" si="1"/>
        <v>0</v>
      </c>
    </row>
    <row r="374" spans="1:29" ht="37.5" customHeight="1" x14ac:dyDescent="0.15">
      <c r="A374" s="27" t="b">
        <v>0</v>
      </c>
      <c r="B374" s="85" t="s">
        <v>1752</v>
      </c>
      <c r="C374" s="27"/>
      <c r="D374" s="34" t="s">
        <v>392</v>
      </c>
      <c r="E374" s="17" t="s">
        <v>2188</v>
      </c>
      <c r="F374" s="35"/>
      <c r="G374" s="11">
        <f t="shared" si="1"/>
        <v>0</v>
      </c>
    </row>
    <row r="375" spans="1:29" ht="56" x14ac:dyDescent="0.15">
      <c r="A375" s="27" t="b">
        <v>0</v>
      </c>
      <c r="B375" s="85" t="s">
        <v>1754</v>
      </c>
      <c r="C375" s="27"/>
      <c r="D375" s="28" t="s">
        <v>398</v>
      </c>
      <c r="E375" s="29" t="s">
        <v>2189</v>
      </c>
      <c r="F375" s="31" t="s">
        <v>400</v>
      </c>
      <c r="G375" s="11">
        <f t="shared" si="1"/>
        <v>0</v>
      </c>
    </row>
    <row r="376" spans="1:29" ht="42" x14ac:dyDescent="0.15">
      <c r="A376" s="27" t="b">
        <v>0</v>
      </c>
      <c r="B376" s="85" t="s">
        <v>1756</v>
      </c>
      <c r="C376" s="27"/>
      <c r="D376" s="28" t="s">
        <v>401</v>
      </c>
      <c r="E376" s="29" t="s">
        <v>2190</v>
      </c>
      <c r="F376" s="31" t="s">
        <v>403</v>
      </c>
      <c r="G376" s="11">
        <f t="shared" si="1"/>
        <v>0</v>
      </c>
    </row>
    <row r="377" spans="1:29" ht="37.5" customHeight="1" x14ac:dyDescent="0.15">
      <c r="A377" s="27" t="b">
        <v>0</v>
      </c>
      <c r="B377" s="85" t="s">
        <v>1758</v>
      </c>
      <c r="C377" s="43"/>
      <c r="D377" s="60" t="s">
        <v>419</v>
      </c>
      <c r="E377" s="61" t="s">
        <v>2191</v>
      </c>
      <c r="F377" s="68" t="s">
        <v>479</v>
      </c>
      <c r="G377" s="11">
        <f t="shared" si="1"/>
        <v>0</v>
      </c>
      <c r="H377" s="69"/>
      <c r="I377" s="69"/>
      <c r="J377" s="69"/>
      <c r="K377" s="69"/>
      <c r="L377" s="69"/>
      <c r="M377" s="69"/>
      <c r="N377" s="69"/>
      <c r="O377" s="69"/>
      <c r="P377" s="69"/>
      <c r="Q377" s="69"/>
      <c r="R377" s="69"/>
      <c r="S377" s="69"/>
      <c r="T377" s="69"/>
      <c r="U377" s="69"/>
      <c r="V377" s="69"/>
      <c r="W377" s="69"/>
      <c r="X377" s="69"/>
      <c r="Y377" s="69"/>
      <c r="Z377" s="69"/>
      <c r="AA377" s="69"/>
      <c r="AB377" s="69"/>
      <c r="AC377" s="69"/>
    </row>
    <row r="378" spans="1:29" ht="37.5" customHeight="1" x14ac:dyDescent="0.15">
      <c r="A378" s="27" t="b">
        <v>0</v>
      </c>
      <c r="B378" s="85" t="s">
        <v>1760</v>
      </c>
      <c r="C378" s="43"/>
      <c r="D378" s="60" t="s">
        <v>454</v>
      </c>
      <c r="E378" s="61" t="s">
        <v>2192</v>
      </c>
      <c r="F378" s="68"/>
      <c r="G378" s="11">
        <f t="shared" si="1"/>
        <v>0</v>
      </c>
      <c r="H378" s="63"/>
      <c r="I378" s="63"/>
      <c r="J378" s="63"/>
      <c r="K378" s="63"/>
      <c r="L378" s="63"/>
      <c r="M378" s="63"/>
      <c r="N378" s="63"/>
      <c r="O378" s="63"/>
      <c r="P378" s="63"/>
      <c r="Q378" s="63"/>
      <c r="R378" s="63"/>
      <c r="S378" s="63"/>
      <c r="T378" s="63"/>
      <c r="U378" s="63"/>
      <c r="V378" s="63"/>
      <c r="W378" s="63"/>
      <c r="X378" s="63"/>
      <c r="Y378" s="63"/>
      <c r="Z378" s="63"/>
      <c r="AA378" s="63"/>
      <c r="AB378" s="63"/>
      <c r="AC378" s="63"/>
    </row>
    <row r="379" spans="1:29" ht="37.5" customHeight="1" x14ac:dyDescent="0.15">
      <c r="A379" s="27" t="b">
        <v>0</v>
      </c>
      <c r="B379" s="85" t="s">
        <v>1762</v>
      </c>
      <c r="C379" s="27"/>
      <c r="D379" s="28" t="s">
        <v>404</v>
      </c>
      <c r="E379" s="29" t="s">
        <v>2193</v>
      </c>
      <c r="F379" s="31"/>
      <c r="G379" s="11">
        <f t="shared" si="1"/>
        <v>0</v>
      </c>
    </row>
    <row r="380" spans="1:29" ht="37.5" customHeight="1" x14ac:dyDescent="0.15">
      <c r="A380" s="27" t="b">
        <v>0</v>
      </c>
      <c r="B380" s="85" t="s">
        <v>1764</v>
      </c>
      <c r="C380" s="43"/>
      <c r="D380" s="60" t="s">
        <v>432</v>
      </c>
      <c r="E380" s="61" t="s">
        <v>2194</v>
      </c>
      <c r="F380" s="68"/>
      <c r="G380" s="11">
        <f t="shared" si="1"/>
        <v>0</v>
      </c>
      <c r="H380" s="69"/>
      <c r="I380" s="69"/>
      <c r="J380" s="69"/>
      <c r="K380" s="69"/>
      <c r="L380" s="69"/>
      <c r="M380" s="69"/>
      <c r="N380" s="69"/>
      <c r="O380" s="69"/>
      <c r="P380" s="69"/>
      <c r="Q380" s="69"/>
      <c r="R380" s="69"/>
      <c r="S380" s="69"/>
      <c r="T380" s="69"/>
      <c r="U380" s="69"/>
      <c r="V380" s="69"/>
      <c r="W380" s="69"/>
      <c r="X380" s="69"/>
      <c r="Y380" s="69"/>
      <c r="Z380" s="69"/>
      <c r="AA380" s="69"/>
      <c r="AB380" s="69"/>
      <c r="AC380" s="69"/>
    </row>
    <row r="381" spans="1:29" ht="18" x14ac:dyDescent="0.15">
      <c r="A381" s="38"/>
      <c r="B381" s="132" t="s">
        <v>2195</v>
      </c>
      <c r="C381" s="129"/>
      <c r="D381" s="129"/>
      <c r="E381" s="129"/>
      <c r="F381" s="130"/>
      <c r="G381" s="11">
        <f t="shared" si="1"/>
        <v>0</v>
      </c>
    </row>
    <row r="382" spans="1:29" ht="18" x14ac:dyDescent="0.15">
      <c r="A382" s="38"/>
      <c r="B382" s="128" t="s">
        <v>2196</v>
      </c>
      <c r="C382" s="129"/>
      <c r="D382" s="129"/>
      <c r="E382" s="129"/>
      <c r="F382" s="130"/>
      <c r="G382" s="11">
        <f t="shared" si="1"/>
        <v>0</v>
      </c>
    </row>
    <row r="383" spans="1:29" ht="16" x14ac:dyDescent="0.15">
      <c r="A383" s="14"/>
      <c r="B383" s="131" t="s">
        <v>38</v>
      </c>
      <c r="C383" s="129"/>
      <c r="D383" s="129"/>
      <c r="E383" s="129"/>
      <c r="F383" s="130"/>
      <c r="G383" s="11">
        <f t="shared" si="1"/>
        <v>0</v>
      </c>
    </row>
    <row r="384" spans="1:29" ht="37.5" customHeight="1" x14ac:dyDescent="0.15">
      <c r="A384" s="27" t="b">
        <v>0</v>
      </c>
      <c r="B384" s="89" t="s">
        <v>1834</v>
      </c>
      <c r="C384" s="43"/>
      <c r="D384" s="60" t="s">
        <v>529</v>
      </c>
      <c r="E384" s="61" t="s">
        <v>2197</v>
      </c>
      <c r="F384" s="62"/>
      <c r="G384" s="11">
        <f t="shared" si="1"/>
        <v>0</v>
      </c>
    </row>
    <row r="385" spans="1:29" ht="42" x14ac:dyDescent="0.15">
      <c r="A385" s="27" t="b">
        <v>0</v>
      </c>
      <c r="B385" s="89" t="s">
        <v>1843</v>
      </c>
      <c r="C385" s="43"/>
      <c r="D385" s="67" t="s">
        <v>1085</v>
      </c>
      <c r="E385" s="61" t="s">
        <v>2198</v>
      </c>
      <c r="F385" s="68"/>
      <c r="G385" s="11">
        <f t="shared" si="1"/>
        <v>0</v>
      </c>
      <c r="H385" s="97"/>
      <c r="I385" s="97"/>
      <c r="J385" s="97"/>
      <c r="K385" s="97"/>
      <c r="L385" s="97"/>
      <c r="M385" s="97"/>
      <c r="N385" s="97"/>
      <c r="O385" s="97"/>
      <c r="P385" s="97"/>
      <c r="Q385" s="97"/>
      <c r="R385" s="97"/>
      <c r="S385" s="97"/>
      <c r="T385" s="97"/>
      <c r="U385" s="97"/>
      <c r="V385" s="97"/>
      <c r="W385" s="97"/>
      <c r="X385" s="97"/>
      <c r="Y385" s="97"/>
      <c r="Z385" s="97"/>
      <c r="AA385" s="97"/>
      <c r="AB385" s="97"/>
      <c r="AC385" s="97"/>
    </row>
    <row r="386" spans="1:29" ht="112" x14ac:dyDescent="0.15">
      <c r="A386" s="27" t="b">
        <v>0</v>
      </c>
      <c r="B386" s="89" t="s">
        <v>1848</v>
      </c>
      <c r="C386" s="43"/>
      <c r="D386" s="60" t="s">
        <v>1021</v>
      </c>
      <c r="E386" s="61" t="s">
        <v>2199</v>
      </c>
      <c r="F386" s="62"/>
      <c r="G386" s="11">
        <f t="shared" si="1"/>
        <v>0</v>
      </c>
    </row>
    <row r="387" spans="1:29" ht="37.5" customHeight="1" x14ac:dyDescent="0.15">
      <c r="A387" s="27" t="b">
        <v>0</v>
      </c>
      <c r="B387" s="89" t="s">
        <v>1850</v>
      </c>
      <c r="C387" s="43"/>
      <c r="D387" s="60" t="s">
        <v>1023</v>
      </c>
      <c r="E387" s="61" t="s">
        <v>1024</v>
      </c>
      <c r="F387" s="62"/>
      <c r="G387" s="11">
        <f t="shared" si="1"/>
        <v>0</v>
      </c>
    </row>
    <row r="388" spans="1:29" ht="37.5" customHeight="1" x14ac:dyDescent="0.15">
      <c r="A388" s="27" t="b">
        <v>0</v>
      </c>
      <c r="B388" s="89" t="s">
        <v>1851</v>
      </c>
      <c r="C388" s="43"/>
      <c r="D388" s="60" t="s">
        <v>541</v>
      </c>
      <c r="E388" s="61" t="s">
        <v>2200</v>
      </c>
      <c r="F388" s="68" t="s">
        <v>2201</v>
      </c>
      <c r="G388" s="11">
        <f t="shared" si="1"/>
        <v>0</v>
      </c>
    </row>
    <row r="389" spans="1:29" ht="37.5" customHeight="1" x14ac:dyDescent="0.15">
      <c r="A389" s="27" t="b">
        <v>0</v>
      </c>
      <c r="B389" s="89" t="s">
        <v>1851</v>
      </c>
      <c r="C389" s="43"/>
      <c r="D389" s="60" t="s">
        <v>543</v>
      </c>
      <c r="E389" s="61" t="s">
        <v>1086</v>
      </c>
      <c r="F389" s="62"/>
      <c r="G389" s="11">
        <f t="shared" si="1"/>
        <v>0</v>
      </c>
    </row>
    <row r="390" spans="1:29" ht="112" x14ac:dyDescent="0.15">
      <c r="A390" s="27" t="b">
        <v>0</v>
      </c>
      <c r="B390" s="89" t="s">
        <v>1855</v>
      </c>
      <c r="C390" s="43"/>
      <c r="D390" s="60" t="s">
        <v>1025</v>
      </c>
      <c r="E390" s="61" t="s">
        <v>2202</v>
      </c>
      <c r="F390" s="62"/>
      <c r="G390" s="11">
        <f t="shared" si="1"/>
        <v>0</v>
      </c>
      <c r="H390" s="99"/>
      <c r="I390" s="99"/>
      <c r="J390" s="99"/>
      <c r="K390" s="99"/>
      <c r="L390" s="99"/>
      <c r="M390" s="99"/>
      <c r="N390" s="99"/>
      <c r="O390" s="99"/>
      <c r="P390" s="99"/>
      <c r="Q390" s="99"/>
      <c r="R390" s="99"/>
      <c r="S390" s="99"/>
      <c r="T390" s="99"/>
      <c r="U390" s="99"/>
      <c r="V390" s="99"/>
      <c r="W390" s="99"/>
      <c r="X390" s="99"/>
      <c r="Y390" s="99"/>
      <c r="Z390" s="99"/>
      <c r="AA390" s="99"/>
      <c r="AB390" s="99"/>
      <c r="AC390" s="99"/>
    </row>
    <row r="391" spans="1:29" ht="37.5" customHeight="1" x14ac:dyDescent="0.15">
      <c r="A391" s="27" t="b">
        <v>0</v>
      </c>
      <c r="B391" s="89" t="s">
        <v>1893</v>
      </c>
      <c r="C391" s="43"/>
      <c r="D391" s="60" t="s">
        <v>1894</v>
      </c>
      <c r="E391" s="61" t="s">
        <v>2203</v>
      </c>
      <c r="F391" s="68" t="s">
        <v>2204</v>
      </c>
      <c r="G391" s="11">
        <f t="shared" si="1"/>
        <v>0</v>
      </c>
      <c r="H391" s="99"/>
      <c r="I391" s="99"/>
      <c r="J391" s="99"/>
      <c r="K391" s="99"/>
      <c r="L391" s="99"/>
      <c r="M391" s="99"/>
      <c r="N391" s="99"/>
      <c r="O391" s="99"/>
      <c r="P391" s="99"/>
      <c r="Q391" s="99"/>
      <c r="R391" s="99"/>
      <c r="S391" s="99"/>
      <c r="T391" s="99"/>
      <c r="U391" s="99"/>
      <c r="V391" s="99"/>
      <c r="W391" s="99"/>
      <c r="X391" s="99"/>
      <c r="Y391" s="99"/>
      <c r="Z391" s="99"/>
      <c r="AA391" s="99"/>
      <c r="AB391" s="99"/>
      <c r="AC391" s="99"/>
    </row>
    <row r="392" spans="1:29" ht="37.5" customHeight="1" x14ac:dyDescent="0.15">
      <c r="A392" s="27" t="b">
        <v>0</v>
      </c>
      <c r="B392" s="89" t="s">
        <v>1896</v>
      </c>
      <c r="C392" s="43"/>
      <c r="D392" s="60" t="s">
        <v>1897</v>
      </c>
      <c r="E392" s="61" t="s">
        <v>2205</v>
      </c>
      <c r="F392" s="68" t="s">
        <v>2206</v>
      </c>
      <c r="G392" s="11">
        <f t="shared" si="1"/>
        <v>0</v>
      </c>
    </row>
    <row r="393" spans="1:29" ht="37.5" customHeight="1" x14ac:dyDescent="0.15">
      <c r="A393" s="27" t="b">
        <v>0</v>
      </c>
      <c r="B393" s="85" t="s">
        <v>1768</v>
      </c>
      <c r="C393" s="33"/>
      <c r="D393" s="34" t="s">
        <v>410</v>
      </c>
      <c r="E393" s="29" t="s">
        <v>2207</v>
      </c>
      <c r="F393" s="31" t="s">
        <v>412</v>
      </c>
      <c r="G393" s="11">
        <f t="shared" si="1"/>
        <v>0</v>
      </c>
    </row>
    <row r="394" spans="1:29" ht="37.5" customHeight="1" x14ac:dyDescent="0.15">
      <c r="A394" s="27" t="b">
        <v>0</v>
      </c>
      <c r="B394" s="85" t="s">
        <v>1770</v>
      </c>
      <c r="C394" s="27"/>
      <c r="D394" s="28" t="s">
        <v>413</v>
      </c>
      <c r="E394" s="29" t="s">
        <v>414</v>
      </c>
      <c r="F394" s="31"/>
      <c r="G394" s="11">
        <f t="shared" si="1"/>
        <v>0</v>
      </c>
    </row>
    <row r="395" spans="1:29" ht="37.5" customHeight="1" x14ac:dyDescent="0.15">
      <c r="A395" s="27" t="b">
        <v>0</v>
      </c>
      <c r="B395" s="85" t="s">
        <v>1771</v>
      </c>
      <c r="C395" s="27"/>
      <c r="D395" s="34" t="s">
        <v>415</v>
      </c>
      <c r="E395" s="29" t="s">
        <v>416</v>
      </c>
      <c r="F395" s="31"/>
      <c r="G395" s="11">
        <f t="shared" si="1"/>
        <v>0</v>
      </c>
    </row>
    <row r="396" spans="1:29" ht="18" x14ac:dyDescent="0.15">
      <c r="A396" s="38"/>
      <c r="B396" s="132" t="s">
        <v>2208</v>
      </c>
      <c r="C396" s="129"/>
      <c r="D396" s="129"/>
      <c r="E396" s="129"/>
      <c r="F396" s="130"/>
      <c r="G396" s="11">
        <f t="shared" si="1"/>
        <v>0</v>
      </c>
    </row>
    <row r="397" spans="1:29" ht="18" x14ac:dyDescent="0.15">
      <c r="A397" s="38"/>
      <c r="B397" s="128" t="s">
        <v>2209</v>
      </c>
      <c r="C397" s="129"/>
      <c r="D397" s="129"/>
      <c r="E397" s="129"/>
      <c r="F397" s="130"/>
      <c r="G397" s="11">
        <f t="shared" si="1"/>
        <v>0</v>
      </c>
    </row>
    <row r="398" spans="1:29" ht="16" x14ac:dyDescent="0.15">
      <c r="A398" s="14"/>
      <c r="B398" s="131" t="s">
        <v>38</v>
      </c>
      <c r="C398" s="129"/>
      <c r="D398" s="129"/>
      <c r="E398" s="129"/>
      <c r="F398" s="130"/>
      <c r="G398" s="11">
        <f t="shared" si="1"/>
        <v>0</v>
      </c>
    </row>
    <row r="399" spans="1:29" ht="37.5" customHeight="1" x14ac:dyDescent="0.15">
      <c r="A399" s="27" t="b">
        <v>0</v>
      </c>
      <c r="B399" s="85" t="s">
        <v>1773</v>
      </c>
      <c r="C399" s="27"/>
      <c r="D399" s="34" t="s">
        <v>979</v>
      </c>
      <c r="E399" s="103" t="s">
        <v>2210</v>
      </c>
      <c r="F399" s="31"/>
      <c r="G399" s="11">
        <f t="shared" si="1"/>
        <v>0</v>
      </c>
    </row>
    <row r="400" spans="1:29" ht="84" x14ac:dyDescent="0.15">
      <c r="A400" s="27" t="b">
        <v>0</v>
      </c>
      <c r="B400" s="89" t="s">
        <v>1823</v>
      </c>
      <c r="C400" s="43"/>
      <c r="D400" s="67" t="s">
        <v>1008</v>
      </c>
      <c r="E400" s="61" t="s">
        <v>2211</v>
      </c>
      <c r="F400" s="68"/>
      <c r="G400" s="11">
        <f t="shared" si="1"/>
        <v>0</v>
      </c>
    </row>
    <row r="401" spans="1:29" ht="37.5" customHeight="1" x14ac:dyDescent="0.15">
      <c r="A401" s="27" t="b">
        <v>0</v>
      </c>
      <c r="B401" s="85" t="s">
        <v>1825</v>
      </c>
      <c r="C401" s="27"/>
      <c r="D401" s="34" t="s">
        <v>1084</v>
      </c>
      <c r="E401" s="29" t="s">
        <v>2212</v>
      </c>
      <c r="F401" s="31"/>
      <c r="G401" s="11">
        <f t="shared" si="1"/>
        <v>0</v>
      </c>
    </row>
    <row r="402" spans="1:29" ht="42" x14ac:dyDescent="0.15">
      <c r="A402" s="27" t="b">
        <v>0</v>
      </c>
      <c r="B402" s="89" t="s">
        <v>1859</v>
      </c>
      <c r="C402" s="43"/>
      <c r="D402" s="67" t="s">
        <v>545</v>
      </c>
      <c r="E402" s="61" t="s">
        <v>2213</v>
      </c>
      <c r="F402" s="68"/>
      <c r="G402" s="11">
        <f t="shared" si="1"/>
        <v>0</v>
      </c>
    </row>
    <row r="403" spans="1:29" ht="37.5" customHeight="1" x14ac:dyDescent="0.15">
      <c r="A403" s="27" t="b">
        <v>0</v>
      </c>
      <c r="B403" s="85" t="s">
        <v>1861</v>
      </c>
      <c r="C403" s="66"/>
      <c r="D403" s="67" t="s">
        <v>547</v>
      </c>
      <c r="E403" s="61" t="s">
        <v>548</v>
      </c>
      <c r="F403" s="68"/>
      <c r="G403" s="11">
        <f t="shared" si="1"/>
        <v>0</v>
      </c>
      <c r="H403" s="69"/>
      <c r="I403" s="69"/>
      <c r="J403" s="69"/>
      <c r="K403" s="69"/>
      <c r="L403" s="69"/>
      <c r="M403" s="69"/>
      <c r="N403" s="69"/>
      <c r="O403" s="69"/>
      <c r="P403" s="69"/>
      <c r="Q403" s="69"/>
      <c r="R403" s="69"/>
      <c r="S403" s="69"/>
      <c r="T403" s="69"/>
      <c r="U403" s="69"/>
      <c r="V403" s="69"/>
      <c r="W403" s="69"/>
      <c r="X403" s="69"/>
      <c r="Y403" s="69"/>
      <c r="Z403" s="69"/>
      <c r="AA403" s="69"/>
      <c r="AB403" s="69"/>
      <c r="AC403" s="69"/>
    </row>
    <row r="404" spans="1:29" ht="56" x14ac:dyDescent="0.15">
      <c r="A404" s="27" t="b">
        <v>0</v>
      </c>
      <c r="B404" s="85" t="s">
        <v>1862</v>
      </c>
      <c r="C404" s="27"/>
      <c r="D404" s="34" t="s">
        <v>1235</v>
      </c>
      <c r="E404" s="29" t="s">
        <v>1236</v>
      </c>
      <c r="F404" s="31" t="s">
        <v>2214</v>
      </c>
      <c r="G404" s="11">
        <f t="shared" si="1"/>
        <v>0</v>
      </c>
    </row>
    <row r="405" spans="1:29" ht="37.5" customHeight="1" x14ac:dyDescent="0.15">
      <c r="A405" s="27" t="b">
        <v>0</v>
      </c>
      <c r="B405" s="85" t="s">
        <v>1876</v>
      </c>
      <c r="C405" s="27"/>
      <c r="D405" s="34" t="s">
        <v>1039</v>
      </c>
      <c r="E405" s="29" t="s">
        <v>2215</v>
      </c>
      <c r="F405" s="31"/>
      <c r="G405" s="11">
        <f t="shared" si="1"/>
        <v>0</v>
      </c>
    </row>
    <row r="406" spans="1:29" ht="37.5" customHeight="1" x14ac:dyDescent="0.15">
      <c r="A406" s="27" t="b">
        <v>0</v>
      </c>
      <c r="B406" s="85" t="s">
        <v>1878</v>
      </c>
      <c r="C406" s="27"/>
      <c r="D406" s="34" t="s">
        <v>1041</v>
      </c>
      <c r="E406" s="29" t="s">
        <v>1042</v>
      </c>
      <c r="F406" s="31"/>
      <c r="G406" s="11">
        <f t="shared" si="1"/>
        <v>0</v>
      </c>
    </row>
    <row r="407" spans="1:29" ht="37.5" customHeight="1" x14ac:dyDescent="0.15">
      <c r="A407" s="27" t="b">
        <v>0</v>
      </c>
      <c r="B407" s="85" t="s">
        <v>1879</v>
      </c>
      <c r="C407" s="27"/>
      <c r="D407" s="34" t="s">
        <v>1043</v>
      </c>
      <c r="E407" s="29" t="s">
        <v>1044</v>
      </c>
      <c r="F407" s="31"/>
      <c r="G407" s="11">
        <f t="shared" si="1"/>
        <v>0</v>
      </c>
    </row>
    <row r="408" spans="1:29" ht="56" x14ac:dyDescent="0.15">
      <c r="A408" s="27" t="b">
        <v>0</v>
      </c>
      <c r="B408" s="89" t="s">
        <v>1899</v>
      </c>
      <c r="C408" s="43"/>
      <c r="D408" s="60" t="s">
        <v>1900</v>
      </c>
      <c r="E408" s="61" t="s">
        <v>2216</v>
      </c>
      <c r="F408" s="68" t="s">
        <v>2217</v>
      </c>
      <c r="G408" s="11">
        <f t="shared" si="1"/>
        <v>0</v>
      </c>
      <c r="H408" s="97"/>
      <c r="I408" s="97"/>
      <c r="J408" s="97"/>
      <c r="K408" s="97"/>
      <c r="L408" s="97"/>
      <c r="M408" s="97"/>
      <c r="N408" s="97"/>
      <c r="O408" s="97"/>
      <c r="P408" s="97"/>
      <c r="Q408" s="97"/>
      <c r="R408" s="97"/>
      <c r="S408" s="97"/>
      <c r="T408" s="97"/>
      <c r="U408" s="97"/>
      <c r="V408" s="97"/>
      <c r="W408" s="97"/>
      <c r="X408" s="97"/>
      <c r="Y408" s="97"/>
      <c r="Z408" s="97"/>
      <c r="AA408" s="97"/>
      <c r="AB408" s="97"/>
      <c r="AC408" s="97"/>
    </row>
    <row r="409" spans="1:29" ht="37.5" customHeight="1" x14ac:dyDescent="0.15">
      <c r="A409" s="27" t="b">
        <v>0</v>
      </c>
      <c r="B409" s="85" t="s">
        <v>1880</v>
      </c>
      <c r="C409" s="33"/>
      <c r="D409" s="34" t="s">
        <v>424</v>
      </c>
      <c r="E409" s="17" t="s">
        <v>2218</v>
      </c>
      <c r="F409" s="35"/>
      <c r="G409" s="11">
        <f t="shared" si="1"/>
        <v>0</v>
      </c>
    </row>
    <row r="410" spans="1:29" ht="37.5" customHeight="1" x14ac:dyDescent="0.15">
      <c r="A410" s="27" t="b">
        <v>0</v>
      </c>
      <c r="B410" s="85" t="s">
        <v>1882</v>
      </c>
      <c r="C410" s="33"/>
      <c r="D410" s="34" t="s">
        <v>426</v>
      </c>
      <c r="E410" s="29" t="s">
        <v>427</v>
      </c>
      <c r="F410" s="31"/>
      <c r="G410" s="11">
        <f t="shared" si="1"/>
        <v>0</v>
      </c>
    </row>
    <row r="411" spans="1:29" ht="37.5" customHeight="1" x14ac:dyDescent="0.15">
      <c r="A411" s="27" t="b">
        <v>0</v>
      </c>
      <c r="B411" s="85" t="s">
        <v>1883</v>
      </c>
      <c r="C411" s="33"/>
      <c r="D411" s="34" t="s">
        <v>428</v>
      </c>
      <c r="E411" s="29" t="s">
        <v>429</v>
      </c>
      <c r="F411" s="31"/>
      <c r="G411" s="11">
        <f t="shared" si="1"/>
        <v>0</v>
      </c>
    </row>
    <row r="412" spans="1:29" ht="42" x14ac:dyDescent="0.15">
      <c r="A412" s="27" t="b">
        <v>0</v>
      </c>
      <c r="B412" s="85" t="s">
        <v>1884</v>
      </c>
      <c r="C412" s="33"/>
      <c r="D412" s="34" t="s">
        <v>430</v>
      </c>
      <c r="E412" s="29" t="s">
        <v>2219</v>
      </c>
      <c r="F412" s="31"/>
      <c r="G412" s="11">
        <f t="shared" si="1"/>
        <v>0</v>
      </c>
    </row>
    <row r="413" spans="1:29" ht="42" x14ac:dyDescent="0.15">
      <c r="A413" s="27" t="b">
        <v>0</v>
      </c>
      <c r="B413" s="85" t="s">
        <v>1886</v>
      </c>
      <c r="C413" s="66"/>
      <c r="D413" s="67" t="s">
        <v>458</v>
      </c>
      <c r="E413" s="29" t="s">
        <v>2220</v>
      </c>
      <c r="F413" s="68"/>
      <c r="G413" s="11">
        <f t="shared" si="1"/>
        <v>0</v>
      </c>
      <c r="H413" s="63"/>
      <c r="I413" s="63"/>
      <c r="J413" s="63"/>
      <c r="K413" s="63"/>
      <c r="L413" s="63"/>
      <c r="M413" s="63"/>
      <c r="N413" s="63"/>
      <c r="O413" s="63"/>
      <c r="P413" s="63"/>
      <c r="Q413" s="63"/>
      <c r="R413" s="63"/>
      <c r="S413" s="63"/>
      <c r="T413" s="63"/>
      <c r="U413" s="63"/>
      <c r="V413" s="63"/>
      <c r="W413" s="63"/>
      <c r="X413" s="63"/>
      <c r="Y413" s="63"/>
      <c r="Z413" s="63"/>
      <c r="AA413" s="63"/>
      <c r="AB413" s="63"/>
      <c r="AC413" s="63"/>
    </row>
    <row r="414" spans="1:29" ht="18" x14ac:dyDescent="0.15">
      <c r="A414" s="38"/>
      <c r="B414" s="132" t="s">
        <v>2221</v>
      </c>
      <c r="C414" s="129"/>
      <c r="D414" s="129"/>
      <c r="E414" s="129"/>
      <c r="F414" s="130"/>
      <c r="G414" s="11">
        <f t="shared" si="1"/>
        <v>0</v>
      </c>
    </row>
    <row r="415" spans="1:29" ht="16" x14ac:dyDescent="0.15">
      <c r="A415" s="14"/>
      <c r="B415" s="131" t="s">
        <v>1889</v>
      </c>
      <c r="C415" s="129"/>
      <c r="D415" s="129"/>
      <c r="E415" s="129"/>
      <c r="F415" s="130"/>
      <c r="G415" s="11">
        <f t="shared" si="1"/>
        <v>0</v>
      </c>
    </row>
    <row r="416" spans="1:29" ht="37.5" customHeight="1" x14ac:dyDescent="0.15">
      <c r="A416" s="27"/>
      <c r="B416" s="85" t="s">
        <v>1890</v>
      </c>
      <c r="C416" s="66"/>
      <c r="D416" s="67" t="s">
        <v>1891</v>
      </c>
      <c r="E416" s="29" t="s">
        <v>1892</v>
      </c>
      <c r="F416" s="68"/>
      <c r="G416" s="11">
        <f t="shared" si="1"/>
        <v>0</v>
      </c>
      <c r="H416" s="63"/>
      <c r="I416" s="63"/>
      <c r="J416" s="63"/>
      <c r="K416" s="63"/>
      <c r="L416" s="63"/>
      <c r="M416" s="63"/>
      <c r="N416" s="63"/>
      <c r="O416" s="63"/>
      <c r="P416" s="63"/>
      <c r="Q416" s="63"/>
      <c r="R416" s="63"/>
      <c r="S416" s="63"/>
      <c r="T416" s="63"/>
      <c r="U416" s="63"/>
      <c r="V416" s="63"/>
      <c r="W416" s="63"/>
      <c r="X416" s="63"/>
      <c r="Y416" s="63"/>
      <c r="Z416" s="63"/>
      <c r="AA416" s="63"/>
      <c r="AB416" s="63"/>
      <c r="AC416" s="63"/>
    </row>
    <row r="417" spans="1:29" ht="37.5" customHeight="1" x14ac:dyDescent="0.15">
      <c r="A417" s="27"/>
      <c r="B417" s="85" t="s">
        <v>1902</v>
      </c>
      <c r="C417" s="66"/>
      <c r="D417" s="67" t="s">
        <v>1903</v>
      </c>
      <c r="E417" s="29" t="s">
        <v>1904</v>
      </c>
      <c r="F417" s="68"/>
      <c r="G417" s="11">
        <f t="shared" si="1"/>
        <v>0</v>
      </c>
      <c r="H417" s="63"/>
      <c r="I417" s="63"/>
      <c r="J417" s="63"/>
      <c r="K417" s="63"/>
      <c r="L417" s="63"/>
      <c r="M417" s="63"/>
      <c r="N417" s="63"/>
      <c r="O417" s="63"/>
      <c r="P417" s="63"/>
      <c r="Q417" s="63"/>
      <c r="R417" s="63"/>
      <c r="S417" s="63"/>
      <c r="T417" s="63"/>
      <c r="U417" s="63"/>
      <c r="V417" s="63"/>
      <c r="W417" s="63"/>
      <c r="X417" s="63"/>
      <c r="Y417" s="63"/>
      <c r="Z417" s="63"/>
      <c r="AA417" s="63"/>
      <c r="AB417" s="63"/>
      <c r="AC417" s="63"/>
    </row>
    <row r="418" spans="1:29" ht="37.5" customHeight="1" x14ac:dyDescent="0.15">
      <c r="A418" s="27"/>
      <c r="B418" s="85" t="s">
        <v>1905</v>
      </c>
      <c r="C418" s="66"/>
      <c r="D418" s="67" t="s">
        <v>1906</v>
      </c>
      <c r="E418" s="29" t="s">
        <v>1892</v>
      </c>
      <c r="F418" s="68"/>
      <c r="G418" s="11">
        <f t="shared" si="1"/>
        <v>0</v>
      </c>
      <c r="H418" s="63"/>
      <c r="I418" s="63"/>
      <c r="J418" s="63"/>
      <c r="K418" s="63"/>
      <c r="L418" s="63"/>
      <c r="M418" s="63"/>
      <c r="N418" s="63"/>
      <c r="O418" s="63"/>
      <c r="P418" s="63"/>
      <c r="Q418" s="63"/>
      <c r="R418" s="63"/>
      <c r="S418" s="63"/>
      <c r="T418" s="63"/>
      <c r="U418" s="63"/>
      <c r="V418" s="63"/>
      <c r="W418" s="63"/>
      <c r="X418" s="63"/>
      <c r="Y418" s="63"/>
      <c r="Z418" s="63"/>
      <c r="AA418" s="63"/>
      <c r="AB418" s="63"/>
      <c r="AC418" s="63"/>
    </row>
    <row r="419" spans="1:29" ht="13" x14ac:dyDescent="0.15">
      <c r="E419" s="104"/>
      <c r="G419" s="11">
        <f t="shared" si="1"/>
        <v>0</v>
      </c>
    </row>
    <row r="420" spans="1:29" ht="13" x14ac:dyDescent="0.15">
      <c r="E420" s="104"/>
      <c r="G420" s="11">
        <f t="shared" si="1"/>
        <v>0</v>
      </c>
    </row>
    <row r="421" spans="1:29" ht="13" x14ac:dyDescent="0.15">
      <c r="E421" s="104"/>
      <c r="G421" s="11">
        <f t="shared" si="1"/>
        <v>0</v>
      </c>
    </row>
    <row r="422" spans="1:29" ht="13" x14ac:dyDescent="0.15">
      <c r="E422" s="104"/>
      <c r="G422" s="11">
        <f t="shared" si="1"/>
        <v>0</v>
      </c>
    </row>
    <row r="423" spans="1:29" ht="13" x14ac:dyDescent="0.15">
      <c r="E423" s="104"/>
      <c r="G423" s="11">
        <f t="shared" si="1"/>
        <v>0</v>
      </c>
    </row>
    <row r="424" spans="1:29" ht="13" x14ac:dyDescent="0.15">
      <c r="E424" s="104"/>
    </row>
    <row r="425" spans="1:29" ht="13" x14ac:dyDescent="0.15">
      <c r="E425" s="104"/>
    </row>
    <row r="426" spans="1:29" ht="13" x14ac:dyDescent="0.15">
      <c r="E426" s="104"/>
    </row>
    <row r="427" spans="1:29" ht="13" x14ac:dyDescent="0.15">
      <c r="E427" s="104"/>
    </row>
    <row r="428" spans="1:29" ht="13" x14ac:dyDescent="0.15">
      <c r="E428" s="104"/>
    </row>
    <row r="429" spans="1:29" ht="13" x14ac:dyDescent="0.15">
      <c r="E429" s="104"/>
    </row>
    <row r="430" spans="1:29" ht="13" x14ac:dyDescent="0.15">
      <c r="E430" s="104"/>
    </row>
    <row r="431" spans="1:29" ht="13" x14ac:dyDescent="0.15">
      <c r="E431" s="104"/>
    </row>
    <row r="432" spans="1:29" ht="13" x14ac:dyDescent="0.15">
      <c r="E432" s="104"/>
    </row>
    <row r="433" spans="5:5" ht="13" x14ac:dyDescent="0.15">
      <c r="E433" s="104"/>
    </row>
    <row r="434" spans="5:5" ht="13" x14ac:dyDescent="0.15">
      <c r="E434" s="104"/>
    </row>
    <row r="435" spans="5:5" ht="13" x14ac:dyDescent="0.15">
      <c r="E435" s="104"/>
    </row>
    <row r="436" spans="5:5" ht="13" x14ac:dyDescent="0.15">
      <c r="E436" s="104"/>
    </row>
    <row r="437" spans="5:5" ht="13" x14ac:dyDescent="0.15">
      <c r="E437" s="104"/>
    </row>
    <row r="438" spans="5:5" ht="13" x14ac:dyDescent="0.15">
      <c r="E438" s="104"/>
    </row>
    <row r="439" spans="5:5" ht="13" x14ac:dyDescent="0.15">
      <c r="E439" s="104"/>
    </row>
    <row r="440" spans="5:5" ht="13" x14ac:dyDescent="0.15">
      <c r="E440" s="104"/>
    </row>
    <row r="441" spans="5:5" ht="13" x14ac:dyDescent="0.15">
      <c r="E441" s="104"/>
    </row>
    <row r="442" spans="5:5" ht="13" x14ac:dyDescent="0.15">
      <c r="E442" s="104"/>
    </row>
    <row r="443" spans="5:5" ht="13" x14ac:dyDescent="0.15">
      <c r="E443" s="104"/>
    </row>
    <row r="444" spans="5:5" ht="13" x14ac:dyDescent="0.15">
      <c r="E444" s="104"/>
    </row>
    <row r="445" spans="5:5" ht="13" x14ac:dyDescent="0.15">
      <c r="E445" s="104"/>
    </row>
    <row r="446" spans="5:5" ht="13" x14ac:dyDescent="0.15">
      <c r="E446" s="104"/>
    </row>
    <row r="447" spans="5:5" ht="13" x14ac:dyDescent="0.15">
      <c r="E447" s="104"/>
    </row>
    <row r="448" spans="5:5" ht="13" x14ac:dyDescent="0.15">
      <c r="E448" s="104"/>
    </row>
    <row r="449" spans="5:5" ht="13" x14ac:dyDescent="0.15">
      <c r="E449" s="104"/>
    </row>
    <row r="450" spans="5:5" ht="13" x14ac:dyDescent="0.15">
      <c r="E450" s="104"/>
    </row>
    <row r="451" spans="5:5" ht="13" x14ac:dyDescent="0.15">
      <c r="E451" s="104"/>
    </row>
    <row r="452" spans="5:5" ht="13" x14ac:dyDescent="0.15">
      <c r="E452" s="104"/>
    </row>
    <row r="453" spans="5:5" ht="13" x14ac:dyDescent="0.15">
      <c r="E453" s="104"/>
    </row>
    <row r="454" spans="5:5" ht="13" x14ac:dyDescent="0.15">
      <c r="E454" s="104"/>
    </row>
    <row r="455" spans="5:5" ht="13" x14ac:dyDescent="0.15">
      <c r="E455" s="104"/>
    </row>
    <row r="456" spans="5:5" ht="13" x14ac:dyDescent="0.15">
      <c r="E456" s="104"/>
    </row>
    <row r="457" spans="5:5" ht="13" x14ac:dyDescent="0.15">
      <c r="E457" s="104"/>
    </row>
    <row r="458" spans="5:5" ht="13" x14ac:dyDescent="0.15">
      <c r="E458" s="104"/>
    </row>
    <row r="459" spans="5:5" ht="13" x14ac:dyDescent="0.15">
      <c r="E459" s="104"/>
    </row>
    <row r="460" spans="5:5" ht="13" x14ac:dyDescent="0.15">
      <c r="E460" s="104"/>
    </row>
    <row r="461" spans="5:5" ht="13" x14ac:dyDescent="0.15">
      <c r="E461" s="104"/>
    </row>
    <row r="462" spans="5:5" ht="13" x14ac:dyDescent="0.15">
      <c r="E462" s="104"/>
    </row>
    <row r="463" spans="5:5" ht="13" x14ac:dyDescent="0.15">
      <c r="E463" s="104"/>
    </row>
    <row r="464" spans="5:5" ht="13" x14ac:dyDescent="0.15">
      <c r="E464" s="104"/>
    </row>
    <row r="465" spans="5:5" ht="13" x14ac:dyDescent="0.15">
      <c r="E465" s="104"/>
    </row>
    <row r="466" spans="5:5" ht="13" x14ac:dyDescent="0.15">
      <c r="E466" s="104"/>
    </row>
    <row r="467" spans="5:5" ht="13" x14ac:dyDescent="0.15">
      <c r="E467" s="104"/>
    </row>
    <row r="468" spans="5:5" ht="13" x14ac:dyDescent="0.15">
      <c r="E468" s="104"/>
    </row>
    <row r="469" spans="5:5" ht="13" x14ac:dyDescent="0.15">
      <c r="E469" s="104"/>
    </row>
    <row r="470" spans="5:5" ht="13" x14ac:dyDescent="0.15">
      <c r="E470" s="104"/>
    </row>
    <row r="471" spans="5:5" ht="13" x14ac:dyDescent="0.15">
      <c r="E471" s="104"/>
    </row>
    <row r="472" spans="5:5" ht="13" x14ac:dyDescent="0.15">
      <c r="E472" s="104"/>
    </row>
    <row r="473" spans="5:5" ht="13" x14ac:dyDescent="0.15">
      <c r="E473" s="104"/>
    </row>
    <row r="474" spans="5:5" ht="13" x14ac:dyDescent="0.15">
      <c r="E474" s="104"/>
    </row>
    <row r="475" spans="5:5" ht="13" x14ac:dyDescent="0.15">
      <c r="E475" s="104"/>
    </row>
    <row r="476" spans="5:5" ht="13" x14ac:dyDescent="0.15">
      <c r="E476" s="104"/>
    </row>
    <row r="477" spans="5:5" ht="13" x14ac:dyDescent="0.15">
      <c r="E477" s="104"/>
    </row>
    <row r="478" spans="5:5" ht="13" x14ac:dyDescent="0.15">
      <c r="E478" s="104"/>
    </row>
    <row r="479" spans="5:5" ht="13" x14ac:dyDescent="0.15">
      <c r="E479" s="104"/>
    </row>
    <row r="480" spans="5:5" ht="13" x14ac:dyDescent="0.15">
      <c r="E480" s="104"/>
    </row>
    <row r="481" spans="5:5" ht="13" x14ac:dyDescent="0.15">
      <c r="E481" s="104"/>
    </row>
    <row r="482" spans="5:5" ht="13" x14ac:dyDescent="0.15">
      <c r="E482" s="104"/>
    </row>
    <row r="483" spans="5:5" ht="13" x14ac:dyDescent="0.15">
      <c r="E483" s="104"/>
    </row>
    <row r="484" spans="5:5" ht="13" x14ac:dyDescent="0.15">
      <c r="E484" s="104"/>
    </row>
    <row r="485" spans="5:5" ht="13" x14ac:dyDescent="0.15">
      <c r="E485" s="104"/>
    </row>
    <row r="486" spans="5:5" ht="13" x14ac:dyDescent="0.15">
      <c r="E486" s="104"/>
    </row>
    <row r="487" spans="5:5" ht="13" x14ac:dyDescent="0.15">
      <c r="E487" s="104"/>
    </row>
    <row r="488" spans="5:5" ht="13" x14ac:dyDescent="0.15">
      <c r="E488" s="104"/>
    </row>
    <row r="489" spans="5:5" ht="13" x14ac:dyDescent="0.15">
      <c r="E489" s="104"/>
    </row>
    <row r="490" spans="5:5" ht="13" x14ac:dyDescent="0.15">
      <c r="E490" s="104"/>
    </row>
    <row r="491" spans="5:5" ht="13" x14ac:dyDescent="0.15">
      <c r="E491" s="104"/>
    </row>
    <row r="492" spans="5:5" ht="13" x14ac:dyDescent="0.15">
      <c r="E492" s="104"/>
    </row>
    <row r="493" spans="5:5" ht="13" x14ac:dyDescent="0.15">
      <c r="E493" s="104"/>
    </row>
    <row r="494" spans="5:5" ht="13" x14ac:dyDescent="0.15">
      <c r="E494" s="104"/>
    </row>
    <row r="495" spans="5:5" ht="13" x14ac:dyDescent="0.15">
      <c r="E495" s="104"/>
    </row>
    <row r="496" spans="5:5" ht="13" x14ac:dyDescent="0.15">
      <c r="E496" s="104"/>
    </row>
    <row r="497" spans="5:5" ht="13" x14ac:dyDescent="0.15">
      <c r="E497" s="104"/>
    </row>
    <row r="498" spans="5:5" ht="13" x14ac:dyDescent="0.15">
      <c r="E498" s="104"/>
    </row>
    <row r="499" spans="5:5" ht="13" x14ac:dyDescent="0.15">
      <c r="E499" s="104"/>
    </row>
    <row r="500" spans="5:5" ht="13" x14ac:dyDescent="0.15">
      <c r="E500" s="104"/>
    </row>
    <row r="501" spans="5:5" ht="13" x14ac:dyDescent="0.15">
      <c r="E501" s="104"/>
    </row>
    <row r="502" spans="5:5" ht="13" x14ac:dyDescent="0.15">
      <c r="E502" s="104"/>
    </row>
    <row r="503" spans="5:5" ht="13" x14ac:dyDescent="0.15">
      <c r="E503" s="104"/>
    </row>
    <row r="504" spans="5:5" ht="13" x14ac:dyDescent="0.15">
      <c r="E504" s="104"/>
    </row>
    <row r="505" spans="5:5" ht="13" x14ac:dyDescent="0.15">
      <c r="E505" s="104"/>
    </row>
    <row r="506" spans="5:5" ht="13" x14ac:dyDescent="0.15">
      <c r="E506" s="104"/>
    </row>
    <row r="507" spans="5:5" ht="13" x14ac:dyDescent="0.15">
      <c r="E507" s="104"/>
    </row>
    <row r="508" spans="5:5" ht="13" x14ac:dyDescent="0.15">
      <c r="E508" s="104"/>
    </row>
    <row r="509" spans="5:5" ht="13" x14ac:dyDescent="0.15">
      <c r="E509" s="104"/>
    </row>
    <row r="510" spans="5:5" ht="13" x14ac:dyDescent="0.15">
      <c r="E510" s="104"/>
    </row>
    <row r="511" spans="5:5" ht="13" x14ac:dyDescent="0.15">
      <c r="E511" s="104"/>
    </row>
    <row r="512" spans="5:5" ht="13" x14ac:dyDescent="0.15">
      <c r="E512" s="104"/>
    </row>
    <row r="513" spans="5:5" ht="13" x14ac:dyDescent="0.15">
      <c r="E513" s="104"/>
    </row>
    <row r="514" spans="5:5" ht="13" x14ac:dyDescent="0.15">
      <c r="E514" s="104"/>
    </row>
    <row r="515" spans="5:5" ht="13" x14ac:dyDescent="0.15">
      <c r="E515" s="104"/>
    </row>
    <row r="516" spans="5:5" ht="13" x14ac:dyDescent="0.15">
      <c r="E516" s="104"/>
    </row>
    <row r="517" spans="5:5" ht="13" x14ac:dyDescent="0.15">
      <c r="E517" s="104"/>
    </row>
    <row r="518" spans="5:5" ht="13" x14ac:dyDescent="0.15">
      <c r="E518" s="104"/>
    </row>
    <row r="519" spans="5:5" ht="13" x14ac:dyDescent="0.15">
      <c r="E519" s="104"/>
    </row>
    <row r="520" spans="5:5" ht="13" x14ac:dyDescent="0.15">
      <c r="E520" s="104"/>
    </row>
    <row r="521" spans="5:5" ht="13" x14ac:dyDescent="0.15">
      <c r="E521" s="104"/>
    </row>
    <row r="522" spans="5:5" ht="13" x14ac:dyDescent="0.15">
      <c r="E522" s="104"/>
    </row>
    <row r="523" spans="5:5" ht="13" x14ac:dyDescent="0.15">
      <c r="E523" s="104"/>
    </row>
    <row r="524" spans="5:5" ht="13" x14ac:dyDescent="0.15">
      <c r="E524" s="104"/>
    </row>
    <row r="525" spans="5:5" ht="13" x14ac:dyDescent="0.15">
      <c r="E525" s="104"/>
    </row>
    <row r="526" spans="5:5" ht="13" x14ac:dyDescent="0.15">
      <c r="E526" s="104"/>
    </row>
    <row r="527" spans="5:5" ht="13" x14ac:dyDescent="0.15">
      <c r="E527" s="104"/>
    </row>
    <row r="528" spans="5:5" ht="13" x14ac:dyDescent="0.15">
      <c r="E528" s="104"/>
    </row>
    <row r="529" spans="5:5" ht="13" x14ac:dyDescent="0.15">
      <c r="E529" s="104"/>
    </row>
    <row r="530" spans="5:5" ht="13" x14ac:dyDescent="0.15">
      <c r="E530" s="104"/>
    </row>
    <row r="531" spans="5:5" ht="13" x14ac:dyDescent="0.15">
      <c r="E531" s="104"/>
    </row>
    <row r="532" spans="5:5" ht="13" x14ac:dyDescent="0.15">
      <c r="E532" s="104"/>
    </row>
    <row r="533" spans="5:5" ht="13" x14ac:dyDescent="0.15">
      <c r="E533" s="104"/>
    </row>
    <row r="534" spans="5:5" ht="13" x14ac:dyDescent="0.15">
      <c r="E534" s="104"/>
    </row>
    <row r="535" spans="5:5" ht="13" x14ac:dyDescent="0.15">
      <c r="E535" s="104"/>
    </row>
    <row r="536" spans="5:5" ht="13" x14ac:dyDescent="0.15">
      <c r="E536" s="104"/>
    </row>
    <row r="537" spans="5:5" ht="13" x14ac:dyDescent="0.15">
      <c r="E537" s="104"/>
    </row>
    <row r="538" spans="5:5" ht="13" x14ac:dyDescent="0.15">
      <c r="E538" s="104"/>
    </row>
    <row r="539" spans="5:5" ht="13" x14ac:dyDescent="0.15">
      <c r="E539" s="104"/>
    </row>
    <row r="540" spans="5:5" ht="13" x14ac:dyDescent="0.15">
      <c r="E540" s="104"/>
    </row>
    <row r="541" spans="5:5" ht="13" x14ac:dyDescent="0.15">
      <c r="E541" s="104"/>
    </row>
    <row r="542" spans="5:5" ht="13" x14ac:dyDescent="0.15">
      <c r="E542" s="104"/>
    </row>
    <row r="543" spans="5:5" ht="13" x14ac:dyDescent="0.15">
      <c r="E543" s="104"/>
    </row>
    <row r="544" spans="5:5" ht="13" x14ac:dyDescent="0.15">
      <c r="E544" s="104"/>
    </row>
    <row r="545" spans="5:5" ht="13" x14ac:dyDescent="0.15">
      <c r="E545" s="104"/>
    </row>
    <row r="546" spans="5:5" ht="13" x14ac:dyDescent="0.15">
      <c r="E546" s="104"/>
    </row>
    <row r="547" spans="5:5" ht="13" x14ac:dyDescent="0.15">
      <c r="E547" s="104"/>
    </row>
    <row r="548" spans="5:5" ht="13" x14ac:dyDescent="0.15">
      <c r="E548" s="104"/>
    </row>
    <row r="549" spans="5:5" ht="13" x14ac:dyDescent="0.15">
      <c r="E549" s="104"/>
    </row>
    <row r="550" spans="5:5" ht="13" x14ac:dyDescent="0.15">
      <c r="E550" s="104"/>
    </row>
    <row r="551" spans="5:5" ht="13" x14ac:dyDescent="0.15">
      <c r="E551" s="104"/>
    </row>
    <row r="552" spans="5:5" ht="13" x14ac:dyDescent="0.15">
      <c r="E552" s="104"/>
    </row>
    <row r="553" spans="5:5" ht="13" x14ac:dyDescent="0.15">
      <c r="E553" s="104"/>
    </row>
    <row r="554" spans="5:5" ht="13" x14ac:dyDescent="0.15">
      <c r="E554" s="104"/>
    </row>
    <row r="555" spans="5:5" ht="13" x14ac:dyDescent="0.15">
      <c r="E555" s="104"/>
    </row>
    <row r="556" spans="5:5" ht="13" x14ac:dyDescent="0.15">
      <c r="E556" s="104"/>
    </row>
    <row r="557" spans="5:5" ht="13" x14ac:dyDescent="0.15">
      <c r="E557" s="104"/>
    </row>
    <row r="558" spans="5:5" ht="13" x14ac:dyDescent="0.15">
      <c r="E558" s="104"/>
    </row>
    <row r="559" spans="5:5" ht="13" x14ac:dyDescent="0.15">
      <c r="E559" s="104"/>
    </row>
    <row r="560" spans="5:5" ht="13" x14ac:dyDescent="0.15">
      <c r="E560" s="104"/>
    </row>
    <row r="561" spans="5:5" ht="13" x14ac:dyDescent="0.15">
      <c r="E561" s="104"/>
    </row>
    <row r="562" spans="5:5" ht="13" x14ac:dyDescent="0.15">
      <c r="E562" s="104"/>
    </row>
    <row r="563" spans="5:5" ht="13" x14ac:dyDescent="0.15">
      <c r="E563" s="104"/>
    </row>
    <row r="564" spans="5:5" ht="13" x14ac:dyDescent="0.15">
      <c r="E564" s="104"/>
    </row>
    <row r="565" spans="5:5" ht="13" x14ac:dyDescent="0.15">
      <c r="E565" s="104"/>
    </row>
    <row r="566" spans="5:5" ht="13" x14ac:dyDescent="0.15">
      <c r="E566" s="104"/>
    </row>
    <row r="567" spans="5:5" ht="13" x14ac:dyDescent="0.15">
      <c r="E567" s="104"/>
    </row>
    <row r="568" spans="5:5" ht="13" x14ac:dyDescent="0.15">
      <c r="E568" s="104"/>
    </row>
    <row r="569" spans="5:5" ht="13" x14ac:dyDescent="0.15">
      <c r="E569" s="104"/>
    </row>
    <row r="570" spans="5:5" ht="13" x14ac:dyDescent="0.15">
      <c r="E570" s="104"/>
    </row>
    <row r="571" spans="5:5" ht="13" x14ac:dyDescent="0.15">
      <c r="E571" s="104"/>
    </row>
    <row r="572" spans="5:5" ht="13" x14ac:dyDescent="0.15">
      <c r="E572" s="104"/>
    </row>
    <row r="573" spans="5:5" ht="13" x14ac:dyDescent="0.15">
      <c r="E573" s="104"/>
    </row>
    <row r="574" spans="5:5" ht="13" x14ac:dyDescent="0.15">
      <c r="E574" s="104"/>
    </row>
    <row r="575" spans="5:5" ht="13" x14ac:dyDescent="0.15">
      <c r="E575" s="104"/>
    </row>
    <row r="576" spans="5:5" ht="13" x14ac:dyDescent="0.15">
      <c r="E576" s="104"/>
    </row>
    <row r="577" spans="5:5" ht="13" x14ac:dyDescent="0.15">
      <c r="E577" s="104"/>
    </row>
    <row r="578" spans="5:5" ht="13" x14ac:dyDescent="0.15">
      <c r="E578" s="104"/>
    </row>
    <row r="579" spans="5:5" ht="13" x14ac:dyDescent="0.15">
      <c r="E579" s="104"/>
    </row>
    <row r="580" spans="5:5" ht="13" x14ac:dyDescent="0.15">
      <c r="E580" s="104"/>
    </row>
    <row r="581" spans="5:5" ht="13" x14ac:dyDescent="0.15">
      <c r="E581" s="104"/>
    </row>
    <row r="582" spans="5:5" ht="13" x14ac:dyDescent="0.15">
      <c r="E582" s="104"/>
    </row>
    <row r="583" spans="5:5" ht="13" x14ac:dyDescent="0.15">
      <c r="E583" s="104"/>
    </row>
    <row r="584" spans="5:5" ht="13" x14ac:dyDescent="0.15">
      <c r="E584" s="104"/>
    </row>
    <row r="585" spans="5:5" ht="13" x14ac:dyDescent="0.15">
      <c r="E585" s="104"/>
    </row>
    <row r="586" spans="5:5" ht="13" x14ac:dyDescent="0.15">
      <c r="E586" s="104"/>
    </row>
    <row r="587" spans="5:5" ht="13" x14ac:dyDescent="0.15">
      <c r="E587" s="104"/>
    </row>
    <row r="588" spans="5:5" ht="13" x14ac:dyDescent="0.15">
      <c r="E588" s="104"/>
    </row>
    <row r="589" spans="5:5" ht="13" x14ac:dyDescent="0.15">
      <c r="E589" s="104"/>
    </row>
    <row r="590" spans="5:5" ht="13" x14ac:dyDescent="0.15">
      <c r="E590" s="104"/>
    </row>
    <row r="591" spans="5:5" ht="13" x14ac:dyDescent="0.15">
      <c r="E591" s="104"/>
    </row>
    <row r="592" spans="5:5" ht="13" x14ac:dyDescent="0.15">
      <c r="E592" s="104"/>
    </row>
    <row r="593" spans="5:5" ht="13" x14ac:dyDescent="0.15">
      <c r="E593" s="104"/>
    </row>
    <row r="594" spans="5:5" ht="13" x14ac:dyDescent="0.15">
      <c r="E594" s="104"/>
    </row>
    <row r="595" spans="5:5" ht="13" x14ac:dyDescent="0.15">
      <c r="E595" s="104"/>
    </row>
    <row r="596" spans="5:5" ht="13" x14ac:dyDescent="0.15">
      <c r="E596" s="104"/>
    </row>
    <row r="597" spans="5:5" ht="13" x14ac:dyDescent="0.15">
      <c r="E597" s="104"/>
    </row>
    <row r="598" spans="5:5" ht="13" x14ac:dyDescent="0.15">
      <c r="E598" s="104"/>
    </row>
    <row r="599" spans="5:5" ht="13" x14ac:dyDescent="0.15">
      <c r="E599" s="104"/>
    </row>
    <row r="600" spans="5:5" ht="13" x14ac:dyDescent="0.15">
      <c r="E600" s="104"/>
    </row>
    <row r="601" spans="5:5" ht="13" x14ac:dyDescent="0.15">
      <c r="E601" s="104"/>
    </row>
    <row r="602" spans="5:5" ht="13" x14ac:dyDescent="0.15">
      <c r="E602" s="104"/>
    </row>
    <row r="603" spans="5:5" ht="13" x14ac:dyDescent="0.15">
      <c r="E603" s="104"/>
    </row>
    <row r="604" spans="5:5" ht="13" x14ac:dyDescent="0.15">
      <c r="E604" s="104"/>
    </row>
    <row r="605" spans="5:5" ht="13" x14ac:dyDescent="0.15">
      <c r="E605" s="104"/>
    </row>
    <row r="606" spans="5:5" ht="13" x14ac:dyDescent="0.15">
      <c r="E606" s="104"/>
    </row>
    <row r="607" spans="5:5" ht="13" x14ac:dyDescent="0.15">
      <c r="E607" s="104"/>
    </row>
    <row r="608" spans="5:5" ht="13" x14ac:dyDescent="0.15">
      <c r="E608" s="104"/>
    </row>
    <row r="609" spans="5:5" ht="13" x14ac:dyDescent="0.15">
      <c r="E609" s="104"/>
    </row>
    <row r="610" spans="5:5" ht="13" x14ac:dyDescent="0.15">
      <c r="E610" s="104"/>
    </row>
    <row r="611" spans="5:5" ht="13" x14ac:dyDescent="0.15">
      <c r="E611" s="104"/>
    </row>
    <row r="612" spans="5:5" ht="13" x14ac:dyDescent="0.15">
      <c r="E612" s="104"/>
    </row>
    <row r="613" spans="5:5" ht="13" x14ac:dyDescent="0.15">
      <c r="E613" s="104"/>
    </row>
    <row r="614" spans="5:5" ht="13" x14ac:dyDescent="0.15">
      <c r="E614" s="104"/>
    </row>
    <row r="615" spans="5:5" ht="13" x14ac:dyDescent="0.15">
      <c r="E615" s="104"/>
    </row>
    <row r="616" spans="5:5" ht="13" x14ac:dyDescent="0.15">
      <c r="E616" s="104"/>
    </row>
    <row r="617" spans="5:5" ht="13" x14ac:dyDescent="0.15">
      <c r="E617" s="104"/>
    </row>
    <row r="618" spans="5:5" ht="13" x14ac:dyDescent="0.15">
      <c r="E618" s="104"/>
    </row>
    <row r="619" spans="5:5" ht="13" x14ac:dyDescent="0.15">
      <c r="E619" s="104"/>
    </row>
    <row r="620" spans="5:5" ht="13" x14ac:dyDescent="0.15">
      <c r="E620" s="104"/>
    </row>
    <row r="621" spans="5:5" ht="13" x14ac:dyDescent="0.15">
      <c r="E621" s="104"/>
    </row>
    <row r="622" spans="5:5" ht="13" x14ac:dyDescent="0.15">
      <c r="E622" s="104"/>
    </row>
    <row r="623" spans="5:5" ht="13" x14ac:dyDescent="0.15">
      <c r="E623" s="104"/>
    </row>
    <row r="624" spans="5:5" ht="13" x14ac:dyDescent="0.15">
      <c r="E624" s="104"/>
    </row>
    <row r="625" spans="5:5" ht="13" x14ac:dyDescent="0.15">
      <c r="E625" s="104"/>
    </row>
    <row r="626" spans="5:5" ht="13" x14ac:dyDescent="0.15">
      <c r="E626" s="104"/>
    </row>
    <row r="627" spans="5:5" ht="13" x14ac:dyDescent="0.15">
      <c r="E627" s="104"/>
    </row>
    <row r="628" spans="5:5" ht="13" x14ac:dyDescent="0.15">
      <c r="E628" s="104"/>
    </row>
    <row r="629" spans="5:5" ht="13" x14ac:dyDescent="0.15">
      <c r="E629" s="104"/>
    </row>
    <row r="630" spans="5:5" ht="13" x14ac:dyDescent="0.15">
      <c r="E630" s="104"/>
    </row>
    <row r="631" spans="5:5" ht="13" x14ac:dyDescent="0.15">
      <c r="E631" s="104"/>
    </row>
    <row r="632" spans="5:5" ht="13" x14ac:dyDescent="0.15">
      <c r="E632" s="104"/>
    </row>
    <row r="633" spans="5:5" ht="13" x14ac:dyDescent="0.15">
      <c r="E633" s="104"/>
    </row>
    <row r="634" spans="5:5" ht="13" x14ac:dyDescent="0.15">
      <c r="E634" s="104"/>
    </row>
    <row r="635" spans="5:5" ht="13" x14ac:dyDescent="0.15">
      <c r="E635" s="104"/>
    </row>
    <row r="636" spans="5:5" ht="13" x14ac:dyDescent="0.15">
      <c r="E636" s="104"/>
    </row>
    <row r="637" spans="5:5" ht="13" x14ac:dyDescent="0.15">
      <c r="E637" s="104"/>
    </row>
    <row r="638" spans="5:5" ht="13" x14ac:dyDescent="0.15">
      <c r="E638" s="104"/>
    </row>
    <row r="639" spans="5:5" ht="13" x14ac:dyDescent="0.15">
      <c r="E639" s="104"/>
    </row>
    <row r="640" spans="5:5" ht="13" x14ac:dyDescent="0.15">
      <c r="E640" s="104"/>
    </row>
    <row r="641" spans="5:5" ht="13" x14ac:dyDescent="0.15">
      <c r="E641" s="104"/>
    </row>
    <row r="642" spans="5:5" ht="13" x14ac:dyDescent="0.15">
      <c r="E642" s="104"/>
    </row>
    <row r="643" spans="5:5" ht="13" x14ac:dyDescent="0.15">
      <c r="E643" s="104"/>
    </row>
    <row r="644" spans="5:5" ht="13" x14ac:dyDescent="0.15">
      <c r="E644" s="104"/>
    </row>
    <row r="645" spans="5:5" ht="13" x14ac:dyDescent="0.15">
      <c r="E645" s="104"/>
    </row>
    <row r="646" spans="5:5" ht="13" x14ac:dyDescent="0.15">
      <c r="E646" s="104"/>
    </row>
    <row r="647" spans="5:5" ht="13" x14ac:dyDescent="0.15">
      <c r="E647" s="104"/>
    </row>
    <row r="648" spans="5:5" ht="13" x14ac:dyDescent="0.15">
      <c r="E648" s="104"/>
    </row>
    <row r="649" spans="5:5" ht="13" x14ac:dyDescent="0.15">
      <c r="E649" s="104"/>
    </row>
    <row r="650" spans="5:5" ht="13" x14ac:dyDescent="0.15">
      <c r="E650" s="104"/>
    </row>
    <row r="651" spans="5:5" ht="13" x14ac:dyDescent="0.15">
      <c r="E651" s="104"/>
    </row>
    <row r="652" spans="5:5" ht="13" x14ac:dyDescent="0.15">
      <c r="E652" s="104"/>
    </row>
    <row r="653" spans="5:5" ht="13" x14ac:dyDescent="0.15">
      <c r="E653" s="104"/>
    </row>
    <row r="654" spans="5:5" ht="13" x14ac:dyDescent="0.15">
      <c r="E654" s="104"/>
    </row>
    <row r="655" spans="5:5" ht="13" x14ac:dyDescent="0.15">
      <c r="E655" s="104"/>
    </row>
    <row r="656" spans="5:5" ht="13" x14ac:dyDescent="0.15">
      <c r="E656" s="104"/>
    </row>
    <row r="657" spans="5:5" ht="13" x14ac:dyDescent="0.15">
      <c r="E657" s="104"/>
    </row>
    <row r="658" spans="5:5" ht="13" x14ac:dyDescent="0.15">
      <c r="E658" s="104"/>
    </row>
    <row r="659" spans="5:5" ht="13" x14ac:dyDescent="0.15">
      <c r="E659" s="104"/>
    </row>
    <row r="660" spans="5:5" ht="13" x14ac:dyDescent="0.15">
      <c r="E660" s="104"/>
    </row>
    <row r="661" spans="5:5" ht="13" x14ac:dyDescent="0.15">
      <c r="E661" s="104"/>
    </row>
    <row r="662" spans="5:5" ht="13" x14ac:dyDescent="0.15">
      <c r="E662" s="104"/>
    </row>
    <row r="663" spans="5:5" ht="13" x14ac:dyDescent="0.15">
      <c r="E663" s="104"/>
    </row>
    <row r="664" spans="5:5" ht="13" x14ac:dyDescent="0.15">
      <c r="E664" s="104"/>
    </row>
    <row r="665" spans="5:5" ht="13" x14ac:dyDescent="0.15">
      <c r="E665" s="104"/>
    </row>
    <row r="666" spans="5:5" ht="13" x14ac:dyDescent="0.15">
      <c r="E666" s="104"/>
    </row>
    <row r="667" spans="5:5" ht="13" x14ac:dyDescent="0.15">
      <c r="E667" s="104"/>
    </row>
    <row r="668" spans="5:5" ht="13" x14ac:dyDescent="0.15">
      <c r="E668" s="104"/>
    </row>
    <row r="669" spans="5:5" ht="13" x14ac:dyDescent="0.15">
      <c r="E669" s="104"/>
    </row>
    <row r="670" spans="5:5" ht="13" x14ac:dyDescent="0.15">
      <c r="E670" s="104"/>
    </row>
    <row r="671" spans="5:5" ht="13" x14ac:dyDescent="0.15">
      <c r="E671" s="104"/>
    </row>
    <row r="672" spans="5:5" ht="13" x14ac:dyDescent="0.15">
      <c r="E672" s="104"/>
    </row>
    <row r="673" spans="5:5" ht="13" x14ac:dyDescent="0.15">
      <c r="E673" s="104"/>
    </row>
    <row r="674" spans="5:5" ht="13" x14ac:dyDescent="0.15">
      <c r="E674" s="104"/>
    </row>
    <row r="675" spans="5:5" ht="13" x14ac:dyDescent="0.15">
      <c r="E675" s="104"/>
    </row>
    <row r="676" spans="5:5" ht="13" x14ac:dyDescent="0.15">
      <c r="E676" s="104"/>
    </row>
    <row r="677" spans="5:5" ht="13" x14ac:dyDescent="0.15">
      <c r="E677" s="104"/>
    </row>
    <row r="678" spans="5:5" ht="13" x14ac:dyDescent="0.15">
      <c r="E678" s="104"/>
    </row>
    <row r="679" spans="5:5" ht="13" x14ac:dyDescent="0.15">
      <c r="E679" s="104"/>
    </row>
    <row r="680" spans="5:5" ht="13" x14ac:dyDescent="0.15">
      <c r="E680" s="104"/>
    </row>
    <row r="681" spans="5:5" ht="13" x14ac:dyDescent="0.15">
      <c r="E681" s="104"/>
    </row>
  </sheetData>
  <autoFilter ref="A2:AC423" xr:uid="{00000000-0009-0000-0000-000009000000}"/>
  <mergeCells count="31">
    <mergeCell ref="A1:E1"/>
    <mergeCell ref="B3:F3"/>
    <mergeCell ref="B4:F4"/>
    <mergeCell ref="B5:F5"/>
    <mergeCell ref="B6:F6"/>
    <mergeCell ref="B129:F129"/>
    <mergeCell ref="B130:F130"/>
    <mergeCell ref="B131:F131"/>
    <mergeCell ref="B199:F199"/>
    <mergeCell ref="B200:F200"/>
    <mergeCell ref="B201:F201"/>
    <mergeCell ref="B293:F293"/>
    <mergeCell ref="B294:F294"/>
    <mergeCell ref="B295:F295"/>
    <mergeCell ref="B327:F327"/>
    <mergeCell ref="B328:F328"/>
    <mergeCell ref="B329:F329"/>
    <mergeCell ref="B335:F335"/>
    <mergeCell ref="B336:F336"/>
    <mergeCell ref="B337:F337"/>
    <mergeCell ref="B368:F368"/>
    <mergeCell ref="B398:F398"/>
    <mergeCell ref="B414:F414"/>
    <mergeCell ref="B415:F415"/>
    <mergeCell ref="B369:F369"/>
    <mergeCell ref="B370:F370"/>
    <mergeCell ref="B381:F381"/>
    <mergeCell ref="B382:F382"/>
    <mergeCell ref="B383:F383"/>
    <mergeCell ref="B396:F396"/>
    <mergeCell ref="B397:F397"/>
  </mergeCells>
  <conditionalFormatting sqref="A3">
    <cfRule type="expression" dxfId="123" priority="20">
      <formula>G2&gt;121</formula>
    </cfRule>
  </conditionalFormatting>
  <conditionalFormatting sqref="A4">
    <cfRule type="expression" dxfId="122" priority="21">
      <formula>G2&gt;121</formula>
    </cfRule>
  </conditionalFormatting>
  <conditionalFormatting sqref="A5">
    <cfRule type="expression" dxfId="121" priority="22">
      <formula>G2&gt;121</formula>
    </cfRule>
  </conditionalFormatting>
  <conditionalFormatting sqref="A6">
    <cfRule type="expression" dxfId="120" priority="23">
      <formula>G2&gt;121</formula>
    </cfRule>
  </conditionalFormatting>
  <conditionalFormatting sqref="A129">
    <cfRule type="expression" dxfId="119" priority="24">
      <formula>G2&gt;188</formula>
    </cfRule>
  </conditionalFormatting>
  <conditionalFormatting sqref="A130">
    <cfRule type="expression" dxfId="118" priority="25">
      <formula>G2&gt;188</formula>
    </cfRule>
  </conditionalFormatting>
  <conditionalFormatting sqref="A131">
    <cfRule type="expression" dxfId="117" priority="26">
      <formula>G2&gt;188</formula>
    </cfRule>
  </conditionalFormatting>
  <conditionalFormatting sqref="A199">
    <cfRule type="expression" dxfId="116" priority="27">
      <formula>G2&gt;279</formula>
    </cfRule>
  </conditionalFormatting>
  <conditionalFormatting sqref="A200">
    <cfRule type="expression" dxfId="115" priority="28">
      <formula>G2&gt;279</formula>
    </cfRule>
  </conditionalFormatting>
  <conditionalFormatting sqref="A201">
    <cfRule type="expression" dxfId="114" priority="29">
      <formula>G2&gt;279</formula>
    </cfRule>
  </conditionalFormatting>
  <conditionalFormatting sqref="A293">
    <cfRule type="expression" dxfId="113" priority="30">
      <formula>G2&gt;310</formula>
    </cfRule>
  </conditionalFormatting>
  <conditionalFormatting sqref="A294">
    <cfRule type="expression" dxfId="112" priority="31">
      <formula>G2&gt;310</formula>
    </cfRule>
  </conditionalFormatting>
  <conditionalFormatting sqref="A295">
    <cfRule type="expression" dxfId="111" priority="32">
      <formula>G2&gt;310</formula>
    </cfRule>
  </conditionalFormatting>
  <conditionalFormatting sqref="A327">
    <cfRule type="expression" dxfId="110" priority="33">
      <formula>G2&gt;315</formula>
    </cfRule>
  </conditionalFormatting>
  <conditionalFormatting sqref="A328">
    <cfRule type="expression" dxfId="109" priority="34">
      <formula>G2&gt;315</formula>
    </cfRule>
  </conditionalFormatting>
  <conditionalFormatting sqref="A329">
    <cfRule type="expression" dxfId="108" priority="35">
      <formula>G2&gt;315</formula>
    </cfRule>
  </conditionalFormatting>
  <conditionalFormatting sqref="A335">
    <cfRule type="expression" dxfId="107" priority="36">
      <formula>G2&gt;345</formula>
    </cfRule>
  </conditionalFormatting>
  <conditionalFormatting sqref="A336">
    <cfRule type="expression" dxfId="106" priority="37">
      <formula>G2&gt;345</formula>
    </cfRule>
  </conditionalFormatting>
  <conditionalFormatting sqref="A337">
    <cfRule type="expression" dxfId="105" priority="38">
      <formula>G2&gt;345</formula>
    </cfRule>
  </conditionalFormatting>
  <conditionalFormatting sqref="A368">
    <cfRule type="expression" dxfId="104" priority="39">
      <formula>G2&gt;355</formula>
    </cfRule>
  </conditionalFormatting>
  <conditionalFormatting sqref="A369">
    <cfRule type="expression" dxfId="103" priority="40">
      <formula>G2&gt;355</formula>
    </cfRule>
  </conditionalFormatting>
  <conditionalFormatting sqref="A370">
    <cfRule type="expression" dxfId="102" priority="41">
      <formula>G2&gt;355</formula>
    </cfRule>
  </conditionalFormatting>
  <conditionalFormatting sqref="A381">
    <cfRule type="expression" dxfId="101" priority="42">
      <formula>G2&gt;367</formula>
    </cfRule>
  </conditionalFormatting>
  <conditionalFormatting sqref="A382">
    <cfRule type="expression" dxfId="100" priority="43">
      <formula>G2&gt;367</formula>
    </cfRule>
  </conditionalFormatting>
  <conditionalFormatting sqref="A383">
    <cfRule type="expression" dxfId="99" priority="44">
      <formula>G2&gt;367</formula>
    </cfRule>
  </conditionalFormatting>
  <conditionalFormatting sqref="A396">
    <cfRule type="expression" dxfId="98" priority="45">
      <formula>G2=383</formula>
    </cfRule>
  </conditionalFormatting>
  <conditionalFormatting sqref="A397">
    <cfRule type="expression" dxfId="97" priority="46">
      <formula>G2=383</formula>
    </cfRule>
  </conditionalFormatting>
  <conditionalFormatting sqref="A398">
    <cfRule type="expression" dxfId="96" priority="47">
      <formula>G2=383</formula>
    </cfRule>
  </conditionalFormatting>
  <conditionalFormatting sqref="A139:E139">
    <cfRule type="expression" dxfId="95" priority="3">
      <formula>$A139=TRUE</formula>
    </cfRule>
  </conditionalFormatting>
  <conditionalFormatting sqref="A9:F9">
    <cfRule type="expression" dxfId="94" priority="6">
      <formula>$A9=TRUE</formula>
    </cfRule>
  </conditionalFormatting>
  <conditionalFormatting sqref="A11:F128 A132:F418">
    <cfRule type="expression" dxfId="93" priority="1">
      <formula>$A11=TRUE</formula>
    </cfRule>
  </conditionalFormatting>
  <conditionalFormatting sqref="B405:B407 B409:B413 B416:B418">
    <cfRule type="expression" dxfId="92" priority="14">
      <formula>#REF!=TRUE</formula>
    </cfRule>
  </conditionalFormatting>
  <conditionalFormatting sqref="B8:F8">
    <cfRule type="expression" dxfId="91" priority="5">
      <formula>$A8=TRUE</formula>
    </cfRule>
  </conditionalFormatting>
  <conditionalFormatting sqref="C7:F7 B7:B15 A7:A128 C10:F10 E13:F13 B18 B21 B24 B26 B28 B38:B39 B43:B45 B73:B74 B84:B128 A132:A198 A202:A292 A296:A326 A384:A392 A399:A400 A402 A408">
    <cfRule type="expression" dxfId="90" priority="2">
      <formula>$A7=TRUE</formula>
    </cfRule>
  </conditionalFormatting>
  <hyperlinks>
    <hyperlink ref="F182" r:id="rId1" xr:uid="{00000000-0004-0000-0900-000000000000}"/>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Y914"/>
  <sheetViews>
    <sheetView workbookViewId="0">
      <pane ySplit="2" topLeftCell="A3" activePane="bottomLeft" state="frozen"/>
      <selection pane="bottomLeft" activeCell="B4" sqref="B4"/>
    </sheetView>
  </sheetViews>
  <sheetFormatPr baseColWidth="10" defaultColWidth="12.6640625" defaultRowHeight="15.75" customHeight="1" x14ac:dyDescent="0.15"/>
  <cols>
    <col min="1" max="1" width="10.1640625" customWidth="1"/>
    <col min="2" max="2" width="6.33203125" customWidth="1"/>
    <col min="4" max="4" width="62.33203125" customWidth="1"/>
    <col min="5" max="5" width="48.83203125" customWidth="1"/>
    <col min="6" max="6" width="26.33203125" customWidth="1"/>
  </cols>
  <sheetData>
    <row r="1" spans="1:25" ht="60" x14ac:dyDescent="0.15">
      <c r="A1" s="156" t="str">
        <f>CONCATENATE("Mewlax's Professor Oak Challenge List - Pokemon Colosseum", CHAR(10), G2, " - ", "Caught: ", F2)</f>
        <v>Mewlax's Professor Oak Challenge List - Pokemon Colosseum
Pre Cipher Admin Miror B - Caught: 0</v>
      </c>
      <c r="B1" s="129"/>
      <c r="C1" s="129"/>
      <c r="D1" s="130"/>
      <c r="E1" s="4" t="s">
        <v>14</v>
      </c>
      <c r="F1" s="5"/>
      <c r="H1" s="6"/>
    </row>
    <row r="2" spans="1:25" ht="17" x14ac:dyDescent="0.15">
      <c r="A2" s="72" t="s">
        <v>15</v>
      </c>
      <c r="B2" s="8"/>
      <c r="C2" s="8" t="s">
        <v>16</v>
      </c>
      <c r="D2" s="9" t="s">
        <v>17</v>
      </c>
      <c r="E2" s="10" t="s">
        <v>18</v>
      </c>
      <c r="F2" s="11">
        <f>SUM(F4:F95)</f>
        <v>0</v>
      </c>
      <c r="G2" s="11" t="str">
        <f>IF(F2=63, "Complete!", IF(F2&gt;47, "Final Showdown and Post Game",
IF(F2&gt;45, "Pre Final Showdown", IF(F2&gt;42, "Pre Cipher Admins Round 2", IF(F2&gt;30, "Pre Cipher Admin Ein",
IF(F2&gt;28, "Pre Cipher Admin Venus",
IF(F2&gt;17, "Pre Cipher Admin Dakim", "Pre Cipher Admin Miror B")))))))</f>
        <v>Pre Cipher Admin Miror B</v>
      </c>
    </row>
    <row r="3" spans="1:25" ht="14" x14ac:dyDescent="0.15">
      <c r="A3" s="84"/>
      <c r="B3" s="155" t="s">
        <v>2222</v>
      </c>
      <c r="C3" s="129"/>
      <c r="D3" s="129"/>
      <c r="E3" s="130"/>
      <c r="F3" s="54"/>
      <c r="G3" s="54"/>
      <c r="H3" s="54"/>
      <c r="I3" s="54"/>
      <c r="J3" s="54"/>
      <c r="K3" s="54"/>
      <c r="L3" s="54"/>
      <c r="M3" s="54"/>
      <c r="N3" s="54"/>
      <c r="O3" s="54"/>
      <c r="P3" s="54"/>
      <c r="Q3" s="54"/>
      <c r="R3" s="54"/>
      <c r="S3" s="54"/>
      <c r="T3" s="54"/>
      <c r="U3" s="54"/>
      <c r="V3" s="54"/>
      <c r="W3" s="54"/>
      <c r="X3" s="54"/>
      <c r="Y3" s="54"/>
    </row>
    <row r="4" spans="1:25" ht="18" x14ac:dyDescent="0.15">
      <c r="A4" s="38"/>
      <c r="B4" s="128" t="s">
        <v>2223</v>
      </c>
      <c r="C4" s="129"/>
      <c r="D4" s="129"/>
      <c r="E4" s="130"/>
    </row>
    <row r="5" spans="1:25" ht="16" x14ac:dyDescent="0.15">
      <c r="A5" s="14"/>
      <c r="B5" s="131" t="s">
        <v>38</v>
      </c>
      <c r="C5" s="129"/>
      <c r="D5" s="129"/>
      <c r="E5" s="130"/>
      <c r="F5" s="11">
        <f t="shared" ref="F5:F96" si="0">IF(A5=TRUE, 1, 0)</f>
        <v>0</v>
      </c>
    </row>
    <row r="6" spans="1:25" ht="37.5" customHeight="1" x14ac:dyDescent="0.15">
      <c r="A6" s="27" t="b">
        <v>0</v>
      </c>
      <c r="B6" s="27"/>
      <c r="C6" s="28" t="s">
        <v>1576</v>
      </c>
      <c r="D6" s="29" t="s">
        <v>2224</v>
      </c>
      <c r="E6" s="30"/>
      <c r="F6" s="11">
        <f t="shared" si="0"/>
        <v>0</v>
      </c>
    </row>
    <row r="7" spans="1:25" ht="37.5" customHeight="1" x14ac:dyDescent="0.15">
      <c r="A7" s="27" t="b">
        <v>0</v>
      </c>
      <c r="B7" s="27"/>
      <c r="C7" s="28" t="s">
        <v>1579</v>
      </c>
      <c r="D7" s="17" t="s">
        <v>2224</v>
      </c>
      <c r="E7" s="18"/>
      <c r="F7" s="11">
        <f t="shared" si="0"/>
        <v>0</v>
      </c>
    </row>
    <row r="8" spans="1:25" ht="37.5" customHeight="1" x14ac:dyDescent="0.15">
      <c r="A8" s="27" t="b">
        <v>0</v>
      </c>
      <c r="B8" s="27"/>
      <c r="C8" s="28" t="s">
        <v>101</v>
      </c>
      <c r="D8" s="29" t="s">
        <v>2225</v>
      </c>
      <c r="E8" s="30" t="s">
        <v>2226</v>
      </c>
      <c r="F8" s="11">
        <f t="shared" si="0"/>
        <v>0</v>
      </c>
    </row>
    <row r="9" spans="1:25" ht="37.5" customHeight="1" x14ac:dyDescent="0.15">
      <c r="A9" s="27" t="b">
        <v>0</v>
      </c>
      <c r="B9" s="27"/>
      <c r="C9" s="28" t="s">
        <v>496</v>
      </c>
      <c r="D9" s="17" t="s">
        <v>2227</v>
      </c>
      <c r="E9" s="18" t="s">
        <v>2226</v>
      </c>
      <c r="F9" s="11">
        <f t="shared" si="0"/>
        <v>0</v>
      </c>
    </row>
    <row r="10" spans="1:25" ht="37.5" customHeight="1" x14ac:dyDescent="0.15">
      <c r="A10" s="27" t="b">
        <v>0</v>
      </c>
      <c r="B10" s="27"/>
      <c r="C10" s="28" t="s">
        <v>508</v>
      </c>
      <c r="D10" s="17" t="s">
        <v>2228</v>
      </c>
      <c r="E10" s="18" t="s">
        <v>2226</v>
      </c>
      <c r="F10" s="11">
        <f t="shared" si="0"/>
        <v>0</v>
      </c>
    </row>
    <row r="11" spans="1:25" ht="37.5" customHeight="1" x14ac:dyDescent="0.15">
      <c r="A11" s="27" t="b">
        <v>0</v>
      </c>
      <c r="B11" s="27"/>
      <c r="C11" s="28" t="s">
        <v>1000</v>
      </c>
      <c r="D11" s="29" t="s">
        <v>2229</v>
      </c>
      <c r="E11" s="30" t="s">
        <v>2226</v>
      </c>
      <c r="F11" s="11">
        <f t="shared" si="0"/>
        <v>0</v>
      </c>
    </row>
    <row r="12" spans="1:25" ht="37.5" customHeight="1" x14ac:dyDescent="0.15">
      <c r="A12" s="27" t="b">
        <v>0</v>
      </c>
      <c r="B12" s="27"/>
      <c r="C12" s="28" t="s">
        <v>523</v>
      </c>
      <c r="D12" s="17" t="s">
        <v>2230</v>
      </c>
      <c r="E12" s="18" t="s">
        <v>2226</v>
      </c>
      <c r="F12" s="11">
        <f t="shared" si="0"/>
        <v>0</v>
      </c>
    </row>
    <row r="13" spans="1:25" ht="37.5" customHeight="1" x14ac:dyDescent="0.15">
      <c r="A13" s="27" t="b">
        <v>0</v>
      </c>
      <c r="B13" s="27"/>
      <c r="C13" s="28" t="s">
        <v>1084</v>
      </c>
      <c r="D13" s="29" t="s">
        <v>2231</v>
      </c>
      <c r="E13" s="30" t="s">
        <v>2226</v>
      </c>
      <c r="F13" s="11">
        <f t="shared" si="0"/>
        <v>0</v>
      </c>
    </row>
    <row r="14" spans="1:25" ht="37.5" customHeight="1" x14ac:dyDescent="0.15">
      <c r="A14" s="27" t="b">
        <v>0</v>
      </c>
      <c r="B14" s="27"/>
      <c r="C14" s="28" t="s">
        <v>189</v>
      </c>
      <c r="D14" s="29" t="s">
        <v>2232</v>
      </c>
      <c r="E14" s="30" t="s">
        <v>2226</v>
      </c>
      <c r="F14" s="11">
        <f t="shared" si="0"/>
        <v>0</v>
      </c>
    </row>
    <row r="15" spans="1:25" ht="37.5" customHeight="1" x14ac:dyDescent="0.15">
      <c r="A15" s="27" t="b">
        <v>0</v>
      </c>
      <c r="B15" s="27"/>
      <c r="C15" s="28" t="s">
        <v>983</v>
      </c>
      <c r="D15" s="17" t="s">
        <v>2233</v>
      </c>
      <c r="E15" s="18" t="s">
        <v>2226</v>
      </c>
      <c r="F15" s="11">
        <f t="shared" si="0"/>
        <v>0</v>
      </c>
    </row>
    <row r="16" spans="1:25" ht="37.5" customHeight="1" x14ac:dyDescent="0.15">
      <c r="A16" s="27" t="b">
        <v>0</v>
      </c>
      <c r="B16" s="27"/>
      <c r="C16" s="28" t="s">
        <v>1004</v>
      </c>
      <c r="D16" s="29" t="s">
        <v>2234</v>
      </c>
      <c r="E16" s="30" t="s">
        <v>2226</v>
      </c>
      <c r="F16" s="11">
        <f t="shared" si="0"/>
        <v>0</v>
      </c>
    </row>
    <row r="17" spans="1:6" ht="37.5" customHeight="1" x14ac:dyDescent="0.15">
      <c r="A17" s="27" t="b">
        <v>0</v>
      </c>
      <c r="B17" s="27"/>
      <c r="C17" s="28" t="s">
        <v>541</v>
      </c>
      <c r="D17" s="29" t="s">
        <v>2235</v>
      </c>
      <c r="E17" s="31" t="s">
        <v>2226</v>
      </c>
      <c r="F17" s="11">
        <f t="shared" si="0"/>
        <v>0</v>
      </c>
    </row>
    <row r="18" spans="1:6" ht="37.5" customHeight="1" x14ac:dyDescent="0.15">
      <c r="A18" s="27" t="b">
        <v>0</v>
      </c>
      <c r="B18" s="27"/>
      <c r="C18" s="28" t="s">
        <v>1087</v>
      </c>
      <c r="D18" s="29" t="s">
        <v>2236</v>
      </c>
      <c r="E18" s="30" t="s">
        <v>2226</v>
      </c>
      <c r="F18" s="11">
        <f t="shared" si="0"/>
        <v>0</v>
      </c>
    </row>
    <row r="19" spans="1:6" ht="37.5" customHeight="1" x14ac:dyDescent="0.15">
      <c r="A19" s="27" t="b">
        <v>0</v>
      </c>
      <c r="B19" s="27"/>
      <c r="C19" s="28" t="s">
        <v>1016</v>
      </c>
      <c r="D19" s="29" t="s">
        <v>2237</v>
      </c>
      <c r="E19" s="30" t="s">
        <v>2226</v>
      </c>
      <c r="F19" s="11">
        <f t="shared" si="0"/>
        <v>0</v>
      </c>
    </row>
    <row r="20" spans="1:6" ht="37.5" customHeight="1" x14ac:dyDescent="0.15">
      <c r="A20" s="27" t="b">
        <v>0</v>
      </c>
      <c r="B20" s="33"/>
      <c r="C20" s="34" t="s">
        <v>258</v>
      </c>
      <c r="D20" s="17" t="s">
        <v>2238</v>
      </c>
      <c r="E20" s="35" t="s">
        <v>2226</v>
      </c>
      <c r="F20" s="11">
        <f t="shared" si="0"/>
        <v>0</v>
      </c>
    </row>
    <row r="21" spans="1:6" ht="37.5" customHeight="1" x14ac:dyDescent="0.15">
      <c r="A21" s="27" t="b">
        <v>0</v>
      </c>
      <c r="B21" s="33"/>
      <c r="C21" s="34" t="s">
        <v>1014</v>
      </c>
      <c r="D21" s="17" t="s">
        <v>2239</v>
      </c>
      <c r="E21" s="35" t="s">
        <v>2226</v>
      </c>
      <c r="F21" s="11">
        <f t="shared" si="0"/>
        <v>0</v>
      </c>
    </row>
    <row r="22" spans="1:6" ht="37.5" customHeight="1" x14ac:dyDescent="0.15">
      <c r="A22" s="27" t="b">
        <v>0</v>
      </c>
      <c r="B22" s="33"/>
      <c r="C22" s="34" t="s">
        <v>215</v>
      </c>
      <c r="D22" s="29" t="s">
        <v>2240</v>
      </c>
      <c r="E22" s="31" t="s">
        <v>2226</v>
      </c>
      <c r="F22" s="11">
        <f t="shared" si="0"/>
        <v>0</v>
      </c>
    </row>
    <row r="23" spans="1:6" ht="16" x14ac:dyDescent="0.15">
      <c r="A23" s="55"/>
      <c r="B23" s="146" t="s">
        <v>21</v>
      </c>
      <c r="C23" s="147"/>
      <c r="D23" s="147"/>
      <c r="E23" s="148"/>
      <c r="F23" s="11">
        <f t="shared" si="0"/>
        <v>0</v>
      </c>
    </row>
    <row r="24" spans="1:6" ht="37.5" customHeight="1" x14ac:dyDescent="0.15">
      <c r="A24" s="27" t="b">
        <v>0</v>
      </c>
      <c r="B24" s="27"/>
      <c r="C24" s="28" t="s">
        <v>707</v>
      </c>
      <c r="D24" s="29" t="s">
        <v>2241</v>
      </c>
      <c r="E24" s="30" t="s">
        <v>2226</v>
      </c>
      <c r="F24" s="11">
        <f t="shared" si="0"/>
        <v>0</v>
      </c>
    </row>
    <row r="25" spans="1:6" ht="37.5" customHeight="1" x14ac:dyDescent="0.15">
      <c r="A25" s="27" t="b">
        <v>0</v>
      </c>
      <c r="B25" s="27"/>
      <c r="C25" s="28" t="s">
        <v>713</v>
      </c>
      <c r="D25" s="29" t="s">
        <v>2242</v>
      </c>
      <c r="E25" s="30" t="s">
        <v>2226</v>
      </c>
      <c r="F25" s="11">
        <f t="shared" si="0"/>
        <v>0</v>
      </c>
    </row>
    <row r="26" spans="1:6" ht="37.5" customHeight="1" x14ac:dyDescent="0.15">
      <c r="A26" s="27" t="b">
        <v>0</v>
      </c>
      <c r="B26" s="27"/>
      <c r="C26" s="28" t="s">
        <v>719</v>
      </c>
      <c r="D26" s="29" t="s">
        <v>2243</v>
      </c>
      <c r="E26" s="30" t="s">
        <v>2226</v>
      </c>
      <c r="F26" s="11">
        <f t="shared" si="0"/>
        <v>0</v>
      </c>
    </row>
    <row r="27" spans="1:6" ht="18" x14ac:dyDescent="0.15">
      <c r="A27" s="13"/>
      <c r="B27" s="133" t="s">
        <v>2244</v>
      </c>
      <c r="C27" s="134"/>
      <c r="D27" s="134"/>
      <c r="E27" s="135"/>
      <c r="F27" s="11">
        <f t="shared" si="0"/>
        <v>0</v>
      </c>
    </row>
    <row r="28" spans="1:6" ht="18" x14ac:dyDescent="0.15">
      <c r="A28" s="73"/>
      <c r="B28" s="149" t="s">
        <v>2245</v>
      </c>
      <c r="C28" s="147"/>
      <c r="D28" s="147"/>
      <c r="E28" s="148"/>
      <c r="F28" s="11">
        <f t="shared" si="0"/>
        <v>0</v>
      </c>
    </row>
    <row r="29" spans="1:6" ht="16" x14ac:dyDescent="0.15">
      <c r="A29" s="14"/>
      <c r="B29" s="131" t="s">
        <v>38</v>
      </c>
      <c r="C29" s="129"/>
      <c r="D29" s="129"/>
      <c r="E29" s="130"/>
      <c r="F29" s="11">
        <f t="shared" si="0"/>
        <v>0</v>
      </c>
    </row>
    <row r="30" spans="1:6" ht="37.5" customHeight="1" x14ac:dyDescent="0.15">
      <c r="A30" s="27" t="b">
        <v>0</v>
      </c>
      <c r="B30" s="33"/>
      <c r="C30" s="34" t="s">
        <v>512</v>
      </c>
      <c r="D30" s="17" t="s">
        <v>2246</v>
      </c>
      <c r="E30" s="35"/>
      <c r="F30" s="11">
        <f t="shared" si="0"/>
        <v>0</v>
      </c>
    </row>
    <row r="31" spans="1:6" ht="37.5" customHeight="1" x14ac:dyDescent="0.15">
      <c r="A31" s="27" t="b">
        <v>0</v>
      </c>
      <c r="B31" s="33"/>
      <c r="C31" s="34" t="s">
        <v>153</v>
      </c>
      <c r="D31" s="29" t="s">
        <v>2247</v>
      </c>
      <c r="E31" s="31"/>
      <c r="F31" s="11">
        <f t="shared" si="0"/>
        <v>0</v>
      </c>
    </row>
    <row r="32" spans="1:6" ht="37.5" customHeight="1" x14ac:dyDescent="0.15">
      <c r="A32" s="27" t="b">
        <v>0</v>
      </c>
      <c r="B32" s="27"/>
      <c r="C32" s="28" t="s">
        <v>1031</v>
      </c>
      <c r="D32" s="29" t="s">
        <v>2248</v>
      </c>
      <c r="E32" s="44"/>
      <c r="F32" s="11">
        <f t="shared" si="0"/>
        <v>0</v>
      </c>
    </row>
    <row r="33" spans="1:6" ht="37.5" customHeight="1" x14ac:dyDescent="0.15">
      <c r="A33" s="27" t="b">
        <v>0</v>
      </c>
      <c r="B33" s="27"/>
      <c r="C33" s="28" t="s">
        <v>103</v>
      </c>
      <c r="D33" s="29" t="s">
        <v>104</v>
      </c>
      <c r="E33" s="30"/>
      <c r="F33" s="11">
        <f t="shared" si="0"/>
        <v>0</v>
      </c>
    </row>
    <row r="34" spans="1:6" ht="37.5" customHeight="1" x14ac:dyDescent="0.15">
      <c r="A34" s="75" t="b">
        <v>0</v>
      </c>
      <c r="B34" s="27"/>
      <c r="C34" s="34" t="s">
        <v>191</v>
      </c>
      <c r="D34" s="29" t="s">
        <v>192</v>
      </c>
      <c r="E34" s="31"/>
      <c r="F34" s="11">
        <f t="shared" si="0"/>
        <v>0</v>
      </c>
    </row>
    <row r="35" spans="1:6" ht="37.5" customHeight="1" x14ac:dyDescent="0.15">
      <c r="A35" s="27" t="b">
        <v>0</v>
      </c>
      <c r="B35" s="27"/>
      <c r="C35" s="28" t="s">
        <v>217</v>
      </c>
      <c r="D35" s="29" t="s">
        <v>218</v>
      </c>
      <c r="E35" s="44"/>
      <c r="F35" s="11">
        <f t="shared" si="0"/>
        <v>0</v>
      </c>
    </row>
    <row r="36" spans="1:6" ht="37.5" customHeight="1" x14ac:dyDescent="0.15">
      <c r="A36" s="27" t="b">
        <v>0</v>
      </c>
      <c r="B36" s="56"/>
      <c r="C36" s="57" t="s">
        <v>260</v>
      </c>
      <c r="D36" s="58" t="s">
        <v>261</v>
      </c>
      <c r="E36" s="59"/>
      <c r="F36" s="11">
        <f t="shared" si="0"/>
        <v>0</v>
      </c>
    </row>
    <row r="37" spans="1:6" ht="37.5" customHeight="1" x14ac:dyDescent="0.15">
      <c r="A37" s="27" t="b">
        <v>0</v>
      </c>
      <c r="B37" s="56"/>
      <c r="C37" s="76" t="s">
        <v>1002</v>
      </c>
      <c r="D37" s="58" t="s">
        <v>1003</v>
      </c>
      <c r="E37" s="31"/>
      <c r="F37" s="11">
        <f t="shared" si="0"/>
        <v>0</v>
      </c>
    </row>
    <row r="38" spans="1:6" ht="37.5" customHeight="1" x14ac:dyDescent="0.15">
      <c r="A38" s="27" t="b">
        <v>0</v>
      </c>
      <c r="B38" s="33"/>
      <c r="C38" s="34" t="s">
        <v>510</v>
      </c>
      <c r="D38" s="17" t="s">
        <v>511</v>
      </c>
      <c r="E38" s="35"/>
      <c r="F38" s="11">
        <f t="shared" si="0"/>
        <v>0</v>
      </c>
    </row>
    <row r="39" spans="1:6" ht="37.5" customHeight="1" x14ac:dyDescent="0.15">
      <c r="A39" s="27" t="b">
        <v>0</v>
      </c>
      <c r="B39" s="27"/>
      <c r="C39" s="34" t="s">
        <v>543</v>
      </c>
      <c r="D39" s="29" t="s">
        <v>1086</v>
      </c>
      <c r="E39" s="31"/>
      <c r="F39" s="11">
        <f t="shared" si="0"/>
        <v>0</v>
      </c>
    </row>
    <row r="40" spans="1:6" ht="16" x14ac:dyDescent="0.15">
      <c r="A40" s="55"/>
      <c r="B40" s="146" t="s">
        <v>2249</v>
      </c>
      <c r="C40" s="147"/>
      <c r="D40" s="147"/>
      <c r="E40" s="148"/>
      <c r="F40" s="11">
        <f t="shared" si="0"/>
        <v>0</v>
      </c>
    </row>
    <row r="41" spans="1:6" ht="37.5" customHeight="1" x14ac:dyDescent="0.15">
      <c r="A41" s="27" t="b">
        <v>0</v>
      </c>
      <c r="B41" s="27"/>
      <c r="C41" s="28" t="s">
        <v>709</v>
      </c>
      <c r="D41" s="29" t="s">
        <v>710</v>
      </c>
      <c r="E41" s="30"/>
      <c r="F41" s="11">
        <f t="shared" si="0"/>
        <v>0</v>
      </c>
    </row>
    <row r="42" spans="1:6" ht="37.5" customHeight="1" x14ac:dyDescent="0.15">
      <c r="A42" s="27" t="b">
        <v>0</v>
      </c>
      <c r="B42" s="27"/>
      <c r="C42" s="28" t="s">
        <v>715</v>
      </c>
      <c r="D42" s="29" t="s">
        <v>716</v>
      </c>
      <c r="E42" s="30"/>
      <c r="F42" s="11">
        <f t="shared" si="0"/>
        <v>0</v>
      </c>
    </row>
    <row r="43" spans="1:6" ht="37.5" customHeight="1" x14ac:dyDescent="0.15">
      <c r="A43" s="27" t="b">
        <v>0</v>
      </c>
      <c r="B43" s="27"/>
      <c r="C43" s="28" t="s">
        <v>721</v>
      </c>
      <c r="D43" s="29" t="s">
        <v>722</v>
      </c>
      <c r="E43" s="30"/>
      <c r="F43" s="11">
        <f t="shared" si="0"/>
        <v>0</v>
      </c>
    </row>
    <row r="44" spans="1:6" ht="18" x14ac:dyDescent="0.15">
      <c r="A44" s="38"/>
      <c r="B44" s="132" t="s">
        <v>2250</v>
      </c>
      <c r="C44" s="129"/>
      <c r="D44" s="129"/>
      <c r="E44" s="130"/>
      <c r="F44" s="11">
        <f t="shared" si="0"/>
        <v>0</v>
      </c>
    </row>
    <row r="45" spans="1:6" ht="18" x14ac:dyDescent="0.15">
      <c r="A45" s="38"/>
      <c r="B45" s="128" t="s">
        <v>2251</v>
      </c>
      <c r="C45" s="129"/>
      <c r="D45" s="129"/>
      <c r="E45" s="130"/>
      <c r="F45" s="11">
        <f t="shared" si="0"/>
        <v>0</v>
      </c>
    </row>
    <row r="46" spans="1:6" ht="16" x14ac:dyDescent="0.15">
      <c r="A46" s="14"/>
      <c r="B46" s="131" t="s">
        <v>38</v>
      </c>
      <c r="C46" s="129"/>
      <c r="D46" s="129"/>
      <c r="E46" s="130"/>
      <c r="F46" s="11">
        <f t="shared" si="0"/>
        <v>0</v>
      </c>
    </row>
    <row r="47" spans="1:6" ht="37.5" customHeight="1" x14ac:dyDescent="0.15">
      <c r="A47" s="27" t="b">
        <v>0</v>
      </c>
      <c r="B47" s="33"/>
      <c r="C47" s="34" t="s">
        <v>1056</v>
      </c>
      <c r="D47" s="29" t="s">
        <v>2252</v>
      </c>
      <c r="E47" s="31"/>
      <c r="F47" s="11">
        <f t="shared" si="0"/>
        <v>0</v>
      </c>
    </row>
    <row r="48" spans="1:6" ht="37.5" customHeight="1" x14ac:dyDescent="0.15">
      <c r="A48" s="27" t="b">
        <v>0</v>
      </c>
      <c r="B48" s="27"/>
      <c r="C48" s="34" t="s">
        <v>500</v>
      </c>
      <c r="D48" s="29" t="s">
        <v>2253</v>
      </c>
      <c r="E48" s="31"/>
      <c r="F48" s="11">
        <f t="shared" si="0"/>
        <v>0</v>
      </c>
    </row>
    <row r="49" spans="1:6" ht="18" x14ac:dyDescent="0.15">
      <c r="A49" s="38"/>
      <c r="B49" s="132" t="s">
        <v>2254</v>
      </c>
      <c r="C49" s="129"/>
      <c r="D49" s="129"/>
      <c r="E49" s="130"/>
      <c r="F49" s="11">
        <f t="shared" si="0"/>
        <v>0</v>
      </c>
    </row>
    <row r="50" spans="1:6" ht="18" x14ac:dyDescent="0.15">
      <c r="A50" s="38"/>
      <c r="B50" s="128" t="s">
        <v>2255</v>
      </c>
      <c r="C50" s="129"/>
      <c r="D50" s="129"/>
      <c r="E50" s="130"/>
      <c r="F50" s="11">
        <f t="shared" si="0"/>
        <v>0</v>
      </c>
    </row>
    <row r="51" spans="1:6" ht="16" x14ac:dyDescent="0.15">
      <c r="A51" s="14"/>
      <c r="B51" s="131" t="s">
        <v>38</v>
      </c>
      <c r="C51" s="129"/>
      <c r="D51" s="129"/>
      <c r="E51" s="130"/>
      <c r="F51" s="11">
        <f t="shared" si="0"/>
        <v>0</v>
      </c>
    </row>
    <row r="52" spans="1:6" ht="37.5" customHeight="1" x14ac:dyDescent="0.15">
      <c r="A52" s="27" t="b">
        <v>0</v>
      </c>
      <c r="B52" s="33"/>
      <c r="C52" s="34" t="s">
        <v>1058</v>
      </c>
      <c r="D52" s="17" t="s">
        <v>2256</v>
      </c>
      <c r="E52" s="40"/>
      <c r="F52" s="11">
        <f t="shared" si="0"/>
        <v>0</v>
      </c>
    </row>
    <row r="53" spans="1:6" ht="37.5" customHeight="1" x14ac:dyDescent="0.15">
      <c r="A53" s="27" t="b">
        <v>0</v>
      </c>
      <c r="B53" s="33"/>
      <c r="C53" s="34" t="s">
        <v>529</v>
      </c>
      <c r="D53" s="29" t="s">
        <v>2257</v>
      </c>
      <c r="E53" s="31"/>
      <c r="F53" s="11">
        <f t="shared" si="0"/>
        <v>0</v>
      </c>
    </row>
    <row r="54" spans="1:6" ht="37.5" customHeight="1" x14ac:dyDescent="0.15">
      <c r="A54" s="27" t="b">
        <v>0</v>
      </c>
      <c r="B54" s="33"/>
      <c r="C54" s="34" t="s">
        <v>549</v>
      </c>
      <c r="D54" s="17" t="s">
        <v>2258</v>
      </c>
      <c r="E54" s="35"/>
      <c r="F54" s="11">
        <f t="shared" si="0"/>
        <v>0</v>
      </c>
    </row>
    <row r="55" spans="1:6" ht="37.5" customHeight="1" x14ac:dyDescent="0.15">
      <c r="A55" s="27" t="b">
        <v>0</v>
      </c>
      <c r="B55" s="33"/>
      <c r="C55" s="34" t="s">
        <v>1023</v>
      </c>
      <c r="D55" s="29" t="s">
        <v>2259</v>
      </c>
      <c r="E55" s="31"/>
      <c r="F55" s="11">
        <f t="shared" si="0"/>
        <v>0</v>
      </c>
    </row>
    <row r="56" spans="1:6" ht="37.5" customHeight="1" x14ac:dyDescent="0.15">
      <c r="A56" s="27" t="b">
        <v>0</v>
      </c>
      <c r="B56" s="33"/>
      <c r="C56" s="34" t="s">
        <v>1085</v>
      </c>
      <c r="D56" s="17" t="s">
        <v>2260</v>
      </c>
      <c r="E56" s="35"/>
      <c r="F56" s="11">
        <f t="shared" si="0"/>
        <v>0</v>
      </c>
    </row>
    <row r="57" spans="1:6" ht="37.5" customHeight="1" x14ac:dyDescent="0.15">
      <c r="A57" s="27" t="b">
        <v>0</v>
      </c>
      <c r="B57" s="33"/>
      <c r="C57" s="34" t="s">
        <v>515</v>
      </c>
      <c r="D57" s="29" t="s">
        <v>2261</v>
      </c>
      <c r="E57" s="31"/>
      <c r="F57" s="11">
        <f t="shared" si="0"/>
        <v>0</v>
      </c>
    </row>
    <row r="58" spans="1:6" ht="37.5" customHeight="1" x14ac:dyDescent="0.15">
      <c r="A58" s="27" t="b">
        <v>0</v>
      </c>
      <c r="B58" s="33"/>
      <c r="C58" s="34" t="s">
        <v>1008</v>
      </c>
      <c r="D58" s="29" t="s">
        <v>2262</v>
      </c>
      <c r="E58" s="31"/>
      <c r="F58" s="11">
        <f t="shared" si="0"/>
        <v>0</v>
      </c>
    </row>
    <row r="59" spans="1:6" ht="37.5" customHeight="1" x14ac:dyDescent="0.15">
      <c r="A59" s="27" t="b">
        <v>0</v>
      </c>
      <c r="B59" s="33"/>
      <c r="C59" s="34" t="s">
        <v>527</v>
      </c>
      <c r="D59" s="17" t="s">
        <v>2263</v>
      </c>
      <c r="E59" s="35"/>
      <c r="F59" s="11">
        <f t="shared" si="0"/>
        <v>0</v>
      </c>
    </row>
    <row r="60" spans="1:6" ht="37.5" customHeight="1" x14ac:dyDescent="0.15">
      <c r="A60" s="27" t="b">
        <v>0</v>
      </c>
      <c r="B60" s="33"/>
      <c r="C60" s="34" t="s">
        <v>504</v>
      </c>
      <c r="D60" s="17" t="s">
        <v>2264</v>
      </c>
      <c r="E60" s="31"/>
      <c r="F60" s="11">
        <f t="shared" si="0"/>
        <v>0</v>
      </c>
    </row>
    <row r="61" spans="1:6" ht="37.5" customHeight="1" x14ac:dyDescent="0.15">
      <c r="A61" s="27" t="b">
        <v>0</v>
      </c>
      <c r="B61" s="33"/>
      <c r="C61" s="34" t="s">
        <v>533</v>
      </c>
      <c r="D61" s="29" t="s">
        <v>2265</v>
      </c>
      <c r="E61" s="31"/>
      <c r="F61" s="11">
        <f t="shared" si="0"/>
        <v>0</v>
      </c>
    </row>
    <row r="62" spans="1:6" ht="37.5" customHeight="1" x14ac:dyDescent="0.15">
      <c r="A62" s="27" t="b">
        <v>0</v>
      </c>
      <c r="B62" s="33"/>
      <c r="C62" s="34" t="s">
        <v>231</v>
      </c>
      <c r="D62" s="17" t="s">
        <v>2266</v>
      </c>
      <c r="E62" s="31"/>
      <c r="F62" s="11">
        <f t="shared" si="0"/>
        <v>0</v>
      </c>
    </row>
    <row r="63" spans="1:6" ht="37.5" customHeight="1" x14ac:dyDescent="0.15">
      <c r="A63" s="27" t="b">
        <v>0</v>
      </c>
      <c r="B63" s="33"/>
      <c r="C63" s="34" t="s">
        <v>233</v>
      </c>
      <c r="D63" s="29" t="s">
        <v>234</v>
      </c>
      <c r="E63" s="31"/>
      <c r="F63" s="11">
        <f t="shared" si="0"/>
        <v>0</v>
      </c>
    </row>
    <row r="64" spans="1:6" ht="18" x14ac:dyDescent="0.15">
      <c r="A64" s="13"/>
      <c r="B64" s="133" t="s">
        <v>2267</v>
      </c>
      <c r="C64" s="134"/>
      <c r="D64" s="134"/>
      <c r="E64" s="135"/>
      <c r="F64" s="11">
        <f t="shared" si="0"/>
        <v>0</v>
      </c>
    </row>
    <row r="65" spans="1:6" ht="18" x14ac:dyDescent="0.15">
      <c r="A65" s="38"/>
      <c r="B65" s="128" t="s">
        <v>2268</v>
      </c>
      <c r="C65" s="129"/>
      <c r="D65" s="129"/>
      <c r="E65" s="130"/>
      <c r="F65" s="11">
        <f t="shared" si="0"/>
        <v>0</v>
      </c>
    </row>
    <row r="66" spans="1:6" ht="16" x14ac:dyDescent="0.15">
      <c r="A66" s="14"/>
      <c r="B66" s="131" t="s">
        <v>38</v>
      </c>
      <c r="C66" s="129"/>
      <c r="D66" s="129"/>
      <c r="E66" s="130"/>
      <c r="F66" s="11">
        <f t="shared" si="0"/>
        <v>0</v>
      </c>
    </row>
    <row r="67" spans="1:6" ht="37.5" customHeight="1" x14ac:dyDescent="0.15">
      <c r="A67" s="27" t="b">
        <v>0</v>
      </c>
      <c r="B67" s="33"/>
      <c r="C67" s="34" t="s">
        <v>1053</v>
      </c>
      <c r="D67" s="17" t="s">
        <v>2269</v>
      </c>
      <c r="E67" s="35"/>
      <c r="F67" s="11">
        <f t="shared" si="0"/>
        <v>0</v>
      </c>
    </row>
    <row r="68" spans="1:6" ht="37.5" customHeight="1" x14ac:dyDescent="0.15">
      <c r="A68" s="27" t="b">
        <v>0</v>
      </c>
      <c r="B68" s="33"/>
      <c r="C68" s="34" t="s">
        <v>519</v>
      </c>
      <c r="D68" s="29" t="s">
        <v>2270</v>
      </c>
      <c r="E68" s="31"/>
      <c r="F68" s="11">
        <f t="shared" si="0"/>
        <v>0</v>
      </c>
    </row>
    <row r="69" spans="1:6" ht="37.5" customHeight="1" x14ac:dyDescent="0.15">
      <c r="A69" s="27" t="b">
        <v>0</v>
      </c>
      <c r="B69" s="33"/>
      <c r="C69" s="34" t="s">
        <v>1025</v>
      </c>
      <c r="D69" s="29" t="s">
        <v>2271</v>
      </c>
      <c r="E69" s="31"/>
      <c r="F69" s="11">
        <f t="shared" si="0"/>
        <v>0</v>
      </c>
    </row>
    <row r="70" spans="1:6" ht="18" x14ac:dyDescent="0.15">
      <c r="A70" s="38"/>
      <c r="B70" s="132" t="s">
        <v>2272</v>
      </c>
      <c r="C70" s="129"/>
      <c r="D70" s="129"/>
      <c r="E70" s="130"/>
      <c r="F70" s="11">
        <f t="shared" si="0"/>
        <v>0</v>
      </c>
    </row>
    <row r="71" spans="1:6" ht="18" x14ac:dyDescent="0.15">
      <c r="A71" s="38"/>
      <c r="B71" s="128" t="s">
        <v>2273</v>
      </c>
      <c r="C71" s="129"/>
      <c r="D71" s="129"/>
      <c r="E71" s="130"/>
      <c r="F71" s="11">
        <f t="shared" si="0"/>
        <v>0</v>
      </c>
    </row>
    <row r="72" spans="1:6" ht="16" x14ac:dyDescent="0.15">
      <c r="A72" s="14"/>
      <c r="B72" s="131" t="s">
        <v>38</v>
      </c>
      <c r="C72" s="129"/>
      <c r="D72" s="129"/>
      <c r="E72" s="130"/>
      <c r="F72" s="11">
        <f t="shared" si="0"/>
        <v>0</v>
      </c>
    </row>
    <row r="73" spans="1:6" ht="37.5" customHeight="1" x14ac:dyDescent="0.15">
      <c r="A73" s="27" t="b">
        <v>0</v>
      </c>
      <c r="B73" s="33"/>
      <c r="C73" s="34" t="s">
        <v>354</v>
      </c>
      <c r="D73" s="29" t="s">
        <v>2274</v>
      </c>
      <c r="E73" s="31"/>
      <c r="F73" s="11">
        <f t="shared" si="0"/>
        <v>0</v>
      </c>
    </row>
    <row r="74" spans="1:6" ht="37.5" customHeight="1" x14ac:dyDescent="0.15">
      <c r="A74" s="27" t="b">
        <v>0</v>
      </c>
      <c r="B74" s="33"/>
      <c r="C74" s="34" t="s">
        <v>213</v>
      </c>
      <c r="D74" s="29" t="s">
        <v>2275</v>
      </c>
      <c r="E74" s="31"/>
      <c r="F74" s="11">
        <f t="shared" si="0"/>
        <v>0</v>
      </c>
    </row>
    <row r="75" spans="1:6" ht="18" x14ac:dyDescent="0.15">
      <c r="A75" s="38"/>
      <c r="B75" s="132" t="s">
        <v>2276</v>
      </c>
      <c r="C75" s="129"/>
      <c r="D75" s="129"/>
      <c r="E75" s="130"/>
      <c r="F75" s="11">
        <f t="shared" si="0"/>
        <v>0</v>
      </c>
    </row>
    <row r="76" spans="1:6" ht="18" x14ac:dyDescent="0.15">
      <c r="A76" s="38"/>
      <c r="B76" s="128" t="s">
        <v>2277</v>
      </c>
      <c r="C76" s="129"/>
      <c r="D76" s="129"/>
      <c r="E76" s="130"/>
      <c r="F76" s="11">
        <f t="shared" si="0"/>
        <v>0</v>
      </c>
    </row>
    <row r="77" spans="1:6" ht="16" x14ac:dyDescent="0.15">
      <c r="A77" s="14"/>
      <c r="B77" s="131" t="s">
        <v>38</v>
      </c>
      <c r="C77" s="129"/>
      <c r="D77" s="129"/>
      <c r="E77" s="130"/>
      <c r="F77" s="11">
        <f t="shared" si="0"/>
        <v>0</v>
      </c>
    </row>
    <row r="78" spans="1:6" ht="37.5" customHeight="1" x14ac:dyDescent="0.15">
      <c r="A78" s="27" t="b">
        <v>0</v>
      </c>
      <c r="B78" s="33"/>
      <c r="C78" s="34" t="s">
        <v>553</v>
      </c>
      <c r="D78" s="29" t="s">
        <v>2278</v>
      </c>
      <c r="E78" s="31"/>
      <c r="F78" s="11">
        <f t="shared" si="0"/>
        <v>0</v>
      </c>
    </row>
    <row r="79" spans="1:6" ht="37.5" customHeight="1" x14ac:dyDescent="0.15">
      <c r="A79" s="27" t="b">
        <v>0</v>
      </c>
      <c r="B79" s="33"/>
      <c r="C79" s="34" t="s">
        <v>321</v>
      </c>
      <c r="D79" s="17" t="s">
        <v>2279</v>
      </c>
      <c r="E79" s="35"/>
      <c r="F79" s="11">
        <f t="shared" si="0"/>
        <v>0</v>
      </c>
    </row>
    <row r="80" spans="1:6" ht="37.5" customHeight="1" x14ac:dyDescent="0.15">
      <c r="A80" s="27" t="b">
        <v>0</v>
      </c>
      <c r="B80" s="77"/>
      <c r="C80" s="78" t="s">
        <v>547</v>
      </c>
      <c r="D80" s="36" t="s">
        <v>2280</v>
      </c>
      <c r="E80" s="37"/>
      <c r="F80" s="11">
        <f t="shared" si="0"/>
        <v>0</v>
      </c>
    </row>
    <row r="81" spans="1:6" ht="37.5" customHeight="1" x14ac:dyDescent="0.15">
      <c r="A81" s="27" t="b">
        <v>0</v>
      </c>
      <c r="B81" s="27"/>
      <c r="C81" s="34" t="s">
        <v>317</v>
      </c>
      <c r="D81" s="29" t="s">
        <v>2281</v>
      </c>
      <c r="E81" s="31"/>
      <c r="F81" s="11">
        <f t="shared" si="0"/>
        <v>0</v>
      </c>
    </row>
    <row r="82" spans="1:6" ht="37.5" customHeight="1" x14ac:dyDescent="0.15">
      <c r="A82" s="27" t="b">
        <v>0</v>
      </c>
      <c r="B82" s="27"/>
      <c r="C82" s="34" t="s">
        <v>428</v>
      </c>
      <c r="D82" s="29" t="s">
        <v>2282</v>
      </c>
      <c r="E82" s="31"/>
      <c r="F82" s="11">
        <f t="shared" si="0"/>
        <v>0</v>
      </c>
    </row>
    <row r="83" spans="1:6" ht="37.5" customHeight="1" x14ac:dyDescent="0.15">
      <c r="A83" s="27" t="b">
        <v>0</v>
      </c>
      <c r="B83" s="27"/>
      <c r="C83" s="34" t="s">
        <v>1043</v>
      </c>
      <c r="D83" s="17" t="s">
        <v>2283</v>
      </c>
      <c r="E83" s="35"/>
      <c r="F83" s="11">
        <f t="shared" si="0"/>
        <v>0</v>
      </c>
    </row>
    <row r="84" spans="1:6" ht="37.5" customHeight="1" x14ac:dyDescent="0.15">
      <c r="A84" s="27" t="b">
        <v>0</v>
      </c>
      <c r="B84" s="27"/>
      <c r="C84" s="34" t="s">
        <v>551</v>
      </c>
      <c r="D84" s="17" t="s">
        <v>2284</v>
      </c>
      <c r="E84" s="35"/>
      <c r="F84" s="11">
        <f t="shared" si="0"/>
        <v>0</v>
      </c>
    </row>
    <row r="85" spans="1:6" ht="37.5" customHeight="1" x14ac:dyDescent="0.15">
      <c r="A85" s="27" t="b">
        <v>0</v>
      </c>
      <c r="B85" s="27"/>
      <c r="C85" s="34" t="s">
        <v>539</v>
      </c>
      <c r="D85" s="17" t="s">
        <v>2285</v>
      </c>
      <c r="E85" s="35"/>
      <c r="F85" s="11">
        <f t="shared" si="0"/>
        <v>0</v>
      </c>
    </row>
    <row r="86" spans="1:6" ht="37.5" customHeight="1" x14ac:dyDescent="0.15">
      <c r="A86" s="27" t="b">
        <v>0</v>
      </c>
      <c r="B86" s="27"/>
      <c r="C86" s="34" t="s">
        <v>535</v>
      </c>
      <c r="D86" s="29" t="s">
        <v>2286</v>
      </c>
      <c r="E86" s="31" t="s">
        <v>2287</v>
      </c>
      <c r="F86" s="11">
        <f t="shared" si="0"/>
        <v>0</v>
      </c>
    </row>
    <row r="87" spans="1:6" ht="37.5" customHeight="1" x14ac:dyDescent="0.15">
      <c r="A87" s="27" t="b">
        <v>0</v>
      </c>
      <c r="B87" s="27"/>
      <c r="C87" s="34" t="s">
        <v>993</v>
      </c>
      <c r="D87" s="17" t="s">
        <v>2288</v>
      </c>
      <c r="E87" s="35" t="s">
        <v>2289</v>
      </c>
      <c r="F87" s="11">
        <f t="shared" si="0"/>
        <v>0</v>
      </c>
    </row>
    <row r="88" spans="1:6" ht="56" x14ac:dyDescent="0.15">
      <c r="A88" s="27" t="b">
        <v>0</v>
      </c>
      <c r="B88" s="27"/>
      <c r="C88" s="34" t="s">
        <v>1897</v>
      </c>
      <c r="D88" s="29" t="s">
        <v>2290</v>
      </c>
      <c r="E88" s="31" t="s">
        <v>2291</v>
      </c>
      <c r="F88" s="11">
        <f t="shared" si="0"/>
        <v>0</v>
      </c>
    </row>
    <row r="89" spans="1:6" ht="16" x14ac:dyDescent="0.15">
      <c r="A89" s="55"/>
      <c r="B89" s="146" t="s">
        <v>2292</v>
      </c>
      <c r="C89" s="147"/>
      <c r="D89" s="147"/>
      <c r="E89" s="148"/>
      <c r="F89" s="11">
        <f t="shared" si="0"/>
        <v>0</v>
      </c>
    </row>
    <row r="90" spans="1:6" ht="37.5" customHeight="1" x14ac:dyDescent="0.15">
      <c r="A90" s="27" t="b">
        <v>0</v>
      </c>
      <c r="B90" s="27"/>
      <c r="C90" s="28" t="s">
        <v>707</v>
      </c>
      <c r="D90" s="29" t="s">
        <v>2293</v>
      </c>
      <c r="E90" s="30"/>
      <c r="F90" s="11">
        <f t="shared" si="0"/>
        <v>0</v>
      </c>
    </row>
    <row r="91" spans="1:6" ht="37.5" customHeight="1" x14ac:dyDescent="0.15">
      <c r="A91" s="27" t="b">
        <v>0</v>
      </c>
      <c r="B91" s="27"/>
      <c r="C91" s="28" t="s">
        <v>709</v>
      </c>
      <c r="D91" s="29" t="s">
        <v>710</v>
      </c>
      <c r="E91" s="30"/>
      <c r="F91" s="11">
        <f t="shared" si="0"/>
        <v>0</v>
      </c>
    </row>
    <row r="92" spans="1:6" ht="37.5" customHeight="1" x14ac:dyDescent="0.15">
      <c r="A92" s="27" t="b">
        <v>0</v>
      </c>
      <c r="B92" s="27"/>
      <c r="C92" s="28" t="s">
        <v>713</v>
      </c>
      <c r="D92" s="29" t="s">
        <v>2294</v>
      </c>
      <c r="E92" s="30"/>
      <c r="F92" s="11">
        <f t="shared" si="0"/>
        <v>0</v>
      </c>
    </row>
    <row r="93" spans="1:6" ht="37.5" customHeight="1" x14ac:dyDescent="0.15">
      <c r="A93" s="27" t="b">
        <v>0</v>
      </c>
      <c r="B93" s="27"/>
      <c r="C93" s="28" t="s">
        <v>715</v>
      </c>
      <c r="D93" s="29" t="s">
        <v>716</v>
      </c>
      <c r="E93" s="30"/>
      <c r="F93" s="11">
        <f t="shared" si="0"/>
        <v>0</v>
      </c>
    </row>
    <row r="94" spans="1:6" ht="37.5" customHeight="1" x14ac:dyDescent="0.15">
      <c r="A94" s="27" t="b">
        <v>0</v>
      </c>
      <c r="B94" s="27"/>
      <c r="C94" s="28" t="s">
        <v>719</v>
      </c>
      <c r="D94" s="29" t="s">
        <v>2295</v>
      </c>
      <c r="E94" s="30"/>
      <c r="F94" s="11">
        <f t="shared" si="0"/>
        <v>0</v>
      </c>
    </row>
    <row r="95" spans="1:6" ht="37.5" customHeight="1" x14ac:dyDescent="0.15">
      <c r="A95" s="27" t="b">
        <v>0</v>
      </c>
      <c r="B95" s="27"/>
      <c r="C95" s="28" t="s">
        <v>721</v>
      </c>
      <c r="D95" s="29" t="s">
        <v>722</v>
      </c>
      <c r="E95" s="30"/>
      <c r="F95" s="11">
        <f t="shared" si="0"/>
        <v>0</v>
      </c>
    </row>
    <row r="96" spans="1:6" ht="18" x14ac:dyDescent="0.15">
      <c r="A96" s="132" t="s">
        <v>2296</v>
      </c>
      <c r="B96" s="129"/>
      <c r="C96" s="129"/>
      <c r="D96" s="129"/>
      <c r="E96" s="130"/>
      <c r="F96" s="11">
        <f t="shared" si="0"/>
        <v>0</v>
      </c>
    </row>
    <row r="97" spans="4:4" ht="13" x14ac:dyDescent="0.15">
      <c r="D97" s="104"/>
    </row>
    <row r="98" spans="4:4" ht="13" x14ac:dyDescent="0.15">
      <c r="D98" s="104"/>
    </row>
    <row r="99" spans="4:4" ht="13" x14ac:dyDescent="0.15">
      <c r="D99" s="104"/>
    </row>
    <row r="100" spans="4:4" ht="13" x14ac:dyDescent="0.15">
      <c r="D100" s="104"/>
    </row>
    <row r="101" spans="4:4" ht="13" x14ac:dyDescent="0.15">
      <c r="D101" s="104"/>
    </row>
    <row r="102" spans="4:4" ht="13" x14ac:dyDescent="0.15">
      <c r="D102" s="104"/>
    </row>
    <row r="103" spans="4:4" ht="13" x14ac:dyDescent="0.15">
      <c r="D103" s="104"/>
    </row>
    <row r="104" spans="4:4" ht="13" x14ac:dyDescent="0.15">
      <c r="D104" s="104"/>
    </row>
    <row r="105" spans="4:4" ht="13" x14ac:dyDescent="0.15">
      <c r="D105" s="104"/>
    </row>
    <row r="106" spans="4:4" ht="13" x14ac:dyDescent="0.15">
      <c r="D106" s="104"/>
    </row>
    <row r="107" spans="4:4" ht="13" x14ac:dyDescent="0.15">
      <c r="D107" s="104"/>
    </row>
    <row r="108" spans="4:4" ht="13" x14ac:dyDescent="0.15">
      <c r="D108" s="104"/>
    </row>
    <row r="109" spans="4:4" ht="13" x14ac:dyDescent="0.15">
      <c r="D109" s="104"/>
    </row>
    <row r="110" spans="4:4" ht="13" x14ac:dyDescent="0.15">
      <c r="D110" s="104"/>
    </row>
    <row r="111" spans="4:4" ht="13" x14ac:dyDescent="0.15">
      <c r="D111" s="104"/>
    </row>
    <row r="112" spans="4:4" ht="13" x14ac:dyDescent="0.15">
      <c r="D112" s="104"/>
    </row>
    <row r="113" spans="4:4" ht="13" x14ac:dyDescent="0.15">
      <c r="D113" s="104"/>
    </row>
    <row r="114" spans="4:4" ht="13" x14ac:dyDescent="0.15">
      <c r="D114" s="104"/>
    </row>
    <row r="115" spans="4:4" ht="13" x14ac:dyDescent="0.15">
      <c r="D115" s="104"/>
    </row>
    <row r="116" spans="4:4" ht="13" x14ac:dyDescent="0.15">
      <c r="D116" s="104"/>
    </row>
    <row r="117" spans="4:4" ht="13" x14ac:dyDescent="0.15">
      <c r="D117" s="104"/>
    </row>
    <row r="118" spans="4:4" ht="13" x14ac:dyDescent="0.15">
      <c r="D118" s="104"/>
    </row>
    <row r="119" spans="4:4" ht="13" x14ac:dyDescent="0.15">
      <c r="D119" s="104"/>
    </row>
    <row r="120" spans="4:4" ht="13" x14ac:dyDescent="0.15">
      <c r="D120" s="104"/>
    </row>
    <row r="121" spans="4:4" ht="13" x14ac:dyDescent="0.15">
      <c r="D121" s="104"/>
    </row>
    <row r="122" spans="4:4" ht="13" x14ac:dyDescent="0.15">
      <c r="D122" s="104"/>
    </row>
    <row r="123" spans="4:4" ht="13" x14ac:dyDescent="0.15">
      <c r="D123" s="104"/>
    </row>
    <row r="124" spans="4:4" ht="13" x14ac:dyDescent="0.15">
      <c r="D124" s="104"/>
    </row>
    <row r="125" spans="4:4" ht="13" x14ac:dyDescent="0.15">
      <c r="D125" s="104"/>
    </row>
    <row r="126" spans="4:4" ht="13" x14ac:dyDescent="0.15">
      <c r="D126" s="104"/>
    </row>
    <row r="127" spans="4:4" ht="13" x14ac:dyDescent="0.15">
      <c r="D127" s="104"/>
    </row>
    <row r="128" spans="4:4" ht="13" x14ac:dyDescent="0.15">
      <c r="D128" s="104"/>
    </row>
    <row r="129" spans="4:4" ht="13" x14ac:dyDescent="0.15">
      <c r="D129" s="104"/>
    </row>
    <row r="130" spans="4:4" ht="13" x14ac:dyDescent="0.15">
      <c r="D130" s="104"/>
    </row>
    <row r="131" spans="4:4" ht="13" x14ac:dyDescent="0.15">
      <c r="D131" s="104"/>
    </row>
    <row r="132" spans="4:4" ht="13" x14ac:dyDescent="0.15">
      <c r="D132" s="104"/>
    </row>
    <row r="133" spans="4:4" ht="13" x14ac:dyDescent="0.15">
      <c r="D133" s="104"/>
    </row>
    <row r="134" spans="4:4" ht="13" x14ac:dyDescent="0.15">
      <c r="D134" s="104"/>
    </row>
    <row r="135" spans="4:4" ht="13" x14ac:dyDescent="0.15">
      <c r="D135" s="104"/>
    </row>
    <row r="136" spans="4:4" ht="13" x14ac:dyDescent="0.15">
      <c r="D136" s="104"/>
    </row>
    <row r="137" spans="4:4" ht="13" x14ac:dyDescent="0.15">
      <c r="D137" s="104"/>
    </row>
    <row r="138" spans="4:4" ht="13" x14ac:dyDescent="0.15">
      <c r="D138" s="104"/>
    </row>
    <row r="139" spans="4:4" ht="13" x14ac:dyDescent="0.15">
      <c r="D139" s="104"/>
    </row>
    <row r="140" spans="4:4" ht="13" x14ac:dyDescent="0.15">
      <c r="D140" s="104"/>
    </row>
    <row r="141" spans="4:4" ht="13" x14ac:dyDescent="0.15">
      <c r="D141" s="104"/>
    </row>
    <row r="142" spans="4:4" ht="13" x14ac:dyDescent="0.15">
      <c r="D142" s="104"/>
    </row>
    <row r="143" spans="4:4" ht="13" x14ac:dyDescent="0.15">
      <c r="D143" s="104"/>
    </row>
    <row r="144" spans="4:4" ht="13" x14ac:dyDescent="0.15">
      <c r="D144" s="104"/>
    </row>
    <row r="145" spans="4:4" ht="13" x14ac:dyDescent="0.15">
      <c r="D145" s="104"/>
    </row>
    <row r="146" spans="4:4" ht="13" x14ac:dyDescent="0.15">
      <c r="D146" s="104"/>
    </row>
    <row r="147" spans="4:4" ht="13" x14ac:dyDescent="0.15">
      <c r="D147" s="104"/>
    </row>
    <row r="148" spans="4:4" ht="13" x14ac:dyDescent="0.15">
      <c r="D148" s="104"/>
    </row>
    <row r="149" spans="4:4" ht="13" x14ac:dyDescent="0.15">
      <c r="D149" s="104"/>
    </row>
    <row r="150" spans="4:4" ht="13" x14ac:dyDescent="0.15">
      <c r="D150" s="104"/>
    </row>
    <row r="151" spans="4:4" ht="13" x14ac:dyDescent="0.15">
      <c r="D151" s="104"/>
    </row>
    <row r="152" spans="4:4" ht="13" x14ac:dyDescent="0.15">
      <c r="D152" s="104"/>
    </row>
    <row r="153" spans="4:4" ht="13" x14ac:dyDescent="0.15">
      <c r="D153" s="104"/>
    </row>
    <row r="154" spans="4:4" ht="13" x14ac:dyDescent="0.15">
      <c r="D154" s="104"/>
    </row>
    <row r="155" spans="4:4" ht="13" x14ac:dyDescent="0.15">
      <c r="D155" s="104"/>
    </row>
    <row r="156" spans="4:4" ht="13" x14ac:dyDescent="0.15">
      <c r="D156" s="104"/>
    </row>
    <row r="157" spans="4:4" ht="13" x14ac:dyDescent="0.15">
      <c r="D157" s="104"/>
    </row>
    <row r="158" spans="4:4" ht="13" x14ac:dyDescent="0.15">
      <c r="D158" s="104"/>
    </row>
    <row r="159" spans="4:4" ht="13" x14ac:dyDescent="0.15">
      <c r="D159" s="104"/>
    </row>
    <row r="160" spans="4:4" ht="13" x14ac:dyDescent="0.15">
      <c r="D160" s="104"/>
    </row>
    <row r="161" spans="4:4" ht="13" x14ac:dyDescent="0.15">
      <c r="D161" s="104"/>
    </row>
    <row r="162" spans="4:4" ht="13" x14ac:dyDescent="0.15">
      <c r="D162" s="104"/>
    </row>
    <row r="163" spans="4:4" ht="13" x14ac:dyDescent="0.15">
      <c r="D163" s="104"/>
    </row>
    <row r="164" spans="4:4" ht="13" x14ac:dyDescent="0.15">
      <c r="D164" s="104"/>
    </row>
    <row r="165" spans="4:4" ht="13" x14ac:dyDescent="0.15">
      <c r="D165" s="104"/>
    </row>
    <row r="166" spans="4:4" ht="13" x14ac:dyDescent="0.15">
      <c r="D166" s="104"/>
    </row>
    <row r="167" spans="4:4" ht="13" x14ac:dyDescent="0.15">
      <c r="D167" s="104"/>
    </row>
    <row r="168" spans="4:4" ht="13" x14ac:dyDescent="0.15">
      <c r="D168" s="104"/>
    </row>
    <row r="169" spans="4:4" ht="13" x14ac:dyDescent="0.15">
      <c r="D169" s="104"/>
    </row>
    <row r="170" spans="4:4" ht="13" x14ac:dyDescent="0.15">
      <c r="D170" s="104"/>
    </row>
    <row r="171" spans="4:4" ht="13" x14ac:dyDescent="0.15">
      <c r="D171" s="104"/>
    </row>
    <row r="172" spans="4:4" ht="13" x14ac:dyDescent="0.15">
      <c r="D172" s="104"/>
    </row>
    <row r="173" spans="4:4" ht="13" x14ac:dyDescent="0.15">
      <c r="D173" s="104"/>
    </row>
    <row r="174" spans="4:4" ht="13" x14ac:dyDescent="0.15">
      <c r="D174" s="104"/>
    </row>
    <row r="175" spans="4:4" ht="13" x14ac:dyDescent="0.15">
      <c r="D175" s="104"/>
    </row>
    <row r="176" spans="4:4" ht="13" x14ac:dyDescent="0.15">
      <c r="D176" s="104"/>
    </row>
    <row r="177" spans="4:4" ht="13" x14ac:dyDescent="0.15">
      <c r="D177" s="104"/>
    </row>
    <row r="178" spans="4:4" ht="13" x14ac:dyDescent="0.15">
      <c r="D178" s="104"/>
    </row>
    <row r="179" spans="4:4" ht="13" x14ac:dyDescent="0.15">
      <c r="D179" s="104"/>
    </row>
    <row r="180" spans="4:4" ht="13" x14ac:dyDescent="0.15">
      <c r="D180" s="104"/>
    </row>
    <row r="181" spans="4:4" ht="13" x14ac:dyDescent="0.15">
      <c r="D181" s="104"/>
    </row>
    <row r="182" spans="4:4" ht="13" x14ac:dyDescent="0.15">
      <c r="D182" s="104"/>
    </row>
    <row r="183" spans="4:4" ht="13" x14ac:dyDescent="0.15">
      <c r="D183" s="104"/>
    </row>
    <row r="184" spans="4:4" ht="13" x14ac:dyDescent="0.15">
      <c r="D184" s="104"/>
    </row>
    <row r="185" spans="4:4" ht="13" x14ac:dyDescent="0.15">
      <c r="D185" s="104"/>
    </row>
    <row r="186" spans="4:4" ht="13" x14ac:dyDescent="0.15">
      <c r="D186" s="104"/>
    </row>
    <row r="187" spans="4:4" ht="13" x14ac:dyDescent="0.15">
      <c r="D187" s="104"/>
    </row>
    <row r="188" spans="4:4" ht="13" x14ac:dyDescent="0.15">
      <c r="D188" s="104"/>
    </row>
    <row r="189" spans="4:4" ht="13" x14ac:dyDescent="0.15">
      <c r="D189" s="104"/>
    </row>
    <row r="190" spans="4:4" ht="13" x14ac:dyDescent="0.15">
      <c r="D190" s="104"/>
    </row>
    <row r="191" spans="4:4" ht="13" x14ac:dyDescent="0.15">
      <c r="D191" s="104"/>
    </row>
    <row r="192" spans="4:4" ht="13" x14ac:dyDescent="0.15">
      <c r="D192" s="104"/>
    </row>
    <row r="193" spans="4:4" ht="13" x14ac:dyDescent="0.15">
      <c r="D193" s="104"/>
    </row>
    <row r="194" spans="4:4" ht="13" x14ac:dyDescent="0.15">
      <c r="D194" s="104"/>
    </row>
    <row r="195" spans="4:4" ht="13" x14ac:dyDescent="0.15">
      <c r="D195" s="104"/>
    </row>
    <row r="196" spans="4:4" ht="13" x14ac:dyDescent="0.15">
      <c r="D196" s="104"/>
    </row>
    <row r="197" spans="4:4" ht="13" x14ac:dyDescent="0.15">
      <c r="D197" s="104"/>
    </row>
    <row r="198" spans="4:4" ht="13" x14ac:dyDescent="0.15">
      <c r="D198" s="104"/>
    </row>
    <row r="199" spans="4:4" ht="13" x14ac:dyDescent="0.15">
      <c r="D199" s="104"/>
    </row>
    <row r="200" spans="4:4" ht="13" x14ac:dyDescent="0.15">
      <c r="D200" s="104"/>
    </row>
    <row r="201" spans="4:4" ht="13" x14ac:dyDescent="0.15">
      <c r="D201" s="104"/>
    </row>
    <row r="202" spans="4:4" ht="13" x14ac:dyDescent="0.15">
      <c r="D202" s="104"/>
    </row>
    <row r="203" spans="4:4" ht="13" x14ac:dyDescent="0.15">
      <c r="D203" s="104"/>
    </row>
    <row r="204" spans="4:4" ht="13" x14ac:dyDescent="0.15">
      <c r="D204" s="104"/>
    </row>
    <row r="205" spans="4:4" ht="13" x14ac:dyDescent="0.15">
      <c r="D205" s="104"/>
    </row>
    <row r="206" spans="4:4" ht="13" x14ac:dyDescent="0.15">
      <c r="D206" s="104"/>
    </row>
    <row r="207" spans="4:4" ht="13" x14ac:dyDescent="0.15">
      <c r="D207" s="104"/>
    </row>
    <row r="208" spans="4:4" ht="13" x14ac:dyDescent="0.15">
      <c r="D208" s="104"/>
    </row>
    <row r="209" spans="4:4" ht="13" x14ac:dyDescent="0.15">
      <c r="D209" s="104"/>
    </row>
    <row r="210" spans="4:4" ht="13" x14ac:dyDescent="0.15">
      <c r="D210" s="104"/>
    </row>
    <row r="211" spans="4:4" ht="13" x14ac:dyDescent="0.15">
      <c r="D211" s="104"/>
    </row>
    <row r="212" spans="4:4" ht="13" x14ac:dyDescent="0.15">
      <c r="D212" s="104"/>
    </row>
    <row r="213" spans="4:4" ht="13" x14ac:dyDescent="0.15">
      <c r="D213" s="104"/>
    </row>
    <row r="214" spans="4:4" ht="13" x14ac:dyDescent="0.15">
      <c r="D214" s="104"/>
    </row>
    <row r="215" spans="4:4" ht="13" x14ac:dyDescent="0.15">
      <c r="D215" s="104"/>
    </row>
    <row r="216" spans="4:4" ht="13" x14ac:dyDescent="0.15">
      <c r="D216" s="104"/>
    </row>
    <row r="217" spans="4:4" ht="13" x14ac:dyDescent="0.15">
      <c r="D217" s="104"/>
    </row>
    <row r="218" spans="4:4" ht="13" x14ac:dyDescent="0.15">
      <c r="D218" s="104"/>
    </row>
    <row r="219" spans="4:4" ht="13" x14ac:dyDescent="0.15">
      <c r="D219" s="104"/>
    </row>
    <row r="220" spans="4:4" ht="13" x14ac:dyDescent="0.15">
      <c r="D220" s="104"/>
    </row>
    <row r="221" spans="4:4" ht="13" x14ac:dyDescent="0.15">
      <c r="D221" s="104"/>
    </row>
    <row r="222" spans="4:4" ht="13" x14ac:dyDescent="0.15">
      <c r="D222" s="104"/>
    </row>
    <row r="223" spans="4:4" ht="13" x14ac:dyDescent="0.15">
      <c r="D223" s="104"/>
    </row>
    <row r="224" spans="4:4" ht="13" x14ac:dyDescent="0.15">
      <c r="D224" s="104"/>
    </row>
    <row r="225" spans="4:4" ht="13" x14ac:dyDescent="0.15">
      <c r="D225" s="104"/>
    </row>
    <row r="226" spans="4:4" ht="13" x14ac:dyDescent="0.15">
      <c r="D226" s="104"/>
    </row>
    <row r="227" spans="4:4" ht="13" x14ac:dyDescent="0.15">
      <c r="D227" s="104"/>
    </row>
    <row r="228" spans="4:4" ht="13" x14ac:dyDescent="0.15">
      <c r="D228" s="104"/>
    </row>
    <row r="229" spans="4:4" ht="13" x14ac:dyDescent="0.15">
      <c r="D229" s="104"/>
    </row>
    <row r="230" spans="4:4" ht="13" x14ac:dyDescent="0.15">
      <c r="D230" s="104"/>
    </row>
    <row r="231" spans="4:4" ht="13" x14ac:dyDescent="0.15">
      <c r="D231" s="104"/>
    </row>
    <row r="232" spans="4:4" ht="13" x14ac:dyDescent="0.15">
      <c r="D232" s="104"/>
    </row>
    <row r="233" spans="4:4" ht="13" x14ac:dyDescent="0.15">
      <c r="D233" s="104"/>
    </row>
    <row r="234" spans="4:4" ht="13" x14ac:dyDescent="0.15">
      <c r="D234" s="104"/>
    </row>
    <row r="235" spans="4:4" ht="13" x14ac:dyDescent="0.15">
      <c r="D235" s="104"/>
    </row>
    <row r="236" spans="4:4" ht="13" x14ac:dyDescent="0.15">
      <c r="D236" s="104"/>
    </row>
    <row r="237" spans="4:4" ht="13" x14ac:dyDescent="0.15">
      <c r="D237" s="104"/>
    </row>
    <row r="238" spans="4:4" ht="13" x14ac:dyDescent="0.15">
      <c r="D238" s="104"/>
    </row>
    <row r="239" spans="4:4" ht="13" x14ac:dyDescent="0.15">
      <c r="D239" s="104"/>
    </row>
    <row r="240" spans="4:4" ht="13" x14ac:dyDescent="0.15">
      <c r="D240" s="104"/>
    </row>
    <row r="241" spans="4:4" ht="13" x14ac:dyDescent="0.15">
      <c r="D241" s="104"/>
    </row>
    <row r="242" spans="4:4" ht="13" x14ac:dyDescent="0.15">
      <c r="D242" s="104"/>
    </row>
    <row r="243" spans="4:4" ht="13" x14ac:dyDescent="0.15">
      <c r="D243" s="104"/>
    </row>
    <row r="244" spans="4:4" ht="13" x14ac:dyDescent="0.15">
      <c r="D244" s="104"/>
    </row>
    <row r="245" spans="4:4" ht="13" x14ac:dyDescent="0.15">
      <c r="D245" s="104"/>
    </row>
    <row r="246" spans="4:4" ht="13" x14ac:dyDescent="0.15">
      <c r="D246" s="104"/>
    </row>
    <row r="247" spans="4:4" ht="13" x14ac:dyDescent="0.15">
      <c r="D247" s="104"/>
    </row>
    <row r="248" spans="4:4" ht="13" x14ac:dyDescent="0.15">
      <c r="D248" s="104"/>
    </row>
    <row r="249" spans="4:4" ht="13" x14ac:dyDescent="0.15">
      <c r="D249" s="104"/>
    </row>
    <row r="250" spans="4:4" ht="13" x14ac:dyDescent="0.15">
      <c r="D250" s="104"/>
    </row>
    <row r="251" spans="4:4" ht="13" x14ac:dyDescent="0.15">
      <c r="D251" s="104"/>
    </row>
    <row r="252" spans="4:4" ht="13" x14ac:dyDescent="0.15">
      <c r="D252" s="104"/>
    </row>
    <row r="253" spans="4:4" ht="13" x14ac:dyDescent="0.15">
      <c r="D253" s="104"/>
    </row>
    <row r="254" spans="4:4" ht="13" x14ac:dyDescent="0.15">
      <c r="D254" s="104"/>
    </row>
    <row r="255" spans="4:4" ht="13" x14ac:dyDescent="0.15">
      <c r="D255" s="104"/>
    </row>
    <row r="256" spans="4:4" ht="13" x14ac:dyDescent="0.15">
      <c r="D256" s="104"/>
    </row>
    <row r="257" spans="4:4" ht="13" x14ac:dyDescent="0.15">
      <c r="D257" s="104"/>
    </row>
    <row r="258" spans="4:4" ht="13" x14ac:dyDescent="0.15">
      <c r="D258" s="104"/>
    </row>
    <row r="259" spans="4:4" ht="13" x14ac:dyDescent="0.15">
      <c r="D259" s="104"/>
    </row>
    <row r="260" spans="4:4" ht="13" x14ac:dyDescent="0.15">
      <c r="D260" s="104"/>
    </row>
    <row r="261" spans="4:4" ht="13" x14ac:dyDescent="0.15">
      <c r="D261" s="104"/>
    </row>
    <row r="262" spans="4:4" ht="13" x14ac:dyDescent="0.15">
      <c r="D262" s="104"/>
    </row>
    <row r="263" spans="4:4" ht="13" x14ac:dyDescent="0.15">
      <c r="D263" s="104"/>
    </row>
    <row r="264" spans="4:4" ht="13" x14ac:dyDescent="0.15">
      <c r="D264" s="104"/>
    </row>
    <row r="265" spans="4:4" ht="13" x14ac:dyDescent="0.15">
      <c r="D265" s="104"/>
    </row>
    <row r="266" spans="4:4" ht="13" x14ac:dyDescent="0.15">
      <c r="D266" s="104"/>
    </row>
    <row r="267" spans="4:4" ht="13" x14ac:dyDescent="0.15">
      <c r="D267" s="104"/>
    </row>
    <row r="268" spans="4:4" ht="13" x14ac:dyDescent="0.15">
      <c r="D268" s="104"/>
    </row>
    <row r="269" spans="4:4" ht="13" x14ac:dyDescent="0.15">
      <c r="D269" s="104"/>
    </row>
    <row r="270" spans="4:4" ht="13" x14ac:dyDescent="0.15">
      <c r="D270" s="104"/>
    </row>
    <row r="271" spans="4:4" ht="13" x14ac:dyDescent="0.15">
      <c r="D271" s="104"/>
    </row>
    <row r="272" spans="4:4" ht="13" x14ac:dyDescent="0.15">
      <c r="D272" s="104"/>
    </row>
    <row r="273" spans="4:4" ht="13" x14ac:dyDescent="0.15">
      <c r="D273" s="104"/>
    </row>
    <row r="274" spans="4:4" ht="13" x14ac:dyDescent="0.15">
      <c r="D274" s="104"/>
    </row>
    <row r="275" spans="4:4" ht="13" x14ac:dyDescent="0.15">
      <c r="D275" s="104"/>
    </row>
    <row r="276" spans="4:4" ht="13" x14ac:dyDescent="0.15">
      <c r="D276" s="104"/>
    </row>
    <row r="277" spans="4:4" ht="13" x14ac:dyDescent="0.15">
      <c r="D277" s="104"/>
    </row>
    <row r="278" spans="4:4" ht="13" x14ac:dyDescent="0.15">
      <c r="D278" s="104"/>
    </row>
    <row r="279" spans="4:4" ht="13" x14ac:dyDescent="0.15">
      <c r="D279" s="104"/>
    </row>
    <row r="280" spans="4:4" ht="13" x14ac:dyDescent="0.15">
      <c r="D280" s="104"/>
    </row>
    <row r="281" spans="4:4" ht="13" x14ac:dyDescent="0.15">
      <c r="D281" s="104"/>
    </row>
    <row r="282" spans="4:4" ht="13" x14ac:dyDescent="0.15">
      <c r="D282" s="104"/>
    </row>
    <row r="283" spans="4:4" ht="13" x14ac:dyDescent="0.15">
      <c r="D283" s="104"/>
    </row>
    <row r="284" spans="4:4" ht="13" x14ac:dyDescent="0.15">
      <c r="D284" s="104"/>
    </row>
    <row r="285" spans="4:4" ht="13" x14ac:dyDescent="0.15">
      <c r="D285" s="104"/>
    </row>
    <row r="286" spans="4:4" ht="13" x14ac:dyDescent="0.15">
      <c r="D286" s="104"/>
    </row>
    <row r="287" spans="4:4" ht="13" x14ac:dyDescent="0.15">
      <c r="D287" s="104"/>
    </row>
    <row r="288" spans="4:4" ht="13" x14ac:dyDescent="0.15">
      <c r="D288" s="104"/>
    </row>
    <row r="289" spans="4:4" ht="13" x14ac:dyDescent="0.15">
      <c r="D289" s="104"/>
    </row>
    <row r="290" spans="4:4" ht="13" x14ac:dyDescent="0.15">
      <c r="D290" s="104"/>
    </row>
    <row r="291" spans="4:4" ht="13" x14ac:dyDescent="0.15">
      <c r="D291" s="104"/>
    </row>
    <row r="292" spans="4:4" ht="13" x14ac:dyDescent="0.15">
      <c r="D292" s="104"/>
    </row>
    <row r="293" spans="4:4" ht="13" x14ac:dyDescent="0.15">
      <c r="D293" s="104"/>
    </row>
    <row r="294" spans="4:4" ht="13" x14ac:dyDescent="0.15">
      <c r="D294" s="104"/>
    </row>
    <row r="295" spans="4:4" ht="13" x14ac:dyDescent="0.15">
      <c r="D295" s="104"/>
    </row>
    <row r="296" spans="4:4" ht="13" x14ac:dyDescent="0.15">
      <c r="D296" s="104"/>
    </row>
    <row r="297" spans="4:4" ht="13" x14ac:dyDescent="0.15">
      <c r="D297" s="104"/>
    </row>
    <row r="298" spans="4:4" ht="13" x14ac:dyDescent="0.15">
      <c r="D298" s="104"/>
    </row>
    <row r="299" spans="4:4" ht="13" x14ac:dyDescent="0.15">
      <c r="D299" s="104"/>
    </row>
    <row r="300" spans="4:4" ht="13" x14ac:dyDescent="0.15">
      <c r="D300" s="104"/>
    </row>
    <row r="301" spans="4:4" ht="13" x14ac:dyDescent="0.15">
      <c r="D301" s="104"/>
    </row>
    <row r="302" spans="4:4" ht="13" x14ac:dyDescent="0.15">
      <c r="D302" s="104"/>
    </row>
    <row r="303" spans="4:4" ht="13" x14ac:dyDescent="0.15">
      <c r="D303" s="104"/>
    </row>
    <row r="304" spans="4:4" ht="13" x14ac:dyDescent="0.15">
      <c r="D304" s="104"/>
    </row>
    <row r="305" spans="4:4" ht="13" x14ac:dyDescent="0.15">
      <c r="D305" s="104"/>
    </row>
    <row r="306" spans="4:4" ht="13" x14ac:dyDescent="0.15">
      <c r="D306" s="104"/>
    </row>
    <row r="307" spans="4:4" ht="13" x14ac:dyDescent="0.15">
      <c r="D307" s="104"/>
    </row>
    <row r="308" spans="4:4" ht="13" x14ac:dyDescent="0.15">
      <c r="D308" s="104"/>
    </row>
    <row r="309" spans="4:4" ht="13" x14ac:dyDescent="0.15">
      <c r="D309" s="104"/>
    </row>
    <row r="310" spans="4:4" ht="13" x14ac:dyDescent="0.15">
      <c r="D310" s="104"/>
    </row>
    <row r="311" spans="4:4" ht="13" x14ac:dyDescent="0.15">
      <c r="D311" s="104"/>
    </row>
    <row r="312" spans="4:4" ht="13" x14ac:dyDescent="0.15">
      <c r="D312" s="104"/>
    </row>
    <row r="313" spans="4:4" ht="13" x14ac:dyDescent="0.15">
      <c r="D313" s="104"/>
    </row>
    <row r="314" spans="4:4" ht="13" x14ac:dyDescent="0.15">
      <c r="D314" s="104"/>
    </row>
    <row r="315" spans="4:4" ht="13" x14ac:dyDescent="0.15">
      <c r="D315" s="104"/>
    </row>
    <row r="316" spans="4:4" ht="13" x14ac:dyDescent="0.15">
      <c r="D316" s="104"/>
    </row>
    <row r="317" spans="4:4" ht="13" x14ac:dyDescent="0.15">
      <c r="D317" s="104"/>
    </row>
    <row r="318" spans="4:4" ht="13" x14ac:dyDescent="0.15">
      <c r="D318" s="104"/>
    </row>
    <row r="319" spans="4:4" ht="13" x14ac:dyDescent="0.15">
      <c r="D319" s="104"/>
    </row>
    <row r="320" spans="4:4" ht="13" x14ac:dyDescent="0.15">
      <c r="D320" s="104"/>
    </row>
    <row r="321" spans="4:4" ht="13" x14ac:dyDescent="0.15">
      <c r="D321" s="104"/>
    </row>
    <row r="322" spans="4:4" ht="13" x14ac:dyDescent="0.15">
      <c r="D322" s="104"/>
    </row>
    <row r="323" spans="4:4" ht="13" x14ac:dyDescent="0.15">
      <c r="D323" s="104"/>
    </row>
    <row r="324" spans="4:4" ht="13" x14ac:dyDescent="0.15">
      <c r="D324" s="104"/>
    </row>
    <row r="325" spans="4:4" ht="13" x14ac:dyDescent="0.15">
      <c r="D325" s="104"/>
    </row>
    <row r="326" spans="4:4" ht="13" x14ac:dyDescent="0.15">
      <c r="D326" s="104"/>
    </row>
    <row r="327" spans="4:4" ht="13" x14ac:dyDescent="0.15">
      <c r="D327" s="104"/>
    </row>
    <row r="328" spans="4:4" ht="13" x14ac:dyDescent="0.15">
      <c r="D328" s="104"/>
    </row>
    <row r="329" spans="4:4" ht="13" x14ac:dyDescent="0.15">
      <c r="D329" s="104"/>
    </row>
    <row r="330" spans="4:4" ht="13" x14ac:dyDescent="0.15">
      <c r="D330" s="104"/>
    </row>
    <row r="331" spans="4:4" ht="13" x14ac:dyDescent="0.15">
      <c r="D331" s="104"/>
    </row>
    <row r="332" spans="4:4" ht="13" x14ac:dyDescent="0.15">
      <c r="D332" s="104"/>
    </row>
    <row r="333" spans="4:4" ht="13" x14ac:dyDescent="0.15">
      <c r="D333" s="104"/>
    </row>
    <row r="334" spans="4:4" ht="13" x14ac:dyDescent="0.15">
      <c r="D334" s="104"/>
    </row>
    <row r="335" spans="4:4" ht="13" x14ac:dyDescent="0.15">
      <c r="D335" s="104"/>
    </row>
    <row r="336" spans="4:4" ht="13" x14ac:dyDescent="0.15">
      <c r="D336" s="104"/>
    </row>
    <row r="337" spans="4:4" ht="13" x14ac:dyDescent="0.15">
      <c r="D337" s="104"/>
    </row>
    <row r="338" spans="4:4" ht="13" x14ac:dyDescent="0.15">
      <c r="D338" s="104"/>
    </row>
    <row r="339" spans="4:4" ht="13" x14ac:dyDescent="0.15">
      <c r="D339" s="104"/>
    </row>
    <row r="340" spans="4:4" ht="13" x14ac:dyDescent="0.15">
      <c r="D340" s="104"/>
    </row>
    <row r="341" spans="4:4" ht="13" x14ac:dyDescent="0.15">
      <c r="D341" s="104"/>
    </row>
    <row r="342" spans="4:4" ht="13" x14ac:dyDescent="0.15">
      <c r="D342" s="104"/>
    </row>
    <row r="343" spans="4:4" ht="13" x14ac:dyDescent="0.15">
      <c r="D343" s="104"/>
    </row>
    <row r="344" spans="4:4" ht="13" x14ac:dyDescent="0.15">
      <c r="D344" s="104"/>
    </row>
    <row r="345" spans="4:4" ht="13" x14ac:dyDescent="0.15">
      <c r="D345" s="104"/>
    </row>
    <row r="346" spans="4:4" ht="13" x14ac:dyDescent="0.15">
      <c r="D346" s="104"/>
    </row>
    <row r="347" spans="4:4" ht="13" x14ac:dyDescent="0.15">
      <c r="D347" s="104"/>
    </row>
    <row r="348" spans="4:4" ht="13" x14ac:dyDescent="0.15">
      <c r="D348" s="104"/>
    </row>
    <row r="349" spans="4:4" ht="13" x14ac:dyDescent="0.15">
      <c r="D349" s="104"/>
    </row>
    <row r="350" spans="4:4" ht="13" x14ac:dyDescent="0.15">
      <c r="D350" s="104"/>
    </row>
    <row r="351" spans="4:4" ht="13" x14ac:dyDescent="0.15">
      <c r="D351" s="104"/>
    </row>
    <row r="352" spans="4:4" ht="13" x14ac:dyDescent="0.15">
      <c r="D352" s="104"/>
    </row>
    <row r="353" spans="4:4" ht="13" x14ac:dyDescent="0.15">
      <c r="D353" s="104"/>
    </row>
    <row r="354" spans="4:4" ht="13" x14ac:dyDescent="0.15">
      <c r="D354" s="104"/>
    </row>
    <row r="355" spans="4:4" ht="13" x14ac:dyDescent="0.15">
      <c r="D355" s="104"/>
    </row>
    <row r="356" spans="4:4" ht="13" x14ac:dyDescent="0.15">
      <c r="D356" s="104"/>
    </row>
    <row r="357" spans="4:4" ht="13" x14ac:dyDescent="0.15">
      <c r="D357" s="104"/>
    </row>
    <row r="358" spans="4:4" ht="13" x14ac:dyDescent="0.15">
      <c r="D358" s="104"/>
    </row>
    <row r="359" spans="4:4" ht="13" x14ac:dyDescent="0.15">
      <c r="D359" s="104"/>
    </row>
    <row r="360" spans="4:4" ht="13" x14ac:dyDescent="0.15">
      <c r="D360" s="104"/>
    </row>
    <row r="361" spans="4:4" ht="13" x14ac:dyDescent="0.15">
      <c r="D361" s="104"/>
    </row>
    <row r="362" spans="4:4" ht="13" x14ac:dyDescent="0.15">
      <c r="D362" s="104"/>
    </row>
    <row r="363" spans="4:4" ht="13" x14ac:dyDescent="0.15">
      <c r="D363" s="104"/>
    </row>
    <row r="364" spans="4:4" ht="13" x14ac:dyDescent="0.15">
      <c r="D364" s="104"/>
    </row>
    <row r="365" spans="4:4" ht="13" x14ac:dyDescent="0.15">
      <c r="D365" s="104"/>
    </row>
    <row r="366" spans="4:4" ht="13" x14ac:dyDescent="0.15">
      <c r="D366" s="104"/>
    </row>
    <row r="367" spans="4:4" ht="13" x14ac:dyDescent="0.15">
      <c r="D367" s="104"/>
    </row>
    <row r="368" spans="4:4" ht="13" x14ac:dyDescent="0.15">
      <c r="D368" s="104"/>
    </row>
    <row r="369" spans="4:4" ht="13" x14ac:dyDescent="0.15">
      <c r="D369" s="104"/>
    </row>
    <row r="370" spans="4:4" ht="13" x14ac:dyDescent="0.15">
      <c r="D370" s="104"/>
    </row>
    <row r="371" spans="4:4" ht="13" x14ac:dyDescent="0.15">
      <c r="D371" s="104"/>
    </row>
    <row r="372" spans="4:4" ht="13" x14ac:dyDescent="0.15">
      <c r="D372" s="104"/>
    </row>
    <row r="373" spans="4:4" ht="13" x14ac:dyDescent="0.15">
      <c r="D373" s="104"/>
    </row>
    <row r="374" spans="4:4" ht="13" x14ac:dyDescent="0.15">
      <c r="D374" s="104"/>
    </row>
    <row r="375" spans="4:4" ht="13" x14ac:dyDescent="0.15">
      <c r="D375" s="104"/>
    </row>
    <row r="376" spans="4:4" ht="13" x14ac:dyDescent="0.15">
      <c r="D376" s="104"/>
    </row>
    <row r="377" spans="4:4" ht="13" x14ac:dyDescent="0.15">
      <c r="D377" s="104"/>
    </row>
    <row r="378" spans="4:4" ht="13" x14ac:dyDescent="0.15">
      <c r="D378" s="104"/>
    </row>
    <row r="379" spans="4:4" ht="13" x14ac:dyDescent="0.15">
      <c r="D379" s="104"/>
    </row>
    <row r="380" spans="4:4" ht="13" x14ac:dyDescent="0.15">
      <c r="D380" s="104"/>
    </row>
    <row r="381" spans="4:4" ht="13" x14ac:dyDescent="0.15">
      <c r="D381" s="104"/>
    </row>
    <row r="382" spans="4:4" ht="13" x14ac:dyDescent="0.15">
      <c r="D382" s="104"/>
    </row>
    <row r="383" spans="4:4" ht="13" x14ac:dyDescent="0.15">
      <c r="D383" s="104"/>
    </row>
    <row r="384" spans="4:4" ht="13" x14ac:dyDescent="0.15">
      <c r="D384" s="104"/>
    </row>
    <row r="385" spans="4:4" ht="13" x14ac:dyDescent="0.15">
      <c r="D385" s="104"/>
    </row>
    <row r="386" spans="4:4" ht="13" x14ac:dyDescent="0.15">
      <c r="D386" s="104"/>
    </row>
    <row r="387" spans="4:4" ht="13" x14ac:dyDescent="0.15">
      <c r="D387" s="104"/>
    </row>
    <row r="388" spans="4:4" ht="13" x14ac:dyDescent="0.15">
      <c r="D388" s="104"/>
    </row>
    <row r="389" spans="4:4" ht="13" x14ac:dyDescent="0.15">
      <c r="D389" s="104"/>
    </row>
    <row r="390" spans="4:4" ht="13" x14ac:dyDescent="0.15">
      <c r="D390" s="104"/>
    </row>
    <row r="391" spans="4:4" ht="13" x14ac:dyDescent="0.15">
      <c r="D391" s="104"/>
    </row>
    <row r="392" spans="4:4" ht="13" x14ac:dyDescent="0.15">
      <c r="D392" s="104"/>
    </row>
    <row r="393" spans="4:4" ht="13" x14ac:dyDescent="0.15">
      <c r="D393" s="104"/>
    </row>
    <row r="394" spans="4:4" ht="13" x14ac:dyDescent="0.15">
      <c r="D394" s="104"/>
    </row>
    <row r="395" spans="4:4" ht="13" x14ac:dyDescent="0.15">
      <c r="D395" s="104"/>
    </row>
    <row r="396" spans="4:4" ht="13" x14ac:dyDescent="0.15">
      <c r="D396" s="104"/>
    </row>
    <row r="397" spans="4:4" ht="13" x14ac:dyDescent="0.15">
      <c r="D397" s="104"/>
    </row>
    <row r="398" spans="4:4" ht="13" x14ac:dyDescent="0.15">
      <c r="D398" s="104"/>
    </row>
    <row r="399" spans="4:4" ht="13" x14ac:dyDescent="0.15">
      <c r="D399" s="104"/>
    </row>
    <row r="400" spans="4:4" ht="13" x14ac:dyDescent="0.15">
      <c r="D400" s="104"/>
    </row>
    <row r="401" spans="4:4" ht="13" x14ac:dyDescent="0.15">
      <c r="D401" s="104"/>
    </row>
    <row r="402" spans="4:4" ht="13" x14ac:dyDescent="0.15">
      <c r="D402" s="104"/>
    </row>
    <row r="403" spans="4:4" ht="13" x14ac:dyDescent="0.15">
      <c r="D403" s="104"/>
    </row>
    <row r="404" spans="4:4" ht="13" x14ac:dyDescent="0.15">
      <c r="D404" s="104"/>
    </row>
    <row r="405" spans="4:4" ht="13" x14ac:dyDescent="0.15">
      <c r="D405" s="104"/>
    </row>
    <row r="406" spans="4:4" ht="13" x14ac:dyDescent="0.15">
      <c r="D406" s="104"/>
    </row>
    <row r="407" spans="4:4" ht="13" x14ac:dyDescent="0.15">
      <c r="D407" s="104"/>
    </row>
    <row r="408" spans="4:4" ht="13" x14ac:dyDescent="0.15">
      <c r="D408" s="104"/>
    </row>
    <row r="409" spans="4:4" ht="13" x14ac:dyDescent="0.15">
      <c r="D409" s="104"/>
    </row>
    <row r="410" spans="4:4" ht="13" x14ac:dyDescent="0.15">
      <c r="D410" s="104"/>
    </row>
    <row r="411" spans="4:4" ht="13" x14ac:dyDescent="0.15">
      <c r="D411" s="104"/>
    </row>
    <row r="412" spans="4:4" ht="13" x14ac:dyDescent="0.15">
      <c r="D412" s="104"/>
    </row>
    <row r="413" spans="4:4" ht="13" x14ac:dyDescent="0.15">
      <c r="D413" s="104"/>
    </row>
    <row r="414" spans="4:4" ht="13" x14ac:dyDescent="0.15">
      <c r="D414" s="104"/>
    </row>
    <row r="415" spans="4:4" ht="13" x14ac:dyDescent="0.15">
      <c r="D415" s="104"/>
    </row>
    <row r="416" spans="4:4" ht="13" x14ac:dyDescent="0.15">
      <c r="D416" s="104"/>
    </row>
    <row r="417" spans="4:4" ht="13" x14ac:dyDescent="0.15">
      <c r="D417" s="104"/>
    </row>
    <row r="418" spans="4:4" ht="13" x14ac:dyDescent="0.15">
      <c r="D418" s="104"/>
    </row>
    <row r="419" spans="4:4" ht="13" x14ac:dyDescent="0.15">
      <c r="D419" s="104"/>
    </row>
    <row r="420" spans="4:4" ht="13" x14ac:dyDescent="0.15">
      <c r="D420" s="104"/>
    </row>
    <row r="421" spans="4:4" ht="13" x14ac:dyDescent="0.15">
      <c r="D421" s="104"/>
    </row>
    <row r="422" spans="4:4" ht="13" x14ac:dyDescent="0.15">
      <c r="D422" s="104"/>
    </row>
    <row r="423" spans="4:4" ht="13" x14ac:dyDescent="0.15">
      <c r="D423" s="104"/>
    </row>
    <row r="424" spans="4:4" ht="13" x14ac:dyDescent="0.15">
      <c r="D424" s="104"/>
    </row>
    <row r="425" spans="4:4" ht="13" x14ac:dyDescent="0.15">
      <c r="D425" s="104"/>
    </row>
    <row r="426" spans="4:4" ht="13" x14ac:dyDescent="0.15">
      <c r="D426" s="104"/>
    </row>
    <row r="427" spans="4:4" ht="13" x14ac:dyDescent="0.15">
      <c r="D427" s="104"/>
    </row>
    <row r="428" spans="4:4" ht="13" x14ac:dyDescent="0.15">
      <c r="D428" s="104"/>
    </row>
    <row r="429" spans="4:4" ht="13" x14ac:dyDescent="0.15">
      <c r="D429" s="104"/>
    </row>
    <row r="430" spans="4:4" ht="13" x14ac:dyDescent="0.15">
      <c r="D430" s="104"/>
    </row>
    <row r="431" spans="4:4" ht="13" x14ac:dyDescent="0.15">
      <c r="D431" s="104"/>
    </row>
    <row r="432" spans="4:4" ht="13" x14ac:dyDescent="0.15">
      <c r="D432" s="104"/>
    </row>
    <row r="433" spans="4:4" ht="13" x14ac:dyDescent="0.15">
      <c r="D433" s="104"/>
    </row>
    <row r="434" spans="4:4" ht="13" x14ac:dyDescent="0.15">
      <c r="D434" s="104"/>
    </row>
    <row r="435" spans="4:4" ht="13" x14ac:dyDescent="0.15">
      <c r="D435" s="104"/>
    </row>
    <row r="436" spans="4:4" ht="13" x14ac:dyDescent="0.15">
      <c r="D436" s="104"/>
    </row>
    <row r="437" spans="4:4" ht="13" x14ac:dyDescent="0.15">
      <c r="D437" s="104"/>
    </row>
    <row r="438" spans="4:4" ht="13" x14ac:dyDescent="0.15">
      <c r="D438" s="104"/>
    </row>
    <row r="439" spans="4:4" ht="13" x14ac:dyDescent="0.15">
      <c r="D439" s="104"/>
    </row>
    <row r="440" spans="4:4" ht="13" x14ac:dyDescent="0.15">
      <c r="D440" s="104"/>
    </row>
    <row r="441" spans="4:4" ht="13" x14ac:dyDescent="0.15">
      <c r="D441" s="104"/>
    </row>
    <row r="442" spans="4:4" ht="13" x14ac:dyDescent="0.15">
      <c r="D442" s="104"/>
    </row>
    <row r="443" spans="4:4" ht="13" x14ac:dyDescent="0.15">
      <c r="D443" s="104"/>
    </row>
    <row r="444" spans="4:4" ht="13" x14ac:dyDescent="0.15">
      <c r="D444" s="104"/>
    </row>
    <row r="445" spans="4:4" ht="13" x14ac:dyDescent="0.15">
      <c r="D445" s="104"/>
    </row>
    <row r="446" spans="4:4" ht="13" x14ac:dyDescent="0.15">
      <c r="D446" s="104"/>
    </row>
    <row r="447" spans="4:4" ht="13" x14ac:dyDescent="0.15">
      <c r="D447" s="104"/>
    </row>
    <row r="448" spans="4:4" ht="13" x14ac:dyDescent="0.15">
      <c r="D448" s="104"/>
    </row>
    <row r="449" spans="4:4" ht="13" x14ac:dyDescent="0.15">
      <c r="D449" s="104"/>
    </row>
    <row r="450" spans="4:4" ht="13" x14ac:dyDescent="0.15">
      <c r="D450" s="104"/>
    </row>
    <row r="451" spans="4:4" ht="13" x14ac:dyDescent="0.15">
      <c r="D451" s="104"/>
    </row>
    <row r="452" spans="4:4" ht="13" x14ac:dyDescent="0.15">
      <c r="D452" s="104"/>
    </row>
    <row r="453" spans="4:4" ht="13" x14ac:dyDescent="0.15">
      <c r="D453" s="104"/>
    </row>
    <row r="454" spans="4:4" ht="13" x14ac:dyDescent="0.15">
      <c r="D454" s="104"/>
    </row>
    <row r="455" spans="4:4" ht="13" x14ac:dyDescent="0.15">
      <c r="D455" s="104"/>
    </row>
    <row r="456" spans="4:4" ht="13" x14ac:dyDescent="0.15">
      <c r="D456" s="104"/>
    </row>
    <row r="457" spans="4:4" ht="13" x14ac:dyDescent="0.15">
      <c r="D457" s="104"/>
    </row>
    <row r="458" spans="4:4" ht="13" x14ac:dyDescent="0.15">
      <c r="D458" s="104"/>
    </row>
    <row r="459" spans="4:4" ht="13" x14ac:dyDescent="0.15">
      <c r="D459" s="104"/>
    </row>
    <row r="460" spans="4:4" ht="13" x14ac:dyDescent="0.15">
      <c r="D460" s="104"/>
    </row>
    <row r="461" spans="4:4" ht="13" x14ac:dyDescent="0.15">
      <c r="D461" s="104"/>
    </row>
    <row r="462" spans="4:4" ht="13" x14ac:dyDescent="0.15">
      <c r="D462" s="104"/>
    </row>
    <row r="463" spans="4:4" ht="13" x14ac:dyDescent="0.15">
      <c r="D463" s="104"/>
    </row>
    <row r="464" spans="4:4" ht="13" x14ac:dyDescent="0.15">
      <c r="D464" s="104"/>
    </row>
    <row r="465" spans="4:4" ht="13" x14ac:dyDescent="0.15">
      <c r="D465" s="104"/>
    </row>
    <row r="466" spans="4:4" ht="13" x14ac:dyDescent="0.15">
      <c r="D466" s="104"/>
    </row>
    <row r="467" spans="4:4" ht="13" x14ac:dyDescent="0.15">
      <c r="D467" s="104"/>
    </row>
    <row r="468" spans="4:4" ht="13" x14ac:dyDescent="0.15">
      <c r="D468" s="104"/>
    </row>
    <row r="469" spans="4:4" ht="13" x14ac:dyDescent="0.15">
      <c r="D469" s="104"/>
    </row>
    <row r="470" spans="4:4" ht="13" x14ac:dyDescent="0.15">
      <c r="D470" s="104"/>
    </row>
    <row r="471" spans="4:4" ht="13" x14ac:dyDescent="0.15">
      <c r="D471" s="104"/>
    </row>
    <row r="472" spans="4:4" ht="13" x14ac:dyDescent="0.15">
      <c r="D472" s="104"/>
    </row>
    <row r="473" spans="4:4" ht="13" x14ac:dyDescent="0.15">
      <c r="D473" s="104"/>
    </row>
    <row r="474" spans="4:4" ht="13" x14ac:dyDescent="0.15">
      <c r="D474" s="104"/>
    </row>
    <row r="475" spans="4:4" ht="13" x14ac:dyDescent="0.15">
      <c r="D475" s="104"/>
    </row>
    <row r="476" spans="4:4" ht="13" x14ac:dyDescent="0.15">
      <c r="D476" s="104"/>
    </row>
    <row r="477" spans="4:4" ht="13" x14ac:dyDescent="0.15">
      <c r="D477" s="104"/>
    </row>
    <row r="478" spans="4:4" ht="13" x14ac:dyDescent="0.15">
      <c r="D478" s="104"/>
    </row>
    <row r="479" spans="4:4" ht="13" x14ac:dyDescent="0.15">
      <c r="D479" s="104"/>
    </row>
    <row r="480" spans="4:4" ht="13" x14ac:dyDescent="0.15">
      <c r="D480" s="104"/>
    </row>
    <row r="481" spans="4:4" ht="13" x14ac:dyDescent="0.15">
      <c r="D481" s="104"/>
    </row>
    <row r="482" spans="4:4" ht="13" x14ac:dyDescent="0.15">
      <c r="D482" s="104"/>
    </row>
    <row r="483" spans="4:4" ht="13" x14ac:dyDescent="0.15">
      <c r="D483" s="104"/>
    </row>
    <row r="484" spans="4:4" ht="13" x14ac:dyDescent="0.15">
      <c r="D484" s="104"/>
    </row>
    <row r="485" spans="4:4" ht="13" x14ac:dyDescent="0.15">
      <c r="D485" s="104"/>
    </row>
    <row r="486" spans="4:4" ht="13" x14ac:dyDescent="0.15">
      <c r="D486" s="104"/>
    </row>
    <row r="487" spans="4:4" ht="13" x14ac:dyDescent="0.15">
      <c r="D487" s="104"/>
    </row>
    <row r="488" spans="4:4" ht="13" x14ac:dyDescent="0.15">
      <c r="D488" s="104"/>
    </row>
    <row r="489" spans="4:4" ht="13" x14ac:dyDescent="0.15">
      <c r="D489" s="104"/>
    </row>
    <row r="490" spans="4:4" ht="13" x14ac:dyDescent="0.15">
      <c r="D490" s="104"/>
    </row>
    <row r="491" spans="4:4" ht="13" x14ac:dyDescent="0.15">
      <c r="D491" s="104"/>
    </row>
    <row r="492" spans="4:4" ht="13" x14ac:dyDescent="0.15">
      <c r="D492" s="104"/>
    </row>
    <row r="493" spans="4:4" ht="13" x14ac:dyDescent="0.15">
      <c r="D493" s="104"/>
    </row>
    <row r="494" spans="4:4" ht="13" x14ac:dyDescent="0.15">
      <c r="D494" s="104"/>
    </row>
    <row r="495" spans="4:4" ht="13" x14ac:dyDescent="0.15">
      <c r="D495" s="104"/>
    </row>
    <row r="496" spans="4:4" ht="13" x14ac:dyDescent="0.15">
      <c r="D496" s="104"/>
    </row>
    <row r="497" spans="4:4" ht="13" x14ac:dyDescent="0.15">
      <c r="D497" s="104"/>
    </row>
    <row r="498" spans="4:4" ht="13" x14ac:dyDescent="0.15">
      <c r="D498" s="104"/>
    </row>
    <row r="499" spans="4:4" ht="13" x14ac:dyDescent="0.15">
      <c r="D499" s="104"/>
    </row>
    <row r="500" spans="4:4" ht="13" x14ac:dyDescent="0.15">
      <c r="D500" s="104"/>
    </row>
    <row r="501" spans="4:4" ht="13" x14ac:dyDescent="0.15">
      <c r="D501" s="104"/>
    </row>
    <row r="502" spans="4:4" ht="13" x14ac:dyDescent="0.15">
      <c r="D502" s="104"/>
    </row>
    <row r="503" spans="4:4" ht="13" x14ac:dyDescent="0.15">
      <c r="D503" s="104"/>
    </row>
    <row r="504" spans="4:4" ht="13" x14ac:dyDescent="0.15">
      <c r="D504" s="104"/>
    </row>
    <row r="505" spans="4:4" ht="13" x14ac:dyDescent="0.15">
      <c r="D505" s="104"/>
    </row>
    <row r="506" spans="4:4" ht="13" x14ac:dyDescent="0.15">
      <c r="D506" s="104"/>
    </row>
    <row r="507" spans="4:4" ht="13" x14ac:dyDescent="0.15">
      <c r="D507" s="104"/>
    </row>
    <row r="508" spans="4:4" ht="13" x14ac:dyDescent="0.15">
      <c r="D508" s="104"/>
    </row>
    <row r="509" spans="4:4" ht="13" x14ac:dyDescent="0.15">
      <c r="D509" s="104"/>
    </row>
    <row r="510" spans="4:4" ht="13" x14ac:dyDescent="0.15">
      <c r="D510" s="104"/>
    </row>
    <row r="511" spans="4:4" ht="13" x14ac:dyDescent="0.15">
      <c r="D511" s="104"/>
    </row>
    <row r="512" spans="4:4" ht="13" x14ac:dyDescent="0.15">
      <c r="D512" s="104"/>
    </row>
    <row r="513" spans="4:4" ht="13" x14ac:dyDescent="0.15">
      <c r="D513" s="104"/>
    </row>
    <row r="514" spans="4:4" ht="13" x14ac:dyDescent="0.15">
      <c r="D514" s="104"/>
    </row>
    <row r="515" spans="4:4" ht="13" x14ac:dyDescent="0.15">
      <c r="D515" s="104"/>
    </row>
    <row r="516" spans="4:4" ht="13" x14ac:dyDescent="0.15">
      <c r="D516" s="104"/>
    </row>
    <row r="517" spans="4:4" ht="13" x14ac:dyDescent="0.15">
      <c r="D517" s="104"/>
    </row>
    <row r="518" spans="4:4" ht="13" x14ac:dyDescent="0.15">
      <c r="D518" s="104"/>
    </row>
    <row r="519" spans="4:4" ht="13" x14ac:dyDescent="0.15">
      <c r="D519" s="104"/>
    </row>
    <row r="520" spans="4:4" ht="13" x14ac:dyDescent="0.15">
      <c r="D520" s="104"/>
    </row>
    <row r="521" spans="4:4" ht="13" x14ac:dyDescent="0.15">
      <c r="D521" s="104"/>
    </row>
    <row r="522" spans="4:4" ht="13" x14ac:dyDescent="0.15">
      <c r="D522" s="104"/>
    </row>
    <row r="523" spans="4:4" ht="13" x14ac:dyDescent="0.15">
      <c r="D523" s="104"/>
    </row>
    <row r="524" spans="4:4" ht="13" x14ac:dyDescent="0.15">
      <c r="D524" s="104"/>
    </row>
    <row r="525" spans="4:4" ht="13" x14ac:dyDescent="0.15">
      <c r="D525" s="104"/>
    </row>
    <row r="526" spans="4:4" ht="13" x14ac:dyDescent="0.15">
      <c r="D526" s="104"/>
    </row>
    <row r="527" spans="4:4" ht="13" x14ac:dyDescent="0.15">
      <c r="D527" s="104"/>
    </row>
    <row r="528" spans="4:4" ht="13" x14ac:dyDescent="0.15">
      <c r="D528" s="104"/>
    </row>
    <row r="529" spans="4:4" ht="13" x14ac:dyDescent="0.15">
      <c r="D529" s="104"/>
    </row>
    <row r="530" spans="4:4" ht="13" x14ac:dyDescent="0.15">
      <c r="D530" s="104"/>
    </row>
    <row r="531" spans="4:4" ht="13" x14ac:dyDescent="0.15">
      <c r="D531" s="104"/>
    </row>
    <row r="532" spans="4:4" ht="13" x14ac:dyDescent="0.15">
      <c r="D532" s="104"/>
    </row>
    <row r="533" spans="4:4" ht="13" x14ac:dyDescent="0.15">
      <c r="D533" s="104"/>
    </row>
    <row r="534" spans="4:4" ht="13" x14ac:dyDescent="0.15">
      <c r="D534" s="104"/>
    </row>
    <row r="535" spans="4:4" ht="13" x14ac:dyDescent="0.15">
      <c r="D535" s="104"/>
    </row>
    <row r="536" spans="4:4" ht="13" x14ac:dyDescent="0.15">
      <c r="D536" s="104"/>
    </row>
    <row r="537" spans="4:4" ht="13" x14ac:dyDescent="0.15">
      <c r="D537" s="104"/>
    </row>
    <row r="538" spans="4:4" ht="13" x14ac:dyDescent="0.15">
      <c r="D538" s="104"/>
    </row>
    <row r="539" spans="4:4" ht="13" x14ac:dyDescent="0.15">
      <c r="D539" s="104"/>
    </row>
    <row r="540" spans="4:4" ht="13" x14ac:dyDescent="0.15">
      <c r="D540" s="104"/>
    </row>
    <row r="541" spans="4:4" ht="13" x14ac:dyDescent="0.15">
      <c r="D541" s="104"/>
    </row>
    <row r="542" spans="4:4" ht="13" x14ac:dyDescent="0.15">
      <c r="D542" s="104"/>
    </row>
    <row r="543" spans="4:4" ht="13" x14ac:dyDescent="0.15">
      <c r="D543" s="104"/>
    </row>
    <row r="544" spans="4:4" ht="13" x14ac:dyDescent="0.15">
      <c r="D544" s="104"/>
    </row>
    <row r="545" spans="4:4" ht="13" x14ac:dyDescent="0.15">
      <c r="D545" s="104"/>
    </row>
    <row r="546" spans="4:4" ht="13" x14ac:dyDescent="0.15">
      <c r="D546" s="104"/>
    </row>
    <row r="547" spans="4:4" ht="13" x14ac:dyDescent="0.15">
      <c r="D547" s="104"/>
    </row>
    <row r="548" spans="4:4" ht="13" x14ac:dyDescent="0.15">
      <c r="D548" s="104"/>
    </row>
    <row r="549" spans="4:4" ht="13" x14ac:dyDescent="0.15">
      <c r="D549" s="104"/>
    </row>
    <row r="550" spans="4:4" ht="13" x14ac:dyDescent="0.15">
      <c r="D550" s="104"/>
    </row>
    <row r="551" spans="4:4" ht="13" x14ac:dyDescent="0.15">
      <c r="D551" s="104"/>
    </row>
    <row r="552" spans="4:4" ht="13" x14ac:dyDescent="0.15">
      <c r="D552" s="104"/>
    </row>
    <row r="553" spans="4:4" ht="13" x14ac:dyDescent="0.15">
      <c r="D553" s="104"/>
    </row>
    <row r="554" spans="4:4" ht="13" x14ac:dyDescent="0.15">
      <c r="D554" s="104"/>
    </row>
    <row r="555" spans="4:4" ht="13" x14ac:dyDescent="0.15">
      <c r="D555" s="104"/>
    </row>
    <row r="556" spans="4:4" ht="13" x14ac:dyDescent="0.15">
      <c r="D556" s="104"/>
    </row>
    <row r="557" spans="4:4" ht="13" x14ac:dyDescent="0.15">
      <c r="D557" s="104"/>
    </row>
    <row r="558" spans="4:4" ht="13" x14ac:dyDescent="0.15">
      <c r="D558" s="104"/>
    </row>
    <row r="559" spans="4:4" ht="13" x14ac:dyDescent="0.15">
      <c r="D559" s="104"/>
    </row>
    <row r="560" spans="4:4" ht="13" x14ac:dyDescent="0.15">
      <c r="D560" s="104"/>
    </row>
    <row r="561" spans="4:4" ht="13" x14ac:dyDescent="0.15">
      <c r="D561" s="104"/>
    </row>
    <row r="562" spans="4:4" ht="13" x14ac:dyDescent="0.15">
      <c r="D562" s="104"/>
    </row>
    <row r="563" spans="4:4" ht="13" x14ac:dyDescent="0.15">
      <c r="D563" s="104"/>
    </row>
    <row r="564" spans="4:4" ht="13" x14ac:dyDescent="0.15">
      <c r="D564" s="104"/>
    </row>
    <row r="565" spans="4:4" ht="13" x14ac:dyDescent="0.15">
      <c r="D565" s="104"/>
    </row>
    <row r="566" spans="4:4" ht="13" x14ac:dyDescent="0.15">
      <c r="D566" s="104"/>
    </row>
    <row r="567" spans="4:4" ht="13" x14ac:dyDescent="0.15">
      <c r="D567" s="104"/>
    </row>
    <row r="568" spans="4:4" ht="13" x14ac:dyDescent="0.15">
      <c r="D568" s="104"/>
    </row>
    <row r="569" spans="4:4" ht="13" x14ac:dyDescent="0.15">
      <c r="D569" s="104"/>
    </row>
    <row r="570" spans="4:4" ht="13" x14ac:dyDescent="0.15">
      <c r="D570" s="104"/>
    </row>
    <row r="571" spans="4:4" ht="13" x14ac:dyDescent="0.15">
      <c r="D571" s="104"/>
    </row>
    <row r="572" spans="4:4" ht="13" x14ac:dyDescent="0.15">
      <c r="D572" s="104"/>
    </row>
    <row r="573" spans="4:4" ht="13" x14ac:dyDescent="0.15">
      <c r="D573" s="104"/>
    </row>
    <row r="574" spans="4:4" ht="13" x14ac:dyDescent="0.15">
      <c r="D574" s="104"/>
    </row>
    <row r="575" spans="4:4" ht="13" x14ac:dyDescent="0.15">
      <c r="D575" s="104"/>
    </row>
    <row r="576" spans="4:4" ht="13" x14ac:dyDescent="0.15">
      <c r="D576" s="104"/>
    </row>
    <row r="577" spans="4:4" ht="13" x14ac:dyDescent="0.15">
      <c r="D577" s="104"/>
    </row>
    <row r="578" spans="4:4" ht="13" x14ac:dyDescent="0.15">
      <c r="D578" s="104"/>
    </row>
    <row r="579" spans="4:4" ht="13" x14ac:dyDescent="0.15">
      <c r="D579" s="104"/>
    </row>
    <row r="580" spans="4:4" ht="13" x14ac:dyDescent="0.15">
      <c r="D580" s="104"/>
    </row>
    <row r="581" spans="4:4" ht="13" x14ac:dyDescent="0.15">
      <c r="D581" s="104"/>
    </row>
    <row r="582" spans="4:4" ht="13" x14ac:dyDescent="0.15">
      <c r="D582" s="104"/>
    </row>
    <row r="583" spans="4:4" ht="13" x14ac:dyDescent="0.15">
      <c r="D583" s="104"/>
    </row>
    <row r="584" spans="4:4" ht="13" x14ac:dyDescent="0.15">
      <c r="D584" s="104"/>
    </row>
    <row r="585" spans="4:4" ht="13" x14ac:dyDescent="0.15">
      <c r="D585" s="104"/>
    </row>
    <row r="586" spans="4:4" ht="13" x14ac:dyDescent="0.15">
      <c r="D586" s="104"/>
    </row>
    <row r="587" spans="4:4" ht="13" x14ac:dyDescent="0.15">
      <c r="D587" s="104"/>
    </row>
    <row r="588" spans="4:4" ht="13" x14ac:dyDescent="0.15">
      <c r="D588" s="104"/>
    </row>
    <row r="589" spans="4:4" ht="13" x14ac:dyDescent="0.15">
      <c r="D589" s="104"/>
    </row>
    <row r="590" spans="4:4" ht="13" x14ac:dyDescent="0.15">
      <c r="D590" s="104"/>
    </row>
    <row r="591" spans="4:4" ht="13" x14ac:dyDescent="0.15">
      <c r="D591" s="104"/>
    </row>
    <row r="592" spans="4:4" ht="13" x14ac:dyDescent="0.15">
      <c r="D592" s="104"/>
    </row>
    <row r="593" spans="4:4" ht="13" x14ac:dyDescent="0.15">
      <c r="D593" s="104"/>
    </row>
    <row r="594" spans="4:4" ht="13" x14ac:dyDescent="0.15">
      <c r="D594" s="104"/>
    </row>
    <row r="595" spans="4:4" ht="13" x14ac:dyDescent="0.15">
      <c r="D595" s="104"/>
    </row>
    <row r="596" spans="4:4" ht="13" x14ac:dyDescent="0.15">
      <c r="D596" s="104"/>
    </row>
    <row r="597" spans="4:4" ht="13" x14ac:dyDescent="0.15">
      <c r="D597" s="104"/>
    </row>
    <row r="598" spans="4:4" ht="13" x14ac:dyDescent="0.15">
      <c r="D598" s="104"/>
    </row>
    <row r="599" spans="4:4" ht="13" x14ac:dyDescent="0.15">
      <c r="D599" s="104"/>
    </row>
    <row r="600" spans="4:4" ht="13" x14ac:dyDescent="0.15">
      <c r="D600" s="104"/>
    </row>
    <row r="601" spans="4:4" ht="13" x14ac:dyDescent="0.15">
      <c r="D601" s="104"/>
    </row>
    <row r="602" spans="4:4" ht="13" x14ac:dyDescent="0.15">
      <c r="D602" s="104"/>
    </row>
    <row r="603" spans="4:4" ht="13" x14ac:dyDescent="0.15">
      <c r="D603" s="104"/>
    </row>
    <row r="604" spans="4:4" ht="13" x14ac:dyDescent="0.15">
      <c r="D604" s="104"/>
    </row>
    <row r="605" spans="4:4" ht="13" x14ac:dyDescent="0.15">
      <c r="D605" s="104"/>
    </row>
    <row r="606" spans="4:4" ht="13" x14ac:dyDescent="0.15">
      <c r="D606" s="104"/>
    </row>
    <row r="607" spans="4:4" ht="13" x14ac:dyDescent="0.15">
      <c r="D607" s="104"/>
    </row>
    <row r="608" spans="4:4" ht="13" x14ac:dyDescent="0.15">
      <c r="D608" s="104"/>
    </row>
    <row r="609" spans="4:4" ht="13" x14ac:dyDescent="0.15">
      <c r="D609" s="104"/>
    </row>
    <row r="610" spans="4:4" ht="13" x14ac:dyDescent="0.15">
      <c r="D610" s="104"/>
    </row>
    <row r="611" spans="4:4" ht="13" x14ac:dyDescent="0.15">
      <c r="D611" s="104"/>
    </row>
    <row r="612" spans="4:4" ht="13" x14ac:dyDescent="0.15">
      <c r="D612" s="104"/>
    </row>
    <row r="613" spans="4:4" ht="13" x14ac:dyDescent="0.15">
      <c r="D613" s="104"/>
    </row>
    <row r="614" spans="4:4" ht="13" x14ac:dyDescent="0.15">
      <c r="D614" s="104"/>
    </row>
    <row r="615" spans="4:4" ht="13" x14ac:dyDescent="0.15">
      <c r="D615" s="104"/>
    </row>
    <row r="616" spans="4:4" ht="13" x14ac:dyDescent="0.15">
      <c r="D616" s="104"/>
    </row>
    <row r="617" spans="4:4" ht="13" x14ac:dyDescent="0.15">
      <c r="D617" s="104"/>
    </row>
    <row r="618" spans="4:4" ht="13" x14ac:dyDescent="0.15">
      <c r="D618" s="104"/>
    </row>
    <row r="619" spans="4:4" ht="13" x14ac:dyDescent="0.15">
      <c r="D619" s="104"/>
    </row>
    <row r="620" spans="4:4" ht="13" x14ac:dyDescent="0.15">
      <c r="D620" s="104"/>
    </row>
    <row r="621" spans="4:4" ht="13" x14ac:dyDescent="0.15">
      <c r="D621" s="104"/>
    </row>
    <row r="622" spans="4:4" ht="13" x14ac:dyDescent="0.15">
      <c r="D622" s="104"/>
    </row>
    <row r="623" spans="4:4" ht="13" x14ac:dyDescent="0.15">
      <c r="D623" s="104"/>
    </row>
    <row r="624" spans="4:4" ht="13" x14ac:dyDescent="0.15">
      <c r="D624" s="104"/>
    </row>
    <row r="625" spans="4:4" ht="13" x14ac:dyDescent="0.15">
      <c r="D625" s="104"/>
    </row>
    <row r="626" spans="4:4" ht="13" x14ac:dyDescent="0.15">
      <c r="D626" s="104"/>
    </row>
    <row r="627" spans="4:4" ht="13" x14ac:dyDescent="0.15">
      <c r="D627" s="104"/>
    </row>
    <row r="628" spans="4:4" ht="13" x14ac:dyDescent="0.15">
      <c r="D628" s="104"/>
    </row>
    <row r="629" spans="4:4" ht="13" x14ac:dyDescent="0.15">
      <c r="D629" s="104"/>
    </row>
    <row r="630" spans="4:4" ht="13" x14ac:dyDescent="0.15">
      <c r="D630" s="104"/>
    </row>
    <row r="631" spans="4:4" ht="13" x14ac:dyDescent="0.15">
      <c r="D631" s="104"/>
    </row>
    <row r="632" spans="4:4" ht="13" x14ac:dyDescent="0.15">
      <c r="D632" s="104"/>
    </row>
    <row r="633" spans="4:4" ht="13" x14ac:dyDescent="0.15">
      <c r="D633" s="104"/>
    </row>
    <row r="634" spans="4:4" ht="13" x14ac:dyDescent="0.15">
      <c r="D634" s="104"/>
    </row>
    <row r="635" spans="4:4" ht="13" x14ac:dyDescent="0.15">
      <c r="D635" s="104"/>
    </row>
    <row r="636" spans="4:4" ht="13" x14ac:dyDescent="0.15">
      <c r="D636" s="104"/>
    </row>
    <row r="637" spans="4:4" ht="13" x14ac:dyDescent="0.15">
      <c r="D637" s="104"/>
    </row>
    <row r="638" spans="4:4" ht="13" x14ac:dyDescent="0.15">
      <c r="D638" s="104"/>
    </row>
    <row r="639" spans="4:4" ht="13" x14ac:dyDescent="0.15">
      <c r="D639" s="104"/>
    </row>
    <row r="640" spans="4:4" ht="13" x14ac:dyDescent="0.15">
      <c r="D640" s="104"/>
    </row>
    <row r="641" spans="4:4" ht="13" x14ac:dyDescent="0.15">
      <c r="D641" s="104"/>
    </row>
    <row r="642" spans="4:4" ht="13" x14ac:dyDescent="0.15">
      <c r="D642" s="104"/>
    </row>
    <row r="643" spans="4:4" ht="13" x14ac:dyDescent="0.15">
      <c r="D643" s="104"/>
    </row>
    <row r="644" spans="4:4" ht="13" x14ac:dyDescent="0.15">
      <c r="D644" s="104"/>
    </row>
    <row r="645" spans="4:4" ht="13" x14ac:dyDescent="0.15">
      <c r="D645" s="104"/>
    </row>
    <row r="646" spans="4:4" ht="13" x14ac:dyDescent="0.15">
      <c r="D646" s="104"/>
    </row>
    <row r="647" spans="4:4" ht="13" x14ac:dyDescent="0.15">
      <c r="D647" s="104"/>
    </row>
    <row r="648" spans="4:4" ht="13" x14ac:dyDescent="0.15">
      <c r="D648" s="104"/>
    </row>
    <row r="649" spans="4:4" ht="13" x14ac:dyDescent="0.15">
      <c r="D649" s="104"/>
    </row>
    <row r="650" spans="4:4" ht="13" x14ac:dyDescent="0.15">
      <c r="D650" s="104"/>
    </row>
    <row r="651" spans="4:4" ht="13" x14ac:dyDescent="0.15">
      <c r="D651" s="104"/>
    </row>
    <row r="652" spans="4:4" ht="13" x14ac:dyDescent="0.15">
      <c r="D652" s="104"/>
    </row>
    <row r="653" spans="4:4" ht="13" x14ac:dyDescent="0.15">
      <c r="D653" s="104"/>
    </row>
    <row r="654" spans="4:4" ht="13" x14ac:dyDescent="0.15">
      <c r="D654" s="104"/>
    </row>
    <row r="655" spans="4:4" ht="13" x14ac:dyDescent="0.15">
      <c r="D655" s="104"/>
    </row>
    <row r="656" spans="4:4" ht="13" x14ac:dyDescent="0.15">
      <c r="D656" s="104"/>
    </row>
    <row r="657" spans="4:4" ht="13" x14ac:dyDescent="0.15">
      <c r="D657" s="104"/>
    </row>
    <row r="658" spans="4:4" ht="13" x14ac:dyDescent="0.15">
      <c r="D658" s="104"/>
    </row>
    <row r="659" spans="4:4" ht="13" x14ac:dyDescent="0.15">
      <c r="D659" s="104"/>
    </row>
    <row r="660" spans="4:4" ht="13" x14ac:dyDescent="0.15">
      <c r="D660" s="104"/>
    </row>
    <row r="661" spans="4:4" ht="13" x14ac:dyDescent="0.15">
      <c r="D661" s="104"/>
    </row>
    <row r="662" spans="4:4" ht="13" x14ac:dyDescent="0.15">
      <c r="D662" s="104"/>
    </row>
    <row r="663" spans="4:4" ht="13" x14ac:dyDescent="0.15">
      <c r="D663" s="104"/>
    </row>
    <row r="664" spans="4:4" ht="13" x14ac:dyDescent="0.15">
      <c r="D664" s="104"/>
    </row>
    <row r="665" spans="4:4" ht="13" x14ac:dyDescent="0.15">
      <c r="D665" s="104"/>
    </row>
    <row r="666" spans="4:4" ht="13" x14ac:dyDescent="0.15">
      <c r="D666" s="104"/>
    </row>
    <row r="667" spans="4:4" ht="13" x14ac:dyDescent="0.15">
      <c r="D667" s="104"/>
    </row>
    <row r="668" spans="4:4" ht="13" x14ac:dyDescent="0.15">
      <c r="D668" s="104"/>
    </row>
    <row r="669" spans="4:4" ht="13" x14ac:dyDescent="0.15">
      <c r="D669" s="104"/>
    </row>
    <row r="670" spans="4:4" ht="13" x14ac:dyDescent="0.15">
      <c r="D670" s="104"/>
    </row>
    <row r="671" spans="4:4" ht="13" x14ac:dyDescent="0.15">
      <c r="D671" s="104"/>
    </row>
    <row r="672" spans="4:4" ht="13" x14ac:dyDescent="0.15">
      <c r="D672" s="104"/>
    </row>
    <row r="673" spans="4:4" ht="13" x14ac:dyDescent="0.15">
      <c r="D673" s="104"/>
    </row>
    <row r="674" spans="4:4" ht="13" x14ac:dyDescent="0.15">
      <c r="D674" s="104"/>
    </row>
    <row r="675" spans="4:4" ht="13" x14ac:dyDescent="0.15">
      <c r="D675" s="104"/>
    </row>
    <row r="676" spans="4:4" ht="13" x14ac:dyDescent="0.15">
      <c r="D676" s="104"/>
    </row>
    <row r="677" spans="4:4" ht="13" x14ac:dyDescent="0.15">
      <c r="D677" s="104"/>
    </row>
    <row r="678" spans="4:4" ht="13" x14ac:dyDescent="0.15">
      <c r="D678" s="104"/>
    </row>
    <row r="679" spans="4:4" ht="13" x14ac:dyDescent="0.15">
      <c r="D679" s="104"/>
    </row>
    <row r="680" spans="4:4" ht="13" x14ac:dyDescent="0.15">
      <c r="D680" s="104"/>
    </row>
    <row r="681" spans="4:4" ht="13" x14ac:dyDescent="0.15">
      <c r="D681" s="104"/>
    </row>
    <row r="682" spans="4:4" ht="13" x14ac:dyDescent="0.15">
      <c r="D682" s="104"/>
    </row>
    <row r="683" spans="4:4" ht="13" x14ac:dyDescent="0.15">
      <c r="D683" s="104"/>
    </row>
    <row r="684" spans="4:4" ht="13" x14ac:dyDescent="0.15">
      <c r="D684" s="104"/>
    </row>
    <row r="685" spans="4:4" ht="13" x14ac:dyDescent="0.15">
      <c r="D685" s="104"/>
    </row>
    <row r="686" spans="4:4" ht="13" x14ac:dyDescent="0.15">
      <c r="D686" s="104"/>
    </row>
    <row r="687" spans="4:4" ht="13" x14ac:dyDescent="0.15">
      <c r="D687" s="104"/>
    </row>
    <row r="688" spans="4:4" ht="13" x14ac:dyDescent="0.15">
      <c r="D688" s="104"/>
    </row>
    <row r="689" spans="4:4" ht="13" x14ac:dyDescent="0.15">
      <c r="D689" s="104"/>
    </row>
    <row r="690" spans="4:4" ht="13" x14ac:dyDescent="0.15">
      <c r="D690" s="104"/>
    </row>
    <row r="691" spans="4:4" ht="13" x14ac:dyDescent="0.15">
      <c r="D691" s="104"/>
    </row>
    <row r="692" spans="4:4" ht="13" x14ac:dyDescent="0.15">
      <c r="D692" s="104"/>
    </row>
    <row r="693" spans="4:4" ht="13" x14ac:dyDescent="0.15">
      <c r="D693" s="104"/>
    </row>
    <row r="694" spans="4:4" ht="13" x14ac:dyDescent="0.15">
      <c r="D694" s="104"/>
    </row>
    <row r="695" spans="4:4" ht="13" x14ac:dyDescent="0.15">
      <c r="D695" s="104"/>
    </row>
    <row r="696" spans="4:4" ht="13" x14ac:dyDescent="0.15">
      <c r="D696" s="104"/>
    </row>
    <row r="697" spans="4:4" ht="13" x14ac:dyDescent="0.15">
      <c r="D697" s="104"/>
    </row>
    <row r="698" spans="4:4" ht="13" x14ac:dyDescent="0.15">
      <c r="D698" s="104"/>
    </row>
    <row r="699" spans="4:4" ht="13" x14ac:dyDescent="0.15">
      <c r="D699" s="104"/>
    </row>
    <row r="700" spans="4:4" ht="13" x14ac:dyDescent="0.15">
      <c r="D700" s="104"/>
    </row>
    <row r="701" spans="4:4" ht="13" x14ac:dyDescent="0.15">
      <c r="D701" s="104"/>
    </row>
    <row r="702" spans="4:4" ht="13" x14ac:dyDescent="0.15">
      <c r="D702" s="104"/>
    </row>
    <row r="703" spans="4:4" ht="13" x14ac:dyDescent="0.15">
      <c r="D703" s="104"/>
    </row>
    <row r="704" spans="4:4" ht="13" x14ac:dyDescent="0.15">
      <c r="D704" s="104"/>
    </row>
    <row r="705" spans="4:4" ht="13" x14ac:dyDescent="0.15">
      <c r="D705" s="104"/>
    </row>
    <row r="706" spans="4:4" ht="13" x14ac:dyDescent="0.15">
      <c r="D706" s="104"/>
    </row>
    <row r="707" spans="4:4" ht="13" x14ac:dyDescent="0.15">
      <c r="D707" s="104"/>
    </row>
    <row r="708" spans="4:4" ht="13" x14ac:dyDescent="0.15">
      <c r="D708" s="104"/>
    </row>
    <row r="709" spans="4:4" ht="13" x14ac:dyDescent="0.15">
      <c r="D709" s="104"/>
    </row>
    <row r="710" spans="4:4" ht="13" x14ac:dyDescent="0.15">
      <c r="D710" s="104"/>
    </row>
    <row r="711" spans="4:4" ht="13" x14ac:dyDescent="0.15">
      <c r="D711" s="104"/>
    </row>
    <row r="712" spans="4:4" ht="13" x14ac:dyDescent="0.15">
      <c r="D712" s="104"/>
    </row>
    <row r="713" spans="4:4" ht="13" x14ac:dyDescent="0.15">
      <c r="D713" s="104"/>
    </row>
    <row r="714" spans="4:4" ht="13" x14ac:dyDescent="0.15">
      <c r="D714" s="104"/>
    </row>
    <row r="715" spans="4:4" ht="13" x14ac:dyDescent="0.15">
      <c r="D715" s="104"/>
    </row>
    <row r="716" spans="4:4" ht="13" x14ac:dyDescent="0.15">
      <c r="D716" s="104"/>
    </row>
    <row r="717" spans="4:4" ht="13" x14ac:dyDescent="0.15">
      <c r="D717" s="104"/>
    </row>
    <row r="718" spans="4:4" ht="13" x14ac:dyDescent="0.15">
      <c r="D718" s="104"/>
    </row>
    <row r="719" spans="4:4" ht="13" x14ac:dyDescent="0.15">
      <c r="D719" s="104"/>
    </row>
    <row r="720" spans="4:4" ht="13" x14ac:dyDescent="0.15">
      <c r="D720" s="104"/>
    </row>
    <row r="721" spans="4:4" ht="13" x14ac:dyDescent="0.15">
      <c r="D721" s="104"/>
    </row>
    <row r="722" spans="4:4" ht="13" x14ac:dyDescent="0.15">
      <c r="D722" s="104"/>
    </row>
    <row r="723" spans="4:4" ht="13" x14ac:dyDescent="0.15">
      <c r="D723" s="104"/>
    </row>
    <row r="724" spans="4:4" ht="13" x14ac:dyDescent="0.15">
      <c r="D724" s="104"/>
    </row>
    <row r="725" spans="4:4" ht="13" x14ac:dyDescent="0.15">
      <c r="D725" s="104"/>
    </row>
    <row r="726" spans="4:4" ht="13" x14ac:dyDescent="0.15">
      <c r="D726" s="104"/>
    </row>
    <row r="727" spans="4:4" ht="13" x14ac:dyDescent="0.15">
      <c r="D727" s="104"/>
    </row>
    <row r="728" spans="4:4" ht="13" x14ac:dyDescent="0.15">
      <c r="D728" s="104"/>
    </row>
    <row r="729" spans="4:4" ht="13" x14ac:dyDescent="0.15">
      <c r="D729" s="104"/>
    </row>
    <row r="730" spans="4:4" ht="13" x14ac:dyDescent="0.15">
      <c r="D730" s="104"/>
    </row>
    <row r="731" spans="4:4" ht="13" x14ac:dyDescent="0.15">
      <c r="D731" s="104"/>
    </row>
    <row r="732" spans="4:4" ht="13" x14ac:dyDescent="0.15">
      <c r="D732" s="104"/>
    </row>
    <row r="733" spans="4:4" ht="13" x14ac:dyDescent="0.15">
      <c r="D733" s="104"/>
    </row>
    <row r="734" spans="4:4" ht="13" x14ac:dyDescent="0.15">
      <c r="D734" s="104"/>
    </row>
    <row r="735" spans="4:4" ht="13" x14ac:dyDescent="0.15">
      <c r="D735" s="104"/>
    </row>
    <row r="736" spans="4:4" ht="13" x14ac:dyDescent="0.15">
      <c r="D736" s="104"/>
    </row>
    <row r="737" spans="4:4" ht="13" x14ac:dyDescent="0.15">
      <c r="D737" s="104"/>
    </row>
    <row r="738" spans="4:4" ht="13" x14ac:dyDescent="0.15">
      <c r="D738" s="104"/>
    </row>
    <row r="739" spans="4:4" ht="13" x14ac:dyDescent="0.15">
      <c r="D739" s="104"/>
    </row>
    <row r="740" spans="4:4" ht="13" x14ac:dyDescent="0.15">
      <c r="D740" s="104"/>
    </row>
    <row r="741" spans="4:4" ht="13" x14ac:dyDescent="0.15">
      <c r="D741" s="104"/>
    </row>
    <row r="742" spans="4:4" ht="13" x14ac:dyDescent="0.15">
      <c r="D742" s="104"/>
    </row>
    <row r="743" spans="4:4" ht="13" x14ac:dyDescent="0.15">
      <c r="D743" s="104"/>
    </row>
    <row r="744" spans="4:4" ht="13" x14ac:dyDescent="0.15">
      <c r="D744" s="104"/>
    </row>
    <row r="745" spans="4:4" ht="13" x14ac:dyDescent="0.15">
      <c r="D745" s="104"/>
    </row>
    <row r="746" spans="4:4" ht="13" x14ac:dyDescent="0.15">
      <c r="D746" s="104"/>
    </row>
    <row r="747" spans="4:4" ht="13" x14ac:dyDescent="0.15">
      <c r="D747" s="104"/>
    </row>
    <row r="748" spans="4:4" ht="13" x14ac:dyDescent="0.15">
      <c r="D748" s="104"/>
    </row>
    <row r="749" spans="4:4" ht="13" x14ac:dyDescent="0.15">
      <c r="D749" s="104"/>
    </row>
    <row r="750" spans="4:4" ht="13" x14ac:dyDescent="0.15">
      <c r="D750" s="104"/>
    </row>
    <row r="751" spans="4:4" ht="13" x14ac:dyDescent="0.15">
      <c r="D751" s="104"/>
    </row>
    <row r="752" spans="4:4" ht="13" x14ac:dyDescent="0.15">
      <c r="D752" s="104"/>
    </row>
    <row r="753" spans="4:4" ht="13" x14ac:dyDescent="0.15">
      <c r="D753" s="104"/>
    </row>
    <row r="754" spans="4:4" ht="13" x14ac:dyDescent="0.15">
      <c r="D754" s="104"/>
    </row>
    <row r="755" spans="4:4" ht="13" x14ac:dyDescent="0.15">
      <c r="D755" s="104"/>
    </row>
    <row r="756" spans="4:4" ht="13" x14ac:dyDescent="0.15">
      <c r="D756" s="104"/>
    </row>
    <row r="757" spans="4:4" ht="13" x14ac:dyDescent="0.15">
      <c r="D757" s="104"/>
    </row>
    <row r="758" spans="4:4" ht="13" x14ac:dyDescent="0.15">
      <c r="D758" s="104"/>
    </row>
    <row r="759" spans="4:4" ht="13" x14ac:dyDescent="0.15">
      <c r="D759" s="104"/>
    </row>
    <row r="760" spans="4:4" ht="13" x14ac:dyDescent="0.15">
      <c r="D760" s="104"/>
    </row>
    <row r="761" spans="4:4" ht="13" x14ac:dyDescent="0.15">
      <c r="D761" s="104"/>
    </row>
    <row r="762" spans="4:4" ht="13" x14ac:dyDescent="0.15">
      <c r="D762" s="104"/>
    </row>
    <row r="763" spans="4:4" ht="13" x14ac:dyDescent="0.15">
      <c r="D763" s="104"/>
    </row>
    <row r="764" spans="4:4" ht="13" x14ac:dyDescent="0.15">
      <c r="D764" s="104"/>
    </row>
    <row r="765" spans="4:4" ht="13" x14ac:dyDescent="0.15">
      <c r="D765" s="104"/>
    </row>
    <row r="766" spans="4:4" ht="13" x14ac:dyDescent="0.15">
      <c r="D766" s="104"/>
    </row>
    <row r="767" spans="4:4" ht="13" x14ac:dyDescent="0.15">
      <c r="D767" s="104"/>
    </row>
    <row r="768" spans="4:4" ht="13" x14ac:dyDescent="0.15">
      <c r="D768" s="104"/>
    </row>
    <row r="769" spans="4:4" ht="13" x14ac:dyDescent="0.15">
      <c r="D769" s="104"/>
    </row>
    <row r="770" spans="4:4" ht="13" x14ac:dyDescent="0.15">
      <c r="D770" s="104"/>
    </row>
    <row r="771" spans="4:4" ht="13" x14ac:dyDescent="0.15">
      <c r="D771" s="104"/>
    </row>
    <row r="772" spans="4:4" ht="13" x14ac:dyDescent="0.15">
      <c r="D772" s="104"/>
    </row>
    <row r="773" spans="4:4" ht="13" x14ac:dyDescent="0.15">
      <c r="D773" s="104"/>
    </row>
    <row r="774" spans="4:4" ht="13" x14ac:dyDescent="0.15">
      <c r="D774" s="104"/>
    </row>
    <row r="775" spans="4:4" ht="13" x14ac:dyDescent="0.15">
      <c r="D775" s="104"/>
    </row>
    <row r="776" spans="4:4" ht="13" x14ac:dyDescent="0.15">
      <c r="D776" s="104"/>
    </row>
    <row r="777" spans="4:4" ht="13" x14ac:dyDescent="0.15">
      <c r="D777" s="104"/>
    </row>
    <row r="778" spans="4:4" ht="13" x14ac:dyDescent="0.15">
      <c r="D778" s="104"/>
    </row>
    <row r="779" spans="4:4" ht="13" x14ac:dyDescent="0.15">
      <c r="D779" s="104"/>
    </row>
    <row r="780" spans="4:4" ht="13" x14ac:dyDescent="0.15">
      <c r="D780" s="104"/>
    </row>
    <row r="781" spans="4:4" ht="13" x14ac:dyDescent="0.15">
      <c r="D781" s="104"/>
    </row>
    <row r="782" spans="4:4" ht="13" x14ac:dyDescent="0.15">
      <c r="D782" s="104"/>
    </row>
    <row r="783" spans="4:4" ht="13" x14ac:dyDescent="0.15">
      <c r="D783" s="104"/>
    </row>
    <row r="784" spans="4:4" ht="13" x14ac:dyDescent="0.15">
      <c r="D784" s="104"/>
    </row>
    <row r="785" spans="4:4" ht="13" x14ac:dyDescent="0.15">
      <c r="D785" s="104"/>
    </row>
    <row r="786" spans="4:4" ht="13" x14ac:dyDescent="0.15">
      <c r="D786" s="104"/>
    </row>
    <row r="787" spans="4:4" ht="13" x14ac:dyDescent="0.15">
      <c r="D787" s="104"/>
    </row>
    <row r="788" spans="4:4" ht="13" x14ac:dyDescent="0.15">
      <c r="D788" s="104"/>
    </row>
    <row r="789" spans="4:4" ht="13" x14ac:dyDescent="0.15">
      <c r="D789" s="104"/>
    </row>
    <row r="790" spans="4:4" ht="13" x14ac:dyDescent="0.15">
      <c r="D790" s="104"/>
    </row>
    <row r="791" spans="4:4" ht="13" x14ac:dyDescent="0.15">
      <c r="D791" s="104"/>
    </row>
    <row r="792" spans="4:4" ht="13" x14ac:dyDescent="0.15">
      <c r="D792" s="104"/>
    </row>
    <row r="793" spans="4:4" ht="13" x14ac:dyDescent="0.15">
      <c r="D793" s="104"/>
    </row>
    <row r="794" spans="4:4" ht="13" x14ac:dyDescent="0.15">
      <c r="D794" s="104"/>
    </row>
    <row r="795" spans="4:4" ht="13" x14ac:dyDescent="0.15">
      <c r="D795" s="104"/>
    </row>
    <row r="796" spans="4:4" ht="13" x14ac:dyDescent="0.15">
      <c r="D796" s="104"/>
    </row>
    <row r="797" spans="4:4" ht="13" x14ac:dyDescent="0.15">
      <c r="D797" s="104"/>
    </row>
    <row r="798" spans="4:4" ht="13" x14ac:dyDescent="0.15">
      <c r="D798" s="104"/>
    </row>
    <row r="799" spans="4:4" ht="13" x14ac:dyDescent="0.15">
      <c r="D799" s="104"/>
    </row>
    <row r="800" spans="4:4" ht="13" x14ac:dyDescent="0.15">
      <c r="D800" s="104"/>
    </row>
    <row r="801" spans="4:4" ht="13" x14ac:dyDescent="0.15">
      <c r="D801" s="104"/>
    </row>
    <row r="802" spans="4:4" ht="13" x14ac:dyDescent="0.15">
      <c r="D802" s="104"/>
    </row>
    <row r="803" spans="4:4" ht="13" x14ac:dyDescent="0.15">
      <c r="D803" s="104"/>
    </row>
    <row r="804" spans="4:4" ht="13" x14ac:dyDescent="0.15">
      <c r="D804" s="104"/>
    </row>
    <row r="805" spans="4:4" ht="13" x14ac:dyDescent="0.15">
      <c r="D805" s="104"/>
    </row>
    <row r="806" spans="4:4" ht="13" x14ac:dyDescent="0.15">
      <c r="D806" s="104"/>
    </row>
    <row r="807" spans="4:4" ht="13" x14ac:dyDescent="0.15">
      <c r="D807" s="104"/>
    </row>
    <row r="808" spans="4:4" ht="13" x14ac:dyDescent="0.15">
      <c r="D808" s="104"/>
    </row>
    <row r="809" spans="4:4" ht="13" x14ac:dyDescent="0.15">
      <c r="D809" s="104"/>
    </row>
    <row r="810" spans="4:4" ht="13" x14ac:dyDescent="0.15">
      <c r="D810" s="104"/>
    </row>
    <row r="811" spans="4:4" ht="13" x14ac:dyDescent="0.15">
      <c r="D811" s="104"/>
    </row>
    <row r="812" spans="4:4" ht="13" x14ac:dyDescent="0.15">
      <c r="D812" s="104"/>
    </row>
    <row r="813" spans="4:4" ht="13" x14ac:dyDescent="0.15">
      <c r="D813" s="104"/>
    </row>
    <row r="814" spans="4:4" ht="13" x14ac:dyDescent="0.15">
      <c r="D814" s="104"/>
    </row>
    <row r="815" spans="4:4" ht="13" x14ac:dyDescent="0.15">
      <c r="D815" s="104"/>
    </row>
    <row r="816" spans="4:4" ht="13" x14ac:dyDescent="0.15">
      <c r="D816" s="104"/>
    </row>
    <row r="817" spans="4:4" ht="13" x14ac:dyDescent="0.15">
      <c r="D817" s="104"/>
    </row>
    <row r="818" spans="4:4" ht="13" x14ac:dyDescent="0.15">
      <c r="D818" s="104"/>
    </row>
    <row r="819" spans="4:4" ht="13" x14ac:dyDescent="0.15">
      <c r="D819" s="104"/>
    </row>
    <row r="820" spans="4:4" ht="13" x14ac:dyDescent="0.15">
      <c r="D820" s="104"/>
    </row>
    <row r="821" spans="4:4" ht="13" x14ac:dyDescent="0.15">
      <c r="D821" s="104"/>
    </row>
    <row r="822" spans="4:4" ht="13" x14ac:dyDescent="0.15">
      <c r="D822" s="104"/>
    </row>
    <row r="823" spans="4:4" ht="13" x14ac:dyDescent="0.15">
      <c r="D823" s="104"/>
    </row>
    <row r="824" spans="4:4" ht="13" x14ac:dyDescent="0.15">
      <c r="D824" s="104"/>
    </row>
    <row r="825" spans="4:4" ht="13" x14ac:dyDescent="0.15">
      <c r="D825" s="104"/>
    </row>
    <row r="826" spans="4:4" ht="13" x14ac:dyDescent="0.15">
      <c r="D826" s="104"/>
    </row>
    <row r="827" spans="4:4" ht="13" x14ac:dyDescent="0.15">
      <c r="D827" s="104"/>
    </row>
    <row r="828" spans="4:4" ht="13" x14ac:dyDescent="0.15">
      <c r="D828" s="104"/>
    </row>
    <row r="829" spans="4:4" ht="13" x14ac:dyDescent="0.15">
      <c r="D829" s="104"/>
    </row>
    <row r="830" spans="4:4" ht="13" x14ac:dyDescent="0.15">
      <c r="D830" s="104"/>
    </row>
    <row r="831" spans="4:4" ht="13" x14ac:dyDescent="0.15">
      <c r="D831" s="104"/>
    </row>
    <row r="832" spans="4:4" ht="13" x14ac:dyDescent="0.15">
      <c r="D832" s="104"/>
    </row>
    <row r="833" spans="4:4" ht="13" x14ac:dyDescent="0.15">
      <c r="D833" s="104"/>
    </row>
    <row r="834" spans="4:4" ht="13" x14ac:dyDescent="0.15">
      <c r="D834" s="104"/>
    </row>
    <row r="835" spans="4:4" ht="13" x14ac:dyDescent="0.15">
      <c r="D835" s="104"/>
    </row>
    <row r="836" spans="4:4" ht="13" x14ac:dyDescent="0.15">
      <c r="D836" s="104"/>
    </row>
    <row r="837" spans="4:4" ht="13" x14ac:dyDescent="0.15">
      <c r="D837" s="104"/>
    </row>
    <row r="838" spans="4:4" ht="13" x14ac:dyDescent="0.15">
      <c r="D838" s="104"/>
    </row>
    <row r="839" spans="4:4" ht="13" x14ac:dyDescent="0.15">
      <c r="D839" s="104"/>
    </row>
    <row r="840" spans="4:4" ht="13" x14ac:dyDescent="0.15">
      <c r="D840" s="104"/>
    </row>
    <row r="841" spans="4:4" ht="13" x14ac:dyDescent="0.15">
      <c r="D841" s="104"/>
    </row>
    <row r="842" spans="4:4" ht="13" x14ac:dyDescent="0.15">
      <c r="D842" s="104"/>
    </row>
    <row r="843" spans="4:4" ht="13" x14ac:dyDescent="0.15">
      <c r="D843" s="104"/>
    </row>
    <row r="844" spans="4:4" ht="13" x14ac:dyDescent="0.15">
      <c r="D844" s="104"/>
    </row>
    <row r="845" spans="4:4" ht="13" x14ac:dyDescent="0.15">
      <c r="D845" s="104"/>
    </row>
    <row r="846" spans="4:4" ht="13" x14ac:dyDescent="0.15">
      <c r="D846" s="104"/>
    </row>
    <row r="847" spans="4:4" ht="13" x14ac:dyDescent="0.15">
      <c r="D847" s="104"/>
    </row>
    <row r="848" spans="4:4" ht="13" x14ac:dyDescent="0.15">
      <c r="D848" s="104"/>
    </row>
    <row r="849" spans="4:4" ht="13" x14ac:dyDescent="0.15">
      <c r="D849" s="104"/>
    </row>
    <row r="850" spans="4:4" ht="13" x14ac:dyDescent="0.15">
      <c r="D850" s="104"/>
    </row>
    <row r="851" spans="4:4" ht="13" x14ac:dyDescent="0.15">
      <c r="D851" s="104"/>
    </row>
    <row r="852" spans="4:4" ht="13" x14ac:dyDescent="0.15">
      <c r="D852" s="104"/>
    </row>
    <row r="853" spans="4:4" ht="13" x14ac:dyDescent="0.15">
      <c r="D853" s="104"/>
    </row>
    <row r="854" spans="4:4" ht="13" x14ac:dyDescent="0.15">
      <c r="D854" s="104"/>
    </row>
    <row r="855" spans="4:4" ht="13" x14ac:dyDescent="0.15">
      <c r="D855" s="104"/>
    </row>
    <row r="856" spans="4:4" ht="13" x14ac:dyDescent="0.15">
      <c r="D856" s="104"/>
    </row>
    <row r="857" spans="4:4" ht="13" x14ac:dyDescent="0.15">
      <c r="D857" s="104"/>
    </row>
    <row r="858" spans="4:4" ht="13" x14ac:dyDescent="0.15">
      <c r="D858" s="104"/>
    </row>
    <row r="859" spans="4:4" ht="13" x14ac:dyDescent="0.15">
      <c r="D859" s="104"/>
    </row>
    <row r="860" spans="4:4" ht="13" x14ac:dyDescent="0.15">
      <c r="D860" s="104"/>
    </row>
    <row r="861" spans="4:4" ht="13" x14ac:dyDescent="0.15">
      <c r="D861" s="104"/>
    </row>
    <row r="862" spans="4:4" ht="13" x14ac:dyDescent="0.15">
      <c r="D862" s="104"/>
    </row>
    <row r="863" spans="4:4" ht="13" x14ac:dyDescent="0.15">
      <c r="D863" s="104"/>
    </row>
    <row r="864" spans="4:4" ht="13" x14ac:dyDescent="0.15">
      <c r="D864" s="104"/>
    </row>
    <row r="865" spans="4:4" ht="13" x14ac:dyDescent="0.15">
      <c r="D865" s="104"/>
    </row>
    <row r="866" spans="4:4" ht="13" x14ac:dyDescent="0.15">
      <c r="D866" s="104"/>
    </row>
    <row r="867" spans="4:4" ht="13" x14ac:dyDescent="0.15">
      <c r="D867" s="104"/>
    </row>
    <row r="868" spans="4:4" ht="13" x14ac:dyDescent="0.15">
      <c r="D868" s="104"/>
    </row>
    <row r="869" spans="4:4" ht="13" x14ac:dyDescent="0.15">
      <c r="D869" s="104"/>
    </row>
    <row r="870" spans="4:4" ht="13" x14ac:dyDescent="0.15">
      <c r="D870" s="104"/>
    </row>
    <row r="871" spans="4:4" ht="13" x14ac:dyDescent="0.15">
      <c r="D871" s="104"/>
    </row>
    <row r="872" spans="4:4" ht="13" x14ac:dyDescent="0.15">
      <c r="D872" s="104"/>
    </row>
    <row r="873" spans="4:4" ht="13" x14ac:dyDescent="0.15">
      <c r="D873" s="104"/>
    </row>
    <row r="874" spans="4:4" ht="13" x14ac:dyDescent="0.15">
      <c r="D874" s="104"/>
    </row>
    <row r="875" spans="4:4" ht="13" x14ac:dyDescent="0.15">
      <c r="D875" s="104"/>
    </row>
    <row r="876" spans="4:4" ht="13" x14ac:dyDescent="0.15">
      <c r="D876" s="104"/>
    </row>
    <row r="877" spans="4:4" ht="13" x14ac:dyDescent="0.15">
      <c r="D877" s="104"/>
    </row>
    <row r="878" spans="4:4" ht="13" x14ac:dyDescent="0.15">
      <c r="D878" s="104"/>
    </row>
    <row r="879" spans="4:4" ht="13" x14ac:dyDescent="0.15">
      <c r="D879" s="104"/>
    </row>
    <row r="880" spans="4:4" ht="13" x14ac:dyDescent="0.15">
      <c r="D880" s="104"/>
    </row>
    <row r="881" spans="4:4" ht="13" x14ac:dyDescent="0.15">
      <c r="D881" s="104"/>
    </row>
    <row r="882" spans="4:4" ht="13" x14ac:dyDescent="0.15">
      <c r="D882" s="104"/>
    </row>
    <row r="883" spans="4:4" ht="13" x14ac:dyDescent="0.15">
      <c r="D883" s="104"/>
    </row>
    <row r="884" spans="4:4" ht="13" x14ac:dyDescent="0.15">
      <c r="D884" s="104"/>
    </row>
    <row r="885" spans="4:4" ht="13" x14ac:dyDescent="0.15">
      <c r="D885" s="104"/>
    </row>
    <row r="886" spans="4:4" ht="13" x14ac:dyDescent="0.15">
      <c r="D886" s="104"/>
    </row>
    <row r="887" spans="4:4" ht="13" x14ac:dyDescent="0.15">
      <c r="D887" s="104"/>
    </row>
    <row r="888" spans="4:4" ht="13" x14ac:dyDescent="0.15">
      <c r="D888" s="104"/>
    </row>
    <row r="889" spans="4:4" ht="13" x14ac:dyDescent="0.15">
      <c r="D889" s="104"/>
    </row>
    <row r="890" spans="4:4" ht="13" x14ac:dyDescent="0.15">
      <c r="D890" s="104"/>
    </row>
    <row r="891" spans="4:4" ht="13" x14ac:dyDescent="0.15">
      <c r="D891" s="104"/>
    </row>
    <row r="892" spans="4:4" ht="13" x14ac:dyDescent="0.15">
      <c r="D892" s="104"/>
    </row>
    <row r="893" spans="4:4" ht="13" x14ac:dyDescent="0.15">
      <c r="D893" s="104"/>
    </row>
    <row r="894" spans="4:4" ht="13" x14ac:dyDescent="0.15">
      <c r="D894" s="104"/>
    </row>
    <row r="895" spans="4:4" ht="13" x14ac:dyDescent="0.15">
      <c r="D895" s="104"/>
    </row>
    <row r="896" spans="4:4" ht="13" x14ac:dyDescent="0.15">
      <c r="D896" s="104"/>
    </row>
    <row r="897" spans="4:4" ht="13" x14ac:dyDescent="0.15">
      <c r="D897" s="104"/>
    </row>
    <row r="898" spans="4:4" ht="13" x14ac:dyDescent="0.15">
      <c r="D898" s="104"/>
    </row>
    <row r="899" spans="4:4" ht="13" x14ac:dyDescent="0.15">
      <c r="D899" s="104"/>
    </row>
    <row r="900" spans="4:4" ht="13" x14ac:dyDescent="0.15">
      <c r="D900" s="104"/>
    </row>
    <row r="901" spans="4:4" ht="13" x14ac:dyDescent="0.15">
      <c r="D901" s="104"/>
    </row>
    <row r="902" spans="4:4" ht="13" x14ac:dyDescent="0.15">
      <c r="D902" s="104"/>
    </row>
    <row r="903" spans="4:4" ht="13" x14ac:dyDescent="0.15">
      <c r="D903" s="104"/>
    </row>
    <row r="904" spans="4:4" ht="13" x14ac:dyDescent="0.15">
      <c r="D904" s="104"/>
    </row>
    <row r="905" spans="4:4" ht="13" x14ac:dyDescent="0.15">
      <c r="D905" s="104"/>
    </row>
    <row r="906" spans="4:4" ht="13" x14ac:dyDescent="0.15">
      <c r="D906" s="104"/>
    </row>
    <row r="907" spans="4:4" ht="13" x14ac:dyDescent="0.15">
      <c r="D907" s="104"/>
    </row>
    <row r="908" spans="4:4" ht="13" x14ac:dyDescent="0.15">
      <c r="D908" s="104"/>
    </row>
    <row r="909" spans="4:4" ht="13" x14ac:dyDescent="0.15">
      <c r="D909" s="104"/>
    </row>
    <row r="910" spans="4:4" ht="13" x14ac:dyDescent="0.15">
      <c r="D910" s="104"/>
    </row>
    <row r="911" spans="4:4" ht="13" x14ac:dyDescent="0.15">
      <c r="D911" s="104"/>
    </row>
    <row r="912" spans="4:4" ht="13" x14ac:dyDescent="0.15">
      <c r="D912" s="104"/>
    </row>
    <row r="913" spans="4:4" ht="13" x14ac:dyDescent="0.15">
      <c r="D913" s="104"/>
    </row>
    <row r="914" spans="4:4" ht="13" x14ac:dyDescent="0.15">
      <c r="D914" s="104"/>
    </row>
  </sheetData>
  <autoFilter ref="A2:Y96" xr:uid="{00000000-0009-0000-0000-00000A000000}"/>
  <mergeCells count="26">
    <mergeCell ref="A1:D1"/>
    <mergeCell ref="B3:E3"/>
    <mergeCell ref="B4:E4"/>
    <mergeCell ref="B5:E5"/>
    <mergeCell ref="B23:E23"/>
    <mergeCell ref="B27:E27"/>
    <mergeCell ref="B28:E28"/>
    <mergeCell ref="B29:E29"/>
    <mergeCell ref="B40:E40"/>
    <mergeCell ref="B44:E44"/>
    <mergeCell ref="B45:E45"/>
    <mergeCell ref="B46:E46"/>
    <mergeCell ref="B49:E49"/>
    <mergeCell ref="B50:E50"/>
    <mergeCell ref="B75:E75"/>
    <mergeCell ref="B76:E76"/>
    <mergeCell ref="B77:E77"/>
    <mergeCell ref="B89:E89"/>
    <mergeCell ref="A96:E96"/>
    <mergeCell ref="B51:E51"/>
    <mergeCell ref="B64:E64"/>
    <mergeCell ref="B65:E65"/>
    <mergeCell ref="B66:E66"/>
    <mergeCell ref="B70:E70"/>
    <mergeCell ref="B71:E71"/>
    <mergeCell ref="B72:E72"/>
  </mergeCells>
  <conditionalFormatting sqref="A3">
    <cfRule type="expression" dxfId="89" priority="30">
      <formula>F2&gt;17</formula>
    </cfRule>
  </conditionalFormatting>
  <conditionalFormatting sqref="A4">
    <cfRule type="expression" dxfId="88" priority="31">
      <formula>F2&gt;17</formula>
    </cfRule>
  </conditionalFormatting>
  <conditionalFormatting sqref="A5">
    <cfRule type="expression" dxfId="87" priority="32">
      <formula>F2&gt;17</formula>
    </cfRule>
  </conditionalFormatting>
  <conditionalFormatting sqref="A23">
    <cfRule type="expression" dxfId="86" priority="33">
      <formula>F2&gt;17</formula>
    </cfRule>
  </conditionalFormatting>
  <conditionalFormatting sqref="A27">
    <cfRule type="expression" dxfId="85" priority="34">
      <formula>F2&gt;28</formula>
    </cfRule>
  </conditionalFormatting>
  <conditionalFormatting sqref="A28">
    <cfRule type="expression" dxfId="84" priority="35">
      <formula>F2&gt;28</formula>
    </cfRule>
  </conditionalFormatting>
  <conditionalFormatting sqref="A29">
    <cfRule type="expression" dxfId="83" priority="36">
      <formula>F2&gt;28</formula>
    </cfRule>
  </conditionalFormatting>
  <conditionalFormatting sqref="A40">
    <cfRule type="expression" dxfId="82" priority="37">
      <formula>F2&gt;28</formula>
    </cfRule>
  </conditionalFormatting>
  <conditionalFormatting sqref="A44">
    <cfRule type="expression" dxfId="81" priority="38">
      <formula>F2&gt;30</formula>
    </cfRule>
  </conditionalFormatting>
  <conditionalFormatting sqref="A45">
    <cfRule type="expression" dxfId="80" priority="39">
      <formula>F2&gt;30</formula>
    </cfRule>
  </conditionalFormatting>
  <conditionalFormatting sqref="A46">
    <cfRule type="expression" dxfId="79" priority="40">
      <formula>F2&gt;30</formula>
    </cfRule>
  </conditionalFormatting>
  <conditionalFormatting sqref="A49">
    <cfRule type="expression" dxfId="78" priority="41">
      <formula>F2&gt;42</formula>
    </cfRule>
  </conditionalFormatting>
  <conditionalFormatting sqref="A50">
    <cfRule type="expression" dxfId="77" priority="42">
      <formula>F2&gt;42</formula>
    </cfRule>
  </conditionalFormatting>
  <conditionalFormatting sqref="A51">
    <cfRule type="expression" dxfId="76" priority="43">
      <formula>F2&gt;42</formula>
    </cfRule>
  </conditionalFormatting>
  <conditionalFormatting sqref="A64">
    <cfRule type="expression" dxfId="75" priority="44">
      <formula>F2&gt;45</formula>
    </cfRule>
  </conditionalFormatting>
  <conditionalFormatting sqref="A65">
    <cfRule type="expression" dxfId="74" priority="45">
      <formula>F2&gt;45</formula>
    </cfRule>
  </conditionalFormatting>
  <conditionalFormatting sqref="A66">
    <cfRule type="expression" dxfId="73" priority="46">
      <formula>F2&gt;45</formula>
    </cfRule>
  </conditionalFormatting>
  <conditionalFormatting sqref="A70">
    <cfRule type="expression" dxfId="72" priority="47">
      <formula>F2&gt;47</formula>
    </cfRule>
  </conditionalFormatting>
  <conditionalFormatting sqref="A71">
    <cfRule type="expression" dxfId="71" priority="48">
      <formula>F2&gt;47</formula>
    </cfRule>
  </conditionalFormatting>
  <conditionalFormatting sqref="A72">
    <cfRule type="expression" dxfId="70" priority="49">
      <formula>F2&gt;47</formula>
    </cfRule>
  </conditionalFormatting>
  <conditionalFormatting sqref="A75">
    <cfRule type="expression" dxfId="69" priority="50">
      <formula>F2=63</formula>
    </cfRule>
  </conditionalFormatting>
  <conditionalFormatting sqref="A76">
    <cfRule type="expression" dxfId="68" priority="51">
      <formula>F2=63</formula>
    </cfRule>
  </conditionalFormatting>
  <conditionalFormatting sqref="A77">
    <cfRule type="expression" dxfId="67" priority="52">
      <formula>F2=63</formula>
    </cfRule>
  </conditionalFormatting>
  <conditionalFormatting sqref="A89">
    <cfRule type="expression" dxfId="66" priority="53">
      <formula>F2=63</formula>
    </cfRule>
  </conditionalFormatting>
  <conditionalFormatting sqref="A6:E22 A30:E39 A47:E48 A52:E63 A67:E69 A73:E74 A78:E88">
    <cfRule type="expression" dxfId="65" priority="4">
      <formula>$A6=TRUE</formula>
    </cfRule>
  </conditionalFormatting>
  <conditionalFormatting sqref="A24:E24">
    <cfRule type="expression" dxfId="64" priority="20">
      <formula>$A$25=TRUE</formula>
    </cfRule>
  </conditionalFormatting>
  <conditionalFormatting sqref="A24:E25">
    <cfRule type="expression" dxfId="63" priority="19">
      <formula>$A$26=TRUE</formula>
    </cfRule>
  </conditionalFormatting>
  <conditionalFormatting sqref="A25:E26">
    <cfRule type="expression" dxfId="62" priority="18">
      <formula>$A$24=TRUE</formula>
    </cfRule>
  </conditionalFormatting>
  <conditionalFormatting sqref="A26:E26">
    <cfRule type="expression" dxfId="61" priority="23">
      <formula>$A$25=TRUE</formula>
    </cfRule>
  </conditionalFormatting>
  <conditionalFormatting sqref="A41:E41">
    <cfRule type="expression" dxfId="60" priority="24">
      <formula>$A$25=TRUE</formula>
    </cfRule>
  </conditionalFormatting>
  <conditionalFormatting sqref="A41:E42">
    <cfRule type="expression" dxfId="59" priority="25">
      <formula>$A$26=TRUE</formula>
    </cfRule>
  </conditionalFormatting>
  <conditionalFormatting sqref="A41:E43">
    <cfRule type="expression" dxfId="58" priority="10">
      <formula>$A41=TRUE</formula>
    </cfRule>
  </conditionalFormatting>
  <conditionalFormatting sqref="A42:E43">
    <cfRule type="expression" dxfId="57" priority="26">
      <formula>$A$24=TRUE</formula>
    </cfRule>
  </conditionalFormatting>
  <conditionalFormatting sqref="A43:E43">
    <cfRule type="expression" dxfId="56" priority="29">
      <formula>$A$25=TRUE</formula>
    </cfRule>
  </conditionalFormatting>
  <conditionalFormatting sqref="A90:E90">
    <cfRule type="expression" dxfId="55" priority="1">
      <formula>$A$24=TRUE</formula>
    </cfRule>
  </conditionalFormatting>
  <conditionalFormatting sqref="A90:E95 A24:E26">
    <cfRule type="expression" dxfId="54" priority="5">
      <formula>$A24=TRUE</formula>
    </cfRule>
  </conditionalFormatting>
  <conditionalFormatting sqref="A91:E91">
    <cfRule type="expression" dxfId="53" priority="15">
      <formula>$A$41=TRUE</formula>
    </cfRule>
  </conditionalFormatting>
  <conditionalFormatting sqref="A92:E92">
    <cfRule type="expression" dxfId="52" priority="2">
      <formula>$A$25=TRUE</formula>
    </cfRule>
  </conditionalFormatting>
  <conditionalFormatting sqref="A93:E93">
    <cfRule type="expression" dxfId="51" priority="16">
      <formula>$A$42=TRUE</formula>
    </cfRule>
  </conditionalFormatting>
  <conditionalFormatting sqref="A94:E94">
    <cfRule type="expression" dxfId="50" priority="3">
      <formula>$A$26=TRUE</formula>
    </cfRule>
  </conditionalFormatting>
  <conditionalFormatting sqref="A95:E95">
    <cfRule type="expression" dxfId="49" priority="17">
      <formula>$A$43=TRUE</formula>
    </cfRule>
  </conditionalFormatting>
  <conditionalFormatting sqref="B34:E34">
    <cfRule type="expression" dxfId="48" priority="6">
      <formula>$A34=TRUE</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Y1019"/>
  <sheetViews>
    <sheetView workbookViewId="0">
      <pane ySplit="2" topLeftCell="A3" activePane="bottomLeft" state="frozen"/>
      <selection pane="bottomLeft" activeCell="B4" sqref="B4"/>
    </sheetView>
  </sheetViews>
  <sheetFormatPr baseColWidth="10" defaultColWidth="12.6640625" defaultRowHeight="15.75" customHeight="1" x14ac:dyDescent="0.15"/>
  <cols>
    <col min="1" max="1" width="10.1640625" customWidth="1"/>
    <col min="2" max="2" width="6.33203125" customWidth="1"/>
    <col min="4" max="4" width="62.33203125" customWidth="1"/>
    <col min="5" max="5" width="48.83203125" customWidth="1"/>
    <col min="6" max="6" width="26.33203125" customWidth="1"/>
  </cols>
  <sheetData>
    <row r="1" spans="1:25" ht="60" x14ac:dyDescent="0.15">
      <c r="A1" s="164" t="str">
        <f>CONCATENATE("Mewlax's Professor Oak Challenge List - 
Pokemon XD: Gale of Darkness", CHAR(10), G2, " - ", "Caught: ", F2)</f>
        <v>Mewlax's Professor Oak Challenge List - 
Pokemon XD: Gale of Darkness
Pre Cipher Admin Lovrina - Caught: 0</v>
      </c>
      <c r="B1" s="129"/>
      <c r="C1" s="129"/>
      <c r="D1" s="130"/>
      <c r="E1" s="4" t="s">
        <v>14</v>
      </c>
      <c r="F1" s="5"/>
      <c r="H1" s="6"/>
    </row>
    <row r="2" spans="1:25" ht="17" x14ac:dyDescent="0.15">
      <c r="A2" s="72" t="s">
        <v>15</v>
      </c>
      <c r="B2" s="8"/>
      <c r="C2" s="8" t="s">
        <v>16</v>
      </c>
      <c r="D2" s="9" t="s">
        <v>17</v>
      </c>
      <c r="E2" s="10" t="s">
        <v>18</v>
      </c>
      <c r="F2" s="11">
        <f>SUM(F4:F200)</f>
        <v>0</v>
      </c>
      <c r="G2" s="11" t="str">
        <f>IF(F2=157, "Complete!", IF(F2&gt;148, "Final Showdown and Post Game",
IF(F2&gt;144, "Pre Grand Master Greevil",
IF(F2&gt;141, "Pre Cipher Admin Eldes",
IF(F2&gt;139, "Pre Cipher Admin Gorigan Round 2",
IF(F2&gt;137, "Pre Cipher Admin Ardos",
IF(F2&gt;123, "Pre Cipher Admin Snattle Round 2", IF(F2&gt;117, "Pre Cipher Admin Lovrina Round 2", IF(F2&gt;93, "Pre Cipher Admin Gorigan",
IF(F2&gt;71, "Pre Cipher Admin Snattle",
IF(F2&gt;39, "Pre Cipher Commander Exol", "Pre Cipher Admin Lovrina")))))))))))</f>
        <v>Pre Cipher Admin Lovrina</v>
      </c>
    </row>
    <row r="3" spans="1:25" ht="14" x14ac:dyDescent="0.15">
      <c r="A3" s="84"/>
      <c r="B3" s="155" t="s">
        <v>2222</v>
      </c>
      <c r="C3" s="129"/>
      <c r="D3" s="129"/>
      <c r="E3" s="130"/>
      <c r="F3" s="54"/>
      <c r="G3" s="54"/>
      <c r="H3" s="54"/>
      <c r="I3" s="54"/>
      <c r="J3" s="54"/>
      <c r="K3" s="54"/>
      <c r="L3" s="54"/>
      <c r="M3" s="54"/>
      <c r="N3" s="54"/>
      <c r="O3" s="54"/>
      <c r="P3" s="54"/>
      <c r="Q3" s="54"/>
      <c r="R3" s="54"/>
      <c r="S3" s="54"/>
      <c r="T3" s="54"/>
      <c r="U3" s="54"/>
      <c r="V3" s="54"/>
      <c r="W3" s="54"/>
      <c r="X3" s="54"/>
      <c r="Y3" s="54"/>
    </row>
    <row r="4" spans="1:25" ht="18" x14ac:dyDescent="0.15">
      <c r="A4" s="38"/>
      <c r="B4" s="128" t="s">
        <v>2297</v>
      </c>
      <c r="C4" s="129"/>
      <c r="D4" s="129"/>
      <c r="E4" s="130"/>
    </row>
    <row r="5" spans="1:25" ht="16" x14ac:dyDescent="0.15">
      <c r="A5" s="14"/>
      <c r="B5" s="131" t="s">
        <v>38</v>
      </c>
      <c r="C5" s="129"/>
      <c r="D5" s="129"/>
      <c r="E5" s="130"/>
      <c r="F5" s="11">
        <f t="shared" ref="F5:F174" si="0">IF(A5=TRUE, 1, 0)</f>
        <v>0</v>
      </c>
    </row>
    <row r="6" spans="1:25" ht="37.5" customHeight="1" x14ac:dyDescent="0.15">
      <c r="A6" s="27" t="b">
        <v>0</v>
      </c>
      <c r="B6" s="27"/>
      <c r="C6" s="28" t="s">
        <v>911</v>
      </c>
      <c r="D6" s="29" t="s">
        <v>2224</v>
      </c>
      <c r="E6" s="30"/>
      <c r="F6" s="11">
        <f t="shared" si="0"/>
        <v>0</v>
      </c>
    </row>
    <row r="7" spans="1:25" ht="37.5" customHeight="1" x14ac:dyDescent="0.15">
      <c r="A7" s="27" t="b">
        <v>0</v>
      </c>
      <c r="B7" s="27"/>
      <c r="C7" s="28" t="s">
        <v>537</v>
      </c>
      <c r="D7" s="17" t="s">
        <v>2298</v>
      </c>
      <c r="E7" s="18"/>
      <c r="F7" s="11">
        <f t="shared" si="0"/>
        <v>0</v>
      </c>
    </row>
    <row r="8" spans="1:25" ht="37.5" customHeight="1" x14ac:dyDescent="0.15">
      <c r="A8" s="27" t="b">
        <v>0</v>
      </c>
      <c r="B8" s="27"/>
      <c r="C8" s="28" t="s">
        <v>539</v>
      </c>
      <c r="D8" s="36" t="s">
        <v>540</v>
      </c>
      <c r="E8" s="42"/>
      <c r="F8" s="11">
        <f t="shared" si="0"/>
        <v>0</v>
      </c>
    </row>
    <row r="9" spans="1:25" ht="37.5" customHeight="1" x14ac:dyDescent="0.15">
      <c r="A9" s="27" t="b">
        <v>0</v>
      </c>
      <c r="B9" s="27"/>
      <c r="C9" s="28" t="s">
        <v>498</v>
      </c>
      <c r="D9" s="36" t="s">
        <v>2299</v>
      </c>
      <c r="E9" s="42"/>
      <c r="F9" s="11">
        <f t="shared" si="0"/>
        <v>0</v>
      </c>
    </row>
    <row r="10" spans="1:25" ht="37.5" customHeight="1" x14ac:dyDescent="0.15">
      <c r="A10" s="27" t="b">
        <v>0</v>
      </c>
      <c r="B10" s="27"/>
      <c r="C10" s="28" t="s">
        <v>500</v>
      </c>
      <c r="D10" s="36" t="s">
        <v>986</v>
      </c>
      <c r="E10" s="42"/>
      <c r="F10" s="11">
        <f t="shared" si="0"/>
        <v>0</v>
      </c>
    </row>
    <row r="11" spans="1:25" ht="37.5" customHeight="1" x14ac:dyDescent="0.15">
      <c r="A11" s="27" t="b">
        <v>0</v>
      </c>
      <c r="B11" s="27"/>
      <c r="C11" s="28" t="s">
        <v>39</v>
      </c>
      <c r="D11" s="36" t="s">
        <v>2300</v>
      </c>
      <c r="E11" s="42"/>
      <c r="F11" s="11">
        <f t="shared" si="0"/>
        <v>0</v>
      </c>
    </row>
    <row r="12" spans="1:25" ht="37.5" customHeight="1" x14ac:dyDescent="0.15">
      <c r="A12" s="27" t="b">
        <v>0</v>
      </c>
      <c r="B12" s="27"/>
      <c r="C12" s="28" t="s">
        <v>41</v>
      </c>
      <c r="D12" s="36" t="s">
        <v>42</v>
      </c>
      <c r="E12" s="42"/>
      <c r="F12" s="11">
        <f t="shared" si="0"/>
        <v>0</v>
      </c>
    </row>
    <row r="13" spans="1:25" ht="37.5" customHeight="1" x14ac:dyDescent="0.15">
      <c r="A13" s="27" t="b">
        <v>0</v>
      </c>
      <c r="B13" s="27"/>
      <c r="C13" s="28" t="s">
        <v>239</v>
      </c>
      <c r="D13" s="36" t="s">
        <v>2301</v>
      </c>
      <c r="E13" s="42"/>
      <c r="F13" s="11">
        <f t="shared" si="0"/>
        <v>0</v>
      </c>
    </row>
    <row r="14" spans="1:25" ht="37.5" customHeight="1" x14ac:dyDescent="0.15">
      <c r="A14" s="27" t="b">
        <v>0</v>
      </c>
      <c r="B14" s="27"/>
      <c r="C14" s="28" t="s">
        <v>241</v>
      </c>
      <c r="D14" s="36" t="s">
        <v>242</v>
      </c>
      <c r="E14" s="42"/>
      <c r="F14" s="11">
        <f t="shared" si="0"/>
        <v>0</v>
      </c>
    </row>
    <row r="15" spans="1:25" ht="37.5" customHeight="1" x14ac:dyDescent="0.15">
      <c r="A15" s="27" t="b">
        <v>0</v>
      </c>
      <c r="B15" s="27"/>
      <c r="C15" s="28" t="s">
        <v>167</v>
      </c>
      <c r="D15" s="36" t="s">
        <v>2302</v>
      </c>
      <c r="E15" s="42"/>
      <c r="F15" s="11">
        <f t="shared" si="0"/>
        <v>0</v>
      </c>
    </row>
    <row r="16" spans="1:25" ht="37.5" customHeight="1" x14ac:dyDescent="0.15">
      <c r="A16" s="27" t="b">
        <v>0</v>
      </c>
      <c r="B16" s="27"/>
      <c r="C16" s="28" t="s">
        <v>169</v>
      </c>
      <c r="D16" s="36" t="s">
        <v>170</v>
      </c>
      <c r="E16" s="42"/>
      <c r="F16" s="11">
        <f t="shared" si="0"/>
        <v>0</v>
      </c>
    </row>
    <row r="17" spans="1:6" ht="37.5" customHeight="1" x14ac:dyDescent="0.15">
      <c r="A17" s="27" t="b">
        <v>0</v>
      </c>
      <c r="B17" s="27"/>
      <c r="C17" s="28" t="s">
        <v>545</v>
      </c>
      <c r="D17" s="36" t="s">
        <v>2303</v>
      </c>
      <c r="E17" s="42"/>
      <c r="F17" s="11">
        <f t="shared" si="0"/>
        <v>0</v>
      </c>
    </row>
    <row r="18" spans="1:6" ht="37.5" customHeight="1" x14ac:dyDescent="0.15">
      <c r="A18" s="27" t="b">
        <v>0</v>
      </c>
      <c r="B18" s="27"/>
      <c r="C18" s="28" t="s">
        <v>547</v>
      </c>
      <c r="D18" s="36" t="s">
        <v>548</v>
      </c>
      <c r="E18" s="42"/>
      <c r="F18" s="11">
        <f t="shared" si="0"/>
        <v>0</v>
      </c>
    </row>
    <row r="19" spans="1:6" ht="37.5" customHeight="1" x14ac:dyDescent="0.15">
      <c r="A19" s="27" t="b">
        <v>0</v>
      </c>
      <c r="B19" s="27"/>
      <c r="C19" s="28" t="s">
        <v>365</v>
      </c>
      <c r="D19" s="36" t="s">
        <v>2304</v>
      </c>
      <c r="E19" s="42"/>
      <c r="F19" s="11">
        <f t="shared" si="0"/>
        <v>0</v>
      </c>
    </row>
    <row r="20" spans="1:6" ht="37.5" customHeight="1" x14ac:dyDescent="0.15">
      <c r="A20" s="27" t="b">
        <v>0</v>
      </c>
      <c r="B20" s="27"/>
      <c r="C20" s="28" t="s">
        <v>367</v>
      </c>
      <c r="D20" s="36" t="s">
        <v>368</v>
      </c>
      <c r="E20" s="42"/>
      <c r="F20" s="11">
        <f t="shared" si="0"/>
        <v>0</v>
      </c>
    </row>
    <row r="21" spans="1:6" ht="37.5" customHeight="1" x14ac:dyDescent="0.15">
      <c r="A21" s="27" t="b">
        <v>0</v>
      </c>
      <c r="B21" s="27"/>
      <c r="C21" s="28" t="s">
        <v>369</v>
      </c>
      <c r="D21" s="36" t="s">
        <v>370</v>
      </c>
      <c r="E21" s="42"/>
      <c r="F21" s="11">
        <f t="shared" si="0"/>
        <v>0</v>
      </c>
    </row>
    <row r="22" spans="1:6" ht="37.5" customHeight="1" x14ac:dyDescent="0.15">
      <c r="A22" s="27" t="b">
        <v>0</v>
      </c>
      <c r="B22" s="27"/>
      <c r="C22" s="28" t="s">
        <v>506</v>
      </c>
      <c r="D22" s="36" t="s">
        <v>2305</v>
      </c>
      <c r="E22" s="42"/>
      <c r="F22" s="11">
        <f t="shared" si="0"/>
        <v>0</v>
      </c>
    </row>
    <row r="23" spans="1:6" ht="37.5" customHeight="1" x14ac:dyDescent="0.15">
      <c r="A23" s="27" t="b">
        <v>0</v>
      </c>
      <c r="B23" s="27"/>
      <c r="C23" s="28" t="s">
        <v>508</v>
      </c>
      <c r="D23" s="36" t="s">
        <v>509</v>
      </c>
      <c r="E23" s="42"/>
      <c r="F23" s="11">
        <f t="shared" si="0"/>
        <v>0</v>
      </c>
    </row>
    <row r="24" spans="1:6" ht="37.5" customHeight="1" x14ac:dyDescent="0.15">
      <c r="A24" s="27" t="b">
        <v>0</v>
      </c>
      <c r="B24" s="27"/>
      <c r="C24" s="28" t="s">
        <v>510</v>
      </c>
      <c r="D24" s="36" t="s">
        <v>511</v>
      </c>
      <c r="E24" s="42"/>
      <c r="F24" s="11">
        <f t="shared" si="0"/>
        <v>0</v>
      </c>
    </row>
    <row r="25" spans="1:6" ht="37.5" customHeight="1" x14ac:dyDescent="0.15">
      <c r="A25" s="27" t="b">
        <v>0</v>
      </c>
      <c r="B25" s="27"/>
      <c r="C25" s="28" t="s">
        <v>57</v>
      </c>
      <c r="D25" s="36" t="s">
        <v>2306</v>
      </c>
      <c r="E25" s="42"/>
      <c r="F25" s="11">
        <f t="shared" si="0"/>
        <v>0</v>
      </c>
    </row>
    <row r="26" spans="1:6" ht="37.5" customHeight="1" x14ac:dyDescent="0.15">
      <c r="A26" s="27" t="b">
        <v>0</v>
      </c>
      <c r="B26" s="27"/>
      <c r="C26" s="28" t="s">
        <v>59</v>
      </c>
      <c r="D26" s="36" t="s">
        <v>60</v>
      </c>
      <c r="E26" s="42"/>
      <c r="F26" s="11">
        <f t="shared" si="0"/>
        <v>0</v>
      </c>
    </row>
    <row r="27" spans="1:6" ht="70" x14ac:dyDescent="0.15">
      <c r="A27" s="27" t="b">
        <v>0</v>
      </c>
      <c r="B27" s="27"/>
      <c r="C27" s="28" t="s">
        <v>383</v>
      </c>
      <c r="D27" s="36" t="s">
        <v>384</v>
      </c>
      <c r="E27" s="37" t="s">
        <v>2307</v>
      </c>
      <c r="F27" s="11">
        <f t="shared" si="0"/>
        <v>0</v>
      </c>
    </row>
    <row r="28" spans="1:6" ht="37.5" customHeight="1" x14ac:dyDescent="0.15">
      <c r="A28" s="27" t="b">
        <v>0</v>
      </c>
      <c r="B28" s="27"/>
      <c r="C28" s="28" t="s">
        <v>502</v>
      </c>
      <c r="D28" s="29" t="s">
        <v>2308</v>
      </c>
      <c r="E28" s="30"/>
      <c r="F28" s="11">
        <f t="shared" si="0"/>
        <v>0</v>
      </c>
    </row>
    <row r="29" spans="1:6" ht="37.5" customHeight="1" x14ac:dyDescent="0.15">
      <c r="A29" s="27" t="b">
        <v>0</v>
      </c>
      <c r="B29" s="27"/>
      <c r="C29" s="28" t="s">
        <v>504</v>
      </c>
      <c r="D29" s="17" t="s">
        <v>505</v>
      </c>
      <c r="E29" s="18"/>
      <c r="F29" s="11">
        <f t="shared" si="0"/>
        <v>0</v>
      </c>
    </row>
    <row r="30" spans="1:6" ht="37.5" customHeight="1" x14ac:dyDescent="0.15">
      <c r="A30" s="27" t="b">
        <v>0</v>
      </c>
      <c r="B30" s="27"/>
      <c r="C30" s="28" t="s">
        <v>185</v>
      </c>
      <c r="D30" s="17" t="s">
        <v>2309</v>
      </c>
      <c r="E30" s="18"/>
      <c r="F30" s="11">
        <f t="shared" si="0"/>
        <v>0</v>
      </c>
    </row>
    <row r="31" spans="1:6" ht="37.5" customHeight="1" x14ac:dyDescent="0.15">
      <c r="A31" s="27" t="b">
        <v>0</v>
      </c>
      <c r="B31" s="27"/>
      <c r="C31" s="28" t="s">
        <v>187</v>
      </c>
      <c r="D31" s="29" t="s">
        <v>188</v>
      </c>
      <c r="E31" s="30"/>
      <c r="F31" s="11">
        <f t="shared" si="0"/>
        <v>0</v>
      </c>
    </row>
    <row r="32" spans="1:6" ht="37.5" customHeight="1" x14ac:dyDescent="0.15">
      <c r="A32" s="27" t="b">
        <v>0</v>
      </c>
      <c r="B32" s="27"/>
      <c r="C32" s="28" t="s">
        <v>274</v>
      </c>
      <c r="D32" s="17" t="s">
        <v>2310</v>
      </c>
      <c r="E32" s="18"/>
      <c r="F32" s="11">
        <f t="shared" si="0"/>
        <v>0</v>
      </c>
    </row>
    <row r="33" spans="1:6" ht="37.5" customHeight="1" x14ac:dyDescent="0.15">
      <c r="A33" s="27" t="b">
        <v>0</v>
      </c>
      <c r="B33" s="27"/>
      <c r="C33" s="28" t="s">
        <v>277</v>
      </c>
      <c r="D33" s="29" t="s">
        <v>2311</v>
      </c>
      <c r="E33" s="30"/>
      <c r="F33" s="11">
        <f t="shared" si="0"/>
        <v>0</v>
      </c>
    </row>
    <row r="34" spans="1:6" ht="42" x14ac:dyDescent="0.15">
      <c r="A34" s="27" t="b">
        <v>0</v>
      </c>
      <c r="B34" s="27"/>
      <c r="C34" s="28" t="s">
        <v>79</v>
      </c>
      <c r="D34" s="29" t="s">
        <v>2312</v>
      </c>
      <c r="E34" s="31" t="s">
        <v>2313</v>
      </c>
      <c r="F34" s="11">
        <f t="shared" si="0"/>
        <v>0</v>
      </c>
    </row>
    <row r="35" spans="1:6" ht="37.5" customHeight="1" x14ac:dyDescent="0.15">
      <c r="A35" s="27" t="b">
        <v>0</v>
      </c>
      <c r="B35" s="27"/>
      <c r="C35" s="28" t="s">
        <v>81</v>
      </c>
      <c r="D35" s="17" t="s">
        <v>82</v>
      </c>
      <c r="E35" s="18"/>
      <c r="F35" s="11">
        <f t="shared" si="0"/>
        <v>0</v>
      </c>
    </row>
    <row r="36" spans="1:6" ht="70" x14ac:dyDescent="0.15">
      <c r="A36" s="27" t="b">
        <v>0</v>
      </c>
      <c r="B36" s="27"/>
      <c r="C36" s="28" t="s">
        <v>704</v>
      </c>
      <c r="D36" s="29" t="s">
        <v>2314</v>
      </c>
      <c r="E36" s="31" t="s">
        <v>2315</v>
      </c>
      <c r="F36" s="11">
        <f t="shared" si="0"/>
        <v>0</v>
      </c>
    </row>
    <row r="37" spans="1:6" ht="37.5" customHeight="1" x14ac:dyDescent="0.15">
      <c r="A37" s="27" t="b">
        <v>0</v>
      </c>
      <c r="B37" s="27"/>
      <c r="C37" s="28" t="s">
        <v>707</v>
      </c>
      <c r="D37" s="29" t="s">
        <v>708</v>
      </c>
      <c r="E37" s="31"/>
      <c r="F37" s="11">
        <f t="shared" si="0"/>
        <v>0</v>
      </c>
    </row>
    <row r="38" spans="1:6" ht="37.5" customHeight="1" x14ac:dyDescent="0.15">
      <c r="A38" s="27" t="b">
        <v>0</v>
      </c>
      <c r="B38" s="27"/>
      <c r="C38" s="28" t="s">
        <v>709</v>
      </c>
      <c r="D38" s="29" t="s">
        <v>710</v>
      </c>
      <c r="E38" s="30"/>
      <c r="F38" s="11">
        <f t="shared" si="0"/>
        <v>0</v>
      </c>
    </row>
    <row r="39" spans="1:6" ht="70" x14ac:dyDescent="0.15">
      <c r="A39" s="27" t="b">
        <v>0</v>
      </c>
      <c r="B39" s="27"/>
      <c r="C39" s="28" t="s">
        <v>711</v>
      </c>
      <c r="D39" s="29" t="s">
        <v>2314</v>
      </c>
      <c r="E39" s="31" t="s">
        <v>2315</v>
      </c>
      <c r="F39" s="11">
        <f t="shared" si="0"/>
        <v>0</v>
      </c>
    </row>
    <row r="40" spans="1:6" ht="37.5" customHeight="1" x14ac:dyDescent="0.15">
      <c r="A40" s="27" t="b">
        <v>0</v>
      </c>
      <c r="B40" s="27"/>
      <c r="C40" s="28" t="s">
        <v>713</v>
      </c>
      <c r="D40" s="29" t="s">
        <v>714</v>
      </c>
      <c r="E40" s="30"/>
      <c r="F40" s="11">
        <f t="shared" si="0"/>
        <v>0</v>
      </c>
    </row>
    <row r="41" spans="1:6" ht="37.5" customHeight="1" x14ac:dyDescent="0.15">
      <c r="A41" s="27" t="b">
        <v>0</v>
      </c>
      <c r="B41" s="27"/>
      <c r="C41" s="28" t="s">
        <v>715</v>
      </c>
      <c r="D41" s="29" t="s">
        <v>716</v>
      </c>
      <c r="E41" s="30"/>
      <c r="F41" s="11">
        <f t="shared" si="0"/>
        <v>0</v>
      </c>
    </row>
    <row r="42" spans="1:6" ht="70" x14ac:dyDescent="0.15">
      <c r="A42" s="27" t="b">
        <v>0</v>
      </c>
      <c r="B42" s="33"/>
      <c r="C42" s="34" t="s">
        <v>717</v>
      </c>
      <c r="D42" s="17" t="s">
        <v>2314</v>
      </c>
      <c r="E42" s="31" t="s">
        <v>2315</v>
      </c>
      <c r="F42" s="11">
        <f t="shared" si="0"/>
        <v>0</v>
      </c>
    </row>
    <row r="43" spans="1:6" ht="37.5" customHeight="1" x14ac:dyDescent="0.15">
      <c r="A43" s="27" t="b">
        <v>0</v>
      </c>
      <c r="B43" s="33"/>
      <c r="C43" s="34" t="s">
        <v>719</v>
      </c>
      <c r="D43" s="17" t="s">
        <v>720</v>
      </c>
      <c r="E43" s="35"/>
      <c r="F43" s="11">
        <f t="shared" si="0"/>
        <v>0</v>
      </c>
    </row>
    <row r="44" spans="1:6" ht="37.5" customHeight="1" x14ac:dyDescent="0.15">
      <c r="A44" s="27" t="b">
        <v>0</v>
      </c>
      <c r="B44" s="33"/>
      <c r="C44" s="34" t="s">
        <v>721</v>
      </c>
      <c r="D44" s="29" t="s">
        <v>722</v>
      </c>
      <c r="E44" s="31"/>
      <c r="F44" s="11">
        <f t="shared" si="0"/>
        <v>0</v>
      </c>
    </row>
    <row r="45" spans="1:6" ht="16" x14ac:dyDescent="0.15">
      <c r="A45" s="55"/>
      <c r="B45" s="146" t="s">
        <v>929</v>
      </c>
      <c r="C45" s="147"/>
      <c r="D45" s="147"/>
      <c r="E45" s="148"/>
      <c r="F45" s="11">
        <f t="shared" si="0"/>
        <v>0</v>
      </c>
    </row>
    <row r="46" spans="1:6" ht="37.5" customHeight="1" x14ac:dyDescent="0.15">
      <c r="A46" s="27" t="b">
        <v>0</v>
      </c>
      <c r="B46" s="27"/>
      <c r="C46" s="28" t="s">
        <v>930</v>
      </c>
      <c r="D46" s="29" t="s">
        <v>931</v>
      </c>
      <c r="E46" s="30" t="s">
        <v>2316</v>
      </c>
      <c r="F46" s="11">
        <f t="shared" si="0"/>
        <v>0</v>
      </c>
    </row>
    <row r="47" spans="1:6" ht="37.5" customHeight="1" x14ac:dyDescent="0.15">
      <c r="A47" s="27" t="b">
        <v>0</v>
      </c>
      <c r="B47" s="27"/>
      <c r="C47" s="28" t="s">
        <v>932</v>
      </c>
      <c r="D47" s="29" t="s">
        <v>933</v>
      </c>
      <c r="E47" s="30" t="s">
        <v>2317</v>
      </c>
      <c r="F47" s="11">
        <f t="shared" si="0"/>
        <v>0</v>
      </c>
    </row>
    <row r="48" spans="1:6" ht="37.5" customHeight="1" x14ac:dyDescent="0.15">
      <c r="A48" s="27" t="b">
        <v>0</v>
      </c>
      <c r="B48" s="27"/>
      <c r="C48" s="28" t="s">
        <v>934</v>
      </c>
      <c r="D48" s="29" t="s">
        <v>935</v>
      </c>
      <c r="E48" s="30" t="s">
        <v>2318</v>
      </c>
      <c r="F48" s="11">
        <f t="shared" si="0"/>
        <v>0</v>
      </c>
    </row>
    <row r="49" spans="1:6" ht="37.5" customHeight="1" x14ac:dyDescent="0.15">
      <c r="A49" s="27" t="b">
        <v>0</v>
      </c>
      <c r="B49" s="27"/>
      <c r="C49" s="28" t="s">
        <v>1576</v>
      </c>
      <c r="D49" s="29" t="s">
        <v>2319</v>
      </c>
      <c r="E49" s="30" t="s">
        <v>2320</v>
      </c>
      <c r="F49" s="11">
        <f t="shared" si="0"/>
        <v>0</v>
      </c>
    </row>
    <row r="50" spans="1:6" ht="37.5" customHeight="1" x14ac:dyDescent="0.15">
      <c r="A50" s="27" t="b">
        <v>0</v>
      </c>
      <c r="B50" s="27"/>
      <c r="C50" s="28" t="s">
        <v>1579</v>
      </c>
      <c r="D50" s="29" t="s">
        <v>2321</v>
      </c>
      <c r="E50" s="30" t="s">
        <v>2322</v>
      </c>
      <c r="F50" s="11">
        <f t="shared" si="0"/>
        <v>0</v>
      </c>
    </row>
    <row r="51" spans="1:6" ht="18" x14ac:dyDescent="0.2">
      <c r="A51" s="105"/>
      <c r="B51" s="158" t="s">
        <v>2323</v>
      </c>
      <c r="C51" s="134"/>
      <c r="D51" s="134"/>
      <c r="E51" s="135"/>
      <c r="F51" s="11">
        <f t="shared" si="0"/>
        <v>0</v>
      </c>
    </row>
    <row r="52" spans="1:6" ht="18" x14ac:dyDescent="0.15">
      <c r="A52" s="73"/>
      <c r="B52" s="149" t="s">
        <v>2324</v>
      </c>
      <c r="C52" s="147"/>
      <c r="D52" s="147"/>
      <c r="E52" s="148"/>
      <c r="F52" s="11">
        <f t="shared" si="0"/>
        <v>0</v>
      </c>
    </row>
    <row r="53" spans="1:6" ht="16" x14ac:dyDescent="0.15">
      <c r="A53" s="14"/>
      <c r="B53" s="131" t="s">
        <v>38</v>
      </c>
      <c r="C53" s="129"/>
      <c r="D53" s="129"/>
      <c r="E53" s="130"/>
      <c r="F53" s="11">
        <f t="shared" si="0"/>
        <v>0</v>
      </c>
    </row>
    <row r="54" spans="1:6" ht="37.5" customHeight="1" x14ac:dyDescent="0.15">
      <c r="A54" s="27" t="b">
        <v>0</v>
      </c>
      <c r="B54" s="33"/>
      <c r="C54" s="34" t="s">
        <v>175</v>
      </c>
      <c r="D54" s="17" t="s">
        <v>2325</v>
      </c>
      <c r="E54" s="35"/>
      <c r="F54" s="11">
        <f t="shared" si="0"/>
        <v>0</v>
      </c>
    </row>
    <row r="55" spans="1:6" ht="37.5" customHeight="1" x14ac:dyDescent="0.15">
      <c r="A55" s="27" t="b">
        <v>0</v>
      </c>
      <c r="B55" s="33"/>
      <c r="C55" s="34" t="s">
        <v>266</v>
      </c>
      <c r="D55" s="36" t="s">
        <v>2326</v>
      </c>
      <c r="E55" s="37"/>
      <c r="F55" s="11">
        <f t="shared" si="0"/>
        <v>0</v>
      </c>
    </row>
    <row r="56" spans="1:6" ht="37.5" customHeight="1" x14ac:dyDescent="0.15">
      <c r="A56" s="27" t="b">
        <v>0</v>
      </c>
      <c r="B56" s="33"/>
      <c r="C56" s="34" t="s">
        <v>268</v>
      </c>
      <c r="D56" s="36" t="s">
        <v>881</v>
      </c>
      <c r="E56" s="37"/>
      <c r="F56" s="11">
        <f t="shared" si="0"/>
        <v>0</v>
      </c>
    </row>
    <row r="57" spans="1:6" ht="37.5" customHeight="1" x14ac:dyDescent="0.15">
      <c r="A57" s="27" t="b">
        <v>0</v>
      </c>
      <c r="B57" s="33"/>
      <c r="C57" s="34" t="s">
        <v>207</v>
      </c>
      <c r="D57" s="36" t="s">
        <v>2327</v>
      </c>
      <c r="E57" s="37" t="s">
        <v>2328</v>
      </c>
      <c r="F57" s="11">
        <f t="shared" si="0"/>
        <v>0</v>
      </c>
    </row>
    <row r="58" spans="1:6" ht="37.5" customHeight="1" x14ac:dyDescent="0.15">
      <c r="A58" s="27" t="b">
        <v>0</v>
      </c>
      <c r="B58" s="33"/>
      <c r="C58" s="34" t="s">
        <v>209</v>
      </c>
      <c r="D58" s="36" t="s">
        <v>210</v>
      </c>
      <c r="E58" s="37"/>
      <c r="F58" s="11">
        <f t="shared" si="0"/>
        <v>0</v>
      </c>
    </row>
    <row r="59" spans="1:6" ht="37.5" customHeight="1" x14ac:dyDescent="0.15">
      <c r="A59" s="27" t="b">
        <v>0</v>
      </c>
      <c r="B59" s="33"/>
      <c r="C59" s="34" t="s">
        <v>529</v>
      </c>
      <c r="D59" s="36" t="s">
        <v>2327</v>
      </c>
      <c r="E59" s="37" t="s">
        <v>2328</v>
      </c>
      <c r="F59" s="11">
        <f t="shared" si="0"/>
        <v>0</v>
      </c>
    </row>
    <row r="60" spans="1:6" ht="37.5" customHeight="1" x14ac:dyDescent="0.15">
      <c r="A60" s="27" t="b">
        <v>0</v>
      </c>
      <c r="B60" s="33"/>
      <c r="C60" s="34" t="s">
        <v>229</v>
      </c>
      <c r="D60" s="36" t="s">
        <v>2327</v>
      </c>
      <c r="E60" s="37" t="s">
        <v>2328</v>
      </c>
      <c r="F60" s="11">
        <f t="shared" si="0"/>
        <v>0</v>
      </c>
    </row>
    <row r="61" spans="1:6" ht="37.5" customHeight="1" x14ac:dyDescent="0.15">
      <c r="A61" s="27" t="b">
        <v>0</v>
      </c>
      <c r="B61" s="33"/>
      <c r="C61" s="34" t="s">
        <v>231</v>
      </c>
      <c r="D61" s="36" t="s">
        <v>232</v>
      </c>
      <c r="E61" s="37"/>
      <c r="F61" s="11">
        <f t="shared" si="0"/>
        <v>0</v>
      </c>
    </row>
    <row r="62" spans="1:6" ht="37.5" customHeight="1" x14ac:dyDescent="0.15">
      <c r="A62" s="27" t="b">
        <v>0</v>
      </c>
      <c r="B62" s="33"/>
      <c r="C62" s="34" t="s">
        <v>233</v>
      </c>
      <c r="D62" s="36" t="s">
        <v>234</v>
      </c>
      <c r="E62" s="37"/>
      <c r="F62" s="11">
        <f t="shared" si="0"/>
        <v>0</v>
      </c>
    </row>
    <row r="63" spans="1:6" ht="37.5" customHeight="1" x14ac:dyDescent="0.15">
      <c r="A63" s="27" t="b">
        <v>0</v>
      </c>
      <c r="B63" s="33"/>
      <c r="C63" s="34" t="s">
        <v>998</v>
      </c>
      <c r="D63" s="36" t="s">
        <v>2329</v>
      </c>
      <c r="E63" s="37" t="s">
        <v>2328</v>
      </c>
      <c r="F63" s="11">
        <f t="shared" si="0"/>
        <v>0</v>
      </c>
    </row>
    <row r="64" spans="1:6" ht="37.5" customHeight="1" x14ac:dyDescent="0.15">
      <c r="A64" s="27" t="b">
        <v>0</v>
      </c>
      <c r="B64" s="33"/>
      <c r="C64" s="34" t="s">
        <v>1000</v>
      </c>
      <c r="D64" s="36" t="s">
        <v>1001</v>
      </c>
      <c r="E64" s="37"/>
      <c r="F64" s="11">
        <f t="shared" si="0"/>
        <v>0</v>
      </c>
    </row>
    <row r="65" spans="1:6" ht="37.5" customHeight="1" x14ac:dyDescent="0.15">
      <c r="A65" s="27" t="b">
        <v>0</v>
      </c>
      <c r="B65" s="33"/>
      <c r="C65" s="34" t="s">
        <v>1002</v>
      </c>
      <c r="D65" s="36" t="s">
        <v>1003</v>
      </c>
      <c r="E65" s="37"/>
      <c r="F65" s="11">
        <f t="shared" si="0"/>
        <v>0</v>
      </c>
    </row>
    <row r="66" spans="1:6" ht="37.5" customHeight="1" x14ac:dyDescent="0.15">
      <c r="A66" s="27" t="b">
        <v>0</v>
      </c>
      <c r="B66" s="33"/>
      <c r="C66" s="34" t="s">
        <v>346</v>
      </c>
      <c r="D66" s="36" t="s">
        <v>2329</v>
      </c>
      <c r="E66" s="37" t="s">
        <v>2328</v>
      </c>
      <c r="F66" s="11">
        <f t="shared" si="0"/>
        <v>0</v>
      </c>
    </row>
    <row r="67" spans="1:6" ht="37.5" customHeight="1" x14ac:dyDescent="0.15">
      <c r="A67" s="27" t="b">
        <v>0</v>
      </c>
      <c r="B67" s="33"/>
      <c r="C67" s="34" t="s">
        <v>349</v>
      </c>
      <c r="D67" s="36" t="s">
        <v>350</v>
      </c>
      <c r="E67" s="37"/>
      <c r="F67" s="11">
        <f t="shared" si="0"/>
        <v>0</v>
      </c>
    </row>
    <row r="68" spans="1:6" ht="37.5" customHeight="1" x14ac:dyDescent="0.15">
      <c r="A68" s="27" t="b">
        <v>0</v>
      </c>
      <c r="B68" s="33"/>
      <c r="C68" s="34" t="s">
        <v>75</v>
      </c>
      <c r="D68" s="36" t="s">
        <v>2329</v>
      </c>
      <c r="E68" s="37" t="s">
        <v>2328</v>
      </c>
      <c r="F68" s="11">
        <f t="shared" si="0"/>
        <v>0</v>
      </c>
    </row>
    <row r="69" spans="1:6" ht="37.5" customHeight="1" x14ac:dyDescent="0.15">
      <c r="A69" s="27" t="b">
        <v>0</v>
      </c>
      <c r="B69" s="33"/>
      <c r="C69" s="34" t="s">
        <v>77</v>
      </c>
      <c r="D69" s="36" t="s">
        <v>78</v>
      </c>
      <c r="E69" s="37"/>
      <c r="F69" s="11">
        <f t="shared" si="0"/>
        <v>0</v>
      </c>
    </row>
    <row r="70" spans="1:6" ht="37.5" customHeight="1" x14ac:dyDescent="0.15">
      <c r="A70" s="27" t="b">
        <v>0</v>
      </c>
      <c r="B70" s="33"/>
      <c r="C70" s="34" t="s">
        <v>131</v>
      </c>
      <c r="D70" s="36" t="s">
        <v>2330</v>
      </c>
      <c r="E70" s="37" t="s">
        <v>2328</v>
      </c>
      <c r="F70" s="11">
        <f t="shared" si="0"/>
        <v>0</v>
      </c>
    </row>
    <row r="71" spans="1:6" ht="37.5" customHeight="1" x14ac:dyDescent="0.15">
      <c r="A71" s="27" t="b">
        <v>0</v>
      </c>
      <c r="B71" s="33"/>
      <c r="C71" s="34" t="s">
        <v>133</v>
      </c>
      <c r="D71" s="36" t="s">
        <v>134</v>
      </c>
      <c r="E71" s="37"/>
      <c r="F71" s="11">
        <f t="shared" si="0"/>
        <v>0</v>
      </c>
    </row>
    <row r="72" spans="1:6" ht="42" x14ac:dyDescent="0.15">
      <c r="A72" s="27" t="b">
        <v>0</v>
      </c>
      <c r="B72" s="33"/>
      <c r="C72" s="34" t="s">
        <v>135</v>
      </c>
      <c r="D72" s="36" t="s">
        <v>136</v>
      </c>
      <c r="E72" s="37" t="s">
        <v>2331</v>
      </c>
      <c r="F72" s="11">
        <f t="shared" si="0"/>
        <v>0</v>
      </c>
    </row>
    <row r="73" spans="1:6" ht="37.5" customHeight="1" x14ac:dyDescent="0.15">
      <c r="A73" s="27" t="b">
        <v>0</v>
      </c>
      <c r="B73" s="33"/>
      <c r="C73" s="34" t="s">
        <v>143</v>
      </c>
      <c r="D73" s="36" t="s">
        <v>2330</v>
      </c>
      <c r="E73" s="37" t="s">
        <v>2328</v>
      </c>
      <c r="F73" s="11">
        <f t="shared" si="0"/>
        <v>0</v>
      </c>
    </row>
    <row r="74" spans="1:6" ht="37.5" customHeight="1" x14ac:dyDescent="0.15">
      <c r="A74" s="27" t="b">
        <v>0</v>
      </c>
      <c r="B74" s="33"/>
      <c r="C74" s="34" t="s">
        <v>145</v>
      </c>
      <c r="D74" s="36" t="s">
        <v>146</v>
      </c>
      <c r="E74" s="37"/>
      <c r="F74" s="11">
        <f t="shared" si="0"/>
        <v>0</v>
      </c>
    </row>
    <row r="75" spans="1:6" ht="37.5" customHeight="1" x14ac:dyDescent="0.15">
      <c r="A75" s="27" t="b">
        <v>0</v>
      </c>
      <c r="B75" s="33"/>
      <c r="C75" s="34" t="s">
        <v>147</v>
      </c>
      <c r="D75" s="29" t="s">
        <v>148</v>
      </c>
      <c r="E75" s="31"/>
      <c r="F75" s="11">
        <f t="shared" si="0"/>
        <v>0</v>
      </c>
    </row>
    <row r="76" spans="1:6" ht="37.5" customHeight="1" x14ac:dyDescent="0.15">
      <c r="A76" s="27" t="b">
        <v>0</v>
      </c>
      <c r="B76" s="27"/>
      <c r="C76" s="28" t="s">
        <v>521</v>
      </c>
      <c r="D76" s="29" t="s">
        <v>2330</v>
      </c>
      <c r="E76" s="31" t="s">
        <v>2328</v>
      </c>
      <c r="F76" s="11">
        <f t="shared" si="0"/>
        <v>0</v>
      </c>
    </row>
    <row r="77" spans="1:6" ht="37.5" customHeight="1" x14ac:dyDescent="0.15">
      <c r="A77" s="27" t="b">
        <v>0</v>
      </c>
      <c r="B77" s="27"/>
      <c r="C77" s="28" t="s">
        <v>523</v>
      </c>
      <c r="D77" s="29" t="s">
        <v>1007</v>
      </c>
      <c r="E77" s="30"/>
      <c r="F77" s="11">
        <f t="shared" si="0"/>
        <v>0</v>
      </c>
    </row>
    <row r="78" spans="1:6" ht="37.5" customHeight="1" x14ac:dyDescent="0.15">
      <c r="A78" s="75" t="b">
        <v>0</v>
      </c>
      <c r="B78" s="27"/>
      <c r="C78" s="34" t="s">
        <v>101</v>
      </c>
      <c r="D78" s="29" t="s">
        <v>2332</v>
      </c>
      <c r="E78" s="31"/>
      <c r="F78" s="11">
        <f t="shared" si="0"/>
        <v>0</v>
      </c>
    </row>
    <row r="79" spans="1:6" ht="37.5" customHeight="1" x14ac:dyDescent="0.15">
      <c r="A79" s="75" t="b">
        <v>0</v>
      </c>
      <c r="B79" s="27"/>
      <c r="C79" s="28" t="s">
        <v>103</v>
      </c>
      <c r="D79" s="29" t="s">
        <v>104</v>
      </c>
      <c r="E79" s="44"/>
      <c r="F79" s="11">
        <f t="shared" si="0"/>
        <v>0</v>
      </c>
    </row>
    <row r="80" spans="1:6" ht="37.5" customHeight="1" x14ac:dyDescent="0.15">
      <c r="A80" s="75" t="b">
        <v>0</v>
      </c>
      <c r="B80" s="27"/>
      <c r="C80" s="28" t="s">
        <v>323</v>
      </c>
      <c r="D80" s="29" t="s">
        <v>2333</v>
      </c>
      <c r="E80" s="44"/>
      <c r="F80" s="11">
        <f t="shared" si="0"/>
        <v>0</v>
      </c>
    </row>
    <row r="81" spans="1:6" ht="37.5" customHeight="1" x14ac:dyDescent="0.15">
      <c r="A81" s="27" t="b">
        <v>0</v>
      </c>
      <c r="B81" s="27"/>
      <c r="C81" s="28" t="s">
        <v>313</v>
      </c>
      <c r="D81" s="29" t="s">
        <v>2334</v>
      </c>
      <c r="E81" s="44"/>
      <c r="F81" s="11">
        <f t="shared" si="0"/>
        <v>0</v>
      </c>
    </row>
    <row r="82" spans="1:6" ht="37.5" customHeight="1" x14ac:dyDescent="0.15">
      <c r="A82" s="27" t="b">
        <v>0</v>
      </c>
      <c r="B82" s="56"/>
      <c r="C82" s="57" t="s">
        <v>315</v>
      </c>
      <c r="D82" s="58" t="s">
        <v>316</v>
      </c>
      <c r="E82" s="59"/>
      <c r="F82" s="11">
        <f t="shared" si="0"/>
        <v>0</v>
      </c>
    </row>
    <row r="83" spans="1:6" ht="37.5" customHeight="1" x14ac:dyDescent="0.15">
      <c r="A83" s="27" t="b">
        <v>0</v>
      </c>
      <c r="B83" s="56"/>
      <c r="C83" s="76" t="s">
        <v>69</v>
      </c>
      <c r="D83" s="58" t="s">
        <v>2335</v>
      </c>
      <c r="E83" s="31"/>
      <c r="F83" s="11">
        <f t="shared" si="0"/>
        <v>0</v>
      </c>
    </row>
    <row r="84" spans="1:6" ht="37.5" customHeight="1" x14ac:dyDescent="0.15">
      <c r="A84" s="27" t="b">
        <v>0</v>
      </c>
      <c r="B84" s="33"/>
      <c r="C84" s="34" t="s">
        <v>71</v>
      </c>
      <c r="D84" s="17" t="s">
        <v>72</v>
      </c>
      <c r="E84" s="35"/>
      <c r="F84" s="11">
        <f t="shared" si="0"/>
        <v>0</v>
      </c>
    </row>
    <row r="85" spans="1:6" ht="37.5" customHeight="1" x14ac:dyDescent="0.15">
      <c r="A85" s="27" t="b">
        <v>0</v>
      </c>
      <c r="B85" s="27"/>
      <c r="C85" s="34" t="s">
        <v>73</v>
      </c>
      <c r="D85" s="29" t="s">
        <v>74</v>
      </c>
      <c r="E85" s="31"/>
      <c r="F85" s="11">
        <f t="shared" si="0"/>
        <v>0</v>
      </c>
    </row>
    <row r="86" spans="1:6" ht="18" x14ac:dyDescent="0.2">
      <c r="A86" s="105"/>
      <c r="B86" s="158" t="s">
        <v>2336</v>
      </c>
      <c r="C86" s="134"/>
      <c r="D86" s="134"/>
      <c r="E86" s="135"/>
      <c r="F86" s="11">
        <f t="shared" si="0"/>
        <v>0</v>
      </c>
    </row>
    <row r="87" spans="1:6" ht="18" x14ac:dyDescent="0.2">
      <c r="A87" s="105"/>
      <c r="B87" s="163" t="s">
        <v>2337</v>
      </c>
      <c r="C87" s="134"/>
      <c r="D87" s="134"/>
      <c r="E87" s="135"/>
      <c r="F87" s="11">
        <f t="shared" si="0"/>
        <v>0</v>
      </c>
    </row>
    <row r="88" spans="1:6" ht="16" x14ac:dyDescent="0.15">
      <c r="A88" s="14"/>
      <c r="B88" s="131" t="s">
        <v>38</v>
      </c>
      <c r="C88" s="129"/>
      <c r="D88" s="129"/>
      <c r="E88" s="130"/>
      <c r="F88" s="11">
        <f t="shared" si="0"/>
        <v>0</v>
      </c>
    </row>
    <row r="89" spans="1:6" ht="37.5" customHeight="1" x14ac:dyDescent="0.15">
      <c r="A89" s="27" t="b">
        <v>0</v>
      </c>
      <c r="B89" s="33"/>
      <c r="C89" s="34" t="s">
        <v>141</v>
      </c>
      <c r="D89" s="29" t="s">
        <v>2338</v>
      </c>
      <c r="E89" s="31"/>
      <c r="F89" s="11">
        <f t="shared" si="0"/>
        <v>0</v>
      </c>
    </row>
    <row r="90" spans="1:6" ht="37.5" customHeight="1" x14ac:dyDescent="0.15">
      <c r="A90" s="27" t="b">
        <v>0</v>
      </c>
      <c r="B90" s="33"/>
      <c r="C90" s="34" t="s">
        <v>258</v>
      </c>
      <c r="D90" s="29" t="s">
        <v>2339</v>
      </c>
      <c r="E90" s="31"/>
      <c r="F90" s="11">
        <f t="shared" si="0"/>
        <v>0</v>
      </c>
    </row>
    <row r="91" spans="1:6" ht="37.5" customHeight="1" x14ac:dyDescent="0.15">
      <c r="A91" s="27" t="b">
        <v>0</v>
      </c>
      <c r="B91" s="33"/>
      <c r="C91" s="34" t="s">
        <v>260</v>
      </c>
      <c r="D91" s="29" t="s">
        <v>261</v>
      </c>
      <c r="E91" s="31"/>
      <c r="F91" s="11">
        <f t="shared" si="0"/>
        <v>0</v>
      </c>
    </row>
    <row r="92" spans="1:6" ht="37.5" customHeight="1" x14ac:dyDescent="0.15">
      <c r="A92" s="27" t="b">
        <v>0</v>
      </c>
      <c r="B92" s="33"/>
      <c r="C92" s="34" t="s">
        <v>535</v>
      </c>
      <c r="D92" s="29" t="s">
        <v>2340</v>
      </c>
      <c r="E92" s="31"/>
      <c r="F92" s="11">
        <f t="shared" si="0"/>
        <v>0</v>
      </c>
    </row>
    <row r="93" spans="1:6" ht="37.5" customHeight="1" x14ac:dyDescent="0.15">
      <c r="A93" s="27" t="b">
        <v>0</v>
      </c>
      <c r="B93" s="33"/>
      <c r="C93" s="34" t="s">
        <v>1039</v>
      </c>
      <c r="D93" s="29" t="s">
        <v>2341</v>
      </c>
      <c r="E93" s="31"/>
      <c r="F93" s="11">
        <f t="shared" si="0"/>
        <v>0</v>
      </c>
    </row>
    <row r="94" spans="1:6" ht="37.5" customHeight="1" x14ac:dyDescent="0.15">
      <c r="A94" s="27" t="b">
        <v>0</v>
      </c>
      <c r="B94" s="33"/>
      <c r="C94" s="34" t="s">
        <v>1041</v>
      </c>
      <c r="D94" s="29" t="s">
        <v>1042</v>
      </c>
      <c r="E94" s="31"/>
      <c r="F94" s="11">
        <f t="shared" si="0"/>
        <v>0</v>
      </c>
    </row>
    <row r="95" spans="1:6" ht="37.5" customHeight="1" x14ac:dyDescent="0.15">
      <c r="A95" s="27" t="b">
        <v>0</v>
      </c>
      <c r="B95" s="33"/>
      <c r="C95" s="34" t="s">
        <v>1043</v>
      </c>
      <c r="D95" s="29" t="s">
        <v>1044</v>
      </c>
      <c r="E95" s="31"/>
      <c r="F95" s="11">
        <f t="shared" si="0"/>
        <v>0</v>
      </c>
    </row>
    <row r="96" spans="1:6" ht="37.5" customHeight="1" x14ac:dyDescent="0.15">
      <c r="A96" s="27" t="b">
        <v>0</v>
      </c>
      <c r="B96" s="33"/>
      <c r="C96" s="34" t="s">
        <v>360</v>
      </c>
      <c r="D96" s="29" t="s">
        <v>2342</v>
      </c>
      <c r="E96" s="31"/>
      <c r="F96" s="11">
        <f t="shared" si="0"/>
        <v>0</v>
      </c>
    </row>
    <row r="97" spans="1:6" ht="37.5" customHeight="1" x14ac:dyDescent="0.15">
      <c r="A97" s="27" t="b">
        <v>0</v>
      </c>
      <c r="B97" s="33"/>
      <c r="C97" s="34" t="s">
        <v>363</v>
      </c>
      <c r="D97" s="29" t="s">
        <v>364</v>
      </c>
      <c r="E97" s="31"/>
      <c r="F97" s="11">
        <f t="shared" si="0"/>
        <v>0</v>
      </c>
    </row>
    <row r="98" spans="1:6" ht="37.5" customHeight="1" x14ac:dyDescent="0.15">
      <c r="A98" s="27" t="b">
        <v>0</v>
      </c>
      <c r="B98" s="33"/>
      <c r="C98" s="34" t="s">
        <v>525</v>
      </c>
      <c r="D98" s="29" t="s">
        <v>2343</v>
      </c>
      <c r="E98" s="31"/>
      <c r="F98" s="11">
        <f t="shared" si="0"/>
        <v>0</v>
      </c>
    </row>
    <row r="99" spans="1:6" ht="37.5" customHeight="1" x14ac:dyDescent="0.15">
      <c r="A99" s="27" t="b">
        <v>0</v>
      </c>
      <c r="B99" s="33"/>
      <c r="C99" s="34" t="s">
        <v>527</v>
      </c>
      <c r="D99" s="29" t="s">
        <v>528</v>
      </c>
      <c r="E99" s="31"/>
      <c r="F99" s="11">
        <f t="shared" si="0"/>
        <v>0</v>
      </c>
    </row>
    <row r="100" spans="1:6" ht="37.5" customHeight="1" x14ac:dyDescent="0.15">
      <c r="A100" s="27" t="b">
        <v>0</v>
      </c>
      <c r="B100" s="33"/>
      <c r="C100" s="34" t="s">
        <v>340</v>
      </c>
      <c r="D100" s="29" t="s">
        <v>2344</v>
      </c>
      <c r="E100" s="31"/>
      <c r="F100" s="11">
        <f t="shared" si="0"/>
        <v>0</v>
      </c>
    </row>
    <row r="101" spans="1:6" ht="37.5" customHeight="1" x14ac:dyDescent="0.15">
      <c r="A101" s="27" t="b">
        <v>0</v>
      </c>
      <c r="B101" s="33"/>
      <c r="C101" s="34" t="s">
        <v>342</v>
      </c>
      <c r="D101" s="29" t="s">
        <v>996</v>
      </c>
      <c r="E101" s="31"/>
      <c r="F101" s="11">
        <f t="shared" si="0"/>
        <v>0</v>
      </c>
    </row>
    <row r="102" spans="1:6" ht="37.5" customHeight="1" x14ac:dyDescent="0.15">
      <c r="A102" s="27" t="b">
        <v>0</v>
      </c>
      <c r="B102" s="33"/>
      <c r="C102" s="34" t="s">
        <v>165</v>
      </c>
      <c r="D102" s="29" t="s">
        <v>2345</v>
      </c>
      <c r="E102" s="31"/>
      <c r="F102" s="11">
        <f t="shared" si="0"/>
        <v>0</v>
      </c>
    </row>
    <row r="103" spans="1:6" ht="37.5" customHeight="1" x14ac:dyDescent="0.15">
      <c r="A103" s="27" t="b">
        <v>0</v>
      </c>
      <c r="B103" s="33"/>
      <c r="C103" s="34" t="s">
        <v>487</v>
      </c>
      <c r="D103" s="29" t="s">
        <v>2346</v>
      </c>
      <c r="E103" s="31"/>
      <c r="F103" s="11">
        <f t="shared" si="0"/>
        <v>0</v>
      </c>
    </row>
    <row r="104" spans="1:6" ht="37.5" customHeight="1" x14ac:dyDescent="0.15">
      <c r="A104" s="27" t="b">
        <v>0</v>
      </c>
      <c r="B104" s="33"/>
      <c r="C104" s="34" t="s">
        <v>489</v>
      </c>
      <c r="D104" s="29" t="s">
        <v>490</v>
      </c>
      <c r="E104" s="31"/>
      <c r="F104" s="11">
        <f t="shared" si="0"/>
        <v>0</v>
      </c>
    </row>
    <row r="105" spans="1:6" ht="37.5" customHeight="1" x14ac:dyDescent="0.15">
      <c r="A105" s="27" t="b">
        <v>0</v>
      </c>
      <c r="B105" s="33"/>
      <c r="C105" s="34" t="s">
        <v>1021</v>
      </c>
      <c r="D105" s="29" t="s">
        <v>2347</v>
      </c>
      <c r="E105" s="31"/>
      <c r="F105" s="11">
        <f t="shared" si="0"/>
        <v>0</v>
      </c>
    </row>
    <row r="106" spans="1:6" ht="37.5" customHeight="1" x14ac:dyDescent="0.15">
      <c r="A106" s="27" t="b">
        <v>0</v>
      </c>
      <c r="B106" s="33"/>
      <c r="C106" s="34" t="s">
        <v>1023</v>
      </c>
      <c r="D106" s="29" t="s">
        <v>1024</v>
      </c>
      <c r="E106" s="31"/>
      <c r="F106" s="11">
        <f t="shared" si="0"/>
        <v>0</v>
      </c>
    </row>
    <row r="107" spans="1:6" ht="37.5" customHeight="1" x14ac:dyDescent="0.15">
      <c r="A107" s="27" t="b">
        <v>0</v>
      </c>
      <c r="B107" s="33"/>
      <c r="C107" s="34" t="s">
        <v>782</v>
      </c>
      <c r="D107" s="29" t="s">
        <v>2348</v>
      </c>
      <c r="E107" s="31"/>
      <c r="F107" s="11">
        <f t="shared" si="0"/>
        <v>0</v>
      </c>
    </row>
    <row r="108" spans="1:6" ht="37.5" customHeight="1" x14ac:dyDescent="0.15">
      <c r="A108" s="27" t="b">
        <v>0</v>
      </c>
      <c r="B108" s="33"/>
      <c r="C108" s="34" t="s">
        <v>785</v>
      </c>
      <c r="D108" s="29" t="s">
        <v>786</v>
      </c>
      <c r="E108" s="31"/>
      <c r="F108" s="11">
        <f t="shared" si="0"/>
        <v>0</v>
      </c>
    </row>
    <row r="109" spans="1:6" ht="37.5" customHeight="1" x14ac:dyDescent="0.15">
      <c r="A109" s="27" t="b">
        <v>0</v>
      </c>
      <c r="B109" s="33"/>
      <c r="C109" s="34" t="s">
        <v>195</v>
      </c>
      <c r="D109" s="29" t="s">
        <v>2349</v>
      </c>
      <c r="E109" s="31"/>
      <c r="F109" s="11">
        <f t="shared" si="0"/>
        <v>0</v>
      </c>
    </row>
    <row r="110" spans="1:6" ht="37.5" customHeight="1" x14ac:dyDescent="0.15">
      <c r="A110" s="27" t="b">
        <v>0</v>
      </c>
      <c r="B110" s="27"/>
      <c r="C110" s="34" t="s">
        <v>197</v>
      </c>
      <c r="D110" s="29" t="s">
        <v>198</v>
      </c>
      <c r="E110" s="31"/>
      <c r="F110" s="11">
        <f t="shared" si="0"/>
        <v>0</v>
      </c>
    </row>
    <row r="111" spans="1:6" ht="18" x14ac:dyDescent="0.2">
      <c r="A111" s="105"/>
      <c r="B111" s="158" t="s">
        <v>2350</v>
      </c>
      <c r="C111" s="134"/>
      <c r="D111" s="134"/>
      <c r="E111" s="135"/>
      <c r="F111" s="11">
        <f t="shared" si="0"/>
        <v>0</v>
      </c>
    </row>
    <row r="112" spans="1:6" ht="18" x14ac:dyDescent="0.2">
      <c r="A112" s="106"/>
      <c r="B112" s="161" t="s">
        <v>2351</v>
      </c>
      <c r="C112" s="147"/>
      <c r="D112" s="147"/>
      <c r="E112" s="148"/>
      <c r="F112" s="11">
        <f t="shared" si="0"/>
        <v>0</v>
      </c>
    </row>
    <row r="113" spans="1:6" ht="16" x14ac:dyDescent="0.15">
      <c r="A113" s="14"/>
      <c r="B113" s="131" t="s">
        <v>38</v>
      </c>
      <c r="C113" s="129"/>
      <c r="D113" s="129"/>
      <c r="E113" s="130"/>
      <c r="F113" s="11">
        <f t="shared" si="0"/>
        <v>0</v>
      </c>
    </row>
    <row r="114" spans="1:6" ht="37.5" customHeight="1" x14ac:dyDescent="0.15">
      <c r="A114" s="27" t="b">
        <v>0</v>
      </c>
      <c r="B114" s="33"/>
      <c r="C114" s="34" t="s">
        <v>941</v>
      </c>
      <c r="D114" s="17" t="s">
        <v>2352</v>
      </c>
      <c r="E114" s="40"/>
      <c r="F114" s="11">
        <f t="shared" si="0"/>
        <v>0</v>
      </c>
    </row>
    <row r="115" spans="1:6" ht="37.5" customHeight="1" x14ac:dyDescent="0.15">
      <c r="A115" s="27" t="b">
        <v>0</v>
      </c>
      <c r="B115" s="33"/>
      <c r="C115" s="34" t="s">
        <v>943</v>
      </c>
      <c r="D115" s="17" t="s">
        <v>2353</v>
      </c>
      <c r="E115" s="40"/>
      <c r="F115" s="11">
        <f t="shared" si="0"/>
        <v>0</v>
      </c>
    </row>
    <row r="116" spans="1:6" ht="37.5" customHeight="1" x14ac:dyDescent="0.15">
      <c r="A116" s="27" t="b">
        <v>0</v>
      </c>
      <c r="B116" s="33"/>
      <c r="C116" s="34" t="s">
        <v>444</v>
      </c>
      <c r="D116" s="17" t="s">
        <v>2354</v>
      </c>
      <c r="E116" s="40"/>
      <c r="F116" s="11">
        <f t="shared" si="0"/>
        <v>0</v>
      </c>
    </row>
    <row r="117" spans="1:6" ht="37.5" customHeight="1" x14ac:dyDescent="0.15">
      <c r="A117" s="27" t="b">
        <v>0</v>
      </c>
      <c r="B117" s="33"/>
      <c r="C117" s="34" t="s">
        <v>990</v>
      </c>
      <c r="D117" s="17" t="s">
        <v>2355</v>
      </c>
      <c r="E117" s="40" t="s">
        <v>2356</v>
      </c>
      <c r="F117" s="11">
        <f t="shared" si="0"/>
        <v>0</v>
      </c>
    </row>
    <row r="118" spans="1:6" ht="37.5" customHeight="1" x14ac:dyDescent="0.15">
      <c r="A118" s="27" t="b">
        <v>0</v>
      </c>
      <c r="B118" s="33"/>
      <c r="C118" s="34" t="s">
        <v>993</v>
      </c>
      <c r="D118" s="17" t="s">
        <v>2357</v>
      </c>
      <c r="E118" s="40" t="s">
        <v>2358</v>
      </c>
      <c r="F118" s="11">
        <f t="shared" si="0"/>
        <v>0</v>
      </c>
    </row>
    <row r="119" spans="1:6" ht="37.5" customHeight="1" x14ac:dyDescent="0.15">
      <c r="A119" s="27" t="b">
        <v>0</v>
      </c>
      <c r="B119" s="33"/>
      <c r="C119" s="34" t="s">
        <v>1035</v>
      </c>
      <c r="D119" s="17" t="s">
        <v>2359</v>
      </c>
      <c r="E119" s="107" t="s">
        <v>2360</v>
      </c>
      <c r="F119" s="11">
        <f t="shared" si="0"/>
        <v>0</v>
      </c>
    </row>
    <row r="120" spans="1:6" ht="37.5" customHeight="1" x14ac:dyDescent="0.15">
      <c r="A120" s="27" t="b">
        <v>0</v>
      </c>
      <c r="B120" s="33"/>
      <c r="C120" s="34" t="s">
        <v>949</v>
      </c>
      <c r="D120" s="17" t="s">
        <v>2361</v>
      </c>
      <c r="E120" s="40"/>
      <c r="F120" s="11">
        <f t="shared" si="0"/>
        <v>0</v>
      </c>
    </row>
    <row r="121" spans="1:6" ht="37.5" customHeight="1" x14ac:dyDescent="0.15">
      <c r="A121" s="27" t="b">
        <v>0</v>
      </c>
      <c r="B121" s="33"/>
      <c r="C121" s="34" t="s">
        <v>173</v>
      </c>
      <c r="D121" s="17" t="s">
        <v>2362</v>
      </c>
      <c r="E121" s="40" t="s">
        <v>2363</v>
      </c>
      <c r="F121" s="11">
        <f t="shared" si="0"/>
        <v>0</v>
      </c>
    </row>
    <row r="122" spans="1:6" ht="37.5" customHeight="1" x14ac:dyDescent="0.15">
      <c r="A122" s="27" t="b">
        <v>0</v>
      </c>
      <c r="B122" s="33"/>
      <c r="C122" s="34" t="s">
        <v>219</v>
      </c>
      <c r="D122" s="17" t="s">
        <v>2364</v>
      </c>
      <c r="E122" s="40"/>
      <c r="F122" s="11">
        <f t="shared" si="0"/>
        <v>0</v>
      </c>
    </row>
    <row r="123" spans="1:6" ht="37.5" customHeight="1" x14ac:dyDescent="0.15">
      <c r="A123" s="27" t="b">
        <v>0</v>
      </c>
      <c r="B123" s="33"/>
      <c r="C123" s="34" t="s">
        <v>820</v>
      </c>
      <c r="D123" s="17" t="s">
        <v>2365</v>
      </c>
      <c r="E123" s="40"/>
      <c r="F123" s="11">
        <f t="shared" si="0"/>
        <v>0</v>
      </c>
    </row>
    <row r="124" spans="1:6" ht="37.5" customHeight="1" x14ac:dyDescent="0.15">
      <c r="A124" s="27" t="b">
        <v>0</v>
      </c>
      <c r="B124" s="33"/>
      <c r="C124" s="34" t="s">
        <v>822</v>
      </c>
      <c r="D124" s="17" t="s">
        <v>823</v>
      </c>
      <c r="E124" s="40"/>
      <c r="F124" s="11">
        <f t="shared" si="0"/>
        <v>0</v>
      </c>
    </row>
    <row r="125" spans="1:6" ht="37.5" customHeight="1" x14ac:dyDescent="0.15">
      <c r="A125" s="27" t="b">
        <v>0</v>
      </c>
      <c r="B125" s="33"/>
      <c r="C125" s="34" t="s">
        <v>851</v>
      </c>
      <c r="D125" s="17" t="s">
        <v>2365</v>
      </c>
      <c r="E125" s="40"/>
      <c r="F125" s="11">
        <f t="shared" si="0"/>
        <v>0</v>
      </c>
    </row>
    <row r="126" spans="1:6" ht="37.5" customHeight="1" x14ac:dyDescent="0.15">
      <c r="A126" s="27" t="b">
        <v>0</v>
      </c>
      <c r="B126" s="33"/>
      <c r="C126" s="34" t="s">
        <v>866</v>
      </c>
      <c r="D126" s="17" t="s">
        <v>2366</v>
      </c>
      <c r="E126" s="40"/>
      <c r="F126" s="11">
        <f t="shared" si="0"/>
        <v>0</v>
      </c>
    </row>
    <row r="127" spans="1:6" ht="37.5" customHeight="1" x14ac:dyDescent="0.15">
      <c r="A127" s="27" t="b">
        <v>0</v>
      </c>
      <c r="B127" s="33"/>
      <c r="C127" s="34" t="s">
        <v>868</v>
      </c>
      <c r="D127" s="17" t="s">
        <v>869</v>
      </c>
      <c r="E127" s="40" t="s">
        <v>2367</v>
      </c>
      <c r="F127" s="11">
        <f t="shared" si="0"/>
        <v>0</v>
      </c>
    </row>
    <row r="128" spans="1:6" ht="37.5" customHeight="1" x14ac:dyDescent="0.15">
      <c r="A128" s="27" t="b">
        <v>0</v>
      </c>
      <c r="B128" s="33"/>
      <c r="C128" s="34" t="s">
        <v>770</v>
      </c>
      <c r="D128" s="29" t="s">
        <v>2368</v>
      </c>
      <c r="E128" s="31"/>
      <c r="F128" s="11">
        <f t="shared" si="0"/>
        <v>0</v>
      </c>
    </row>
    <row r="129" spans="1:25" ht="37.5" customHeight="1" x14ac:dyDescent="0.15">
      <c r="A129" s="27" t="b">
        <v>0</v>
      </c>
      <c r="B129" s="33"/>
      <c r="C129" s="34" t="s">
        <v>774</v>
      </c>
      <c r="D129" s="17" t="s">
        <v>2368</v>
      </c>
      <c r="E129" s="35"/>
      <c r="F129" s="11">
        <f t="shared" si="0"/>
        <v>0</v>
      </c>
    </row>
    <row r="130" spans="1:25" ht="37.5" customHeight="1" x14ac:dyDescent="0.15">
      <c r="A130" s="27" t="b">
        <v>0</v>
      </c>
      <c r="B130" s="33"/>
      <c r="C130" s="34" t="s">
        <v>776</v>
      </c>
      <c r="D130" s="29" t="s">
        <v>777</v>
      </c>
      <c r="E130" s="31"/>
      <c r="F130" s="11">
        <f t="shared" si="0"/>
        <v>0</v>
      </c>
    </row>
    <row r="131" spans="1:25" ht="37.5" customHeight="1" x14ac:dyDescent="0.15">
      <c r="A131" s="27" t="b">
        <v>0</v>
      </c>
      <c r="B131" s="33"/>
      <c r="C131" s="34" t="s">
        <v>947</v>
      </c>
      <c r="D131" s="29" t="s">
        <v>2369</v>
      </c>
      <c r="E131" s="31"/>
      <c r="F131" s="11">
        <f t="shared" si="0"/>
        <v>0</v>
      </c>
    </row>
    <row r="132" spans="1:25" ht="37.5" customHeight="1" x14ac:dyDescent="0.15">
      <c r="A132" s="27" t="b">
        <v>0</v>
      </c>
      <c r="B132" s="33"/>
      <c r="C132" s="34" t="s">
        <v>765</v>
      </c>
      <c r="D132" s="17" t="s">
        <v>2369</v>
      </c>
      <c r="E132" s="35"/>
      <c r="F132" s="11">
        <f t="shared" si="0"/>
        <v>0</v>
      </c>
    </row>
    <row r="133" spans="1:25" ht="37.5" customHeight="1" x14ac:dyDescent="0.15">
      <c r="A133" s="27" t="b">
        <v>0</v>
      </c>
      <c r="B133" s="33"/>
      <c r="C133" s="34" t="s">
        <v>264</v>
      </c>
      <c r="D133" s="17" t="s">
        <v>2370</v>
      </c>
      <c r="E133" s="31"/>
      <c r="F133" s="11">
        <f t="shared" si="0"/>
        <v>0</v>
      </c>
    </row>
    <row r="134" spans="1:25" ht="37.5" customHeight="1" x14ac:dyDescent="0.15">
      <c r="A134" s="27" t="b">
        <v>0</v>
      </c>
      <c r="B134" s="33"/>
      <c r="C134" s="34" t="s">
        <v>846</v>
      </c>
      <c r="D134" s="29" t="s">
        <v>2371</v>
      </c>
      <c r="E134" s="31"/>
      <c r="F134" s="11">
        <f t="shared" si="0"/>
        <v>0</v>
      </c>
    </row>
    <row r="135" spans="1:25" ht="37.5" customHeight="1" x14ac:dyDescent="0.15">
      <c r="A135" s="27" t="b">
        <v>0</v>
      </c>
      <c r="B135" s="33"/>
      <c r="C135" s="34" t="s">
        <v>1064</v>
      </c>
      <c r="D135" s="17" t="s">
        <v>2371</v>
      </c>
      <c r="E135" s="31"/>
      <c r="F135" s="11">
        <f t="shared" si="0"/>
        <v>0</v>
      </c>
    </row>
    <row r="136" spans="1:25" ht="37.5" customHeight="1" x14ac:dyDescent="0.15">
      <c r="A136" s="27" t="b">
        <v>0</v>
      </c>
      <c r="B136" s="33"/>
      <c r="C136" s="34" t="s">
        <v>797</v>
      </c>
      <c r="D136" s="29" t="s">
        <v>2372</v>
      </c>
      <c r="E136" s="31"/>
      <c r="F136" s="11">
        <f t="shared" si="0"/>
        <v>0</v>
      </c>
    </row>
    <row r="137" spans="1:25" ht="16" x14ac:dyDescent="0.2">
      <c r="A137" s="108"/>
      <c r="B137" s="162" t="s">
        <v>2373</v>
      </c>
      <c r="C137" s="129"/>
      <c r="D137" s="129"/>
      <c r="E137" s="130"/>
      <c r="F137" s="109">
        <f t="shared" si="0"/>
        <v>0</v>
      </c>
      <c r="G137" s="54"/>
      <c r="H137" s="54"/>
      <c r="I137" s="54"/>
      <c r="J137" s="54"/>
      <c r="K137" s="54"/>
      <c r="L137" s="54"/>
      <c r="M137" s="54"/>
      <c r="N137" s="54"/>
      <c r="O137" s="54"/>
      <c r="P137" s="54"/>
      <c r="Q137" s="54"/>
      <c r="R137" s="54"/>
      <c r="S137" s="54"/>
      <c r="T137" s="54"/>
      <c r="U137" s="54"/>
      <c r="V137" s="54"/>
      <c r="W137" s="54"/>
      <c r="X137" s="54"/>
      <c r="Y137" s="54"/>
    </row>
    <row r="138" spans="1:25" ht="37.5" customHeight="1" x14ac:dyDescent="0.15">
      <c r="A138" s="27" t="b">
        <v>0</v>
      </c>
      <c r="B138" s="33"/>
      <c r="C138" s="34" t="s">
        <v>325</v>
      </c>
      <c r="D138" s="29" t="s">
        <v>326</v>
      </c>
      <c r="E138" s="31" t="s">
        <v>2374</v>
      </c>
      <c r="F138" s="11">
        <f t="shared" si="0"/>
        <v>0</v>
      </c>
    </row>
    <row r="139" spans="1:25" ht="37.5" customHeight="1" x14ac:dyDescent="0.15">
      <c r="A139" s="27" t="b">
        <v>0</v>
      </c>
      <c r="B139" s="33"/>
      <c r="C139" s="34" t="s">
        <v>853</v>
      </c>
      <c r="D139" s="29" t="s">
        <v>854</v>
      </c>
      <c r="E139" s="31" t="s">
        <v>2374</v>
      </c>
      <c r="F139" s="11">
        <f t="shared" si="0"/>
        <v>0</v>
      </c>
    </row>
    <row r="140" spans="1:25" ht="18" x14ac:dyDescent="0.2">
      <c r="A140" s="105"/>
      <c r="B140" s="158" t="s">
        <v>2375</v>
      </c>
      <c r="C140" s="134"/>
      <c r="D140" s="134"/>
      <c r="E140" s="135"/>
      <c r="F140" s="11">
        <f t="shared" si="0"/>
        <v>0</v>
      </c>
    </row>
    <row r="141" spans="1:25" ht="18" x14ac:dyDescent="0.2">
      <c r="A141" s="106"/>
      <c r="B141" s="161" t="s">
        <v>2376</v>
      </c>
      <c r="C141" s="147"/>
      <c r="D141" s="147"/>
      <c r="E141" s="148"/>
      <c r="F141" s="11">
        <f t="shared" si="0"/>
        <v>0</v>
      </c>
    </row>
    <row r="142" spans="1:25" ht="16" x14ac:dyDescent="0.15">
      <c r="A142" s="14"/>
      <c r="B142" s="131" t="s">
        <v>38</v>
      </c>
      <c r="C142" s="129"/>
      <c r="D142" s="129"/>
      <c r="E142" s="130"/>
      <c r="F142" s="11">
        <f t="shared" si="0"/>
        <v>0</v>
      </c>
    </row>
    <row r="143" spans="1:25" ht="37.5" customHeight="1" x14ac:dyDescent="0.15">
      <c r="A143" s="27" t="b">
        <v>0</v>
      </c>
      <c r="B143" s="33"/>
      <c r="C143" s="34" t="s">
        <v>790</v>
      </c>
      <c r="D143" s="17" t="s">
        <v>2377</v>
      </c>
      <c r="E143" s="35"/>
      <c r="F143" s="11">
        <f t="shared" si="0"/>
        <v>0</v>
      </c>
    </row>
    <row r="144" spans="1:25" ht="37.5" customHeight="1" x14ac:dyDescent="0.15">
      <c r="A144" s="27" t="b">
        <v>0</v>
      </c>
      <c r="B144" s="33"/>
      <c r="C144" s="34" t="s">
        <v>835</v>
      </c>
      <c r="D144" s="17" t="s">
        <v>2377</v>
      </c>
      <c r="E144" s="35"/>
      <c r="F144" s="11">
        <f t="shared" si="0"/>
        <v>0</v>
      </c>
    </row>
    <row r="145" spans="1:6" ht="37.5" customHeight="1" x14ac:dyDescent="0.15">
      <c r="A145" s="27" t="b">
        <v>0</v>
      </c>
      <c r="B145" s="33"/>
      <c r="C145" s="34" t="s">
        <v>338</v>
      </c>
      <c r="D145" s="17" t="s">
        <v>2378</v>
      </c>
      <c r="E145" s="35"/>
      <c r="F145" s="11">
        <f t="shared" si="0"/>
        <v>0</v>
      </c>
    </row>
    <row r="146" spans="1:6" ht="37.5" customHeight="1" x14ac:dyDescent="0.15">
      <c r="A146" s="27" t="b">
        <v>0</v>
      </c>
      <c r="B146" s="33"/>
      <c r="C146" s="34" t="s">
        <v>438</v>
      </c>
      <c r="D146" s="17" t="s">
        <v>2378</v>
      </c>
      <c r="E146" s="35"/>
      <c r="F146" s="11">
        <f t="shared" si="0"/>
        <v>0</v>
      </c>
    </row>
    <row r="147" spans="1:6" ht="37.5" customHeight="1" x14ac:dyDescent="0.15">
      <c r="A147" s="27" t="b">
        <v>0</v>
      </c>
      <c r="B147" s="33"/>
      <c r="C147" s="34" t="s">
        <v>272</v>
      </c>
      <c r="D147" s="29" t="s">
        <v>2379</v>
      </c>
      <c r="E147" s="31"/>
      <c r="F147" s="11">
        <f t="shared" si="0"/>
        <v>0</v>
      </c>
    </row>
    <row r="148" spans="1:6" ht="37.5" customHeight="1" x14ac:dyDescent="0.15">
      <c r="A148" s="27" t="b">
        <v>0</v>
      </c>
      <c r="B148" s="33"/>
      <c r="C148" s="34" t="s">
        <v>780</v>
      </c>
      <c r="D148" s="29" t="s">
        <v>2379</v>
      </c>
      <c r="E148" s="31"/>
      <c r="F148" s="11">
        <f t="shared" si="0"/>
        <v>0</v>
      </c>
    </row>
    <row r="149" spans="1:6" ht="18" x14ac:dyDescent="0.2">
      <c r="A149" s="105"/>
      <c r="B149" s="158" t="s">
        <v>2380</v>
      </c>
      <c r="C149" s="134"/>
      <c r="D149" s="134"/>
      <c r="E149" s="135"/>
      <c r="F149" s="11">
        <f t="shared" si="0"/>
        <v>0</v>
      </c>
    </row>
    <row r="150" spans="1:6" ht="18" x14ac:dyDescent="0.2">
      <c r="A150" s="106"/>
      <c r="B150" s="161" t="s">
        <v>2381</v>
      </c>
      <c r="C150" s="147"/>
      <c r="D150" s="147"/>
      <c r="E150" s="148"/>
      <c r="F150" s="11">
        <f t="shared" si="0"/>
        <v>0</v>
      </c>
    </row>
    <row r="151" spans="1:6" ht="16" x14ac:dyDescent="0.15">
      <c r="A151" s="14"/>
      <c r="B151" s="131" t="s">
        <v>38</v>
      </c>
      <c r="C151" s="129"/>
      <c r="D151" s="129"/>
      <c r="E151" s="130"/>
      <c r="F151" s="11">
        <f t="shared" si="0"/>
        <v>0</v>
      </c>
    </row>
    <row r="152" spans="1:6" ht="37.5" customHeight="1" x14ac:dyDescent="0.15">
      <c r="A152" s="27" t="b">
        <v>0</v>
      </c>
      <c r="B152" s="33"/>
      <c r="C152" s="34" t="s">
        <v>831</v>
      </c>
      <c r="D152" s="29" t="s">
        <v>2382</v>
      </c>
      <c r="E152" s="31"/>
      <c r="F152" s="11">
        <f t="shared" si="0"/>
        <v>0</v>
      </c>
    </row>
    <row r="153" spans="1:6" ht="37.5" customHeight="1" x14ac:dyDescent="0.15">
      <c r="A153" s="27" t="b">
        <v>0</v>
      </c>
      <c r="B153" s="33"/>
      <c r="C153" s="34" t="s">
        <v>217</v>
      </c>
      <c r="D153" s="29" t="s">
        <v>2382</v>
      </c>
      <c r="E153" s="31"/>
      <c r="F153" s="11">
        <f t="shared" si="0"/>
        <v>0</v>
      </c>
    </row>
    <row r="154" spans="1:6" ht="37.5" customHeight="1" x14ac:dyDescent="0.15">
      <c r="A154" s="27" t="b">
        <v>0</v>
      </c>
      <c r="B154" s="33"/>
      <c r="C154" s="34" t="s">
        <v>895</v>
      </c>
      <c r="D154" s="29" t="s">
        <v>2383</v>
      </c>
      <c r="E154" s="31"/>
      <c r="F154" s="11">
        <f t="shared" si="0"/>
        <v>0</v>
      </c>
    </row>
    <row r="155" spans="1:6" ht="37.5" customHeight="1" x14ac:dyDescent="0.15">
      <c r="A155" s="27" t="b">
        <v>0</v>
      </c>
      <c r="B155" s="33"/>
      <c r="C155" s="34" t="s">
        <v>311</v>
      </c>
      <c r="D155" s="29" t="s">
        <v>2383</v>
      </c>
      <c r="E155" s="31"/>
      <c r="F155" s="11">
        <f t="shared" si="0"/>
        <v>0</v>
      </c>
    </row>
    <row r="156" spans="1:6" ht="37.5" customHeight="1" x14ac:dyDescent="0.15">
      <c r="A156" s="27" t="b">
        <v>0</v>
      </c>
      <c r="B156" s="33"/>
      <c r="C156" s="34" t="s">
        <v>1082</v>
      </c>
      <c r="D156" s="29" t="s">
        <v>2384</v>
      </c>
      <c r="E156" s="31"/>
      <c r="F156" s="11">
        <f t="shared" si="0"/>
        <v>0</v>
      </c>
    </row>
    <row r="157" spans="1:6" ht="37.5" customHeight="1" x14ac:dyDescent="0.15">
      <c r="A157" s="27" t="b">
        <v>0</v>
      </c>
      <c r="B157" s="33"/>
      <c r="C157" s="34" t="s">
        <v>351</v>
      </c>
      <c r="D157" s="29" t="s">
        <v>2384</v>
      </c>
      <c r="E157" s="31"/>
      <c r="F157" s="11">
        <f t="shared" si="0"/>
        <v>0</v>
      </c>
    </row>
    <row r="158" spans="1:6" ht="37.5" customHeight="1" x14ac:dyDescent="0.15">
      <c r="A158" s="27" t="b">
        <v>0</v>
      </c>
      <c r="B158" s="33"/>
      <c r="C158" s="34" t="s">
        <v>969</v>
      </c>
      <c r="D158" s="29" t="s">
        <v>2385</v>
      </c>
      <c r="E158" s="31"/>
      <c r="F158" s="11">
        <f t="shared" si="0"/>
        <v>0</v>
      </c>
    </row>
    <row r="159" spans="1:6" ht="37.5" customHeight="1" x14ac:dyDescent="0.15">
      <c r="A159" s="27" t="b">
        <v>0</v>
      </c>
      <c r="B159" s="33"/>
      <c r="C159" s="34" t="s">
        <v>191</v>
      </c>
      <c r="D159" s="29" t="s">
        <v>2385</v>
      </c>
      <c r="E159" s="31"/>
      <c r="F159" s="11">
        <f t="shared" si="0"/>
        <v>0</v>
      </c>
    </row>
    <row r="160" spans="1:6" ht="37.5" customHeight="1" x14ac:dyDescent="0.15">
      <c r="A160" s="27" t="b">
        <v>0</v>
      </c>
      <c r="B160" s="33"/>
      <c r="C160" s="34" t="s">
        <v>928</v>
      </c>
      <c r="D160" s="29" t="s">
        <v>2386</v>
      </c>
      <c r="E160" s="31"/>
      <c r="F160" s="11">
        <f t="shared" si="0"/>
        <v>0</v>
      </c>
    </row>
    <row r="161" spans="1:6" ht="37.5" customHeight="1" x14ac:dyDescent="0.15">
      <c r="A161" s="27" t="b">
        <v>0</v>
      </c>
      <c r="B161" s="33"/>
      <c r="C161" s="34" t="s">
        <v>925</v>
      </c>
      <c r="D161" s="29" t="s">
        <v>2387</v>
      </c>
      <c r="E161" s="31"/>
      <c r="F161" s="11">
        <f t="shared" si="0"/>
        <v>0</v>
      </c>
    </row>
    <row r="162" spans="1:6" ht="37.5" customHeight="1" x14ac:dyDescent="0.15">
      <c r="A162" s="27" t="b">
        <v>0</v>
      </c>
      <c r="B162" s="33"/>
      <c r="C162" s="34" t="s">
        <v>890</v>
      </c>
      <c r="D162" s="29" t="s">
        <v>2388</v>
      </c>
      <c r="E162" s="31"/>
      <c r="F162" s="11">
        <f t="shared" si="0"/>
        <v>0</v>
      </c>
    </row>
    <row r="163" spans="1:6" ht="37.5" customHeight="1" x14ac:dyDescent="0.15">
      <c r="A163" s="27" t="b">
        <v>0</v>
      </c>
      <c r="B163" s="33"/>
      <c r="C163" s="34" t="s">
        <v>901</v>
      </c>
      <c r="D163" s="29" t="s">
        <v>2389</v>
      </c>
      <c r="E163" s="31"/>
      <c r="F163" s="11">
        <f t="shared" si="0"/>
        <v>0</v>
      </c>
    </row>
    <row r="164" spans="1:6" ht="37.5" customHeight="1" x14ac:dyDescent="0.15">
      <c r="A164" s="27" t="b">
        <v>0</v>
      </c>
      <c r="B164" s="33"/>
      <c r="C164" s="34" t="s">
        <v>893</v>
      </c>
      <c r="D164" s="29" t="s">
        <v>2389</v>
      </c>
      <c r="E164" s="31" t="s">
        <v>2390</v>
      </c>
      <c r="F164" s="11">
        <f t="shared" si="0"/>
        <v>0</v>
      </c>
    </row>
    <row r="165" spans="1:6" ht="37.5" customHeight="1" x14ac:dyDescent="0.15">
      <c r="A165" s="27" t="b">
        <v>0</v>
      </c>
      <c r="B165" s="33"/>
      <c r="C165" s="34" t="s">
        <v>1037</v>
      </c>
      <c r="D165" s="29" t="s">
        <v>2391</v>
      </c>
      <c r="E165" s="31" t="s">
        <v>2392</v>
      </c>
      <c r="F165" s="11">
        <f t="shared" si="0"/>
        <v>0</v>
      </c>
    </row>
    <row r="166" spans="1:6" ht="18" x14ac:dyDescent="0.2">
      <c r="A166" s="105"/>
      <c r="B166" s="158" t="s">
        <v>2393</v>
      </c>
      <c r="C166" s="134"/>
      <c r="D166" s="134"/>
      <c r="E166" s="135"/>
      <c r="F166" s="11">
        <f t="shared" si="0"/>
        <v>0</v>
      </c>
    </row>
    <row r="167" spans="1:6" ht="18" x14ac:dyDescent="0.2">
      <c r="A167" s="110"/>
      <c r="B167" s="157" t="s">
        <v>2394</v>
      </c>
      <c r="C167" s="129"/>
      <c r="D167" s="129"/>
      <c r="E167" s="130"/>
      <c r="F167" s="11">
        <f t="shared" si="0"/>
        <v>0</v>
      </c>
    </row>
    <row r="168" spans="1:6" ht="16" x14ac:dyDescent="0.15">
      <c r="A168" s="14"/>
      <c r="B168" s="131" t="s">
        <v>38</v>
      </c>
      <c r="C168" s="129"/>
      <c r="D168" s="129"/>
      <c r="E168" s="130"/>
      <c r="F168" s="11">
        <f t="shared" si="0"/>
        <v>0</v>
      </c>
    </row>
    <row r="169" spans="1:6" ht="37.5" customHeight="1" x14ac:dyDescent="0.15">
      <c r="A169" s="27" t="b">
        <v>0</v>
      </c>
      <c r="B169" s="33"/>
      <c r="C169" s="34" t="s">
        <v>221</v>
      </c>
      <c r="D169" s="29" t="s">
        <v>2395</v>
      </c>
      <c r="E169" s="31"/>
      <c r="F169" s="11">
        <f t="shared" si="0"/>
        <v>0</v>
      </c>
    </row>
    <row r="170" spans="1:6" ht="37.5" customHeight="1" x14ac:dyDescent="0.15">
      <c r="A170" s="27" t="b">
        <v>0</v>
      </c>
      <c r="B170" s="33"/>
      <c r="C170" s="34" t="s">
        <v>387</v>
      </c>
      <c r="D170" s="29" t="s">
        <v>2395</v>
      </c>
      <c r="E170" s="31"/>
      <c r="F170" s="11">
        <f t="shared" si="0"/>
        <v>0</v>
      </c>
    </row>
    <row r="171" spans="1:6" ht="18" x14ac:dyDescent="0.2">
      <c r="A171" s="105"/>
      <c r="B171" s="158" t="s">
        <v>2396</v>
      </c>
      <c r="C171" s="134"/>
      <c r="D171" s="134"/>
      <c r="E171" s="135"/>
      <c r="F171" s="11">
        <f t="shared" si="0"/>
        <v>0</v>
      </c>
    </row>
    <row r="172" spans="1:6" ht="18" x14ac:dyDescent="0.2">
      <c r="A172" s="110"/>
      <c r="B172" s="157" t="s">
        <v>2397</v>
      </c>
      <c r="C172" s="129"/>
      <c r="D172" s="129"/>
      <c r="E172" s="130"/>
      <c r="F172" s="11">
        <f t="shared" si="0"/>
        <v>0</v>
      </c>
    </row>
    <row r="173" spans="1:6" ht="16" x14ac:dyDescent="0.15">
      <c r="A173" s="14"/>
      <c r="B173" s="131" t="s">
        <v>38</v>
      </c>
      <c r="C173" s="129"/>
      <c r="D173" s="129"/>
      <c r="E173" s="130"/>
      <c r="F173" s="11">
        <f t="shared" si="0"/>
        <v>0</v>
      </c>
    </row>
    <row r="174" spans="1:6" ht="37.5" customHeight="1" x14ac:dyDescent="0.15">
      <c r="A174" s="27" t="b">
        <v>0</v>
      </c>
      <c r="B174" s="77"/>
      <c r="C174" s="78" t="s">
        <v>63</v>
      </c>
      <c r="D174" s="36" t="s">
        <v>2398</v>
      </c>
      <c r="E174" s="37"/>
      <c r="F174" s="11">
        <f t="shared" si="0"/>
        <v>0</v>
      </c>
    </row>
    <row r="175" spans="1:6" ht="42" x14ac:dyDescent="0.15">
      <c r="A175" s="27" t="b">
        <v>0</v>
      </c>
      <c r="B175" s="27"/>
      <c r="C175" s="34" t="s">
        <v>949</v>
      </c>
      <c r="D175" s="29" t="s">
        <v>2398</v>
      </c>
      <c r="E175" s="31" t="s">
        <v>2399</v>
      </c>
      <c r="F175" s="11"/>
    </row>
    <row r="176" spans="1:6" ht="37.5" customHeight="1" x14ac:dyDescent="0.15">
      <c r="A176" s="27" t="b">
        <v>0</v>
      </c>
      <c r="B176" s="27"/>
      <c r="C176" s="34" t="s">
        <v>916</v>
      </c>
      <c r="D176" s="29" t="s">
        <v>2398</v>
      </c>
      <c r="E176" s="31"/>
      <c r="F176" s="11">
        <f t="shared" ref="F176:F201" si="1">IF(A176=TRUE, 1, 0)</f>
        <v>0</v>
      </c>
    </row>
    <row r="177" spans="1:6" ht="18" x14ac:dyDescent="0.2">
      <c r="A177" s="105"/>
      <c r="B177" s="158" t="s">
        <v>2400</v>
      </c>
      <c r="C177" s="134"/>
      <c r="D177" s="134"/>
      <c r="E177" s="135"/>
      <c r="F177" s="11">
        <f t="shared" si="1"/>
        <v>0</v>
      </c>
    </row>
    <row r="178" spans="1:6" ht="18" x14ac:dyDescent="0.2">
      <c r="A178" s="110"/>
      <c r="B178" s="157" t="s">
        <v>2401</v>
      </c>
      <c r="C178" s="129"/>
      <c r="D178" s="129"/>
      <c r="E178" s="130"/>
      <c r="F178" s="11">
        <f t="shared" si="1"/>
        <v>0</v>
      </c>
    </row>
    <row r="179" spans="1:6" ht="16" x14ac:dyDescent="0.15">
      <c r="A179" s="14"/>
      <c r="B179" s="131" t="s">
        <v>38</v>
      </c>
      <c r="C179" s="129"/>
      <c r="D179" s="129"/>
      <c r="E179" s="130"/>
      <c r="F179" s="11">
        <f t="shared" si="1"/>
        <v>0</v>
      </c>
    </row>
    <row r="180" spans="1:6" ht="37.5" customHeight="1" x14ac:dyDescent="0.15">
      <c r="A180" s="27" t="b">
        <v>0</v>
      </c>
      <c r="B180" s="27"/>
      <c r="C180" s="34" t="s">
        <v>837</v>
      </c>
      <c r="D180" s="17" t="s">
        <v>2402</v>
      </c>
      <c r="E180" s="35"/>
      <c r="F180" s="11">
        <f t="shared" si="1"/>
        <v>0</v>
      </c>
    </row>
    <row r="181" spans="1:6" ht="37.5" customHeight="1" x14ac:dyDescent="0.15">
      <c r="A181" s="27" t="b">
        <v>0</v>
      </c>
      <c r="B181" s="27"/>
      <c r="C181" s="34" t="s">
        <v>860</v>
      </c>
      <c r="D181" s="17" t="s">
        <v>2402</v>
      </c>
      <c r="E181" s="35"/>
      <c r="F181" s="11">
        <f t="shared" si="1"/>
        <v>0</v>
      </c>
    </row>
    <row r="182" spans="1:6" ht="37.5" customHeight="1" x14ac:dyDescent="0.15">
      <c r="A182" s="27" t="b">
        <v>0</v>
      </c>
      <c r="B182" s="27"/>
      <c r="C182" s="34" t="s">
        <v>826</v>
      </c>
      <c r="D182" s="36" t="s">
        <v>2403</v>
      </c>
      <c r="E182" s="37"/>
      <c r="F182" s="11">
        <f t="shared" si="1"/>
        <v>0</v>
      </c>
    </row>
    <row r="183" spans="1:6" ht="18" x14ac:dyDescent="0.2">
      <c r="A183" s="110"/>
      <c r="B183" s="160" t="s">
        <v>2404</v>
      </c>
      <c r="C183" s="129"/>
      <c r="D183" s="129"/>
      <c r="E183" s="130"/>
      <c r="F183" s="11">
        <f t="shared" si="1"/>
        <v>0</v>
      </c>
    </row>
    <row r="184" spans="1:6" ht="18" x14ac:dyDescent="0.2">
      <c r="A184" s="110"/>
      <c r="B184" s="157" t="s">
        <v>2405</v>
      </c>
      <c r="C184" s="129"/>
      <c r="D184" s="129"/>
      <c r="E184" s="130"/>
      <c r="F184" s="11">
        <f t="shared" si="1"/>
        <v>0</v>
      </c>
    </row>
    <row r="185" spans="1:6" ht="16" x14ac:dyDescent="0.2">
      <c r="A185" s="111"/>
      <c r="B185" s="159" t="s">
        <v>38</v>
      </c>
      <c r="C185" s="147"/>
      <c r="D185" s="147"/>
      <c r="E185" s="148"/>
      <c r="F185" s="11">
        <f t="shared" si="1"/>
        <v>0</v>
      </c>
    </row>
    <row r="186" spans="1:6" ht="37.5" customHeight="1" x14ac:dyDescent="0.15">
      <c r="A186" s="27" t="b">
        <v>0</v>
      </c>
      <c r="B186" s="27"/>
      <c r="C186" s="34" t="s">
        <v>151</v>
      </c>
      <c r="D186" s="29" t="s">
        <v>2406</v>
      </c>
      <c r="E186" s="31"/>
      <c r="F186" s="11">
        <f t="shared" si="1"/>
        <v>0</v>
      </c>
    </row>
    <row r="187" spans="1:6" ht="37.5" customHeight="1" x14ac:dyDescent="0.15">
      <c r="A187" s="27" t="b">
        <v>0</v>
      </c>
      <c r="B187" s="27"/>
      <c r="C187" s="34" t="s">
        <v>415</v>
      </c>
      <c r="D187" s="29" t="s">
        <v>2406</v>
      </c>
      <c r="E187" s="31"/>
      <c r="F187" s="11">
        <f t="shared" si="1"/>
        <v>0</v>
      </c>
    </row>
    <row r="188" spans="1:6" ht="37.5" customHeight="1" x14ac:dyDescent="0.15">
      <c r="A188" s="27" t="b">
        <v>0</v>
      </c>
      <c r="B188" s="27"/>
      <c r="C188" s="34" t="s">
        <v>907</v>
      </c>
      <c r="D188" s="29" t="s">
        <v>2406</v>
      </c>
      <c r="E188" s="31"/>
      <c r="F188" s="11">
        <f t="shared" si="1"/>
        <v>0</v>
      </c>
    </row>
    <row r="189" spans="1:6" ht="37.5" customHeight="1" x14ac:dyDescent="0.15">
      <c r="A189" s="27" t="b">
        <v>0</v>
      </c>
      <c r="B189" s="27"/>
      <c r="C189" s="34" t="s">
        <v>888</v>
      </c>
      <c r="D189" s="29" t="s">
        <v>2406</v>
      </c>
      <c r="E189" s="31"/>
      <c r="F189" s="11">
        <f t="shared" si="1"/>
        <v>0</v>
      </c>
    </row>
    <row r="190" spans="1:6" ht="18" x14ac:dyDescent="0.2">
      <c r="A190" s="105"/>
      <c r="B190" s="158" t="s">
        <v>2407</v>
      </c>
      <c r="C190" s="134"/>
      <c r="D190" s="134"/>
      <c r="E190" s="135"/>
      <c r="F190" s="11">
        <f t="shared" si="1"/>
        <v>0</v>
      </c>
    </row>
    <row r="191" spans="1:6" ht="18" x14ac:dyDescent="0.2">
      <c r="A191" s="110"/>
      <c r="B191" s="157" t="s">
        <v>2408</v>
      </c>
      <c r="C191" s="129"/>
      <c r="D191" s="129"/>
      <c r="E191" s="130"/>
      <c r="F191" s="11">
        <f t="shared" si="1"/>
        <v>0</v>
      </c>
    </row>
    <row r="192" spans="1:6" ht="16" x14ac:dyDescent="0.2">
      <c r="A192" s="111"/>
      <c r="B192" s="159" t="s">
        <v>38</v>
      </c>
      <c r="C192" s="147"/>
      <c r="D192" s="147"/>
      <c r="E192" s="148"/>
      <c r="F192" s="11">
        <f t="shared" si="1"/>
        <v>0</v>
      </c>
    </row>
    <row r="193" spans="1:6" ht="37.5" customHeight="1" x14ac:dyDescent="0.15">
      <c r="A193" s="27" t="b">
        <v>0</v>
      </c>
      <c r="B193" s="27"/>
      <c r="C193" s="34" t="s">
        <v>1894</v>
      </c>
      <c r="D193" s="29" t="s">
        <v>2409</v>
      </c>
      <c r="E193" s="31" t="s">
        <v>2410</v>
      </c>
      <c r="F193" s="11">
        <f t="shared" si="1"/>
        <v>0</v>
      </c>
    </row>
    <row r="194" spans="1:6" ht="37.5" customHeight="1" x14ac:dyDescent="0.15">
      <c r="A194" s="27" t="b">
        <v>0</v>
      </c>
      <c r="B194" s="27"/>
      <c r="C194" s="34" t="s">
        <v>884</v>
      </c>
      <c r="D194" s="29" t="s">
        <v>2409</v>
      </c>
      <c r="E194" s="31"/>
      <c r="F194" s="11">
        <f t="shared" si="1"/>
        <v>0</v>
      </c>
    </row>
    <row r="195" spans="1:6" ht="37.5" customHeight="1" x14ac:dyDescent="0.15">
      <c r="A195" s="27" t="b">
        <v>0</v>
      </c>
      <c r="B195" s="27"/>
      <c r="C195" s="34" t="s">
        <v>358</v>
      </c>
      <c r="D195" s="29" t="s">
        <v>2409</v>
      </c>
      <c r="E195" s="31"/>
      <c r="F195" s="11">
        <f t="shared" si="1"/>
        <v>0</v>
      </c>
    </row>
    <row r="196" spans="1:6" ht="37.5" customHeight="1" x14ac:dyDescent="0.15">
      <c r="A196" s="27" t="b">
        <v>0</v>
      </c>
      <c r="B196" s="27"/>
      <c r="C196" s="34" t="s">
        <v>905</v>
      </c>
      <c r="D196" s="29" t="s">
        <v>2409</v>
      </c>
      <c r="E196" s="31"/>
      <c r="F196" s="11">
        <f t="shared" si="1"/>
        <v>0</v>
      </c>
    </row>
    <row r="197" spans="1:6" ht="37.5" customHeight="1" x14ac:dyDescent="0.15">
      <c r="A197" s="27" t="b">
        <v>0</v>
      </c>
      <c r="B197" s="27"/>
      <c r="C197" s="34" t="s">
        <v>973</v>
      </c>
      <c r="D197" s="29" t="s">
        <v>2409</v>
      </c>
      <c r="E197" s="31"/>
      <c r="F197" s="11">
        <f t="shared" si="1"/>
        <v>0</v>
      </c>
    </row>
    <row r="198" spans="1:6" ht="37.5" customHeight="1" x14ac:dyDescent="0.15">
      <c r="A198" s="27" t="b">
        <v>0</v>
      </c>
      <c r="B198" s="27"/>
      <c r="C198" s="34" t="s">
        <v>954</v>
      </c>
      <c r="D198" s="29" t="s">
        <v>2409</v>
      </c>
      <c r="E198" s="31"/>
      <c r="F198" s="11">
        <f t="shared" si="1"/>
        <v>0</v>
      </c>
    </row>
    <row r="199" spans="1:6" ht="37.5" customHeight="1" x14ac:dyDescent="0.15">
      <c r="A199" s="27" t="b">
        <v>0</v>
      </c>
      <c r="B199" s="27"/>
      <c r="C199" s="34" t="s">
        <v>975</v>
      </c>
      <c r="D199" s="29" t="s">
        <v>2409</v>
      </c>
      <c r="E199" s="31"/>
      <c r="F199" s="11">
        <f t="shared" si="1"/>
        <v>0</v>
      </c>
    </row>
    <row r="200" spans="1:6" ht="42" x14ac:dyDescent="0.15">
      <c r="A200" s="27" t="b">
        <v>0</v>
      </c>
      <c r="B200" s="27"/>
      <c r="C200" s="34" t="s">
        <v>922</v>
      </c>
      <c r="D200" s="29" t="s">
        <v>2411</v>
      </c>
      <c r="E200" s="31" t="s">
        <v>2412</v>
      </c>
      <c r="F200" s="11">
        <f t="shared" si="1"/>
        <v>0</v>
      </c>
    </row>
    <row r="201" spans="1:6" ht="18" x14ac:dyDescent="0.2">
      <c r="A201" s="158" t="s">
        <v>2413</v>
      </c>
      <c r="B201" s="134"/>
      <c r="C201" s="134"/>
      <c r="D201" s="134"/>
      <c r="E201" s="135"/>
      <c r="F201" s="11">
        <f t="shared" si="1"/>
        <v>0</v>
      </c>
    </row>
    <row r="202" spans="1:6" ht="13" x14ac:dyDescent="0.15">
      <c r="D202" s="104"/>
    </row>
    <row r="203" spans="1:6" ht="13" x14ac:dyDescent="0.15">
      <c r="D203" s="104"/>
    </row>
    <row r="204" spans="1:6" ht="13" x14ac:dyDescent="0.15">
      <c r="D204" s="104"/>
    </row>
    <row r="205" spans="1:6" ht="13" x14ac:dyDescent="0.15">
      <c r="D205" s="104"/>
    </row>
    <row r="206" spans="1:6" ht="13" x14ac:dyDescent="0.15">
      <c r="D206" s="104"/>
    </row>
    <row r="207" spans="1:6" ht="13" x14ac:dyDescent="0.15">
      <c r="D207" s="104"/>
    </row>
    <row r="208" spans="1:6" ht="13" x14ac:dyDescent="0.15">
      <c r="D208" s="104"/>
    </row>
    <row r="209" spans="4:4" ht="13" x14ac:dyDescent="0.15">
      <c r="D209" s="104"/>
    </row>
    <row r="210" spans="4:4" ht="13" x14ac:dyDescent="0.15">
      <c r="D210" s="104"/>
    </row>
    <row r="211" spans="4:4" ht="13" x14ac:dyDescent="0.15">
      <c r="D211" s="104"/>
    </row>
    <row r="212" spans="4:4" ht="13" x14ac:dyDescent="0.15">
      <c r="D212" s="104"/>
    </row>
    <row r="213" spans="4:4" ht="13" x14ac:dyDescent="0.15">
      <c r="D213" s="104"/>
    </row>
    <row r="214" spans="4:4" ht="13" x14ac:dyDescent="0.15">
      <c r="D214" s="104"/>
    </row>
    <row r="215" spans="4:4" ht="13" x14ac:dyDescent="0.15">
      <c r="D215" s="104"/>
    </row>
    <row r="216" spans="4:4" ht="13" x14ac:dyDescent="0.15">
      <c r="D216" s="104"/>
    </row>
    <row r="217" spans="4:4" ht="13" x14ac:dyDescent="0.15">
      <c r="D217" s="104"/>
    </row>
    <row r="218" spans="4:4" ht="13" x14ac:dyDescent="0.15">
      <c r="D218" s="104"/>
    </row>
    <row r="219" spans="4:4" ht="13" x14ac:dyDescent="0.15">
      <c r="D219" s="104"/>
    </row>
    <row r="220" spans="4:4" ht="13" x14ac:dyDescent="0.15">
      <c r="D220" s="104"/>
    </row>
    <row r="221" spans="4:4" ht="13" x14ac:dyDescent="0.15">
      <c r="D221" s="104"/>
    </row>
    <row r="222" spans="4:4" ht="13" x14ac:dyDescent="0.15">
      <c r="D222" s="104"/>
    </row>
    <row r="223" spans="4:4" ht="13" x14ac:dyDescent="0.15">
      <c r="D223" s="104"/>
    </row>
    <row r="224" spans="4:4" ht="13" x14ac:dyDescent="0.15">
      <c r="D224" s="104"/>
    </row>
    <row r="225" spans="4:4" ht="13" x14ac:dyDescent="0.15">
      <c r="D225" s="104"/>
    </row>
    <row r="226" spans="4:4" ht="13" x14ac:dyDescent="0.15">
      <c r="D226" s="104"/>
    </row>
    <row r="227" spans="4:4" ht="13" x14ac:dyDescent="0.15">
      <c r="D227" s="104"/>
    </row>
    <row r="228" spans="4:4" ht="13" x14ac:dyDescent="0.15">
      <c r="D228" s="104"/>
    </row>
    <row r="229" spans="4:4" ht="13" x14ac:dyDescent="0.15">
      <c r="D229" s="104"/>
    </row>
    <row r="230" spans="4:4" ht="13" x14ac:dyDescent="0.15">
      <c r="D230" s="104"/>
    </row>
    <row r="231" spans="4:4" ht="13" x14ac:dyDescent="0.15">
      <c r="D231" s="104"/>
    </row>
    <row r="232" spans="4:4" ht="13" x14ac:dyDescent="0.15">
      <c r="D232" s="104"/>
    </row>
    <row r="233" spans="4:4" ht="13" x14ac:dyDescent="0.15">
      <c r="D233" s="104"/>
    </row>
    <row r="234" spans="4:4" ht="13" x14ac:dyDescent="0.15">
      <c r="D234" s="104"/>
    </row>
    <row r="235" spans="4:4" ht="13" x14ac:dyDescent="0.15">
      <c r="D235" s="104"/>
    </row>
    <row r="236" spans="4:4" ht="13" x14ac:dyDescent="0.15">
      <c r="D236" s="104"/>
    </row>
    <row r="237" spans="4:4" ht="13" x14ac:dyDescent="0.15">
      <c r="D237" s="104"/>
    </row>
    <row r="238" spans="4:4" ht="13" x14ac:dyDescent="0.15">
      <c r="D238" s="104"/>
    </row>
    <row r="239" spans="4:4" ht="13" x14ac:dyDescent="0.15">
      <c r="D239" s="104"/>
    </row>
    <row r="240" spans="4:4" ht="13" x14ac:dyDescent="0.15">
      <c r="D240" s="104"/>
    </row>
    <row r="241" spans="4:4" ht="13" x14ac:dyDescent="0.15">
      <c r="D241" s="104"/>
    </row>
    <row r="242" spans="4:4" ht="13" x14ac:dyDescent="0.15">
      <c r="D242" s="104"/>
    </row>
    <row r="243" spans="4:4" ht="13" x14ac:dyDescent="0.15">
      <c r="D243" s="104"/>
    </row>
    <row r="244" spans="4:4" ht="13" x14ac:dyDescent="0.15">
      <c r="D244" s="104"/>
    </row>
    <row r="245" spans="4:4" ht="13" x14ac:dyDescent="0.15">
      <c r="D245" s="104"/>
    </row>
    <row r="246" spans="4:4" ht="13" x14ac:dyDescent="0.15">
      <c r="D246" s="104"/>
    </row>
    <row r="247" spans="4:4" ht="13" x14ac:dyDescent="0.15">
      <c r="D247" s="104"/>
    </row>
    <row r="248" spans="4:4" ht="13" x14ac:dyDescent="0.15">
      <c r="D248" s="104"/>
    </row>
    <row r="249" spans="4:4" ht="13" x14ac:dyDescent="0.15">
      <c r="D249" s="104"/>
    </row>
    <row r="250" spans="4:4" ht="13" x14ac:dyDescent="0.15">
      <c r="D250" s="104"/>
    </row>
    <row r="251" spans="4:4" ht="13" x14ac:dyDescent="0.15">
      <c r="D251" s="104"/>
    </row>
    <row r="252" spans="4:4" ht="13" x14ac:dyDescent="0.15">
      <c r="D252" s="104"/>
    </row>
    <row r="253" spans="4:4" ht="13" x14ac:dyDescent="0.15">
      <c r="D253" s="104"/>
    </row>
    <row r="254" spans="4:4" ht="13" x14ac:dyDescent="0.15">
      <c r="D254" s="104"/>
    </row>
    <row r="255" spans="4:4" ht="13" x14ac:dyDescent="0.15">
      <c r="D255" s="104"/>
    </row>
    <row r="256" spans="4:4" ht="13" x14ac:dyDescent="0.15">
      <c r="D256" s="104"/>
    </row>
    <row r="257" spans="4:4" ht="13" x14ac:dyDescent="0.15">
      <c r="D257" s="104"/>
    </row>
    <row r="258" spans="4:4" ht="13" x14ac:dyDescent="0.15">
      <c r="D258" s="104"/>
    </row>
    <row r="259" spans="4:4" ht="13" x14ac:dyDescent="0.15">
      <c r="D259" s="104"/>
    </row>
    <row r="260" spans="4:4" ht="13" x14ac:dyDescent="0.15">
      <c r="D260" s="104"/>
    </row>
    <row r="261" spans="4:4" ht="13" x14ac:dyDescent="0.15">
      <c r="D261" s="104"/>
    </row>
    <row r="262" spans="4:4" ht="13" x14ac:dyDescent="0.15">
      <c r="D262" s="104"/>
    </row>
    <row r="263" spans="4:4" ht="13" x14ac:dyDescent="0.15">
      <c r="D263" s="104"/>
    </row>
    <row r="264" spans="4:4" ht="13" x14ac:dyDescent="0.15">
      <c r="D264" s="104"/>
    </row>
    <row r="265" spans="4:4" ht="13" x14ac:dyDescent="0.15">
      <c r="D265" s="104"/>
    </row>
    <row r="266" spans="4:4" ht="13" x14ac:dyDescent="0.15">
      <c r="D266" s="104"/>
    </row>
    <row r="267" spans="4:4" ht="13" x14ac:dyDescent="0.15">
      <c r="D267" s="104"/>
    </row>
    <row r="268" spans="4:4" ht="13" x14ac:dyDescent="0.15">
      <c r="D268" s="104"/>
    </row>
    <row r="269" spans="4:4" ht="13" x14ac:dyDescent="0.15">
      <c r="D269" s="104"/>
    </row>
    <row r="270" spans="4:4" ht="13" x14ac:dyDescent="0.15">
      <c r="D270" s="104"/>
    </row>
    <row r="271" spans="4:4" ht="13" x14ac:dyDescent="0.15">
      <c r="D271" s="104"/>
    </row>
    <row r="272" spans="4:4" ht="13" x14ac:dyDescent="0.15">
      <c r="D272" s="104"/>
    </row>
    <row r="273" spans="4:4" ht="13" x14ac:dyDescent="0.15">
      <c r="D273" s="104"/>
    </row>
    <row r="274" spans="4:4" ht="13" x14ac:dyDescent="0.15">
      <c r="D274" s="104"/>
    </row>
    <row r="275" spans="4:4" ht="13" x14ac:dyDescent="0.15">
      <c r="D275" s="104"/>
    </row>
    <row r="276" spans="4:4" ht="13" x14ac:dyDescent="0.15">
      <c r="D276" s="104"/>
    </row>
    <row r="277" spans="4:4" ht="13" x14ac:dyDescent="0.15">
      <c r="D277" s="104"/>
    </row>
    <row r="278" spans="4:4" ht="13" x14ac:dyDescent="0.15">
      <c r="D278" s="104"/>
    </row>
    <row r="279" spans="4:4" ht="13" x14ac:dyDescent="0.15">
      <c r="D279" s="104"/>
    </row>
    <row r="280" spans="4:4" ht="13" x14ac:dyDescent="0.15">
      <c r="D280" s="104"/>
    </row>
    <row r="281" spans="4:4" ht="13" x14ac:dyDescent="0.15">
      <c r="D281" s="104"/>
    </row>
    <row r="282" spans="4:4" ht="13" x14ac:dyDescent="0.15">
      <c r="D282" s="104"/>
    </row>
    <row r="283" spans="4:4" ht="13" x14ac:dyDescent="0.15">
      <c r="D283" s="104"/>
    </row>
    <row r="284" spans="4:4" ht="13" x14ac:dyDescent="0.15">
      <c r="D284" s="104"/>
    </row>
    <row r="285" spans="4:4" ht="13" x14ac:dyDescent="0.15">
      <c r="D285" s="104"/>
    </row>
    <row r="286" spans="4:4" ht="13" x14ac:dyDescent="0.15">
      <c r="D286" s="104"/>
    </row>
    <row r="287" spans="4:4" ht="13" x14ac:dyDescent="0.15">
      <c r="D287" s="104"/>
    </row>
    <row r="288" spans="4:4" ht="13" x14ac:dyDescent="0.15">
      <c r="D288" s="104"/>
    </row>
    <row r="289" spans="4:4" ht="13" x14ac:dyDescent="0.15">
      <c r="D289" s="104"/>
    </row>
    <row r="290" spans="4:4" ht="13" x14ac:dyDescent="0.15">
      <c r="D290" s="104"/>
    </row>
    <row r="291" spans="4:4" ht="13" x14ac:dyDescent="0.15">
      <c r="D291" s="104"/>
    </row>
    <row r="292" spans="4:4" ht="13" x14ac:dyDescent="0.15">
      <c r="D292" s="104"/>
    </row>
    <row r="293" spans="4:4" ht="13" x14ac:dyDescent="0.15">
      <c r="D293" s="104"/>
    </row>
    <row r="294" spans="4:4" ht="13" x14ac:dyDescent="0.15">
      <c r="D294" s="104"/>
    </row>
    <row r="295" spans="4:4" ht="13" x14ac:dyDescent="0.15">
      <c r="D295" s="104"/>
    </row>
    <row r="296" spans="4:4" ht="13" x14ac:dyDescent="0.15">
      <c r="D296" s="104"/>
    </row>
    <row r="297" spans="4:4" ht="13" x14ac:dyDescent="0.15">
      <c r="D297" s="104"/>
    </row>
    <row r="298" spans="4:4" ht="13" x14ac:dyDescent="0.15">
      <c r="D298" s="104"/>
    </row>
    <row r="299" spans="4:4" ht="13" x14ac:dyDescent="0.15">
      <c r="D299" s="104"/>
    </row>
    <row r="300" spans="4:4" ht="13" x14ac:dyDescent="0.15">
      <c r="D300" s="104"/>
    </row>
    <row r="301" spans="4:4" ht="13" x14ac:dyDescent="0.15">
      <c r="D301" s="104"/>
    </row>
    <row r="302" spans="4:4" ht="13" x14ac:dyDescent="0.15">
      <c r="D302" s="104"/>
    </row>
    <row r="303" spans="4:4" ht="13" x14ac:dyDescent="0.15">
      <c r="D303" s="104"/>
    </row>
    <row r="304" spans="4:4" ht="13" x14ac:dyDescent="0.15">
      <c r="D304" s="104"/>
    </row>
    <row r="305" spans="4:4" ht="13" x14ac:dyDescent="0.15">
      <c r="D305" s="104"/>
    </row>
    <row r="306" spans="4:4" ht="13" x14ac:dyDescent="0.15">
      <c r="D306" s="104"/>
    </row>
    <row r="307" spans="4:4" ht="13" x14ac:dyDescent="0.15">
      <c r="D307" s="104"/>
    </row>
    <row r="308" spans="4:4" ht="13" x14ac:dyDescent="0.15">
      <c r="D308" s="104"/>
    </row>
    <row r="309" spans="4:4" ht="13" x14ac:dyDescent="0.15">
      <c r="D309" s="104"/>
    </row>
    <row r="310" spans="4:4" ht="13" x14ac:dyDescent="0.15">
      <c r="D310" s="104"/>
    </row>
    <row r="311" spans="4:4" ht="13" x14ac:dyDescent="0.15">
      <c r="D311" s="104"/>
    </row>
    <row r="312" spans="4:4" ht="13" x14ac:dyDescent="0.15">
      <c r="D312" s="104"/>
    </row>
    <row r="313" spans="4:4" ht="13" x14ac:dyDescent="0.15">
      <c r="D313" s="104"/>
    </row>
    <row r="314" spans="4:4" ht="13" x14ac:dyDescent="0.15">
      <c r="D314" s="104"/>
    </row>
    <row r="315" spans="4:4" ht="13" x14ac:dyDescent="0.15">
      <c r="D315" s="104"/>
    </row>
    <row r="316" spans="4:4" ht="13" x14ac:dyDescent="0.15">
      <c r="D316" s="104"/>
    </row>
    <row r="317" spans="4:4" ht="13" x14ac:dyDescent="0.15">
      <c r="D317" s="104"/>
    </row>
    <row r="318" spans="4:4" ht="13" x14ac:dyDescent="0.15">
      <c r="D318" s="104"/>
    </row>
    <row r="319" spans="4:4" ht="13" x14ac:dyDescent="0.15">
      <c r="D319" s="104"/>
    </row>
    <row r="320" spans="4:4" ht="13" x14ac:dyDescent="0.15">
      <c r="D320" s="104"/>
    </row>
    <row r="321" spans="4:4" ht="13" x14ac:dyDescent="0.15">
      <c r="D321" s="104"/>
    </row>
    <row r="322" spans="4:4" ht="13" x14ac:dyDescent="0.15">
      <c r="D322" s="104"/>
    </row>
    <row r="323" spans="4:4" ht="13" x14ac:dyDescent="0.15">
      <c r="D323" s="104"/>
    </row>
    <row r="324" spans="4:4" ht="13" x14ac:dyDescent="0.15">
      <c r="D324" s="104"/>
    </row>
    <row r="325" spans="4:4" ht="13" x14ac:dyDescent="0.15">
      <c r="D325" s="104"/>
    </row>
    <row r="326" spans="4:4" ht="13" x14ac:dyDescent="0.15">
      <c r="D326" s="104"/>
    </row>
    <row r="327" spans="4:4" ht="13" x14ac:dyDescent="0.15">
      <c r="D327" s="104"/>
    </row>
    <row r="328" spans="4:4" ht="13" x14ac:dyDescent="0.15">
      <c r="D328" s="104"/>
    </row>
    <row r="329" spans="4:4" ht="13" x14ac:dyDescent="0.15">
      <c r="D329" s="104"/>
    </row>
    <row r="330" spans="4:4" ht="13" x14ac:dyDescent="0.15">
      <c r="D330" s="104"/>
    </row>
    <row r="331" spans="4:4" ht="13" x14ac:dyDescent="0.15">
      <c r="D331" s="104"/>
    </row>
    <row r="332" spans="4:4" ht="13" x14ac:dyDescent="0.15">
      <c r="D332" s="104"/>
    </row>
    <row r="333" spans="4:4" ht="13" x14ac:dyDescent="0.15">
      <c r="D333" s="104"/>
    </row>
    <row r="334" spans="4:4" ht="13" x14ac:dyDescent="0.15">
      <c r="D334" s="104"/>
    </row>
    <row r="335" spans="4:4" ht="13" x14ac:dyDescent="0.15">
      <c r="D335" s="104"/>
    </row>
    <row r="336" spans="4:4" ht="13" x14ac:dyDescent="0.15">
      <c r="D336" s="104"/>
    </row>
    <row r="337" spans="4:4" ht="13" x14ac:dyDescent="0.15">
      <c r="D337" s="104"/>
    </row>
    <row r="338" spans="4:4" ht="13" x14ac:dyDescent="0.15">
      <c r="D338" s="104"/>
    </row>
    <row r="339" spans="4:4" ht="13" x14ac:dyDescent="0.15">
      <c r="D339" s="104"/>
    </row>
    <row r="340" spans="4:4" ht="13" x14ac:dyDescent="0.15">
      <c r="D340" s="104"/>
    </row>
    <row r="341" spans="4:4" ht="13" x14ac:dyDescent="0.15">
      <c r="D341" s="104"/>
    </row>
    <row r="342" spans="4:4" ht="13" x14ac:dyDescent="0.15">
      <c r="D342" s="104"/>
    </row>
    <row r="343" spans="4:4" ht="13" x14ac:dyDescent="0.15">
      <c r="D343" s="104"/>
    </row>
    <row r="344" spans="4:4" ht="13" x14ac:dyDescent="0.15">
      <c r="D344" s="104"/>
    </row>
    <row r="345" spans="4:4" ht="13" x14ac:dyDescent="0.15">
      <c r="D345" s="104"/>
    </row>
    <row r="346" spans="4:4" ht="13" x14ac:dyDescent="0.15">
      <c r="D346" s="104"/>
    </row>
    <row r="347" spans="4:4" ht="13" x14ac:dyDescent="0.15">
      <c r="D347" s="104"/>
    </row>
    <row r="348" spans="4:4" ht="13" x14ac:dyDescent="0.15">
      <c r="D348" s="104"/>
    </row>
    <row r="349" spans="4:4" ht="13" x14ac:dyDescent="0.15">
      <c r="D349" s="104"/>
    </row>
    <row r="350" spans="4:4" ht="13" x14ac:dyDescent="0.15">
      <c r="D350" s="104"/>
    </row>
    <row r="351" spans="4:4" ht="13" x14ac:dyDescent="0.15">
      <c r="D351" s="104"/>
    </row>
    <row r="352" spans="4:4" ht="13" x14ac:dyDescent="0.15">
      <c r="D352" s="104"/>
    </row>
    <row r="353" spans="4:4" ht="13" x14ac:dyDescent="0.15">
      <c r="D353" s="104"/>
    </row>
    <row r="354" spans="4:4" ht="13" x14ac:dyDescent="0.15">
      <c r="D354" s="104"/>
    </row>
    <row r="355" spans="4:4" ht="13" x14ac:dyDescent="0.15">
      <c r="D355" s="104"/>
    </row>
    <row r="356" spans="4:4" ht="13" x14ac:dyDescent="0.15">
      <c r="D356" s="104"/>
    </row>
    <row r="357" spans="4:4" ht="13" x14ac:dyDescent="0.15">
      <c r="D357" s="104"/>
    </row>
    <row r="358" spans="4:4" ht="13" x14ac:dyDescent="0.15">
      <c r="D358" s="104"/>
    </row>
    <row r="359" spans="4:4" ht="13" x14ac:dyDescent="0.15">
      <c r="D359" s="104"/>
    </row>
    <row r="360" spans="4:4" ht="13" x14ac:dyDescent="0.15">
      <c r="D360" s="104"/>
    </row>
    <row r="361" spans="4:4" ht="13" x14ac:dyDescent="0.15">
      <c r="D361" s="104"/>
    </row>
    <row r="362" spans="4:4" ht="13" x14ac:dyDescent="0.15">
      <c r="D362" s="104"/>
    </row>
    <row r="363" spans="4:4" ht="13" x14ac:dyDescent="0.15">
      <c r="D363" s="104"/>
    </row>
    <row r="364" spans="4:4" ht="13" x14ac:dyDescent="0.15">
      <c r="D364" s="104"/>
    </row>
    <row r="365" spans="4:4" ht="13" x14ac:dyDescent="0.15">
      <c r="D365" s="104"/>
    </row>
    <row r="366" spans="4:4" ht="13" x14ac:dyDescent="0.15">
      <c r="D366" s="104"/>
    </row>
    <row r="367" spans="4:4" ht="13" x14ac:dyDescent="0.15">
      <c r="D367" s="104"/>
    </row>
    <row r="368" spans="4:4" ht="13" x14ac:dyDescent="0.15">
      <c r="D368" s="104"/>
    </row>
    <row r="369" spans="4:4" ht="13" x14ac:dyDescent="0.15">
      <c r="D369" s="104"/>
    </row>
    <row r="370" spans="4:4" ht="13" x14ac:dyDescent="0.15">
      <c r="D370" s="104"/>
    </row>
    <row r="371" spans="4:4" ht="13" x14ac:dyDescent="0.15">
      <c r="D371" s="104"/>
    </row>
    <row r="372" spans="4:4" ht="13" x14ac:dyDescent="0.15">
      <c r="D372" s="104"/>
    </row>
    <row r="373" spans="4:4" ht="13" x14ac:dyDescent="0.15">
      <c r="D373" s="104"/>
    </row>
    <row r="374" spans="4:4" ht="13" x14ac:dyDescent="0.15">
      <c r="D374" s="104"/>
    </row>
    <row r="375" spans="4:4" ht="13" x14ac:dyDescent="0.15">
      <c r="D375" s="104"/>
    </row>
    <row r="376" spans="4:4" ht="13" x14ac:dyDescent="0.15">
      <c r="D376" s="104"/>
    </row>
    <row r="377" spans="4:4" ht="13" x14ac:dyDescent="0.15">
      <c r="D377" s="104"/>
    </row>
    <row r="378" spans="4:4" ht="13" x14ac:dyDescent="0.15">
      <c r="D378" s="104"/>
    </row>
    <row r="379" spans="4:4" ht="13" x14ac:dyDescent="0.15">
      <c r="D379" s="104"/>
    </row>
    <row r="380" spans="4:4" ht="13" x14ac:dyDescent="0.15">
      <c r="D380" s="104"/>
    </row>
    <row r="381" spans="4:4" ht="13" x14ac:dyDescent="0.15">
      <c r="D381" s="104"/>
    </row>
    <row r="382" spans="4:4" ht="13" x14ac:dyDescent="0.15">
      <c r="D382" s="104"/>
    </row>
    <row r="383" spans="4:4" ht="13" x14ac:dyDescent="0.15">
      <c r="D383" s="104"/>
    </row>
    <row r="384" spans="4:4" ht="13" x14ac:dyDescent="0.15">
      <c r="D384" s="104"/>
    </row>
    <row r="385" spans="4:4" ht="13" x14ac:dyDescent="0.15">
      <c r="D385" s="104"/>
    </row>
    <row r="386" spans="4:4" ht="13" x14ac:dyDescent="0.15">
      <c r="D386" s="104"/>
    </row>
    <row r="387" spans="4:4" ht="13" x14ac:dyDescent="0.15">
      <c r="D387" s="104"/>
    </row>
    <row r="388" spans="4:4" ht="13" x14ac:dyDescent="0.15">
      <c r="D388" s="104"/>
    </row>
    <row r="389" spans="4:4" ht="13" x14ac:dyDescent="0.15">
      <c r="D389" s="104"/>
    </row>
    <row r="390" spans="4:4" ht="13" x14ac:dyDescent="0.15">
      <c r="D390" s="104"/>
    </row>
    <row r="391" spans="4:4" ht="13" x14ac:dyDescent="0.15">
      <c r="D391" s="104"/>
    </row>
    <row r="392" spans="4:4" ht="13" x14ac:dyDescent="0.15">
      <c r="D392" s="104"/>
    </row>
    <row r="393" spans="4:4" ht="13" x14ac:dyDescent="0.15">
      <c r="D393" s="104"/>
    </row>
    <row r="394" spans="4:4" ht="13" x14ac:dyDescent="0.15">
      <c r="D394" s="104"/>
    </row>
    <row r="395" spans="4:4" ht="13" x14ac:dyDescent="0.15">
      <c r="D395" s="104"/>
    </row>
    <row r="396" spans="4:4" ht="13" x14ac:dyDescent="0.15">
      <c r="D396" s="104"/>
    </row>
    <row r="397" spans="4:4" ht="13" x14ac:dyDescent="0.15">
      <c r="D397" s="104"/>
    </row>
    <row r="398" spans="4:4" ht="13" x14ac:dyDescent="0.15">
      <c r="D398" s="104"/>
    </row>
    <row r="399" spans="4:4" ht="13" x14ac:dyDescent="0.15">
      <c r="D399" s="104"/>
    </row>
    <row r="400" spans="4:4" ht="13" x14ac:dyDescent="0.15">
      <c r="D400" s="104"/>
    </row>
    <row r="401" spans="4:4" ht="13" x14ac:dyDescent="0.15">
      <c r="D401" s="104"/>
    </row>
    <row r="402" spans="4:4" ht="13" x14ac:dyDescent="0.15">
      <c r="D402" s="104"/>
    </row>
    <row r="403" spans="4:4" ht="13" x14ac:dyDescent="0.15">
      <c r="D403" s="104"/>
    </row>
    <row r="404" spans="4:4" ht="13" x14ac:dyDescent="0.15">
      <c r="D404" s="104"/>
    </row>
    <row r="405" spans="4:4" ht="13" x14ac:dyDescent="0.15">
      <c r="D405" s="104"/>
    </row>
    <row r="406" spans="4:4" ht="13" x14ac:dyDescent="0.15">
      <c r="D406" s="104"/>
    </row>
    <row r="407" spans="4:4" ht="13" x14ac:dyDescent="0.15">
      <c r="D407" s="104"/>
    </row>
    <row r="408" spans="4:4" ht="13" x14ac:dyDescent="0.15">
      <c r="D408" s="104"/>
    </row>
    <row r="409" spans="4:4" ht="13" x14ac:dyDescent="0.15">
      <c r="D409" s="104"/>
    </row>
    <row r="410" spans="4:4" ht="13" x14ac:dyDescent="0.15">
      <c r="D410" s="104"/>
    </row>
    <row r="411" spans="4:4" ht="13" x14ac:dyDescent="0.15">
      <c r="D411" s="104"/>
    </row>
    <row r="412" spans="4:4" ht="13" x14ac:dyDescent="0.15">
      <c r="D412" s="104"/>
    </row>
    <row r="413" spans="4:4" ht="13" x14ac:dyDescent="0.15">
      <c r="D413" s="104"/>
    </row>
    <row r="414" spans="4:4" ht="13" x14ac:dyDescent="0.15">
      <c r="D414" s="104"/>
    </row>
    <row r="415" spans="4:4" ht="13" x14ac:dyDescent="0.15">
      <c r="D415" s="104"/>
    </row>
    <row r="416" spans="4:4" ht="13" x14ac:dyDescent="0.15">
      <c r="D416" s="104"/>
    </row>
    <row r="417" spans="4:4" ht="13" x14ac:dyDescent="0.15">
      <c r="D417" s="104"/>
    </row>
    <row r="418" spans="4:4" ht="13" x14ac:dyDescent="0.15">
      <c r="D418" s="104"/>
    </row>
    <row r="419" spans="4:4" ht="13" x14ac:dyDescent="0.15">
      <c r="D419" s="104"/>
    </row>
    <row r="420" spans="4:4" ht="13" x14ac:dyDescent="0.15">
      <c r="D420" s="104"/>
    </row>
    <row r="421" spans="4:4" ht="13" x14ac:dyDescent="0.15">
      <c r="D421" s="104"/>
    </row>
    <row r="422" spans="4:4" ht="13" x14ac:dyDescent="0.15">
      <c r="D422" s="104"/>
    </row>
    <row r="423" spans="4:4" ht="13" x14ac:dyDescent="0.15">
      <c r="D423" s="104"/>
    </row>
    <row r="424" spans="4:4" ht="13" x14ac:dyDescent="0.15">
      <c r="D424" s="104"/>
    </row>
    <row r="425" spans="4:4" ht="13" x14ac:dyDescent="0.15">
      <c r="D425" s="104"/>
    </row>
    <row r="426" spans="4:4" ht="13" x14ac:dyDescent="0.15">
      <c r="D426" s="104"/>
    </row>
    <row r="427" spans="4:4" ht="13" x14ac:dyDescent="0.15">
      <c r="D427" s="104"/>
    </row>
    <row r="428" spans="4:4" ht="13" x14ac:dyDescent="0.15">
      <c r="D428" s="104"/>
    </row>
    <row r="429" spans="4:4" ht="13" x14ac:dyDescent="0.15">
      <c r="D429" s="104"/>
    </row>
    <row r="430" spans="4:4" ht="13" x14ac:dyDescent="0.15">
      <c r="D430" s="104"/>
    </row>
    <row r="431" spans="4:4" ht="13" x14ac:dyDescent="0.15">
      <c r="D431" s="104"/>
    </row>
    <row r="432" spans="4:4" ht="13" x14ac:dyDescent="0.15">
      <c r="D432" s="104"/>
    </row>
    <row r="433" spans="4:4" ht="13" x14ac:dyDescent="0.15">
      <c r="D433" s="104"/>
    </row>
    <row r="434" spans="4:4" ht="13" x14ac:dyDescent="0.15">
      <c r="D434" s="104"/>
    </row>
    <row r="435" spans="4:4" ht="13" x14ac:dyDescent="0.15">
      <c r="D435" s="104"/>
    </row>
    <row r="436" spans="4:4" ht="13" x14ac:dyDescent="0.15">
      <c r="D436" s="104"/>
    </row>
    <row r="437" spans="4:4" ht="13" x14ac:dyDescent="0.15">
      <c r="D437" s="104"/>
    </row>
    <row r="438" spans="4:4" ht="13" x14ac:dyDescent="0.15">
      <c r="D438" s="104"/>
    </row>
    <row r="439" spans="4:4" ht="13" x14ac:dyDescent="0.15">
      <c r="D439" s="104"/>
    </row>
    <row r="440" spans="4:4" ht="13" x14ac:dyDescent="0.15">
      <c r="D440" s="104"/>
    </row>
    <row r="441" spans="4:4" ht="13" x14ac:dyDescent="0.15">
      <c r="D441" s="104"/>
    </row>
    <row r="442" spans="4:4" ht="13" x14ac:dyDescent="0.15">
      <c r="D442" s="104"/>
    </row>
    <row r="443" spans="4:4" ht="13" x14ac:dyDescent="0.15">
      <c r="D443" s="104"/>
    </row>
    <row r="444" spans="4:4" ht="13" x14ac:dyDescent="0.15">
      <c r="D444" s="104"/>
    </row>
    <row r="445" spans="4:4" ht="13" x14ac:dyDescent="0.15">
      <c r="D445" s="104"/>
    </row>
    <row r="446" spans="4:4" ht="13" x14ac:dyDescent="0.15">
      <c r="D446" s="104"/>
    </row>
    <row r="447" spans="4:4" ht="13" x14ac:dyDescent="0.15">
      <c r="D447" s="104"/>
    </row>
    <row r="448" spans="4:4" ht="13" x14ac:dyDescent="0.15">
      <c r="D448" s="104"/>
    </row>
    <row r="449" spans="4:4" ht="13" x14ac:dyDescent="0.15">
      <c r="D449" s="104"/>
    </row>
    <row r="450" spans="4:4" ht="13" x14ac:dyDescent="0.15">
      <c r="D450" s="104"/>
    </row>
    <row r="451" spans="4:4" ht="13" x14ac:dyDescent="0.15">
      <c r="D451" s="104"/>
    </row>
    <row r="452" spans="4:4" ht="13" x14ac:dyDescent="0.15">
      <c r="D452" s="104"/>
    </row>
    <row r="453" spans="4:4" ht="13" x14ac:dyDescent="0.15">
      <c r="D453" s="104"/>
    </row>
    <row r="454" spans="4:4" ht="13" x14ac:dyDescent="0.15">
      <c r="D454" s="104"/>
    </row>
    <row r="455" spans="4:4" ht="13" x14ac:dyDescent="0.15">
      <c r="D455" s="104"/>
    </row>
    <row r="456" spans="4:4" ht="13" x14ac:dyDescent="0.15">
      <c r="D456" s="104"/>
    </row>
    <row r="457" spans="4:4" ht="13" x14ac:dyDescent="0.15">
      <c r="D457" s="104"/>
    </row>
    <row r="458" spans="4:4" ht="13" x14ac:dyDescent="0.15">
      <c r="D458" s="104"/>
    </row>
    <row r="459" spans="4:4" ht="13" x14ac:dyDescent="0.15">
      <c r="D459" s="104"/>
    </row>
    <row r="460" spans="4:4" ht="13" x14ac:dyDescent="0.15">
      <c r="D460" s="104"/>
    </row>
    <row r="461" spans="4:4" ht="13" x14ac:dyDescent="0.15">
      <c r="D461" s="104"/>
    </row>
    <row r="462" spans="4:4" ht="13" x14ac:dyDescent="0.15">
      <c r="D462" s="104"/>
    </row>
    <row r="463" spans="4:4" ht="13" x14ac:dyDescent="0.15">
      <c r="D463" s="104"/>
    </row>
    <row r="464" spans="4:4" ht="13" x14ac:dyDescent="0.15">
      <c r="D464" s="104"/>
    </row>
    <row r="465" spans="4:4" ht="13" x14ac:dyDescent="0.15">
      <c r="D465" s="104"/>
    </row>
    <row r="466" spans="4:4" ht="13" x14ac:dyDescent="0.15">
      <c r="D466" s="104"/>
    </row>
    <row r="467" spans="4:4" ht="13" x14ac:dyDescent="0.15">
      <c r="D467" s="104"/>
    </row>
    <row r="468" spans="4:4" ht="13" x14ac:dyDescent="0.15">
      <c r="D468" s="104"/>
    </row>
    <row r="469" spans="4:4" ht="13" x14ac:dyDescent="0.15">
      <c r="D469" s="104"/>
    </row>
    <row r="470" spans="4:4" ht="13" x14ac:dyDescent="0.15">
      <c r="D470" s="104"/>
    </row>
    <row r="471" spans="4:4" ht="13" x14ac:dyDescent="0.15">
      <c r="D471" s="104"/>
    </row>
    <row r="472" spans="4:4" ht="13" x14ac:dyDescent="0.15">
      <c r="D472" s="104"/>
    </row>
    <row r="473" spans="4:4" ht="13" x14ac:dyDescent="0.15">
      <c r="D473" s="104"/>
    </row>
    <row r="474" spans="4:4" ht="13" x14ac:dyDescent="0.15">
      <c r="D474" s="104"/>
    </row>
    <row r="475" spans="4:4" ht="13" x14ac:dyDescent="0.15">
      <c r="D475" s="104"/>
    </row>
    <row r="476" spans="4:4" ht="13" x14ac:dyDescent="0.15">
      <c r="D476" s="104"/>
    </row>
    <row r="477" spans="4:4" ht="13" x14ac:dyDescent="0.15">
      <c r="D477" s="104"/>
    </row>
    <row r="478" spans="4:4" ht="13" x14ac:dyDescent="0.15">
      <c r="D478" s="104"/>
    </row>
    <row r="479" spans="4:4" ht="13" x14ac:dyDescent="0.15">
      <c r="D479" s="104"/>
    </row>
    <row r="480" spans="4:4" ht="13" x14ac:dyDescent="0.15">
      <c r="D480" s="104"/>
    </row>
    <row r="481" spans="4:4" ht="13" x14ac:dyDescent="0.15">
      <c r="D481" s="104"/>
    </row>
    <row r="482" spans="4:4" ht="13" x14ac:dyDescent="0.15">
      <c r="D482" s="104"/>
    </row>
    <row r="483" spans="4:4" ht="13" x14ac:dyDescent="0.15">
      <c r="D483" s="104"/>
    </row>
    <row r="484" spans="4:4" ht="13" x14ac:dyDescent="0.15">
      <c r="D484" s="104"/>
    </row>
    <row r="485" spans="4:4" ht="13" x14ac:dyDescent="0.15">
      <c r="D485" s="104"/>
    </row>
    <row r="486" spans="4:4" ht="13" x14ac:dyDescent="0.15">
      <c r="D486" s="104"/>
    </row>
    <row r="487" spans="4:4" ht="13" x14ac:dyDescent="0.15">
      <c r="D487" s="104"/>
    </row>
    <row r="488" spans="4:4" ht="13" x14ac:dyDescent="0.15">
      <c r="D488" s="104"/>
    </row>
    <row r="489" spans="4:4" ht="13" x14ac:dyDescent="0.15">
      <c r="D489" s="104"/>
    </row>
    <row r="490" spans="4:4" ht="13" x14ac:dyDescent="0.15">
      <c r="D490" s="104"/>
    </row>
    <row r="491" spans="4:4" ht="13" x14ac:dyDescent="0.15">
      <c r="D491" s="104"/>
    </row>
    <row r="492" spans="4:4" ht="13" x14ac:dyDescent="0.15">
      <c r="D492" s="104"/>
    </row>
    <row r="493" spans="4:4" ht="13" x14ac:dyDescent="0.15">
      <c r="D493" s="104"/>
    </row>
    <row r="494" spans="4:4" ht="13" x14ac:dyDescent="0.15">
      <c r="D494" s="104"/>
    </row>
    <row r="495" spans="4:4" ht="13" x14ac:dyDescent="0.15">
      <c r="D495" s="104"/>
    </row>
    <row r="496" spans="4:4" ht="13" x14ac:dyDescent="0.15">
      <c r="D496" s="104"/>
    </row>
    <row r="497" spans="4:4" ht="13" x14ac:dyDescent="0.15">
      <c r="D497" s="104"/>
    </row>
    <row r="498" spans="4:4" ht="13" x14ac:dyDescent="0.15">
      <c r="D498" s="104"/>
    </row>
    <row r="499" spans="4:4" ht="13" x14ac:dyDescent="0.15">
      <c r="D499" s="104"/>
    </row>
    <row r="500" spans="4:4" ht="13" x14ac:dyDescent="0.15">
      <c r="D500" s="104"/>
    </row>
    <row r="501" spans="4:4" ht="13" x14ac:dyDescent="0.15">
      <c r="D501" s="104"/>
    </row>
    <row r="502" spans="4:4" ht="13" x14ac:dyDescent="0.15">
      <c r="D502" s="104"/>
    </row>
    <row r="503" spans="4:4" ht="13" x14ac:dyDescent="0.15">
      <c r="D503" s="104"/>
    </row>
    <row r="504" spans="4:4" ht="13" x14ac:dyDescent="0.15">
      <c r="D504" s="104"/>
    </row>
    <row r="505" spans="4:4" ht="13" x14ac:dyDescent="0.15">
      <c r="D505" s="104"/>
    </row>
    <row r="506" spans="4:4" ht="13" x14ac:dyDescent="0.15">
      <c r="D506" s="104"/>
    </row>
    <row r="507" spans="4:4" ht="13" x14ac:dyDescent="0.15">
      <c r="D507" s="104"/>
    </row>
    <row r="508" spans="4:4" ht="13" x14ac:dyDescent="0.15">
      <c r="D508" s="104"/>
    </row>
    <row r="509" spans="4:4" ht="13" x14ac:dyDescent="0.15">
      <c r="D509" s="104"/>
    </row>
    <row r="510" spans="4:4" ht="13" x14ac:dyDescent="0.15">
      <c r="D510" s="104"/>
    </row>
    <row r="511" spans="4:4" ht="13" x14ac:dyDescent="0.15">
      <c r="D511" s="104"/>
    </row>
    <row r="512" spans="4:4" ht="13" x14ac:dyDescent="0.15">
      <c r="D512" s="104"/>
    </row>
    <row r="513" spans="4:4" ht="13" x14ac:dyDescent="0.15">
      <c r="D513" s="104"/>
    </row>
    <row r="514" spans="4:4" ht="13" x14ac:dyDescent="0.15">
      <c r="D514" s="104"/>
    </row>
    <row r="515" spans="4:4" ht="13" x14ac:dyDescent="0.15">
      <c r="D515" s="104"/>
    </row>
    <row r="516" spans="4:4" ht="13" x14ac:dyDescent="0.15">
      <c r="D516" s="104"/>
    </row>
    <row r="517" spans="4:4" ht="13" x14ac:dyDescent="0.15">
      <c r="D517" s="104"/>
    </row>
    <row r="518" spans="4:4" ht="13" x14ac:dyDescent="0.15">
      <c r="D518" s="104"/>
    </row>
    <row r="519" spans="4:4" ht="13" x14ac:dyDescent="0.15">
      <c r="D519" s="104"/>
    </row>
    <row r="520" spans="4:4" ht="13" x14ac:dyDescent="0.15">
      <c r="D520" s="104"/>
    </row>
    <row r="521" spans="4:4" ht="13" x14ac:dyDescent="0.15">
      <c r="D521" s="104"/>
    </row>
    <row r="522" spans="4:4" ht="13" x14ac:dyDescent="0.15">
      <c r="D522" s="104"/>
    </row>
    <row r="523" spans="4:4" ht="13" x14ac:dyDescent="0.15">
      <c r="D523" s="104"/>
    </row>
    <row r="524" spans="4:4" ht="13" x14ac:dyDescent="0.15">
      <c r="D524" s="104"/>
    </row>
    <row r="525" spans="4:4" ht="13" x14ac:dyDescent="0.15">
      <c r="D525" s="104"/>
    </row>
    <row r="526" spans="4:4" ht="13" x14ac:dyDescent="0.15">
      <c r="D526" s="104"/>
    </row>
    <row r="527" spans="4:4" ht="13" x14ac:dyDescent="0.15">
      <c r="D527" s="104"/>
    </row>
    <row r="528" spans="4:4" ht="13" x14ac:dyDescent="0.15">
      <c r="D528" s="104"/>
    </row>
    <row r="529" spans="4:4" ht="13" x14ac:dyDescent="0.15">
      <c r="D529" s="104"/>
    </row>
    <row r="530" spans="4:4" ht="13" x14ac:dyDescent="0.15">
      <c r="D530" s="104"/>
    </row>
    <row r="531" spans="4:4" ht="13" x14ac:dyDescent="0.15">
      <c r="D531" s="104"/>
    </row>
    <row r="532" spans="4:4" ht="13" x14ac:dyDescent="0.15">
      <c r="D532" s="104"/>
    </row>
    <row r="533" spans="4:4" ht="13" x14ac:dyDescent="0.15">
      <c r="D533" s="104"/>
    </row>
    <row r="534" spans="4:4" ht="13" x14ac:dyDescent="0.15">
      <c r="D534" s="104"/>
    </row>
    <row r="535" spans="4:4" ht="13" x14ac:dyDescent="0.15">
      <c r="D535" s="104"/>
    </row>
    <row r="536" spans="4:4" ht="13" x14ac:dyDescent="0.15">
      <c r="D536" s="104"/>
    </row>
    <row r="537" spans="4:4" ht="13" x14ac:dyDescent="0.15">
      <c r="D537" s="104"/>
    </row>
    <row r="538" spans="4:4" ht="13" x14ac:dyDescent="0.15">
      <c r="D538" s="104"/>
    </row>
    <row r="539" spans="4:4" ht="13" x14ac:dyDescent="0.15">
      <c r="D539" s="104"/>
    </row>
    <row r="540" spans="4:4" ht="13" x14ac:dyDescent="0.15">
      <c r="D540" s="104"/>
    </row>
    <row r="541" spans="4:4" ht="13" x14ac:dyDescent="0.15">
      <c r="D541" s="104"/>
    </row>
    <row r="542" spans="4:4" ht="13" x14ac:dyDescent="0.15">
      <c r="D542" s="104"/>
    </row>
    <row r="543" spans="4:4" ht="13" x14ac:dyDescent="0.15">
      <c r="D543" s="104"/>
    </row>
    <row r="544" spans="4:4" ht="13" x14ac:dyDescent="0.15">
      <c r="D544" s="104"/>
    </row>
    <row r="545" spans="4:4" ht="13" x14ac:dyDescent="0.15">
      <c r="D545" s="104"/>
    </row>
    <row r="546" spans="4:4" ht="13" x14ac:dyDescent="0.15">
      <c r="D546" s="104"/>
    </row>
    <row r="547" spans="4:4" ht="13" x14ac:dyDescent="0.15">
      <c r="D547" s="104"/>
    </row>
    <row r="548" spans="4:4" ht="13" x14ac:dyDescent="0.15">
      <c r="D548" s="104"/>
    </row>
    <row r="549" spans="4:4" ht="13" x14ac:dyDescent="0.15">
      <c r="D549" s="104"/>
    </row>
    <row r="550" spans="4:4" ht="13" x14ac:dyDescent="0.15">
      <c r="D550" s="104"/>
    </row>
    <row r="551" spans="4:4" ht="13" x14ac:dyDescent="0.15">
      <c r="D551" s="104"/>
    </row>
    <row r="552" spans="4:4" ht="13" x14ac:dyDescent="0.15">
      <c r="D552" s="104"/>
    </row>
    <row r="553" spans="4:4" ht="13" x14ac:dyDescent="0.15">
      <c r="D553" s="104"/>
    </row>
    <row r="554" spans="4:4" ht="13" x14ac:dyDescent="0.15">
      <c r="D554" s="104"/>
    </row>
    <row r="555" spans="4:4" ht="13" x14ac:dyDescent="0.15">
      <c r="D555" s="104"/>
    </row>
    <row r="556" spans="4:4" ht="13" x14ac:dyDescent="0.15">
      <c r="D556" s="104"/>
    </row>
    <row r="557" spans="4:4" ht="13" x14ac:dyDescent="0.15">
      <c r="D557" s="104"/>
    </row>
    <row r="558" spans="4:4" ht="13" x14ac:dyDescent="0.15">
      <c r="D558" s="104"/>
    </row>
    <row r="559" spans="4:4" ht="13" x14ac:dyDescent="0.15">
      <c r="D559" s="104"/>
    </row>
    <row r="560" spans="4:4" ht="13" x14ac:dyDescent="0.15">
      <c r="D560" s="104"/>
    </row>
    <row r="561" spans="4:4" ht="13" x14ac:dyDescent="0.15">
      <c r="D561" s="104"/>
    </row>
    <row r="562" spans="4:4" ht="13" x14ac:dyDescent="0.15">
      <c r="D562" s="104"/>
    </row>
    <row r="563" spans="4:4" ht="13" x14ac:dyDescent="0.15">
      <c r="D563" s="104"/>
    </row>
    <row r="564" spans="4:4" ht="13" x14ac:dyDescent="0.15">
      <c r="D564" s="104"/>
    </row>
    <row r="565" spans="4:4" ht="13" x14ac:dyDescent="0.15">
      <c r="D565" s="104"/>
    </row>
    <row r="566" spans="4:4" ht="13" x14ac:dyDescent="0.15">
      <c r="D566" s="104"/>
    </row>
    <row r="567" spans="4:4" ht="13" x14ac:dyDescent="0.15">
      <c r="D567" s="104"/>
    </row>
    <row r="568" spans="4:4" ht="13" x14ac:dyDescent="0.15">
      <c r="D568" s="104"/>
    </row>
    <row r="569" spans="4:4" ht="13" x14ac:dyDescent="0.15">
      <c r="D569" s="104"/>
    </row>
    <row r="570" spans="4:4" ht="13" x14ac:dyDescent="0.15">
      <c r="D570" s="104"/>
    </row>
    <row r="571" spans="4:4" ht="13" x14ac:dyDescent="0.15">
      <c r="D571" s="104"/>
    </row>
    <row r="572" spans="4:4" ht="13" x14ac:dyDescent="0.15">
      <c r="D572" s="104"/>
    </row>
    <row r="573" spans="4:4" ht="13" x14ac:dyDescent="0.15">
      <c r="D573" s="104"/>
    </row>
    <row r="574" spans="4:4" ht="13" x14ac:dyDescent="0.15">
      <c r="D574" s="104"/>
    </row>
    <row r="575" spans="4:4" ht="13" x14ac:dyDescent="0.15">
      <c r="D575" s="104"/>
    </row>
    <row r="576" spans="4:4" ht="13" x14ac:dyDescent="0.15">
      <c r="D576" s="104"/>
    </row>
    <row r="577" spans="4:4" ht="13" x14ac:dyDescent="0.15">
      <c r="D577" s="104"/>
    </row>
    <row r="578" spans="4:4" ht="13" x14ac:dyDescent="0.15">
      <c r="D578" s="104"/>
    </row>
    <row r="579" spans="4:4" ht="13" x14ac:dyDescent="0.15">
      <c r="D579" s="104"/>
    </row>
    <row r="580" spans="4:4" ht="13" x14ac:dyDescent="0.15">
      <c r="D580" s="104"/>
    </row>
    <row r="581" spans="4:4" ht="13" x14ac:dyDescent="0.15">
      <c r="D581" s="104"/>
    </row>
    <row r="582" spans="4:4" ht="13" x14ac:dyDescent="0.15">
      <c r="D582" s="104"/>
    </row>
    <row r="583" spans="4:4" ht="13" x14ac:dyDescent="0.15">
      <c r="D583" s="104"/>
    </row>
    <row r="584" spans="4:4" ht="13" x14ac:dyDescent="0.15">
      <c r="D584" s="104"/>
    </row>
    <row r="585" spans="4:4" ht="13" x14ac:dyDescent="0.15">
      <c r="D585" s="104"/>
    </row>
    <row r="586" spans="4:4" ht="13" x14ac:dyDescent="0.15">
      <c r="D586" s="104"/>
    </row>
    <row r="587" spans="4:4" ht="13" x14ac:dyDescent="0.15">
      <c r="D587" s="104"/>
    </row>
    <row r="588" spans="4:4" ht="13" x14ac:dyDescent="0.15">
      <c r="D588" s="104"/>
    </row>
    <row r="589" spans="4:4" ht="13" x14ac:dyDescent="0.15">
      <c r="D589" s="104"/>
    </row>
    <row r="590" spans="4:4" ht="13" x14ac:dyDescent="0.15">
      <c r="D590" s="104"/>
    </row>
    <row r="591" spans="4:4" ht="13" x14ac:dyDescent="0.15">
      <c r="D591" s="104"/>
    </row>
    <row r="592" spans="4:4" ht="13" x14ac:dyDescent="0.15">
      <c r="D592" s="104"/>
    </row>
    <row r="593" spans="4:4" ht="13" x14ac:dyDescent="0.15">
      <c r="D593" s="104"/>
    </row>
    <row r="594" spans="4:4" ht="13" x14ac:dyDescent="0.15">
      <c r="D594" s="104"/>
    </row>
    <row r="595" spans="4:4" ht="13" x14ac:dyDescent="0.15">
      <c r="D595" s="104"/>
    </row>
    <row r="596" spans="4:4" ht="13" x14ac:dyDescent="0.15">
      <c r="D596" s="104"/>
    </row>
    <row r="597" spans="4:4" ht="13" x14ac:dyDescent="0.15">
      <c r="D597" s="104"/>
    </row>
    <row r="598" spans="4:4" ht="13" x14ac:dyDescent="0.15">
      <c r="D598" s="104"/>
    </row>
    <row r="599" spans="4:4" ht="13" x14ac:dyDescent="0.15">
      <c r="D599" s="104"/>
    </row>
    <row r="600" spans="4:4" ht="13" x14ac:dyDescent="0.15">
      <c r="D600" s="104"/>
    </row>
    <row r="601" spans="4:4" ht="13" x14ac:dyDescent="0.15">
      <c r="D601" s="104"/>
    </row>
    <row r="602" spans="4:4" ht="13" x14ac:dyDescent="0.15">
      <c r="D602" s="104"/>
    </row>
    <row r="603" spans="4:4" ht="13" x14ac:dyDescent="0.15">
      <c r="D603" s="104"/>
    </row>
    <row r="604" spans="4:4" ht="13" x14ac:dyDescent="0.15">
      <c r="D604" s="104"/>
    </row>
    <row r="605" spans="4:4" ht="13" x14ac:dyDescent="0.15">
      <c r="D605" s="104"/>
    </row>
    <row r="606" spans="4:4" ht="13" x14ac:dyDescent="0.15">
      <c r="D606" s="104"/>
    </row>
    <row r="607" spans="4:4" ht="13" x14ac:dyDescent="0.15">
      <c r="D607" s="104"/>
    </row>
    <row r="608" spans="4:4" ht="13" x14ac:dyDescent="0.15">
      <c r="D608" s="104"/>
    </row>
    <row r="609" spans="4:4" ht="13" x14ac:dyDescent="0.15">
      <c r="D609" s="104"/>
    </row>
    <row r="610" spans="4:4" ht="13" x14ac:dyDescent="0.15">
      <c r="D610" s="104"/>
    </row>
    <row r="611" spans="4:4" ht="13" x14ac:dyDescent="0.15">
      <c r="D611" s="104"/>
    </row>
    <row r="612" spans="4:4" ht="13" x14ac:dyDescent="0.15">
      <c r="D612" s="104"/>
    </row>
    <row r="613" spans="4:4" ht="13" x14ac:dyDescent="0.15">
      <c r="D613" s="104"/>
    </row>
    <row r="614" spans="4:4" ht="13" x14ac:dyDescent="0.15">
      <c r="D614" s="104"/>
    </row>
    <row r="615" spans="4:4" ht="13" x14ac:dyDescent="0.15">
      <c r="D615" s="104"/>
    </row>
    <row r="616" spans="4:4" ht="13" x14ac:dyDescent="0.15">
      <c r="D616" s="104"/>
    </row>
    <row r="617" spans="4:4" ht="13" x14ac:dyDescent="0.15">
      <c r="D617" s="104"/>
    </row>
    <row r="618" spans="4:4" ht="13" x14ac:dyDescent="0.15">
      <c r="D618" s="104"/>
    </row>
    <row r="619" spans="4:4" ht="13" x14ac:dyDescent="0.15">
      <c r="D619" s="104"/>
    </row>
    <row r="620" spans="4:4" ht="13" x14ac:dyDescent="0.15">
      <c r="D620" s="104"/>
    </row>
    <row r="621" spans="4:4" ht="13" x14ac:dyDescent="0.15">
      <c r="D621" s="104"/>
    </row>
    <row r="622" spans="4:4" ht="13" x14ac:dyDescent="0.15">
      <c r="D622" s="104"/>
    </row>
    <row r="623" spans="4:4" ht="13" x14ac:dyDescent="0.15">
      <c r="D623" s="104"/>
    </row>
    <row r="624" spans="4:4" ht="13" x14ac:dyDescent="0.15">
      <c r="D624" s="104"/>
    </row>
    <row r="625" spans="4:4" ht="13" x14ac:dyDescent="0.15">
      <c r="D625" s="104"/>
    </row>
    <row r="626" spans="4:4" ht="13" x14ac:dyDescent="0.15">
      <c r="D626" s="104"/>
    </row>
    <row r="627" spans="4:4" ht="13" x14ac:dyDescent="0.15">
      <c r="D627" s="104"/>
    </row>
    <row r="628" spans="4:4" ht="13" x14ac:dyDescent="0.15">
      <c r="D628" s="104"/>
    </row>
    <row r="629" spans="4:4" ht="13" x14ac:dyDescent="0.15">
      <c r="D629" s="104"/>
    </row>
    <row r="630" spans="4:4" ht="13" x14ac:dyDescent="0.15">
      <c r="D630" s="104"/>
    </row>
    <row r="631" spans="4:4" ht="13" x14ac:dyDescent="0.15">
      <c r="D631" s="104"/>
    </row>
    <row r="632" spans="4:4" ht="13" x14ac:dyDescent="0.15">
      <c r="D632" s="104"/>
    </row>
    <row r="633" spans="4:4" ht="13" x14ac:dyDescent="0.15">
      <c r="D633" s="104"/>
    </row>
    <row r="634" spans="4:4" ht="13" x14ac:dyDescent="0.15">
      <c r="D634" s="104"/>
    </row>
    <row r="635" spans="4:4" ht="13" x14ac:dyDescent="0.15">
      <c r="D635" s="104"/>
    </row>
    <row r="636" spans="4:4" ht="13" x14ac:dyDescent="0.15">
      <c r="D636" s="104"/>
    </row>
    <row r="637" spans="4:4" ht="13" x14ac:dyDescent="0.15">
      <c r="D637" s="104"/>
    </row>
    <row r="638" spans="4:4" ht="13" x14ac:dyDescent="0.15">
      <c r="D638" s="104"/>
    </row>
    <row r="639" spans="4:4" ht="13" x14ac:dyDescent="0.15">
      <c r="D639" s="104"/>
    </row>
    <row r="640" spans="4:4" ht="13" x14ac:dyDescent="0.15">
      <c r="D640" s="104"/>
    </row>
    <row r="641" spans="4:4" ht="13" x14ac:dyDescent="0.15">
      <c r="D641" s="104"/>
    </row>
    <row r="642" spans="4:4" ht="13" x14ac:dyDescent="0.15">
      <c r="D642" s="104"/>
    </row>
    <row r="643" spans="4:4" ht="13" x14ac:dyDescent="0.15">
      <c r="D643" s="104"/>
    </row>
    <row r="644" spans="4:4" ht="13" x14ac:dyDescent="0.15">
      <c r="D644" s="104"/>
    </row>
    <row r="645" spans="4:4" ht="13" x14ac:dyDescent="0.15">
      <c r="D645" s="104"/>
    </row>
    <row r="646" spans="4:4" ht="13" x14ac:dyDescent="0.15">
      <c r="D646" s="104"/>
    </row>
    <row r="647" spans="4:4" ht="13" x14ac:dyDescent="0.15">
      <c r="D647" s="104"/>
    </row>
    <row r="648" spans="4:4" ht="13" x14ac:dyDescent="0.15">
      <c r="D648" s="104"/>
    </row>
    <row r="649" spans="4:4" ht="13" x14ac:dyDescent="0.15">
      <c r="D649" s="104"/>
    </row>
    <row r="650" spans="4:4" ht="13" x14ac:dyDescent="0.15">
      <c r="D650" s="104"/>
    </row>
    <row r="651" spans="4:4" ht="13" x14ac:dyDescent="0.15">
      <c r="D651" s="104"/>
    </row>
    <row r="652" spans="4:4" ht="13" x14ac:dyDescent="0.15">
      <c r="D652" s="104"/>
    </row>
    <row r="653" spans="4:4" ht="13" x14ac:dyDescent="0.15">
      <c r="D653" s="104"/>
    </row>
    <row r="654" spans="4:4" ht="13" x14ac:dyDescent="0.15">
      <c r="D654" s="104"/>
    </row>
    <row r="655" spans="4:4" ht="13" x14ac:dyDescent="0.15">
      <c r="D655" s="104"/>
    </row>
    <row r="656" spans="4:4" ht="13" x14ac:dyDescent="0.15">
      <c r="D656" s="104"/>
    </row>
    <row r="657" spans="4:4" ht="13" x14ac:dyDescent="0.15">
      <c r="D657" s="104"/>
    </row>
    <row r="658" spans="4:4" ht="13" x14ac:dyDescent="0.15">
      <c r="D658" s="104"/>
    </row>
    <row r="659" spans="4:4" ht="13" x14ac:dyDescent="0.15">
      <c r="D659" s="104"/>
    </row>
    <row r="660" spans="4:4" ht="13" x14ac:dyDescent="0.15">
      <c r="D660" s="104"/>
    </row>
    <row r="661" spans="4:4" ht="13" x14ac:dyDescent="0.15">
      <c r="D661" s="104"/>
    </row>
    <row r="662" spans="4:4" ht="13" x14ac:dyDescent="0.15">
      <c r="D662" s="104"/>
    </row>
    <row r="663" spans="4:4" ht="13" x14ac:dyDescent="0.15">
      <c r="D663" s="104"/>
    </row>
    <row r="664" spans="4:4" ht="13" x14ac:dyDescent="0.15">
      <c r="D664" s="104"/>
    </row>
    <row r="665" spans="4:4" ht="13" x14ac:dyDescent="0.15">
      <c r="D665" s="104"/>
    </row>
    <row r="666" spans="4:4" ht="13" x14ac:dyDescent="0.15">
      <c r="D666" s="104"/>
    </row>
    <row r="667" spans="4:4" ht="13" x14ac:dyDescent="0.15">
      <c r="D667" s="104"/>
    </row>
    <row r="668" spans="4:4" ht="13" x14ac:dyDescent="0.15">
      <c r="D668" s="104"/>
    </row>
    <row r="669" spans="4:4" ht="13" x14ac:dyDescent="0.15">
      <c r="D669" s="104"/>
    </row>
    <row r="670" spans="4:4" ht="13" x14ac:dyDescent="0.15">
      <c r="D670" s="104"/>
    </row>
    <row r="671" spans="4:4" ht="13" x14ac:dyDescent="0.15">
      <c r="D671" s="104"/>
    </row>
    <row r="672" spans="4:4" ht="13" x14ac:dyDescent="0.15">
      <c r="D672" s="104"/>
    </row>
    <row r="673" spans="4:4" ht="13" x14ac:dyDescent="0.15">
      <c r="D673" s="104"/>
    </row>
    <row r="674" spans="4:4" ht="13" x14ac:dyDescent="0.15">
      <c r="D674" s="104"/>
    </row>
    <row r="675" spans="4:4" ht="13" x14ac:dyDescent="0.15">
      <c r="D675" s="104"/>
    </row>
    <row r="676" spans="4:4" ht="13" x14ac:dyDescent="0.15">
      <c r="D676" s="104"/>
    </row>
    <row r="677" spans="4:4" ht="13" x14ac:dyDescent="0.15">
      <c r="D677" s="104"/>
    </row>
    <row r="678" spans="4:4" ht="13" x14ac:dyDescent="0.15">
      <c r="D678" s="104"/>
    </row>
    <row r="679" spans="4:4" ht="13" x14ac:dyDescent="0.15">
      <c r="D679" s="104"/>
    </row>
    <row r="680" spans="4:4" ht="13" x14ac:dyDescent="0.15">
      <c r="D680" s="104"/>
    </row>
    <row r="681" spans="4:4" ht="13" x14ac:dyDescent="0.15">
      <c r="D681" s="104"/>
    </row>
    <row r="682" spans="4:4" ht="13" x14ac:dyDescent="0.15">
      <c r="D682" s="104"/>
    </row>
    <row r="683" spans="4:4" ht="13" x14ac:dyDescent="0.15">
      <c r="D683" s="104"/>
    </row>
    <row r="684" spans="4:4" ht="13" x14ac:dyDescent="0.15">
      <c r="D684" s="104"/>
    </row>
    <row r="685" spans="4:4" ht="13" x14ac:dyDescent="0.15">
      <c r="D685" s="104"/>
    </row>
    <row r="686" spans="4:4" ht="13" x14ac:dyDescent="0.15">
      <c r="D686" s="104"/>
    </row>
    <row r="687" spans="4:4" ht="13" x14ac:dyDescent="0.15">
      <c r="D687" s="104"/>
    </row>
    <row r="688" spans="4:4" ht="13" x14ac:dyDescent="0.15">
      <c r="D688" s="104"/>
    </row>
    <row r="689" spans="4:4" ht="13" x14ac:dyDescent="0.15">
      <c r="D689" s="104"/>
    </row>
    <row r="690" spans="4:4" ht="13" x14ac:dyDescent="0.15">
      <c r="D690" s="104"/>
    </row>
    <row r="691" spans="4:4" ht="13" x14ac:dyDescent="0.15">
      <c r="D691" s="104"/>
    </row>
    <row r="692" spans="4:4" ht="13" x14ac:dyDescent="0.15">
      <c r="D692" s="104"/>
    </row>
    <row r="693" spans="4:4" ht="13" x14ac:dyDescent="0.15">
      <c r="D693" s="104"/>
    </row>
    <row r="694" spans="4:4" ht="13" x14ac:dyDescent="0.15">
      <c r="D694" s="104"/>
    </row>
    <row r="695" spans="4:4" ht="13" x14ac:dyDescent="0.15">
      <c r="D695" s="104"/>
    </row>
    <row r="696" spans="4:4" ht="13" x14ac:dyDescent="0.15">
      <c r="D696" s="104"/>
    </row>
    <row r="697" spans="4:4" ht="13" x14ac:dyDescent="0.15">
      <c r="D697" s="104"/>
    </row>
    <row r="698" spans="4:4" ht="13" x14ac:dyDescent="0.15">
      <c r="D698" s="104"/>
    </row>
    <row r="699" spans="4:4" ht="13" x14ac:dyDescent="0.15">
      <c r="D699" s="104"/>
    </row>
    <row r="700" spans="4:4" ht="13" x14ac:dyDescent="0.15">
      <c r="D700" s="104"/>
    </row>
    <row r="701" spans="4:4" ht="13" x14ac:dyDescent="0.15">
      <c r="D701" s="104"/>
    </row>
    <row r="702" spans="4:4" ht="13" x14ac:dyDescent="0.15">
      <c r="D702" s="104"/>
    </row>
    <row r="703" spans="4:4" ht="13" x14ac:dyDescent="0.15">
      <c r="D703" s="104"/>
    </row>
    <row r="704" spans="4:4" ht="13" x14ac:dyDescent="0.15">
      <c r="D704" s="104"/>
    </row>
    <row r="705" spans="4:4" ht="13" x14ac:dyDescent="0.15">
      <c r="D705" s="104"/>
    </row>
    <row r="706" spans="4:4" ht="13" x14ac:dyDescent="0.15">
      <c r="D706" s="104"/>
    </row>
    <row r="707" spans="4:4" ht="13" x14ac:dyDescent="0.15">
      <c r="D707" s="104"/>
    </row>
    <row r="708" spans="4:4" ht="13" x14ac:dyDescent="0.15">
      <c r="D708" s="104"/>
    </row>
    <row r="709" spans="4:4" ht="13" x14ac:dyDescent="0.15">
      <c r="D709" s="104"/>
    </row>
    <row r="710" spans="4:4" ht="13" x14ac:dyDescent="0.15">
      <c r="D710" s="104"/>
    </row>
    <row r="711" spans="4:4" ht="13" x14ac:dyDescent="0.15">
      <c r="D711" s="104"/>
    </row>
    <row r="712" spans="4:4" ht="13" x14ac:dyDescent="0.15">
      <c r="D712" s="104"/>
    </row>
    <row r="713" spans="4:4" ht="13" x14ac:dyDescent="0.15">
      <c r="D713" s="104"/>
    </row>
    <row r="714" spans="4:4" ht="13" x14ac:dyDescent="0.15">
      <c r="D714" s="104"/>
    </row>
    <row r="715" spans="4:4" ht="13" x14ac:dyDescent="0.15">
      <c r="D715" s="104"/>
    </row>
    <row r="716" spans="4:4" ht="13" x14ac:dyDescent="0.15">
      <c r="D716" s="104"/>
    </row>
    <row r="717" spans="4:4" ht="13" x14ac:dyDescent="0.15">
      <c r="D717" s="104"/>
    </row>
    <row r="718" spans="4:4" ht="13" x14ac:dyDescent="0.15">
      <c r="D718" s="104"/>
    </row>
    <row r="719" spans="4:4" ht="13" x14ac:dyDescent="0.15">
      <c r="D719" s="104"/>
    </row>
    <row r="720" spans="4:4" ht="13" x14ac:dyDescent="0.15">
      <c r="D720" s="104"/>
    </row>
    <row r="721" spans="4:4" ht="13" x14ac:dyDescent="0.15">
      <c r="D721" s="104"/>
    </row>
    <row r="722" spans="4:4" ht="13" x14ac:dyDescent="0.15">
      <c r="D722" s="104"/>
    </row>
    <row r="723" spans="4:4" ht="13" x14ac:dyDescent="0.15">
      <c r="D723" s="104"/>
    </row>
    <row r="724" spans="4:4" ht="13" x14ac:dyDescent="0.15">
      <c r="D724" s="104"/>
    </row>
    <row r="725" spans="4:4" ht="13" x14ac:dyDescent="0.15">
      <c r="D725" s="104"/>
    </row>
    <row r="726" spans="4:4" ht="13" x14ac:dyDescent="0.15">
      <c r="D726" s="104"/>
    </row>
    <row r="727" spans="4:4" ht="13" x14ac:dyDescent="0.15">
      <c r="D727" s="104"/>
    </row>
    <row r="728" spans="4:4" ht="13" x14ac:dyDescent="0.15">
      <c r="D728" s="104"/>
    </row>
    <row r="729" spans="4:4" ht="13" x14ac:dyDescent="0.15">
      <c r="D729" s="104"/>
    </row>
    <row r="730" spans="4:4" ht="13" x14ac:dyDescent="0.15">
      <c r="D730" s="104"/>
    </row>
    <row r="731" spans="4:4" ht="13" x14ac:dyDescent="0.15">
      <c r="D731" s="104"/>
    </row>
    <row r="732" spans="4:4" ht="13" x14ac:dyDescent="0.15">
      <c r="D732" s="104"/>
    </row>
    <row r="733" spans="4:4" ht="13" x14ac:dyDescent="0.15">
      <c r="D733" s="104"/>
    </row>
    <row r="734" spans="4:4" ht="13" x14ac:dyDescent="0.15">
      <c r="D734" s="104"/>
    </row>
    <row r="735" spans="4:4" ht="13" x14ac:dyDescent="0.15">
      <c r="D735" s="104"/>
    </row>
    <row r="736" spans="4:4" ht="13" x14ac:dyDescent="0.15">
      <c r="D736" s="104"/>
    </row>
    <row r="737" spans="4:4" ht="13" x14ac:dyDescent="0.15">
      <c r="D737" s="104"/>
    </row>
    <row r="738" spans="4:4" ht="13" x14ac:dyDescent="0.15">
      <c r="D738" s="104"/>
    </row>
    <row r="739" spans="4:4" ht="13" x14ac:dyDescent="0.15">
      <c r="D739" s="104"/>
    </row>
    <row r="740" spans="4:4" ht="13" x14ac:dyDescent="0.15">
      <c r="D740" s="104"/>
    </row>
    <row r="741" spans="4:4" ht="13" x14ac:dyDescent="0.15">
      <c r="D741" s="104"/>
    </row>
    <row r="742" spans="4:4" ht="13" x14ac:dyDescent="0.15">
      <c r="D742" s="104"/>
    </row>
    <row r="743" spans="4:4" ht="13" x14ac:dyDescent="0.15">
      <c r="D743" s="104"/>
    </row>
    <row r="744" spans="4:4" ht="13" x14ac:dyDescent="0.15">
      <c r="D744" s="104"/>
    </row>
    <row r="745" spans="4:4" ht="13" x14ac:dyDescent="0.15">
      <c r="D745" s="104"/>
    </row>
    <row r="746" spans="4:4" ht="13" x14ac:dyDescent="0.15">
      <c r="D746" s="104"/>
    </row>
    <row r="747" spans="4:4" ht="13" x14ac:dyDescent="0.15">
      <c r="D747" s="104"/>
    </row>
    <row r="748" spans="4:4" ht="13" x14ac:dyDescent="0.15">
      <c r="D748" s="104"/>
    </row>
    <row r="749" spans="4:4" ht="13" x14ac:dyDescent="0.15">
      <c r="D749" s="104"/>
    </row>
    <row r="750" spans="4:4" ht="13" x14ac:dyDescent="0.15">
      <c r="D750" s="104"/>
    </row>
    <row r="751" spans="4:4" ht="13" x14ac:dyDescent="0.15">
      <c r="D751" s="104"/>
    </row>
    <row r="752" spans="4:4" ht="13" x14ac:dyDescent="0.15">
      <c r="D752" s="104"/>
    </row>
    <row r="753" spans="4:4" ht="13" x14ac:dyDescent="0.15">
      <c r="D753" s="104"/>
    </row>
    <row r="754" spans="4:4" ht="13" x14ac:dyDescent="0.15">
      <c r="D754" s="104"/>
    </row>
    <row r="755" spans="4:4" ht="13" x14ac:dyDescent="0.15">
      <c r="D755" s="104"/>
    </row>
    <row r="756" spans="4:4" ht="13" x14ac:dyDescent="0.15">
      <c r="D756" s="104"/>
    </row>
    <row r="757" spans="4:4" ht="13" x14ac:dyDescent="0.15">
      <c r="D757" s="104"/>
    </row>
    <row r="758" spans="4:4" ht="13" x14ac:dyDescent="0.15">
      <c r="D758" s="104"/>
    </row>
    <row r="759" spans="4:4" ht="13" x14ac:dyDescent="0.15">
      <c r="D759" s="104"/>
    </row>
    <row r="760" spans="4:4" ht="13" x14ac:dyDescent="0.15">
      <c r="D760" s="104"/>
    </row>
    <row r="761" spans="4:4" ht="13" x14ac:dyDescent="0.15">
      <c r="D761" s="104"/>
    </row>
    <row r="762" spans="4:4" ht="13" x14ac:dyDescent="0.15">
      <c r="D762" s="104"/>
    </row>
    <row r="763" spans="4:4" ht="13" x14ac:dyDescent="0.15">
      <c r="D763" s="104"/>
    </row>
    <row r="764" spans="4:4" ht="13" x14ac:dyDescent="0.15">
      <c r="D764" s="104"/>
    </row>
    <row r="765" spans="4:4" ht="13" x14ac:dyDescent="0.15">
      <c r="D765" s="104"/>
    </row>
    <row r="766" spans="4:4" ht="13" x14ac:dyDescent="0.15">
      <c r="D766" s="104"/>
    </row>
    <row r="767" spans="4:4" ht="13" x14ac:dyDescent="0.15">
      <c r="D767" s="104"/>
    </row>
    <row r="768" spans="4:4" ht="13" x14ac:dyDescent="0.15">
      <c r="D768" s="104"/>
    </row>
    <row r="769" spans="4:4" ht="13" x14ac:dyDescent="0.15">
      <c r="D769" s="104"/>
    </row>
    <row r="770" spans="4:4" ht="13" x14ac:dyDescent="0.15">
      <c r="D770" s="104"/>
    </row>
    <row r="771" spans="4:4" ht="13" x14ac:dyDescent="0.15">
      <c r="D771" s="104"/>
    </row>
    <row r="772" spans="4:4" ht="13" x14ac:dyDescent="0.15">
      <c r="D772" s="104"/>
    </row>
    <row r="773" spans="4:4" ht="13" x14ac:dyDescent="0.15">
      <c r="D773" s="104"/>
    </row>
    <row r="774" spans="4:4" ht="13" x14ac:dyDescent="0.15">
      <c r="D774" s="104"/>
    </row>
    <row r="775" spans="4:4" ht="13" x14ac:dyDescent="0.15">
      <c r="D775" s="104"/>
    </row>
    <row r="776" spans="4:4" ht="13" x14ac:dyDescent="0.15">
      <c r="D776" s="104"/>
    </row>
    <row r="777" spans="4:4" ht="13" x14ac:dyDescent="0.15">
      <c r="D777" s="104"/>
    </row>
    <row r="778" spans="4:4" ht="13" x14ac:dyDescent="0.15">
      <c r="D778" s="104"/>
    </row>
    <row r="779" spans="4:4" ht="13" x14ac:dyDescent="0.15">
      <c r="D779" s="104"/>
    </row>
    <row r="780" spans="4:4" ht="13" x14ac:dyDescent="0.15">
      <c r="D780" s="104"/>
    </row>
    <row r="781" spans="4:4" ht="13" x14ac:dyDescent="0.15">
      <c r="D781" s="104"/>
    </row>
    <row r="782" spans="4:4" ht="13" x14ac:dyDescent="0.15">
      <c r="D782" s="104"/>
    </row>
    <row r="783" spans="4:4" ht="13" x14ac:dyDescent="0.15">
      <c r="D783" s="104"/>
    </row>
    <row r="784" spans="4:4" ht="13" x14ac:dyDescent="0.15">
      <c r="D784" s="104"/>
    </row>
    <row r="785" spans="4:4" ht="13" x14ac:dyDescent="0.15">
      <c r="D785" s="104"/>
    </row>
    <row r="786" spans="4:4" ht="13" x14ac:dyDescent="0.15">
      <c r="D786" s="104"/>
    </row>
    <row r="787" spans="4:4" ht="13" x14ac:dyDescent="0.15">
      <c r="D787" s="104"/>
    </row>
    <row r="788" spans="4:4" ht="13" x14ac:dyDescent="0.15">
      <c r="D788" s="104"/>
    </row>
    <row r="789" spans="4:4" ht="13" x14ac:dyDescent="0.15">
      <c r="D789" s="104"/>
    </row>
    <row r="790" spans="4:4" ht="13" x14ac:dyDescent="0.15">
      <c r="D790" s="104"/>
    </row>
    <row r="791" spans="4:4" ht="13" x14ac:dyDescent="0.15">
      <c r="D791" s="104"/>
    </row>
    <row r="792" spans="4:4" ht="13" x14ac:dyDescent="0.15">
      <c r="D792" s="104"/>
    </row>
    <row r="793" spans="4:4" ht="13" x14ac:dyDescent="0.15">
      <c r="D793" s="104"/>
    </row>
    <row r="794" spans="4:4" ht="13" x14ac:dyDescent="0.15">
      <c r="D794" s="104"/>
    </row>
    <row r="795" spans="4:4" ht="13" x14ac:dyDescent="0.15">
      <c r="D795" s="104"/>
    </row>
    <row r="796" spans="4:4" ht="13" x14ac:dyDescent="0.15">
      <c r="D796" s="104"/>
    </row>
    <row r="797" spans="4:4" ht="13" x14ac:dyDescent="0.15">
      <c r="D797" s="104"/>
    </row>
    <row r="798" spans="4:4" ht="13" x14ac:dyDescent="0.15">
      <c r="D798" s="104"/>
    </row>
    <row r="799" spans="4:4" ht="13" x14ac:dyDescent="0.15">
      <c r="D799" s="104"/>
    </row>
    <row r="800" spans="4:4" ht="13" x14ac:dyDescent="0.15">
      <c r="D800" s="104"/>
    </row>
    <row r="801" spans="4:4" ht="13" x14ac:dyDescent="0.15">
      <c r="D801" s="104"/>
    </row>
    <row r="802" spans="4:4" ht="13" x14ac:dyDescent="0.15">
      <c r="D802" s="104"/>
    </row>
    <row r="803" spans="4:4" ht="13" x14ac:dyDescent="0.15">
      <c r="D803" s="104"/>
    </row>
    <row r="804" spans="4:4" ht="13" x14ac:dyDescent="0.15">
      <c r="D804" s="104"/>
    </row>
    <row r="805" spans="4:4" ht="13" x14ac:dyDescent="0.15">
      <c r="D805" s="104"/>
    </row>
    <row r="806" spans="4:4" ht="13" x14ac:dyDescent="0.15">
      <c r="D806" s="104"/>
    </row>
    <row r="807" spans="4:4" ht="13" x14ac:dyDescent="0.15">
      <c r="D807" s="104"/>
    </row>
    <row r="808" spans="4:4" ht="13" x14ac:dyDescent="0.15">
      <c r="D808" s="104"/>
    </row>
    <row r="809" spans="4:4" ht="13" x14ac:dyDescent="0.15">
      <c r="D809" s="104"/>
    </row>
    <row r="810" spans="4:4" ht="13" x14ac:dyDescent="0.15">
      <c r="D810" s="104"/>
    </row>
    <row r="811" spans="4:4" ht="13" x14ac:dyDescent="0.15">
      <c r="D811" s="104"/>
    </row>
    <row r="812" spans="4:4" ht="13" x14ac:dyDescent="0.15">
      <c r="D812" s="104"/>
    </row>
    <row r="813" spans="4:4" ht="13" x14ac:dyDescent="0.15">
      <c r="D813" s="104"/>
    </row>
    <row r="814" spans="4:4" ht="13" x14ac:dyDescent="0.15">
      <c r="D814" s="104"/>
    </row>
    <row r="815" spans="4:4" ht="13" x14ac:dyDescent="0.15">
      <c r="D815" s="104"/>
    </row>
    <row r="816" spans="4:4" ht="13" x14ac:dyDescent="0.15">
      <c r="D816" s="104"/>
    </row>
    <row r="817" spans="4:4" ht="13" x14ac:dyDescent="0.15">
      <c r="D817" s="104"/>
    </row>
    <row r="818" spans="4:4" ht="13" x14ac:dyDescent="0.15">
      <c r="D818" s="104"/>
    </row>
    <row r="819" spans="4:4" ht="13" x14ac:dyDescent="0.15">
      <c r="D819" s="104"/>
    </row>
    <row r="820" spans="4:4" ht="13" x14ac:dyDescent="0.15">
      <c r="D820" s="104"/>
    </row>
    <row r="821" spans="4:4" ht="13" x14ac:dyDescent="0.15">
      <c r="D821" s="104"/>
    </row>
    <row r="822" spans="4:4" ht="13" x14ac:dyDescent="0.15">
      <c r="D822" s="104"/>
    </row>
    <row r="823" spans="4:4" ht="13" x14ac:dyDescent="0.15">
      <c r="D823" s="104"/>
    </row>
    <row r="824" spans="4:4" ht="13" x14ac:dyDescent="0.15">
      <c r="D824" s="104"/>
    </row>
    <row r="825" spans="4:4" ht="13" x14ac:dyDescent="0.15">
      <c r="D825" s="104"/>
    </row>
    <row r="826" spans="4:4" ht="13" x14ac:dyDescent="0.15">
      <c r="D826" s="104"/>
    </row>
    <row r="827" spans="4:4" ht="13" x14ac:dyDescent="0.15">
      <c r="D827" s="104"/>
    </row>
    <row r="828" spans="4:4" ht="13" x14ac:dyDescent="0.15">
      <c r="D828" s="104"/>
    </row>
    <row r="829" spans="4:4" ht="13" x14ac:dyDescent="0.15">
      <c r="D829" s="104"/>
    </row>
    <row r="830" spans="4:4" ht="13" x14ac:dyDescent="0.15">
      <c r="D830" s="104"/>
    </row>
    <row r="831" spans="4:4" ht="13" x14ac:dyDescent="0.15">
      <c r="D831" s="104"/>
    </row>
    <row r="832" spans="4:4" ht="13" x14ac:dyDescent="0.15">
      <c r="D832" s="104"/>
    </row>
    <row r="833" spans="4:4" ht="13" x14ac:dyDescent="0.15">
      <c r="D833" s="104"/>
    </row>
    <row r="834" spans="4:4" ht="13" x14ac:dyDescent="0.15">
      <c r="D834" s="104"/>
    </row>
    <row r="835" spans="4:4" ht="13" x14ac:dyDescent="0.15">
      <c r="D835" s="104"/>
    </row>
    <row r="836" spans="4:4" ht="13" x14ac:dyDescent="0.15">
      <c r="D836" s="104"/>
    </row>
    <row r="837" spans="4:4" ht="13" x14ac:dyDescent="0.15">
      <c r="D837" s="104"/>
    </row>
    <row r="838" spans="4:4" ht="13" x14ac:dyDescent="0.15">
      <c r="D838" s="104"/>
    </row>
    <row r="839" spans="4:4" ht="13" x14ac:dyDescent="0.15">
      <c r="D839" s="104"/>
    </row>
    <row r="840" spans="4:4" ht="13" x14ac:dyDescent="0.15">
      <c r="D840" s="104"/>
    </row>
    <row r="841" spans="4:4" ht="13" x14ac:dyDescent="0.15">
      <c r="D841" s="104"/>
    </row>
    <row r="842" spans="4:4" ht="13" x14ac:dyDescent="0.15">
      <c r="D842" s="104"/>
    </row>
    <row r="843" spans="4:4" ht="13" x14ac:dyDescent="0.15">
      <c r="D843" s="104"/>
    </row>
    <row r="844" spans="4:4" ht="13" x14ac:dyDescent="0.15">
      <c r="D844" s="104"/>
    </row>
    <row r="845" spans="4:4" ht="13" x14ac:dyDescent="0.15">
      <c r="D845" s="104"/>
    </row>
    <row r="846" spans="4:4" ht="13" x14ac:dyDescent="0.15">
      <c r="D846" s="104"/>
    </row>
    <row r="847" spans="4:4" ht="13" x14ac:dyDescent="0.15">
      <c r="D847" s="104"/>
    </row>
    <row r="848" spans="4:4" ht="13" x14ac:dyDescent="0.15">
      <c r="D848" s="104"/>
    </row>
    <row r="849" spans="4:4" ht="13" x14ac:dyDescent="0.15">
      <c r="D849" s="104"/>
    </row>
    <row r="850" spans="4:4" ht="13" x14ac:dyDescent="0.15">
      <c r="D850" s="104"/>
    </row>
    <row r="851" spans="4:4" ht="13" x14ac:dyDescent="0.15">
      <c r="D851" s="104"/>
    </row>
    <row r="852" spans="4:4" ht="13" x14ac:dyDescent="0.15">
      <c r="D852" s="104"/>
    </row>
    <row r="853" spans="4:4" ht="13" x14ac:dyDescent="0.15">
      <c r="D853" s="104"/>
    </row>
    <row r="854" spans="4:4" ht="13" x14ac:dyDescent="0.15">
      <c r="D854" s="104"/>
    </row>
    <row r="855" spans="4:4" ht="13" x14ac:dyDescent="0.15">
      <c r="D855" s="104"/>
    </row>
    <row r="856" spans="4:4" ht="13" x14ac:dyDescent="0.15">
      <c r="D856" s="104"/>
    </row>
    <row r="857" spans="4:4" ht="13" x14ac:dyDescent="0.15">
      <c r="D857" s="104"/>
    </row>
    <row r="858" spans="4:4" ht="13" x14ac:dyDescent="0.15">
      <c r="D858" s="104"/>
    </row>
    <row r="859" spans="4:4" ht="13" x14ac:dyDescent="0.15">
      <c r="D859" s="104"/>
    </row>
    <row r="860" spans="4:4" ht="13" x14ac:dyDescent="0.15">
      <c r="D860" s="104"/>
    </row>
    <row r="861" spans="4:4" ht="13" x14ac:dyDescent="0.15">
      <c r="D861" s="104"/>
    </row>
    <row r="862" spans="4:4" ht="13" x14ac:dyDescent="0.15">
      <c r="D862" s="104"/>
    </row>
    <row r="863" spans="4:4" ht="13" x14ac:dyDescent="0.15">
      <c r="D863" s="104"/>
    </row>
    <row r="864" spans="4:4" ht="13" x14ac:dyDescent="0.15">
      <c r="D864" s="104"/>
    </row>
    <row r="865" spans="4:4" ht="13" x14ac:dyDescent="0.15">
      <c r="D865" s="104"/>
    </row>
    <row r="866" spans="4:4" ht="13" x14ac:dyDescent="0.15">
      <c r="D866" s="104"/>
    </row>
    <row r="867" spans="4:4" ht="13" x14ac:dyDescent="0.15">
      <c r="D867" s="104"/>
    </row>
    <row r="868" spans="4:4" ht="13" x14ac:dyDescent="0.15">
      <c r="D868" s="104"/>
    </row>
    <row r="869" spans="4:4" ht="13" x14ac:dyDescent="0.15">
      <c r="D869" s="104"/>
    </row>
    <row r="870" spans="4:4" ht="13" x14ac:dyDescent="0.15">
      <c r="D870" s="104"/>
    </row>
    <row r="871" spans="4:4" ht="13" x14ac:dyDescent="0.15">
      <c r="D871" s="104"/>
    </row>
    <row r="872" spans="4:4" ht="13" x14ac:dyDescent="0.15">
      <c r="D872" s="104"/>
    </row>
    <row r="873" spans="4:4" ht="13" x14ac:dyDescent="0.15">
      <c r="D873" s="104"/>
    </row>
    <row r="874" spans="4:4" ht="13" x14ac:dyDescent="0.15">
      <c r="D874" s="104"/>
    </row>
    <row r="875" spans="4:4" ht="13" x14ac:dyDescent="0.15">
      <c r="D875" s="104"/>
    </row>
    <row r="876" spans="4:4" ht="13" x14ac:dyDescent="0.15">
      <c r="D876" s="104"/>
    </row>
    <row r="877" spans="4:4" ht="13" x14ac:dyDescent="0.15">
      <c r="D877" s="104"/>
    </row>
    <row r="878" spans="4:4" ht="13" x14ac:dyDescent="0.15">
      <c r="D878" s="104"/>
    </row>
    <row r="879" spans="4:4" ht="13" x14ac:dyDescent="0.15">
      <c r="D879" s="104"/>
    </row>
    <row r="880" spans="4:4" ht="13" x14ac:dyDescent="0.15">
      <c r="D880" s="104"/>
    </row>
    <row r="881" spans="4:4" ht="13" x14ac:dyDescent="0.15">
      <c r="D881" s="104"/>
    </row>
    <row r="882" spans="4:4" ht="13" x14ac:dyDescent="0.15">
      <c r="D882" s="104"/>
    </row>
    <row r="883" spans="4:4" ht="13" x14ac:dyDescent="0.15">
      <c r="D883" s="104"/>
    </row>
    <row r="884" spans="4:4" ht="13" x14ac:dyDescent="0.15">
      <c r="D884" s="104"/>
    </row>
    <row r="885" spans="4:4" ht="13" x14ac:dyDescent="0.15">
      <c r="D885" s="104"/>
    </row>
    <row r="886" spans="4:4" ht="13" x14ac:dyDescent="0.15">
      <c r="D886" s="104"/>
    </row>
    <row r="887" spans="4:4" ht="13" x14ac:dyDescent="0.15">
      <c r="D887" s="104"/>
    </row>
    <row r="888" spans="4:4" ht="13" x14ac:dyDescent="0.15">
      <c r="D888" s="104"/>
    </row>
    <row r="889" spans="4:4" ht="13" x14ac:dyDescent="0.15">
      <c r="D889" s="104"/>
    </row>
    <row r="890" spans="4:4" ht="13" x14ac:dyDescent="0.15">
      <c r="D890" s="104"/>
    </row>
    <row r="891" spans="4:4" ht="13" x14ac:dyDescent="0.15">
      <c r="D891" s="104"/>
    </row>
    <row r="892" spans="4:4" ht="13" x14ac:dyDescent="0.15">
      <c r="D892" s="104"/>
    </row>
    <row r="893" spans="4:4" ht="13" x14ac:dyDescent="0.15">
      <c r="D893" s="104"/>
    </row>
    <row r="894" spans="4:4" ht="13" x14ac:dyDescent="0.15">
      <c r="D894" s="104"/>
    </row>
    <row r="895" spans="4:4" ht="13" x14ac:dyDescent="0.15">
      <c r="D895" s="104"/>
    </row>
    <row r="896" spans="4:4" ht="13" x14ac:dyDescent="0.15">
      <c r="D896" s="104"/>
    </row>
    <row r="897" spans="4:4" ht="13" x14ac:dyDescent="0.15">
      <c r="D897" s="104"/>
    </row>
    <row r="898" spans="4:4" ht="13" x14ac:dyDescent="0.15">
      <c r="D898" s="104"/>
    </row>
    <row r="899" spans="4:4" ht="13" x14ac:dyDescent="0.15">
      <c r="D899" s="104"/>
    </row>
    <row r="900" spans="4:4" ht="13" x14ac:dyDescent="0.15">
      <c r="D900" s="104"/>
    </row>
    <row r="901" spans="4:4" ht="13" x14ac:dyDescent="0.15">
      <c r="D901" s="104"/>
    </row>
    <row r="902" spans="4:4" ht="13" x14ac:dyDescent="0.15">
      <c r="D902" s="104"/>
    </row>
    <row r="903" spans="4:4" ht="13" x14ac:dyDescent="0.15">
      <c r="D903" s="104"/>
    </row>
    <row r="904" spans="4:4" ht="13" x14ac:dyDescent="0.15">
      <c r="D904" s="104"/>
    </row>
    <row r="905" spans="4:4" ht="13" x14ac:dyDescent="0.15">
      <c r="D905" s="104"/>
    </row>
    <row r="906" spans="4:4" ht="13" x14ac:dyDescent="0.15">
      <c r="D906" s="104"/>
    </row>
    <row r="907" spans="4:4" ht="13" x14ac:dyDescent="0.15">
      <c r="D907" s="104"/>
    </row>
    <row r="908" spans="4:4" ht="13" x14ac:dyDescent="0.15">
      <c r="D908" s="104"/>
    </row>
    <row r="909" spans="4:4" ht="13" x14ac:dyDescent="0.15">
      <c r="D909" s="104"/>
    </row>
    <row r="910" spans="4:4" ht="13" x14ac:dyDescent="0.15">
      <c r="D910" s="104"/>
    </row>
    <row r="911" spans="4:4" ht="13" x14ac:dyDescent="0.15">
      <c r="D911" s="104"/>
    </row>
    <row r="912" spans="4:4" ht="13" x14ac:dyDescent="0.15">
      <c r="D912" s="104"/>
    </row>
    <row r="913" spans="4:4" ht="13" x14ac:dyDescent="0.15">
      <c r="D913" s="104"/>
    </row>
    <row r="914" spans="4:4" ht="13" x14ac:dyDescent="0.15">
      <c r="D914" s="104"/>
    </row>
    <row r="915" spans="4:4" ht="13" x14ac:dyDescent="0.15">
      <c r="D915" s="104"/>
    </row>
    <row r="916" spans="4:4" ht="13" x14ac:dyDescent="0.15">
      <c r="D916" s="104"/>
    </row>
    <row r="917" spans="4:4" ht="13" x14ac:dyDescent="0.15">
      <c r="D917" s="104"/>
    </row>
    <row r="918" spans="4:4" ht="13" x14ac:dyDescent="0.15">
      <c r="D918" s="104"/>
    </row>
    <row r="919" spans="4:4" ht="13" x14ac:dyDescent="0.15">
      <c r="D919" s="104"/>
    </row>
    <row r="920" spans="4:4" ht="13" x14ac:dyDescent="0.15">
      <c r="D920" s="104"/>
    </row>
    <row r="921" spans="4:4" ht="13" x14ac:dyDescent="0.15">
      <c r="D921" s="104"/>
    </row>
    <row r="922" spans="4:4" ht="13" x14ac:dyDescent="0.15">
      <c r="D922" s="104"/>
    </row>
    <row r="923" spans="4:4" ht="13" x14ac:dyDescent="0.15">
      <c r="D923" s="104"/>
    </row>
    <row r="924" spans="4:4" ht="13" x14ac:dyDescent="0.15">
      <c r="D924" s="104"/>
    </row>
    <row r="925" spans="4:4" ht="13" x14ac:dyDescent="0.15">
      <c r="D925" s="104"/>
    </row>
    <row r="926" spans="4:4" ht="13" x14ac:dyDescent="0.15">
      <c r="D926" s="104"/>
    </row>
    <row r="927" spans="4:4" ht="13" x14ac:dyDescent="0.15">
      <c r="D927" s="104"/>
    </row>
    <row r="928" spans="4:4" ht="13" x14ac:dyDescent="0.15">
      <c r="D928" s="104"/>
    </row>
    <row r="929" spans="4:4" ht="13" x14ac:dyDescent="0.15">
      <c r="D929" s="104"/>
    </row>
    <row r="930" spans="4:4" ht="13" x14ac:dyDescent="0.15">
      <c r="D930" s="104"/>
    </row>
    <row r="931" spans="4:4" ht="13" x14ac:dyDescent="0.15">
      <c r="D931" s="104"/>
    </row>
    <row r="932" spans="4:4" ht="13" x14ac:dyDescent="0.15">
      <c r="D932" s="104"/>
    </row>
    <row r="933" spans="4:4" ht="13" x14ac:dyDescent="0.15">
      <c r="D933" s="104"/>
    </row>
    <row r="934" spans="4:4" ht="13" x14ac:dyDescent="0.15">
      <c r="D934" s="104"/>
    </row>
    <row r="935" spans="4:4" ht="13" x14ac:dyDescent="0.15">
      <c r="D935" s="104"/>
    </row>
    <row r="936" spans="4:4" ht="13" x14ac:dyDescent="0.15">
      <c r="D936" s="104"/>
    </row>
    <row r="937" spans="4:4" ht="13" x14ac:dyDescent="0.15">
      <c r="D937" s="104"/>
    </row>
    <row r="938" spans="4:4" ht="13" x14ac:dyDescent="0.15">
      <c r="D938" s="104"/>
    </row>
    <row r="939" spans="4:4" ht="13" x14ac:dyDescent="0.15">
      <c r="D939" s="104"/>
    </row>
    <row r="940" spans="4:4" ht="13" x14ac:dyDescent="0.15">
      <c r="D940" s="104"/>
    </row>
    <row r="941" spans="4:4" ht="13" x14ac:dyDescent="0.15">
      <c r="D941" s="104"/>
    </row>
    <row r="942" spans="4:4" ht="13" x14ac:dyDescent="0.15">
      <c r="D942" s="104"/>
    </row>
    <row r="943" spans="4:4" ht="13" x14ac:dyDescent="0.15">
      <c r="D943" s="104"/>
    </row>
    <row r="944" spans="4:4" ht="13" x14ac:dyDescent="0.15">
      <c r="D944" s="104"/>
    </row>
    <row r="945" spans="4:4" ht="13" x14ac:dyDescent="0.15">
      <c r="D945" s="104"/>
    </row>
    <row r="946" spans="4:4" ht="13" x14ac:dyDescent="0.15">
      <c r="D946" s="104"/>
    </row>
    <row r="947" spans="4:4" ht="13" x14ac:dyDescent="0.15">
      <c r="D947" s="104"/>
    </row>
    <row r="948" spans="4:4" ht="13" x14ac:dyDescent="0.15">
      <c r="D948" s="104"/>
    </row>
    <row r="949" spans="4:4" ht="13" x14ac:dyDescent="0.15">
      <c r="D949" s="104"/>
    </row>
    <row r="950" spans="4:4" ht="13" x14ac:dyDescent="0.15">
      <c r="D950" s="104"/>
    </row>
    <row r="951" spans="4:4" ht="13" x14ac:dyDescent="0.15">
      <c r="D951" s="104"/>
    </row>
    <row r="952" spans="4:4" ht="13" x14ac:dyDescent="0.15">
      <c r="D952" s="104"/>
    </row>
    <row r="953" spans="4:4" ht="13" x14ac:dyDescent="0.15">
      <c r="D953" s="104"/>
    </row>
    <row r="954" spans="4:4" ht="13" x14ac:dyDescent="0.15">
      <c r="D954" s="104"/>
    </row>
    <row r="955" spans="4:4" ht="13" x14ac:dyDescent="0.15">
      <c r="D955" s="104"/>
    </row>
    <row r="956" spans="4:4" ht="13" x14ac:dyDescent="0.15">
      <c r="D956" s="104"/>
    </row>
    <row r="957" spans="4:4" ht="13" x14ac:dyDescent="0.15">
      <c r="D957" s="104"/>
    </row>
    <row r="958" spans="4:4" ht="13" x14ac:dyDescent="0.15">
      <c r="D958" s="104"/>
    </row>
    <row r="959" spans="4:4" ht="13" x14ac:dyDescent="0.15">
      <c r="D959" s="104"/>
    </row>
    <row r="960" spans="4:4" ht="13" x14ac:dyDescent="0.15">
      <c r="D960" s="104"/>
    </row>
    <row r="961" spans="4:4" ht="13" x14ac:dyDescent="0.15">
      <c r="D961" s="104"/>
    </row>
    <row r="962" spans="4:4" ht="13" x14ac:dyDescent="0.15">
      <c r="D962" s="104"/>
    </row>
    <row r="963" spans="4:4" ht="13" x14ac:dyDescent="0.15">
      <c r="D963" s="104"/>
    </row>
    <row r="964" spans="4:4" ht="13" x14ac:dyDescent="0.15">
      <c r="D964" s="104"/>
    </row>
    <row r="965" spans="4:4" ht="13" x14ac:dyDescent="0.15">
      <c r="D965" s="104"/>
    </row>
    <row r="966" spans="4:4" ht="13" x14ac:dyDescent="0.15">
      <c r="D966" s="104"/>
    </row>
    <row r="967" spans="4:4" ht="13" x14ac:dyDescent="0.15">
      <c r="D967" s="104"/>
    </row>
    <row r="968" spans="4:4" ht="13" x14ac:dyDescent="0.15">
      <c r="D968" s="104"/>
    </row>
    <row r="969" spans="4:4" ht="13" x14ac:dyDescent="0.15">
      <c r="D969" s="104"/>
    </row>
    <row r="970" spans="4:4" ht="13" x14ac:dyDescent="0.15">
      <c r="D970" s="104"/>
    </row>
    <row r="971" spans="4:4" ht="13" x14ac:dyDescent="0.15">
      <c r="D971" s="104"/>
    </row>
    <row r="972" spans="4:4" ht="13" x14ac:dyDescent="0.15">
      <c r="D972" s="104"/>
    </row>
    <row r="973" spans="4:4" ht="13" x14ac:dyDescent="0.15">
      <c r="D973" s="104"/>
    </row>
    <row r="974" spans="4:4" ht="13" x14ac:dyDescent="0.15">
      <c r="D974" s="104"/>
    </row>
    <row r="975" spans="4:4" ht="13" x14ac:dyDescent="0.15">
      <c r="D975" s="104"/>
    </row>
    <row r="976" spans="4:4" ht="13" x14ac:dyDescent="0.15">
      <c r="D976" s="104"/>
    </row>
    <row r="977" spans="4:4" ht="13" x14ac:dyDescent="0.15">
      <c r="D977" s="104"/>
    </row>
    <row r="978" spans="4:4" ht="13" x14ac:dyDescent="0.15">
      <c r="D978" s="104"/>
    </row>
    <row r="979" spans="4:4" ht="13" x14ac:dyDescent="0.15">
      <c r="D979" s="104"/>
    </row>
    <row r="980" spans="4:4" ht="13" x14ac:dyDescent="0.15">
      <c r="D980" s="104"/>
    </row>
    <row r="981" spans="4:4" ht="13" x14ac:dyDescent="0.15">
      <c r="D981" s="104"/>
    </row>
    <row r="982" spans="4:4" ht="13" x14ac:dyDescent="0.15">
      <c r="D982" s="104"/>
    </row>
    <row r="983" spans="4:4" ht="13" x14ac:dyDescent="0.15">
      <c r="D983" s="104"/>
    </row>
    <row r="984" spans="4:4" ht="13" x14ac:dyDescent="0.15">
      <c r="D984" s="104"/>
    </row>
    <row r="985" spans="4:4" ht="13" x14ac:dyDescent="0.15">
      <c r="D985" s="104"/>
    </row>
    <row r="986" spans="4:4" ht="13" x14ac:dyDescent="0.15">
      <c r="D986" s="104"/>
    </row>
    <row r="987" spans="4:4" ht="13" x14ac:dyDescent="0.15">
      <c r="D987" s="104"/>
    </row>
    <row r="988" spans="4:4" ht="13" x14ac:dyDescent="0.15">
      <c r="D988" s="104"/>
    </row>
    <row r="989" spans="4:4" ht="13" x14ac:dyDescent="0.15">
      <c r="D989" s="104"/>
    </row>
    <row r="990" spans="4:4" ht="13" x14ac:dyDescent="0.15">
      <c r="D990" s="104"/>
    </row>
    <row r="991" spans="4:4" ht="13" x14ac:dyDescent="0.15">
      <c r="D991" s="104"/>
    </row>
    <row r="992" spans="4:4" ht="13" x14ac:dyDescent="0.15">
      <c r="D992" s="104"/>
    </row>
    <row r="993" spans="4:4" ht="13" x14ac:dyDescent="0.15">
      <c r="D993" s="104"/>
    </row>
    <row r="994" spans="4:4" ht="13" x14ac:dyDescent="0.15">
      <c r="D994" s="104"/>
    </row>
    <row r="995" spans="4:4" ht="13" x14ac:dyDescent="0.15">
      <c r="D995" s="104"/>
    </row>
    <row r="996" spans="4:4" ht="13" x14ac:dyDescent="0.15">
      <c r="D996" s="104"/>
    </row>
    <row r="997" spans="4:4" ht="13" x14ac:dyDescent="0.15">
      <c r="D997" s="104"/>
    </row>
    <row r="998" spans="4:4" ht="13" x14ac:dyDescent="0.15">
      <c r="D998" s="104"/>
    </row>
    <row r="999" spans="4:4" ht="13" x14ac:dyDescent="0.15">
      <c r="D999" s="104"/>
    </row>
    <row r="1000" spans="4:4" ht="13" x14ac:dyDescent="0.15">
      <c r="D1000" s="104"/>
    </row>
    <row r="1001" spans="4:4" ht="13" x14ac:dyDescent="0.15">
      <c r="D1001" s="104"/>
    </row>
    <row r="1002" spans="4:4" ht="13" x14ac:dyDescent="0.15">
      <c r="D1002" s="104"/>
    </row>
    <row r="1003" spans="4:4" ht="13" x14ac:dyDescent="0.15">
      <c r="D1003" s="104"/>
    </row>
    <row r="1004" spans="4:4" ht="13" x14ac:dyDescent="0.15">
      <c r="D1004" s="104"/>
    </row>
    <row r="1005" spans="4:4" ht="13" x14ac:dyDescent="0.15">
      <c r="D1005" s="104"/>
    </row>
    <row r="1006" spans="4:4" ht="13" x14ac:dyDescent="0.15">
      <c r="D1006" s="104"/>
    </row>
    <row r="1007" spans="4:4" ht="13" x14ac:dyDescent="0.15">
      <c r="D1007" s="104"/>
    </row>
    <row r="1008" spans="4:4" ht="13" x14ac:dyDescent="0.15">
      <c r="D1008" s="104"/>
    </row>
    <row r="1009" spans="4:4" ht="13" x14ac:dyDescent="0.15">
      <c r="D1009" s="104"/>
    </row>
    <row r="1010" spans="4:4" ht="13" x14ac:dyDescent="0.15">
      <c r="D1010" s="104"/>
    </row>
    <row r="1011" spans="4:4" ht="13" x14ac:dyDescent="0.15">
      <c r="D1011" s="104"/>
    </row>
    <row r="1012" spans="4:4" ht="13" x14ac:dyDescent="0.15">
      <c r="D1012" s="104"/>
    </row>
    <row r="1013" spans="4:4" ht="13" x14ac:dyDescent="0.15">
      <c r="D1013" s="104"/>
    </row>
    <row r="1014" spans="4:4" ht="13" x14ac:dyDescent="0.15">
      <c r="D1014" s="104"/>
    </row>
    <row r="1015" spans="4:4" ht="13" x14ac:dyDescent="0.15">
      <c r="D1015" s="104"/>
    </row>
    <row r="1016" spans="4:4" ht="13" x14ac:dyDescent="0.15">
      <c r="D1016" s="104"/>
    </row>
    <row r="1017" spans="4:4" ht="13" x14ac:dyDescent="0.15">
      <c r="D1017" s="104"/>
    </row>
    <row r="1018" spans="4:4" ht="13" x14ac:dyDescent="0.15">
      <c r="D1018" s="104"/>
    </row>
    <row r="1019" spans="4:4" ht="13" x14ac:dyDescent="0.15">
      <c r="D1019" s="104"/>
    </row>
  </sheetData>
  <autoFilter ref="A2:Y201" xr:uid="{00000000-0009-0000-0000-00000B000000}"/>
  <mergeCells count="37">
    <mergeCell ref="A1:D1"/>
    <mergeCell ref="B3:E3"/>
    <mergeCell ref="B4:E4"/>
    <mergeCell ref="B5:E5"/>
    <mergeCell ref="B45:E45"/>
    <mergeCell ref="B51:E51"/>
    <mergeCell ref="B52:E52"/>
    <mergeCell ref="B53:E53"/>
    <mergeCell ref="B86:E86"/>
    <mergeCell ref="B87:E87"/>
    <mergeCell ref="B88:E88"/>
    <mergeCell ref="B111:E111"/>
    <mergeCell ref="B112:E112"/>
    <mergeCell ref="B113:E113"/>
    <mergeCell ref="B137:E137"/>
    <mergeCell ref="B140:E140"/>
    <mergeCell ref="B141:E141"/>
    <mergeCell ref="B142:E142"/>
    <mergeCell ref="B149:E149"/>
    <mergeCell ref="B150:E150"/>
    <mergeCell ref="B151:E151"/>
    <mergeCell ref="B166:E166"/>
    <mergeCell ref="B167:E167"/>
    <mergeCell ref="B168:E168"/>
    <mergeCell ref="B171:E171"/>
    <mergeCell ref="B172:E172"/>
    <mergeCell ref="B173:E173"/>
    <mergeCell ref="B177:E177"/>
    <mergeCell ref="B192:E192"/>
    <mergeCell ref="A201:E201"/>
    <mergeCell ref="B178:E178"/>
    <mergeCell ref="B179:E179"/>
    <mergeCell ref="B183:E183"/>
    <mergeCell ref="B184:E184"/>
    <mergeCell ref="B185:E185"/>
    <mergeCell ref="B190:E190"/>
    <mergeCell ref="B191:E191"/>
  </mergeCells>
  <conditionalFormatting sqref="A3">
    <cfRule type="expression" dxfId="47" priority="31">
      <formula>F2&gt;39</formula>
    </cfRule>
  </conditionalFormatting>
  <conditionalFormatting sqref="A4">
    <cfRule type="expression" dxfId="46" priority="32">
      <formula>F2&gt;39</formula>
    </cfRule>
  </conditionalFormatting>
  <conditionalFormatting sqref="A5">
    <cfRule type="expression" dxfId="45" priority="33">
      <formula>F2&gt;39</formula>
    </cfRule>
  </conditionalFormatting>
  <conditionalFormatting sqref="A45">
    <cfRule type="expression" dxfId="44" priority="34">
      <formula>F2&gt;39</formula>
    </cfRule>
  </conditionalFormatting>
  <conditionalFormatting sqref="A51">
    <cfRule type="expression" dxfId="43" priority="35">
      <formula>F2&gt;71</formula>
    </cfRule>
  </conditionalFormatting>
  <conditionalFormatting sqref="A52">
    <cfRule type="expression" dxfId="42" priority="36">
      <formula>F2&gt;71</formula>
    </cfRule>
  </conditionalFormatting>
  <conditionalFormatting sqref="A53">
    <cfRule type="expression" dxfId="41" priority="37">
      <formula>F2&gt;71</formula>
    </cfRule>
  </conditionalFormatting>
  <conditionalFormatting sqref="A86">
    <cfRule type="expression" dxfId="40" priority="38">
      <formula>F2&gt;93</formula>
    </cfRule>
  </conditionalFormatting>
  <conditionalFormatting sqref="A87">
    <cfRule type="expression" dxfId="39" priority="39">
      <formula>F2&gt;93</formula>
    </cfRule>
  </conditionalFormatting>
  <conditionalFormatting sqref="A88">
    <cfRule type="expression" dxfId="38" priority="40">
      <formula>F2&gt;93</formula>
    </cfRule>
  </conditionalFormatting>
  <conditionalFormatting sqref="A111">
    <cfRule type="expression" dxfId="37" priority="41">
      <formula>F2&gt;117</formula>
    </cfRule>
  </conditionalFormatting>
  <conditionalFormatting sqref="A112">
    <cfRule type="expression" dxfId="36" priority="42">
      <formula>F2&gt;117</formula>
    </cfRule>
  </conditionalFormatting>
  <conditionalFormatting sqref="A113">
    <cfRule type="expression" dxfId="35" priority="43">
      <formula>F2&gt;117</formula>
    </cfRule>
  </conditionalFormatting>
  <conditionalFormatting sqref="A137">
    <cfRule type="expression" dxfId="34" priority="44">
      <formula>F2&gt;117</formula>
    </cfRule>
  </conditionalFormatting>
  <conditionalFormatting sqref="A140">
    <cfRule type="expression" dxfId="33" priority="45">
      <formula>F2&gt;123</formula>
    </cfRule>
  </conditionalFormatting>
  <conditionalFormatting sqref="A141">
    <cfRule type="expression" dxfId="32" priority="46">
      <formula>F2&gt;123</formula>
    </cfRule>
  </conditionalFormatting>
  <conditionalFormatting sqref="A142">
    <cfRule type="expression" dxfId="31" priority="47">
      <formula>F2&gt;123</formula>
    </cfRule>
  </conditionalFormatting>
  <conditionalFormatting sqref="A149">
    <cfRule type="expression" dxfId="30" priority="48">
      <formula>F2&gt;137</formula>
    </cfRule>
  </conditionalFormatting>
  <conditionalFormatting sqref="A150">
    <cfRule type="expression" dxfId="29" priority="49">
      <formula>F2&gt;137</formula>
    </cfRule>
  </conditionalFormatting>
  <conditionalFormatting sqref="A151">
    <cfRule type="expression" dxfId="28" priority="50">
      <formula>F2&gt;137</formula>
    </cfRule>
  </conditionalFormatting>
  <conditionalFormatting sqref="A166">
    <cfRule type="expression" dxfId="27" priority="51">
      <formula>F2&gt;139</formula>
    </cfRule>
  </conditionalFormatting>
  <conditionalFormatting sqref="A167">
    <cfRule type="expression" dxfId="26" priority="52">
      <formula>F2&gt;139</formula>
    </cfRule>
  </conditionalFormatting>
  <conditionalFormatting sqref="A168">
    <cfRule type="expression" dxfId="25" priority="53">
      <formula>F2&gt;139</formula>
    </cfRule>
  </conditionalFormatting>
  <conditionalFormatting sqref="A171">
    <cfRule type="expression" dxfId="24" priority="54">
      <formula>F2&gt;141</formula>
    </cfRule>
  </conditionalFormatting>
  <conditionalFormatting sqref="A172">
    <cfRule type="expression" dxfId="23" priority="55">
      <formula>F2&gt;141</formula>
    </cfRule>
  </conditionalFormatting>
  <conditionalFormatting sqref="A173">
    <cfRule type="expression" dxfId="22" priority="56">
      <formula>F2&gt;141</formula>
    </cfRule>
  </conditionalFormatting>
  <conditionalFormatting sqref="A177">
    <cfRule type="expression" dxfId="21" priority="57">
      <formula>F2&gt;144</formula>
    </cfRule>
  </conditionalFormatting>
  <conditionalFormatting sqref="A178">
    <cfRule type="expression" dxfId="20" priority="58">
      <formula>F2&gt;144</formula>
    </cfRule>
  </conditionalFormatting>
  <conditionalFormatting sqref="A179">
    <cfRule type="expression" dxfId="19" priority="59">
      <formula>F2&gt;144</formula>
    </cfRule>
  </conditionalFormatting>
  <conditionalFormatting sqref="A183">
    <cfRule type="expression" dxfId="18" priority="60">
      <formula>F2&gt;148</formula>
    </cfRule>
  </conditionalFormatting>
  <conditionalFormatting sqref="A184">
    <cfRule type="expression" dxfId="17" priority="61">
      <formula>F2&gt;148</formula>
    </cfRule>
  </conditionalFormatting>
  <conditionalFormatting sqref="A185">
    <cfRule type="expression" dxfId="16" priority="62">
      <formula>F2&gt;148</formula>
    </cfRule>
  </conditionalFormatting>
  <conditionalFormatting sqref="A190">
    <cfRule type="expression" dxfId="15" priority="63">
      <formula>F2=157</formula>
    </cfRule>
  </conditionalFormatting>
  <conditionalFormatting sqref="A191">
    <cfRule type="expression" dxfId="14" priority="64">
      <formula>F2=157</formula>
    </cfRule>
  </conditionalFormatting>
  <conditionalFormatting sqref="A192">
    <cfRule type="expression" dxfId="13" priority="65">
      <formula>F2=157</formula>
    </cfRule>
  </conditionalFormatting>
  <conditionalFormatting sqref="A6:E44 A54:E85 A89:E110 A114:E136 A138:E139 A143:E148 A152:E165 A169:E170 A174:E176 A180:E182 A186:E189 A193:E200">
    <cfRule type="expression" dxfId="12" priority="1">
      <formula>$A6=TRUE</formula>
    </cfRule>
  </conditionalFormatting>
  <conditionalFormatting sqref="A46:E46">
    <cfRule type="expression" dxfId="11" priority="17">
      <formula>$A$47=TRUE</formula>
    </cfRule>
  </conditionalFormatting>
  <conditionalFormatting sqref="A46:E47">
    <cfRule type="expression" dxfId="10" priority="15">
      <formula>$A$48=TRUE</formula>
    </cfRule>
  </conditionalFormatting>
  <conditionalFormatting sqref="A46:E48">
    <cfRule type="expression" dxfId="9" priority="11">
      <formula>$A$49=TRUE</formula>
    </cfRule>
  </conditionalFormatting>
  <conditionalFormatting sqref="A46:E49">
    <cfRule type="expression" dxfId="8" priority="10">
      <formula>$A$50=TRUE</formula>
    </cfRule>
  </conditionalFormatting>
  <conditionalFormatting sqref="A46:E50">
    <cfRule type="expression" dxfId="7" priority="2">
      <formula>$A46=TRUE</formula>
    </cfRule>
  </conditionalFormatting>
  <conditionalFormatting sqref="A47:E50">
    <cfRule type="expression" dxfId="6" priority="9">
      <formula>$A$46=TRUE</formula>
    </cfRule>
  </conditionalFormatting>
  <conditionalFormatting sqref="A48:E50">
    <cfRule type="expression" dxfId="5" priority="19">
      <formula>$A$47=TRUE</formula>
    </cfRule>
  </conditionalFormatting>
  <conditionalFormatting sqref="A49:E50">
    <cfRule type="expression" dxfId="4" priority="20">
      <formula>$A$48=TRUE</formula>
    </cfRule>
  </conditionalFormatting>
  <conditionalFormatting sqref="A50:E50">
    <cfRule type="expression" dxfId="3" priority="14">
      <formula>$A$49=TRUE</formula>
    </cfRule>
  </conditionalFormatting>
  <conditionalFormatting sqref="A138:E138">
    <cfRule type="expression" dxfId="2" priority="29">
      <formula>$A$139=TRUE</formula>
    </cfRule>
  </conditionalFormatting>
  <conditionalFormatting sqref="A139:E139">
    <cfRule type="expression" dxfId="1" priority="30">
      <formula>$A$138=TRUE</formula>
    </cfRule>
  </conditionalFormatting>
  <conditionalFormatting sqref="B78:E78">
    <cfRule type="expression" dxfId="0" priority="3">
      <formula>$A78=TRUE</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Ruby</vt:lpstr>
      <vt:lpstr>Sapphire</vt:lpstr>
      <vt:lpstr>Emerald</vt:lpstr>
      <vt:lpstr>RSE Co-Op</vt:lpstr>
      <vt:lpstr>FireRed</vt:lpstr>
      <vt:lpstr>LeafGreen</vt:lpstr>
      <vt:lpstr>FRLG Co-Op</vt:lpstr>
      <vt:lpstr>Gen 3 Co-Op</vt:lpstr>
      <vt:lpstr>Gen 1-3 Generational</vt:lpstr>
      <vt:lpstr>Colosseum</vt:lpstr>
      <vt:lpstr>XD Gale of Darkness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Hector (Student)</cp:lastModifiedBy>
  <dcterms:created xsi:type="dcterms:W3CDTF">2026-03-05T13:06:31Z</dcterms:created>
  <dcterms:modified xsi:type="dcterms:W3CDTF">2026-03-07T19:31:53Z</dcterms:modified>
</cp:coreProperties>
</file>