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Excel datasets to include/"/>
    </mc:Choice>
  </mc:AlternateContent>
  <xr:revisionPtr revIDLastSave="0" documentId="13_ncr:1_{844B2202-5ADB-744B-9139-ADF2D5E33BD9}" xr6:coauthVersionLast="47" xr6:coauthVersionMax="47" xr10:uidLastSave="{00000000-0000-0000-0000-000000000000}"/>
  <bookViews>
    <workbookView xWindow="7020" yWindow="3880" windowWidth="27640" windowHeight="16940" xr2:uid="{3918DB28-8E69-3340-AA22-F4EE4CCCD5DC}"/>
  </bookViews>
  <sheets>
    <sheet name="Vars Depend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1" l="1"/>
  <c r="E52" i="1"/>
  <c r="E51" i="1"/>
  <c r="E50" i="1"/>
  <c r="E49" i="1"/>
  <c r="E48" i="1"/>
  <c r="E47" i="1"/>
  <c r="E46" i="1"/>
  <c r="E45" i="1"/>
  <c r="E44" i="1"/>
  <c r="E43" i="1"/>
  <c r="E42" i="1"/>
  <c r="C11" i="1" s="1"/>
  <c r="E41" i="1"/>
  <c r="C18" i="1"/>
  <c r="C13" i="1"/>
  <c r="C10" i="1" l="1"/>
  <c r="C21" i="1" l="1"/>
  <c r="D21" i="1"/>
</calcChain>
</file>

<file path=xl/sharedStrings.xml><?xml version="1.0" encoding="utf-8"?>
<sst xmlns="http://schemas.openxmlformats.org/spreadsheetml/2006/main" count="34" uniqueCount="33">
  <si>
    <t>6.5- Intervalo de confianza para la diferencia de dos medias dependientes</t>
  </si>
  <si>
    <t>Queremos evaluar el efecto de un nuevo programa de higiene y control preventivos contra la mástitis clínica. Tomamos 13 vacas al azar a las cuales previamente hemos hecho el recuento de céluas somaticas (scc 000/ml) y volvemos a medir 30 días después para comprobar si hay alguna diferencia en los mismos animales de la finca.</t>
  </si>
  <si>
    <t>Variación promedio entre antes y despues</t>
  </si>
  <si>
    <t>=AVERAGE(E41:E50)</t>
  </si>
  <si>
    <t>Desviación estandar</t>
  </si>
  <si>
    <t>Grados de Libertad</t>
  </si>
  <si>
    <t>Nivel de Confianza</t>
  </si>
  <si>
    <t xml:space="preserve">Alfa </t>
  </si>
  <si>
    <t>alfa /2 =</t>
  </si>
  <si>
    <t>Valor de la t</t>
  </si>
  <si>
    <t>=T.INV.2T(C15,C13)</t>
  </si>
  <si>
    <t>Intervalo de Confianza</t>
  </si>
  <si>
    <t>Inferior</t>
  </si>
  <si>
    <t>Superior</t>
  </si>
  <si>
    <t>Tabla de resultados obtenida con la herramienta de análisis de datos opción pruebta 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</si>
  <si>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</si>
  <si>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</si>
  <si>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</si>
  <si>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</si>
  <si>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</si>
  <si>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</si>
  <si>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</si>
  <si>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</si>
  <si>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</si>
  <si>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</si>
  <si>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</si>
  <si>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</si>
  <si>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</si>
  <si>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Conteo de Células Somáticas</t>
  </si>
  <si>
    <t>Inicial</t>
  </si>
  <si>
    <t>Post</t>
  </si>
  <si>
    <t>SCC 000/ml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</si>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</sst>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  <font>
      <i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0" fillId="0" borderId="0" xfId="0" quotePrefix="1"/>
    <xf numFmtId="164" fontId="0" fillId="0" borderId="0" xfId="0" applyNumberFormat="1"/>
    <xf numFmtId="9" fontId="0" fillId="0" borderId="0" xfId="0" applyNumberFormat="1"/>
    <xf numFmtId="43" fontId="0" fillId="2" borderId="0" xfId="1" applyFont="1" applyFill="1"/>
    <xf numFmtId="43" fontId="0" fillId="0" borderId="0" xfId="0" applyNumberFormat="1"/>
    <xf numFmtId="0" fontId="2" fillId="0" borderId="0" xfId="0" applyFont="1"/>
    <xf numFmtId="0" fontId="4" fillId="0" borderId="1" xfId="0" applyFont="1" applyBorder="1" applyAlignment="1">
      <alignment horizontal="center"/>
    </xf>
    <xf numFmtId="43" fontId="0" fillId="0" borderId="0" xfId="1" applyFont="1" applyFill="1" applyBorder="1" applyAlignment="1"/>
    <xf numFmtId="43" fontId="0" fillId="0" borderId="0" xfId="1" applyFont="1"/>
    <xf numFmtId="0" fontId="0" fillId="0" borderId="2" xfId="0" applyBorder="1"/>
    <xf numFmtId="43" fontId="0" fillId="2" borderId="2" xfId="1" applyFont="1" applyFill="1" applyBorder="1" applyAlignment="1"/>
    <xf numFmtId="0" fontId="2" fillId="3" borderId="0" xfId="0" applyFont="1" applyFill="1"/>
    <xf numFmtId="0" fontId="0" fillId="3" borderId="0" xfId="0" applyFill="1"/>
    <xf numFmtId="0" fontId="2" fillId="3" borderId="3" xfId="0" applyFont="1" applyFill="1" applyBorder="1" applyAlignment="1">
      <alignment horizontal="center"/>
    </xf>
    <xf numFmtId="0" fontId="2" fillId="0" borderId="0" xfId="0" applyFon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/>
    <xf numFmtId="1" fontId="5" fillId="0" borderId="0" xfId="0" applyNumberFormat="1" applyFont="1"/>
    <xf numFmtId="1" fontId="6" fillId="0" borderId="0" xfId="0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988907</xdr:colOff>
      <xdr:row>4</xdr:row>
      <xdr:rowOff>77728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409EE4-6C78-8D46-87DD-D113DF847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88907" cy="687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4742-0840-294F-ABD6-921389D7BB34}">
  <dimension ref="B6:H53"/>
  <sheetViews>
    <sheetView tabSelected="1" zoomScale="125" zoomScaleNormal="125" workbookViewId="0">
      <selection activeCell="B7" sqref="B7"/>
    </sheetView>
  </sheetViews>
  <sheetFormatPr baseColWidth="10" defaultRowHeight="16" x14ac:dyDescent="0.2"/>
  <cols>
    <col min="2" max="2" width="36.5" customWidth="1"/>
    <col min="4" max="4" width="13.5" customWidth="1"/>
    <col min="6" max="6" width="14.5" customWidth="1"/>
    <col min="7" max="7" width="12.1640625" bestFit="1" customWidth="1"/>
    <col min="12" max="12" width="32.33203125" bestFit="1" customWidth="1"/>
  </cols>
  <sheetData>
    <row r="6" spans="2:8" ht="18" x14ac:dyDescent="0.2">
      <c r="B6" s="1" t="s">
        <v>0</v>
      </c>
    </row>
    <row r="8" spans="2:8" ht="70" customHeight="1" x14ac:dyDescent="0.2">
      <c r="B8" s="2" t="s">
        <v>1</v>
      </c>
      <c r="C8" s="2"/>
      <c r="D8" s="2"/>
      <c r="E8" s="2"/>
      <c r="F8" s="2"/>
      <c r="G8" s="2"/>
      <c r="H8" s="2"/>
    </row>
    <row r="10" spans="2:8" x14ac:dyDescent="0.2">
      <c r="B10" s="3" t="s">
        <v>2</v>
      </c>
      <c r="C10" s="4">
        <f>AVERAGE(E41:E50)</f>
        <v>-49.5</v>
      </c>
      <c r="E10" s="5" t="s">
        <v>3</v>
      </c>
    </row>
    <row r="11" spans="2:8" x14ac:dyDescent="0.2">
      <c r="B11" s="3" t="s">
        <v>4</v>
      </c>
      <c r="C11" s="6">
        <f>_xlfn.STDEV.S(E41:E50)</f>
        <v>62.050606586702905</v>
      </c>
    </row>
    <row r="12" spans="2:8" x14ac:dyDescent="0.2">
      <c r="B12" s="3"/>
    </row>
    <row r="13" spans="2:8" x14ac:dyDescent="0.2">
      <c r="B13" s="3" t="s">
        <v>5</v>
      </c>
      <c r="C13">
        <f>B53-1</f>
        <v>12</v>
      </c>
    </row>
    <row r="14" spans="2:8" x14ac:dyDescent="0.2">
      <c r="B14" s="3" t="s">
        <v>6</v>
      </c>
      <c r="C14" s="7">
        <v>0.95</v>
      </c>
    </row>
    <row r="15" spans="2:8" x14ac:dyDescent="0.2">
      <c r="B15" s="3" t="s">
        <v>7</v>
      </c>
      <c r="C15" s="7">
        <v>0.05</v>
      </c>
    </row>
    <row r="16" spans="2:8" x14ac:dyDescent="0.2">
      <c r="B16" s="3" t="s">
        <v>8</v>
      </c>
      <c r="C16">
        <v>2.5000000000000001E-2</v>
      </c>
    </row>
    <row r="17" spans="2:8" x14ac:dyDescent="0.2">
      <c r="B17" s="3"/>
    </row>
    <row r="18" spans="2:8" x14ac:dyDescent="0.2">
      <c r="B18" s="3" t="s">
        <v>9</v>
      </c>
      <c r="C18" s="8">
        <f>_xlfn.T.INV.2T(C15,C13)</f>
        <v>2.1788128296672284</v>
      </c>
      <c r="E18" s="5" t="s">
        <v>10</v>
      </c>
    </row>
    <row r="20" spans="2:8" x14ac:dyDescent="0.2">
      <c r="B20" s="3" t="s">
        <v>11</v>
      </c>
      <c r="C20" s="3" t="s">
        <v>12</v>
      </c>
      <c r="D20" s="3" t="s">
        <v>13</v>
      </c>
    </row>
    <row r="21" spans="2:8" x14ac:dyDescent="0.2">
      <c r="C21" s="9">
        <f>C10-C18*(C11/SQRT(COUNT(E41:E50)))</f>
        <v>-92.252937043657141</v>
      </c>
      <c r="D21" s="9">
        <f xml:space="preserve"> C10+C18*(C11/SQRT(COUNT(E41:E50)))</f>
        <v>-6.7470629563428659</v>
      </c>
    </row>
    <row r="23" spans="2:8" x14ac:dyDescent="0.2">
      <c r="B23" s="10" t="s">
        <v>14</v>
      </c>
      <c r="C23" s="10"/>
      <c r="D23" s="10"/>
      <c r="E23" s="10"/>
      <c r="F23" s="10"/>
      <c r="G23" s="10"/>
      <c r="H23" s="10"/>
    </row>
    <row r="24" spans="2:8" ht="17" thickBot="1" x14ac:dyDescent="0.25"/>
    <row r="25" spans="2:8" x14ac:dyDescent="0.2">
      <c r="B25" s="11"/>
      <c r="C25" s="11" t="s">
        <v>15</v>
      </c>
      <c r="D25" s="11" t="s">
        <v>16</v>
      </c>
    </row>
    <row r="26" spans="2:8" x14ac:dyDescent="0.2">
      <c r="B26" t="s">
        <v>17</v>
      </c>
      <c r="C26" s="12">
        <v>282.38461538461536</v>
      </c>
      <c r="D26" s="12">
        <v>228.30769230769232</v>
      </c>
      <c r="E26" s="13"/>
    </row>
    <row r="27" spans="2:8" x14ac:dyDescent="0.2">
      <c r="B27" t="s">
        <v>18</v>
      </c>
      <c r="C27" s="12">
        <v>3436.7564102564065</v>
      </c>
      <c r="D27" s="12">
        <v>4432.2307692307704</v>
      </c>
      <c r="E27" s="13"/>
    </row>
    <row r="28" spans="2:8" x14ac:dyDescent="0.2">
      <c r="B28" t="s">
        <v>19</v>
      </c>
      <c r="C28">
        <v>13</v>
      </c>
      <c r="D28">
        <v>13</v>
      </c>
    </row>
    <row r="29" spans="2:8" x14ac:dyDescent="0.2">
      <c r="B29" t="s">
        <v>20</v>
      </c>
      <c r="C29" s="12">
        <v>0.5322659358200108</v>
      </c>
    </row>
    <row r="30" spans="2:8" x14ac:dyDescent="0.2">
      <c r="B30" t="s">
        <v>21</v>
      </c>
      <c r="C30">
        <v>0</v>
      </c>
    </row>
    <row r="31" spans="2:8" x14ac:dyDescent="0.2">
      <c r="B31" t="s">
        <v>22</v>
      </c>
      <c r="C31">
        <v>12</v>
      </c>
    </row>
    <row r="32" spans="2:8" x14ac:dyDescent="0.2">
      <c r="B32" t="s">
        <v>23</v>
      </c>
      <c r="C32" s="12">
        <v>3.1992520552429178</v>
      </c>
    </row>
    <row r="33" spans="2:5" x14ac:dyDescent="0.2">
      <c r="B33" t="s">
        <v>24</v>
      </c>
      <c r="C33" s="12">
        <v>3.8215702808950731E-3</v>
      </c>
    </row>
    <row r="34" spans="2:5" x14ac:dyDescent="0.2">
      <c r="B34" t="s">
        <v>25</v>
      </c>
      <c r="C34" s="12">
        <v>1.7822875556493194</v>
      </c>
    </row>
    <row r="35" spans="2:5" x14ac:dyDescent="0.2">
      <c r="B35" t="s">
        <v>26</v>
      </c>
      <c r="C35" s="12">
        <v>7.6431405617901462E-3</v>
      </c>
    </row>
    <row r="36" spans="2:5" ht="17" thickBot="1" x14ac:dyDescent="0.25">
      <c r="B36" s="14" t="s">
        <v>27</v>
      </c>
      <c r="C36" s="15">
        <v>2.1788128296672284</v>
      </c>
      <c r="D36" s="14"/>
    </row>
    <row r="38" spans="2:5" x14ac:dyDescent="0.2">
      <c r="C38" s="16" t="s">
        <v>28</v>
      </c>
      <c r="D38" s="17"/>
    </row>
    <row r="39" spans="2:5" x14ac:dyDescent="0.2">
      <c r="C39" s="18" t="s">
        <v>29</v>
      </c>
      <c r="D39" s="18" t="s">
        <v>30</v>
      </c>
      <c r="E39" s="19"/>
    </row>
    <row r="40" spans="2:5" x14ac:dyDescent="0.2">
      <c r="C40" s="20" t="s">
        <v>31</v>
      </c>
      <c r="D40" s="20" t="s">
        <v>31</v>
      </c>
      <c r="E40" s="21" t="s">
        <v>32</v>
      </c>
    </row>
    <row r="41" spans="2:5" x14ac:dyDescent="0.2">
      <c r="B41">
        <v>1</v>
      </c>
      <c r="C41" s="22">
        <v>303</v>
      </c>
      <c r="D41" s="23">
        <v>184</v>
      </c>
      <c r="E41" s="24">
        <f>D41-C41</f>
        <v>-119</v>
      </c>
    </row>
    <row r="42" spans="2:5" x14ac:dyDescent="0.2">
      <c r="B42">
        <v>2</v>
      </c>
      <c r="C42" s="22">
        <v>237</v>
      </c>
      <c r="D42" s="23">
        <v>207</v>
      </c>
      <c r="E42" s="24">
        <f t="shared" ref="E42:E53" si="0">D42-C42</f>
        <v>-30</v>
      </c>
    </row>
    <row r="43" spans="2:5" x14ac:dyDescent="0.2">
      <c r="B43">
        <v>3</v>
      </c>
      <c r="C43" s="22">
        <v>346</v>
      </c>
      <c r="D43" s="23">
        <v>342</v>
      </c>
      <c r="E43" s="24">
        <f t="shared" si="0"/>
        <v>-4</v>
      </c>
    </row>
    <row r="44" spans="2:5" x14ac:dyDescent="0.2">
      <c r="B44">
        <v>4</v>
      </c>
      <c r="C44" s="22">
        <v>227</v>
      </c>
      <c r="D44" s="23">
        <v>251</v>
      </c>
      <c r="E44" s="24">
        <f t="shared" si="0"/>
        <v>24</v>
      </c>
    </row>
    <row r="45" spans="2:5" x14ac:dyDescent="0.2">
      <c r="B45">
        <v>5</v>
      </c>
      <c r="C45" s="22">
        <v>222</v>
      </c>
      <c r="D45" s="23">
        <v>199</v>
      </c>
      <c r="E45" s="24">
        <f t="shared" si="0"/>
        <v>-23</v>
      </c>
    </row>
    <row r="46" spans="2:5" x14ac:dyDescent="0.2">
      <c r="B46">
        <v>6</v>
      </c>
      <c r="C46" s="22">
        <v>296</v>
      </c>
      <c r="D46" s="23">
        <v>158</v>
      </c>
      <c r="E46" s="24">
        <f t="shared" si="0"/>
        <v>-138</v>
      </c>
    </row>
    <row r="47" spans="2:5" x14ac:dyDescent="0.2">
      <c r="B47">
        <v>7</v>
      </c>
      <c r="C47" s="22">
        <v>178</v>
      </c>
      <c r="D47" s="23">
        <v>218</v>
      </c>
      <c r="E47" s="24">
        <f t="shared" si="0"/>
        <v>40</v>
      </c>
    </row>
    <row r="48" spans="2:5" x14ac:dyDescent="0.2">
      <c r="B48">
        <v>8</v>
      </c>
      <c r="C48" s="22">
        <v>306</v>
      </c>
      <c r="D48" s="23">
        <v>244</v>
      </c>
      <c r="E48" s="24">
        <f t="shared" si="0"/>
        <v>-62</v>
      </c>
    </row>
    <row r="49" spans="2:5" x14ac:dyDescent="0.2">
      <c r="B49">
        <v>9</v>
      </c>
      <c r="C49" s="22">
        <v>368</v>
      </c>
      <c r="D49" s="23">
        <v>247</v>
      </c>
      <c r="E49" s="24">
        <f t="shared" si="0"/>
        <v>-121</v>
      </c>
    </row>
    <row r="50" spans="2:5" x14ac:dyDescent="0.2">
      <c r="B50">
        <v>10</v>
      </c>
      <c r="C50" s="22">
        <v>256</v>
      </c>
      <c r="D50" s="23">
        <v>194</v>
      </c>
      <c r="E50" s="24">
        <f t="shared" si="0"/>
        <v>-62</v>
      </c>
    </row>
    <row r="51" spans="2:5" x14ac:dyDescent="0.2">
      <c r="B51">
        <v>11</v>
      </c>
      <c r="C51" s="22">
        <v>292</v>
      </c>
      <c r="D51" s="23">
        <v>218</v>
      </c>
      <c r="E51" s="24">
        <f t="shared" si="0"/>
        <v>-74</v>
      </c>
    </row>
    <row r="52" spans="2:5" x14ac:dyDescent="0.2">
      <c r="B52">
        <v>12</v>
      </c>
      <c r="C52" s="22">
        <v>268</v>
      </c>
      <c r="D52" s="23">
        <v>134</v>
      </c>
      <c r="E52" s="24">
        <f t="shared" si="0"/>
        <v>-134</v>
      </c>
    </row>
    <row r="53" spans="2:5" x14ac:dyDescent="0.2">
      <c r="B53">
        <v>13</v>
      </c>
      <c r="C53" s="22">
        <v>372</v>
      </c>
      <c r="D53" s="23">
        <v>372</v>
      </c>
      <c r="E53" s="24">
        <f t="shared" si="0"/>
        <v>0</v>
      </c>
    </row>
  </sheetData>
  <mergeCells count="2">
    <mergeCell ref="B8:H8"/>
    <mergeCell ref="B23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Vars Dependientes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2022-07-06T15:05:21Z</dcterms:created>
  <dcterms:modified xsi:type="dcterms:W3CDTF">2022-07-06T15:05:55Z</dcterms:modified>
</cp:coreProperties>
</file>