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EEFADA51-37C0-6E40-8198-33A1FA4C2D80}" xr6:coauthVersionLast="47" xr6:coauthVersionMax="47" xr10:uidLastSave="{00000000-0000-0000-0000-000000000000}"/>
  <bookViews>
    <workbookView xWindow="5580" yWindow="2360" windowWidth="27640" windowHeight="16940" xr2:uid="{3808C683-79DA-3844-805E-B5A09246BF7D}"/>
  </bookViews>
  <sheets>
    <sheet name="Tendencia centr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8" i="1" l="1"/>
  <c r="N18" i="1"/>
  <c r="M18" i="1"/>
  <c r="L18" i="1"/>
  <c r="F18" i="1"/>
  <c r="E18" i="1"/>
  <c r="D18" i="1"/>
  <c r="C18" i="1"/>
  <c r="O17" i="1"/>
  <c r="N17" i="1"/>
  <c r="M17" i="1"/>
  <c r="L17" i="1"/>
  <c r="F17" i="1"/>
  <c r="E17" i="1"/>
  <c r="D17" i="1"/>
  <c r="C17" i="1"/>
  <c r="O16" i="1"/>
  <c r="N16" i="1"/>
  <c r="M16" i="1"/>
  <c r="L16" i="1"/>
  <c r="F16" i="1"/>
  <c r="E16" i="1"/>
  <c r="D16" i="1"/>
  <c r="O15" i="1"/>
  <c r="N15" i="1"/>
  <c r="M15" i="1"/>
  <c r="L15" i="1"/>
  <c r="F15" i="1"/>
  <c r="E15" i="1"/>
  <c r="D15" i="1"/>
  <c r="C15" i="1"/>
  <c r="O14" i="1"/>
  <c r="N14" i="1"/>
  <c r="M14" i="1"/>
  <c r="L14" i="1"/>
  <c r="F14" i="1"/>
  <c r="E14" i="1"/>
  <c r="D14" i="1"/>
  <c r="C14" i="1"/>
  <c r="N13" i="1"/>
  <c r="E13" i="1"/>
  <c r="O12" i="1"/>
  <c r="N12" i="1"/>
  <c r="M12" i="1"/>
  <c r="L12" i="1"/>
  <c r="F12" i="1"/>
  <c r="E12" i="1"/>
  <c r="D12" i="1"/>
  <c r="C12" i="1"/>
  <c r="O11" i="1"/>
  <c r="N11" i="1"/>
  <c r="M11" i="1"/>
  <c r="L11" i="1"/>
  <c r="F11" i="1"/>
  <c r="E11" i="1"/>
  <c r="D11" i="1"/>
  <c r="C11" i="1"/>
</calcChain>
</file>

<file path=xl/sharedStrings.xml><?xml version="1.0" encoding="utf-8"?>
<sst xmlns="http://schemas.openxmlformats.org/spreadsheetml/2006/main" count="164" uniqueCount="42">
  <si>
    <t>5.4.1 Medidas de tendencia central</t>
  </si>
  <si>
    <t xml:space="preserve">Medidas de tendencia central utilizando las funciones de Excel para el lote A y el B. </t>
  </si>
  <si>
    <t>LOTE A</t>
  </si>
  <si>
    <t>LOTE B</t>
  </si>
  <si>
    <t>PESO</t>
  </si>
  <si>
    <t>PESO DESTETE</t>
  </si>
  <si>
    <t>CONSUMO KG</t>
  </si>
  <si>
    <t>CONVERSION</t>
  </si>
  <si>
    <t>MEDIA</t>
  </si>
  <si>
    <t>=AVERAGE(C45:C144)</t>
  </si>
  <si>
    <t>MEDIANA</t>
  </si>
  <si>
    <t>=MEDIAN(C45:C144)</t>
  </si>
  <si>
    <t>MODA</t>
  </si>
  <si>
    <t>=MODE(E45:E144)</t>
  </si>
  <si>
    <t>SESGO</t>
  </si>
  <si>
    <t>=SKEW(C45:C144)</t>
  </si>
  <si>
    <t>VARIANZA MUESTRAL</t>
  </si>
  <si>
    <t>=VAR.S(C45:C144)</t>
  </si>
  <si>
    <t>DESVIACION STANDARD</t>
  </si>
  <si>
    <t/>
  </si>
  <si>
    <t>=STDEV(C45:C144)</t>
  </si>
  <si>
    <t>DESVIACION MUESTRAL</t>
  </si>
  <si>
    <t>MINIMO</t>
  </si>
  <si>
    <t>=MIN(C45:C144)</t>
  </si>
  <si>
    <t>MAXIMO</t>
  </si>
  <si>
    <t>=MAX(C45:C144)</t>
  </si>
  <si>
    <t>Medidas de tendencia central utilizando el ayudante de Análisis de Datos (Data Analysis) opción Estadística Descriptiva de Excel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</si>
  <si>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</si>
  <si>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</si>
  <si>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</si>
  <si>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</si>
  <si>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</si>
  <si>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</si>
  <si>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</si>
  <si>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</si>
  <si>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</si>
  <si>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</si>
  <si>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</si>
  <si>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</si>
  <si>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</si>
  <si>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RESULTADOS DE PESOS, CONSUMOS Y CONVERSION PARA DOS LOTES DE CERDOS DE ENGORDE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</si>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</sst>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2" fontId="0" fillId="0" borderId="0" xfId="0" applyNumberFormat="1"/>
    <xf numFmtId="43" fontId="2" fillId="4" borderId="0" xfId="0" quotePrefix="1" applyNumberFormat="1" applyFont="1" applyFill="1"/>
    <xf numFmtId="0" fontId="4" fillId="0" borderId="0" xfId="0" applyFont="1"/>
    <xf numFmtId="0" fontId="2" fillId="4" borderId="0" xfId="0" quotePrefix="1" applyFont="1" applyFill="1"/>
    <xf numFmtId="43" fontId="0" fillId="0" borderId="0" xfId="1" applyFont="1"/>
    <xf numFmtId="2" fontId="0" fillId="0" borderId="0" xfId="0" quotePrefix="1" applyNumberFormat="1"/>
    <xf numFmtId="0" fontId="5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43" fontId="0" fillId="0" borderId="0" xfId="1" applyFont="1" applyFill="1" applyBorder="1" applyAlignment="1"/>
    <xf numFmtId="0" fontId="0" fillId="0" borderId="2" xfId="0" applyBorder="1"/>
    <xf numFmtId="43" fontId="0" fillId="0" borderId="2" xfId="1" applyFont="1" applyFill="1" applyBorder="1" applyAlignment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996527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33EA7A-100B-ED4B-BA86-B212E9CE6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96527" cy="687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B6B-1C11-D249-B912-33D6897DA991}">
  <dimension ref="B6:R144"/>
  <sheetViews>
    <sheetView tabSelected="1" workbookViewId="0">
      <selection activeCell="I14" sqref="I14"/>
    </sheetView>
  </sheetViews>
  <sheetFormatPr baseColWidth="10" defaultRowHeight="16" x14ac:dyDescent="0.2"/>
  <cols>
    <col min="2" max="2" width="21.83203125" customWidth="1"/>
    <col min="4" max="4" width="13.1640625" bestFit="1" customWidth="1"/>
    <col min="5" max="5" width="13" bestFit="1" customWidth="1"/>
    <col min="6" max="6" width="16.83203125" bestFit="1" customWidth="1"/>
    <col min="7" max="7" width="12.83203125" bestFit="1" customWidth="1"/>
    <col min="8" max="8" width="20" customWidth="1"/>
    <col min="9" max="9" width="13.1640625" bestFit="1" customWidth="1"/>
    <col min="10" max="10" width="13" bestFit="1" customWidth="1"/>
    <col min="11" max="11" width="21.1640625" bestFit="1" customWidth="1"/>
    <col min="12" max="12" width="13.1640625" bestFit="1" customWidth="1"/>
    <col min="13" max="13" width="16.83203125" bestFit="1" customWidth="1"/>
    <col min="14" max="14" width="12.83203125" bestFit="1" customWidth="1"/>
    <col min="15" max="15" width="16.83203125" bestFit="1" customWidth="1"/>
    <col min="16" max="16" width="12.83203125" bestFit="1" customWidth="1"/>
    <col min="17" max="17" width="16.83203125" bestFit="1" customWidth="1"/>
  </cols>
  <sheetData>
    <row r="6" spans="2:15" ht="18" x14ac:dyDescent="0.2">
      <c r="B6" s="1" t="s">
        <v>0</v>
      </c>
    </row>
    <row r="7" spans="2:15" ht="18" x14ac:dyDescent="0.2">
      <c r="B7" s="1"/>
    </row>
    <row r="8" spans="2:15" ht="18" x14ac:dyDescent="0.2">
      <c r="B8" s="2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2">
      <c r="B9" s="4" t="s">
        <v>2</v>
      </c>
      <c r="K9" s="5" t="s">
        <v>3</v>
      </c>
    </row>
    <row r="10" spans="2:15" x14ac:dyDescent="0.2">
      <c r="C10" t="s">
        <v>4</v>
      </c>
      <c r="D10" t="s">
        <v>5</v>
      </c>
      <c r="E10" t="s">
        <v>6</v>
      </c>
      <c r="F10" t="s">
        <v>7</v>
      </c>
      <c r="L10" t="s">
        <v>4</v>
      </c>
      <c r="M10" t="s">
        <v>5</v>
      </c>
      <c r="N10" t="s">
        <v>6</v>
      </c>
      <c r="O10" t="s">
        <v>7</v>
      </c>
    </row>
    <row r="11" spans="2:15" x14ac:dyDescent="0.2">
      <c r="B11" s="6" t="s">
        <v>8</v>
      </c>
      <c r="C11" s="7">
        <f>AVERAGE(C45:C144)</f>
        <v>108.70446011093352</v>
      </c>
      <c r="D11" s="7">
        <f>AVERAGE(D45:D144)</f>
        <v>6.0113579863586564</v>
      </c>
      <c r="E11" s="7">
        <f>AVERAGE(E45:E144)</f>
        <v>235.11</v>
      </c>
      <c r="F11" s="7">
        <f>AVERAGE(F45:F144)</f>
        <v>2.2979167232294895</v>
      </c>
      <c r="G11" s="7"/>
      <c r="H11" s="8" t="s">
        <v>9</v>
      </c>
      <c r="K11" s="9" t="s">
        <v>8</v>
      </c>
      <c r="L11" s="7">
        <f>AVERAGE(H45:H144)</f>
        <v>107.28363986928585</v>
      </c>
      <c r="M11" s="7">
        <f>AVERAGE(I45:I144)</f>
        <v>6.4732702201424139</v>
      </c>
      <c r="N11" s="7">
        <f>AVERAGE(J45:J144)</f>
        <v>237.52</v>
      </c>
      <c r="O11" s="7">
        <f>AVERAGE(K45:K144)</f>
        <v>2.3835567056496179</v>
      </c>
    </row>
    <row r="12" spans="2:15" x14ac:dyDescent="0.2">
      <c r="B12" s="6" t="s">
        <v>10</v>
      </c>
      <c r="C12" s="7">
        <f>MEDIAN(C45:C144)</f>
        <v>109.2561507050458</v>
      </c>
      <c r="D12" s="7">
        <f>MEDIAN(D45:D144)</f>
        <v>6.0261517681685657</v>
      </c>
      <c r="E12" s="7">
        <f>MEDIAN(E45:E144)</f>
        <v>236</v>
      </c>
      <c r="F12" s="7">
        <f>MEDIAN(F45:F144)</f>
        <v>2.2999941499925534</v>
      </c>
      <c r="G12" s="7"/>
      <c r="H12" s="10" t="s">
        <v>11</v>
      </c>
      <c r="K12" s="9" t="s">
        <v>10</v>
      </c>
      <c r="L12" s="7">
        <f>MEDIAN(H45:H144)</f>
        <v>106.75541861012238</v>
      </c>
      <c r="M12" s="7">
        <f>MEDIAN(I45:I144)</f>
        <v>6.5426290575050583</v>
      </c>
      <c r="N12" s="7">
        <f>MEDIAN(J45:J144)</f>
        <v>238</v>
      </c>
      <c r="O12" s="7">
        <f>MEDIAN(K45:K144)</f>
        <v>2.3538124021772138</v>
      </c>
    </row>
    <row r="13" spans="2:15" x14ac:dyDescent="0.2">
      <c r="B13" s="6" t="s">
        <v>12</v>
      </c>
      <c r="E13">
        <f>MODE(E45:E144)</f>
        <v>231</v>
      </c>
      <c r="H13" s="10" t="s">
        <v>13</v>
      </c>
      <c r="K13" s="9" t="s">
        <v>12</v>
      </c>
      <c r="N13">
        <f>MODE(J45:J144)</f>
        <v>238</v>
      </c>
    </row>
    <row r="14" spans="2:15" x14ac:dyDescent="0.2">
      <c r="B14" s="6" t="s">
        <v>14</v>
      </c>
      <c r="C14" s="11">
        <f>SKEW(C45:C144)</f>
        <v>-3.6962351909726902E-2</v>
      </c>
      <c r="D14" s="11">
        <f>SKEW(D45:D144)</f>
        <v>-0.28551722032771504</v>
      </c>
      <c r="E14" s="11">
        <f>SKEW(E45:E144)</f>
        <v>-0.14519452730809457</v>
      </c>
      <c r="F14" s="11">
        <f>SKEW(F45:F144)</f>
        <v>0.35032867276630969</v>
      </c>
      <c r="G14" s="11"/>
      <c r="H14" s="10" t="s">
        <v>15</v>
      </c>
      <c r="K14" s="9" t="s">
        <v>14</v>
      </c>
      <c r="L14" s="11">
        <f>SKEW(H45:H144)</f>
        <v>0.36550410913135922</v>
      </c>
      <c r="M14" s="11">
        <f>SKEW(I45:I144)</f>
        <v>-0.18567548899530731</v>
      </c>
      <c r="N14" s="11">
        <f>SKEW(J45:J144)</f>
        <v>-8.9278536466474004E-2</v>
      </c>
      <c r="O14" s="11">
        <f>SKEW(K45:K144)</f>
        <v>0.47515773293453001</v>
      </c>
    </row>
    <row r="15" spans="2:15" x14ac:dyDescent="0.2">
      <c r="B15" s="6" t="s">
        <v>16</v>
      </c>
      <c r="C15" s="11">
        <f>_xlfn.VAR.S(C45:C144)</f>
        <v>37.964468425966317</v>
      </c>
      <c r="D15" s="11">
        <f t="shared" ref="D15:F15" si="0">_xlfn.VAR.S(D45:D144)</f>
        <v>0.1555702298858983</v>
      </c>
      <c r="E15" s="11">
        <f t="shared" si="0"/>
        <v>10.745353535353543</v>
      </c>
      <c r="F15" s="11">
        <f t="shared" si="0"/>
        <v>2.163134407088502E-2</v>
      </c>
      <c r="G15" s="11"/>
      <c r="H15" s="10" t="s">
        <v>17</v>
      </c>
      <c r="K15" s="9" t="s">
        <v>16</v>
      </c>
      <c r="L15" s="11">
        <f>_xlfn.VAR.S(H45:H144)</f>
        <v>115.68092114573268</v>
      </c>
      <c r="M15" s="11">
        <f>_xlfn.VAR.S(I45:I144)</f>
        <v>0.41574446536505094</v>
      </c>
      <c r="N15" s="11">
        <f>_xlfn.VAR.S(J45:J144)</f>
        <v>2.5753535353535413</v>
      </c>
      <c r="O15" s="11">
        <f>_xlfn.VAR.S(K45:K144)</f>
        <v>6.8163576216040453E-2</v>
      </c>
    </row>
    <row r="16" spans="2:15" x14ac:dyDescent="0.2">
      <c r="B16" s="6" t="s">
        <v>18</v>
      </c>
      <c r="C16" s="12" t="s">
        <v>19</v>
      </c>
      <c r="D16" s="7">
        <f>STDEV(D45:D144)</f>
        <v>0.39442392154368416</v>
      </c>
      <c r="E16" s="7">
        <f>STDEV(E45:E144)</f>
        <v>3.2780106063515935</v>
      </c>
      <c r="F16" s="7">
        <f>STDEV(F45:F144)</f>
        <v>0.14707598060487315</v>
      </c>
      <c r="G16" s="7"/>
      <c r="H16" s="10" t="s">
        <v>20</v>
      </c>
      <c r="K16" s="9" t="s">
        <v>21</v>
      </c>
      <c r="L16" s="7">
        <f>STDEV(H45:H144)</f>
        <v>10.755506549936767</v>
      </c>
      <c r="M16" s="7">
        <f>STDEV(I45:I144)</f>
        <v>0.64478249461741044</v>
      </c>
      <c r="N16" s="7">
        <f>STDEV(J45:J144)</f>
        <v>1.6047908073495254</v>
      </c>
      <c r="O16" s="7">
        <f>STDEV(K45:K144)</f>
        <v>0.26108155089174812</v>
      </c>
    </row>
    <row r="17" spans="2:18" x14ac:dyDescent="0.2">
      <c r="B17" s="6" t="s">
        <v>22</v>
      </c>
      <c r="C17" s="7">
        <f>MIN(C45:C144)</f>
        <v>92.574447462257126</v>
      </c>
      <c r="D17" s="7">
        <f>MIN(D45:D144)</f>
        <v>5.0959588414932329</v>
      </c>
      <c r="E17" s="7">
        <f>MIN(E45:E144)</f>
        <v>230</v>
      </c>
      <c r="F17" s="7">
        <f>MIN(F45:F144)</f>
        <v>2.032071857978464</v>
      </c>
      <c r="G17" s="7"/>
      <c r="H17" s="10" t="s">
        <v>23</v>
      </c>
      <c r="K17" s="9" t="s">
        <v>22</v>
      </c>
      <c r="L17" s="7">
        <f>MIN(H45:H144)</f>
        <v>78.598015637130317</v>
      </c>
      <c r="M17" s="7">
        <f>MIN(I45:I144)</f>
        <v>4.8685133465956687</v>
      </c>
      <c r="N17" s="7">
        <f>MIN(J45:J144)</f>
        <v>235</v>
      </c>
      <c r="O17" s="7">
        <f>MIN(K45:K144)</f>
        <v>1.7334082679030391</v>
      </c>
    </row>
    <row r="18" spans="2:18" x14ac:dyDescent="0.2">
      <c r="B18" s="6" t="s">
        <v>24</v>
      </c>
      <c r="C18" s="7">
        <f>MAX(C45:C144)</f>
        <v>120.92211092996119</v>
      </c>
      <c r="D18" s="7">
        <f>MAX(D45:D144)</f>
        <v>6.9620669875702745</v>
      </c>
      <c r="E18" s="7">
        <f>MAX(E45:E144)</f>
        <v>240</v>
      </c>
      <c r="F18" s="7">
        <f>MAX(F45:F144)</f>
        <v>2.7626497523928149</v>
      </c>
      <c r="G18" s="7"/>
      <c r="H18" s="10" t="s">
        <v>25</v>
      </c>
      <c r="K18" s="9" t="s">
        <v>24</v>
      </c>
      <c r="L18" s="7">
        <f>MAX(H45:H144)</f>
        <v>143.02450211001593</v>
      </c>
      <c r="M18" s="7">
        <f>MAX(I45:I144)</f>
        <v>7.7945871127242743</v>
      </c>
      <c r="N18" s="7">
        <f>MAX(J45:J144)</f>
        <v>240</v>
      </c>
      <c r="O18" s="7">
        <f>MAX(K45:K144)</f>
        <v>3.3644809248413212</v>
      </c>
    </row>
    <row r="19" spans="2:18" x14ac:dyDescent="0.2">
      <c r="C19" s="7"/>
      <c r="D19" s="7"/>
      <c r="E19" s="7"/>
      <c r="F19" s="7"/>
      <c r="G19" s="7"/>
      <c r="K19" s="13"/>
      <c r="L19" s="7"/>
      <c r="M19" s="7"/>
      <c r="N19" s="7"/>
      <c r="O19" s="7"/>
    </row>
    <row r="20" spans="2:18" x14ac:dyDescent="0.2">
      <c r="C20" s="7"/>
      <c r="D20" s="7"/>
      <c r="E20" s="7"/>
      <c r="F20" s="7"/>
      <c r="G20" s="7"/>
      <c r="K20" s="13"/>
      <c r="L20" s="7"/>
      <c r="M20" s="7"/>
      <c r="N20" s="7"/>
      <c r="O20" s="7"/>
    </row>
    <row r="21" spans="2:18" ht="18" x14ac:dyDescent="0.2">
      <c r="B21" s="2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4"/>
      <c r="Q21" s="14"/>
      <c r="R21" s="14"/>
    </row>
    <row r="22" spans="2:18" ht="18" x14ac:dyDescent="0.2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2:18" ht="17" thickBot="1" x14ac:dyDescent="0.25">
      <c r="B23" s="4" t="s">
        <v>2</v>
      </c>
      <c r="K23" s="5" t="s">
        <v>3</v>
      </c>
    </row>
    <row r="24" spans="2:18" x14ac:dyDescent="0.2">
      <c r="B24" s="17" t="s">
        <v>4</v>
      </c>
      <c r="C24" s="17"/>
      <c r="D24" s="17" t="s">
        <v>5</v>
      </c>
      <c r="E24" s="17"/>
      <c r="F24" s="17" t="s">
        <v>6</v>
      </c>
      <c r="G24" s="17"/>
      <c r="H24" s="17" t="s">
        <v>7</v>
      </c>
      <c r="I24" s="17"/>
      <c r="K24" s="17" t="s">
        <v>4</v>
      </c>
      <c r="L24" s="17"/>
      <c r="M24" s="17" t="s">
        <v>5</v>
      </c>
      <c r="N24" s="17"/>
      <c r="O24" s="17" t="s">
        <v>6</v>
      </c>
      <c r="P24" s="17"/>
      <c r="Q24" s="17" t="s">
        <v>7</v>
      </c>
      <c r="R24" s="17"/>
    </row>
    <row r="26" spans="2:18" x14ac:dyDescent="0.2">
      <c r="B26" t="s">
        <v>27</v>
      </c>
      <c r="C26" s="18">
        <v>108.70446011093352</v>
      </c>
      <c r="D26" t="s">
        <v>27</v>
      </c>
      <c r="E26" s="18">
        <v>6.0113579863586564</v>
      </c>
      <c r="F26" t="s">
        <v>27</v>
      </c>
      <c r="G26" s="18">
        <v>235.11</v>
      </c>
      <c r="H26" t="s">
        <v>27</v>
      </c>
      <c r="I26" s="18">
        <v>2.2979167232294895</v>
      </c>
      <c r="K26" t="s">
        <v>27</v>
      </c>
      <c r="L26" s="18">
        <v>107.28363986928585</v>
      </c>
      <c r="M26" t="s">
        <v>27</v>
      </c>
      <c r="N26" s="18">
        <v>6.4732702201424139</v>
      </c>
      <c r="O26" t="s">
        <v>27</v>
      </c>
      <c r="P26" s="18">
        <v>237.52</v>
      </c>
      <c r="Q26" t="s">
        <v>27</v>
      </c>
      <c r="R26" s="18">
        <v>2.3835567056496179</v>
      </c>
    </row>
    <row r="27" spans="2:18" x14ac:dyDescent="0.2">
      <c r="B27" t="s">
        <v>28</v>
      </c>
      <c r="C27" s="18">
        <v>0.61615313377411562</v>
      </c>
      <c r="D27" t="s">
        <v>28</v>
      </c>
      <c r="E27" s="18">
        <v>3.9442392154368414E-2</v>
      </c>
      <c r="F27" t="s">
        <v>28</v>
      </c>
      <c r="G27" s="18">
        <v>0.32780106063515935</v>
      </c>
      <c r="H27" t="s">
        <v>28</v>
      </c>
      <c r="I27" s="18">
        <v>1.4707598060487315E-2</v>
      </c>
      <c r="K27" t="s">
        <v>28</v>
      </c>
      <c r="L27" s="18">
        <v>1.0755506549936766</v>
      </c>
      <c r="M27" t="s">
        <v>28</v>
      </c>
      <c r="N27" s="18">
        <v>6.447824946174105E-2</v>
      </c>
      <c r="O27" t="s">
        <v>28</v>
      </c>
      <c r="P27" s="18">
        <v>0.16047908073495254</v>
      </c>
      <c r="Q27" t="s">
        <v>28</v>
      </c>
      <c r="R27" s="18">
        <v>2.6108155089174811E-2</v>
      </c>
    </row>
    <row r="28" spans="2:18" x14ac:dyDescent="0.2">
      <c r="B28" t="s">
        <v>29</v>
      </c>
      <c r="C28" s="18">
        <v>109.2561507050458</v>
      </c>
      <c r="D28" t="s">
        <v>29</v>
      </c>
      <c r="E28" s="18">
        <v>6.0261517681685657</v>
      </c>
      <c r="F28" t="s">
        <v>29</v>
      </c>
      <c r="G28" s="18">
        <v>236</v>
      </c>
      <c r="H28" t="s">
        <v>29</v>
      </c>
      <c r="I28" s="18">
        <v>2.2999941499925534</v>
      </c>
      <c r="K28" t="s">
        <v>29</v>
      </c>
      <c r="L28" s="18">
        <v>106.75541861012238</v>
      </c>
      <c r="M28" t="s">
        <v>29</v>
      </c>
      <c r="N28" s="18">
        <v>6.5426290575050583</v>
      </c>
      <c r="O28" t="s">
        <v>29</v>
      </c>
      <c r="P28" s="18">
        <v>238</v>
      </c>
      <c r="Q28" t="s">
        <v>29</v>
      </c>
      <c r="R28" s="18">
        <v>2.3538124021772138</v>
      </c>
    </row>
    <row r="29" spans="2:18" x14ac:dyDescent="0.2">
      <c r="B29" t="s">
        <v>30</v>
      </c>
      <c r="C29" s="18" t="e">
        <v>#N/A</v>
      </c>
      <c r="D29" t="s">
        <v>30</v>
      </c>
      <c r="E29" s="18" t="e">
        <v>#N/A</v>
      </c>
      <c r="F29" t="s">
        <v>30</v>
      </c>
      <c r="G29" s="18">
        <v>231</v>
      </c>
      <c r="H29" t="s">
        <v>30</v>
      </c>
      <c r="I29" s="18" t="e">
        <v>#N/A</v>
      </c>
      <c r="K29" t="s">
        <v>30</v>
      </c>
      <c r="L29" s="18" t="e">
        <v>#N/A</v>
      </c>
      <c r="M29" t="s">
        <v>30</v>
      </c>
      <c r="N29" s="18" t="e">
        <v>#N/A</v>
      </c>
      <c r="O29" t="s">
        <v>30</v>
      </c>
      <c r="P29" s="18">
        <v>238</v>
      </c>
      <c r="Q29" t="s">
        <v>30</v>
      </c>
      <c r="R29" s="18" t="e">
        <v>#N/A</v>
      </c>
    </row>
    <row r="30" spans="2:18" x14ac:dyDescent="0.2">
      <c r="B30" t="s">
        <v>31</v>
      </c>
      <c r="C30" s="18">
        <v>6.161531337741156</v>
      </c>
      <c r="D30" t="s">
        <v>31</v>
      </c>
      <c r="E30" s="18">
        <v>0.39442392154368416</v>
      </c>
      <c r="F30" t="s">
        <v>31</v>
      </c>
      <c r="G30" s="18">
        <v>3.2780106063515935</v>
      </c>
      <c r="H30" t="s">
        <v>31</v>
      </c>
      <c r="I30" s="18">
        <v>0.14707598060487315</v>
      </c>
      <c r="K30" t="s">
        <v>31</v>
      </c>
      <c r="L30" s="18">
        <v>10.755506549936767</v>
      </c>
      <c r="M30" t="s">
        <v>31</v>
      </c>
      <c r="N30" s="18">
        <v>0.64478249461741044</v>
      </c>
      <c r="O30" t="s">
        <v>31</v>
      </c>
      <c r="P30" s="18">
        <v>1.6047908073495254</v>
      </c>
      <c r="Q30" t="s">
        <v>31</v>
      </c>
      <c r="R30" s="18">
        <v>0.26108155089174812</v>
      </c>
    </row>
    <row r="31" spans="2:18" x14ac:dyDescent="0.2">
      <c r="B31" t="s">
        <v>32</v>
      </c>
      <c r="C31" s="18">
        <v>37.964468425966317</v>
      </c>
      <c r="D31" t="s">
        <v>32</v>
      </c>
      <c r="E31" s="18">
        <v>0.1555702298858983</v>
      </c>
      <c r="F31" t="s">
        <v>32</v>
      </c>
      <c r="G31" s="18">
        <v>10.745353535353543</v>
      </c>
      <c r="H31" t="s">
        <v>32</v>
      </c>
      <c r="I31" s="18">
        <v>2.163134407088502E-2</v>
      </c>
      <c r="K31" t="s">
        <v>32</v>
      </c>
      <c r="L31" s="18">
        <v>115.68092114573268</v>
      </c>
      <c r="M31" t="s">
        <v>32</v>
      </c>
      <c r="N31" s="18">
        <v>0.41574446536505094</v>
      </c>
      <c r="O31" t="s">
        <v>32</v>
      </c>
      <c r="P31" s="18">
        <v>2.5753535353535413</v>
      </c>
      <c r="Q31" t="s">
        <v>32</v>
      </c>
      <c r="R31" s="18">
        <v>6.8163576216040453E-2</v>
      </c>
    </row>
    <row r="32" spans="2:18" x14ac:dyDescent="0.2">
      <c r="B32" t="s">
        <v>33</v>
      </c>
      <c r="C32" s="18">
        <v>-0.5838703103280154</v>
      </c>
      <c r="D32" t="s">
        <v>33</v>
      </c>
      <c r="E32" s="18">
        <v>-0.23220849104025554</v>
      </c>
      <c r="F32" t="s">
        <v>33</v>
      </c>
      <c r="G32" s="18">
        <v>-1.3435970568539877</v>
      </c>
      <c r="H32" t="s">
        <v>33</v>
      </c>
      <c r="I32" s="18">
        <v>-3.3871752698530155E-2</v>
      </c>
      <c r="K32" t="s">
        <v>33</v>
      </c>
      <c r="L32" s="18">
        <v>0.81289003739413435</v>
      </c>
      <c r="M32" t="s">
        <v>33</v>
      </c>
      <c r="N32" s="18">
        <v>-0.47917566232129705</v>
      </c>
      <c r="O32" t="s">
        <v>33</v>
      </c>
      <c r="P32" s="18">
        <v>-1.0226926533687037</v>
      </c>
      <c r="Q32" t="s">
        <v>33</v>
      </c>
      <c r="R32" s="18">
        <v>1.220382354340845</v>
      </c>
    </row>
    <row r="33" spans="2:18" x14ac:dyDescent="0.2">
      <c r="B33" t="s">
        <v>34</v>
      </c>
      <c r="C33" s="18">
        <v>-3.6962351909726902E-2</v>
      </c>
      <c r="D33" t="s">
        <v>34</v>
      </c>
      <c r="E33" s="18">
        <v>-0.28551722032771504</v>
      </c>
      <c r="F33" t="s">
        <v>34</v>
      </c>
      <c r="G33" s="18">
        <v>-0.14519452730809457</v>
      </c>
      <c r="H33" t="s">
        <v>34</v>
      </c>
      <c r="I33" s="18">
        <v>0.35032867276630969</v>
      </c>
      <c r="K33" t="s">
        <v>34</v>
      </c>
      <c r="L33" s="18">
        <v>0.36550410913135922</v>
      </c>
      <c r="M33" t="s">
        <v>34</v>
      </c>
      <c r="N33" s="18">
        <v>-0.18567548899530731</v>
      </c>
      <c r="O33" t="s">
        <v>34</v>
      </c>
      <c r="P33" s="18">
        <v>-8.9278536466474004E-2</v>
      </c>
      <c r="Q33" t="s">
        <v>34</v>
      </c>
      <c r="R33" s="18">
        <v>0.47515773293453001</v>
      </c>
    </row>
    <row r="34" spans="2:18" x14ac:dyDescent="0.2">
      <c r="B34" t="s">
        <v>35</v>
      </c>
      <c r="C34" s="18">
        <v>28.347663467704066</v>
      </c>
      <c r="D34" t="s">
        <v>35</v>
      </c>
      <c r="E34" s="18">
        <v>1.8661081460770417</v>
      </c>
      <c r="F34" t="s">
        <v>35</v>
      </c>
      <c r="G34" s="18">
        <v>10</v>
      </c>
      <c r="H34" t="s">
        <v>35</v>
      </c>
      <c r="I34" s="18">
        <v>0.73057789441435084</v>
      </c>
      <c r="K34" t="s">
        <v>35</v>
      </c>
      <c r="L34" s="18">
        <v>64.426486472885614</v>
      </c>
      <c r="M34" t="s">
        <v>35</v>
      </c>
      <c r="N34" s="18">
        <v>2.9260737661286056</v>
      </c>
      <c r="O34" t="s">
        <v>35</v>
      </c>
      <c r="P34" s="18">
        <v>5</v>
      </c>
      <c r="Q34" t="s">
        <v>35</v>
      </c>
      <c r="R34" s="18">
        <v>1.6310726569382821</v>
      </c>
    </row>
    <row r="35" spans="2:18" x14ac:dyDescent="0.2">
      <c r="B35" t="s">
        <v>36</v>
      </c>
      <c r="C35" s="18">
        <v>92.574447462257126</v>
      </c>
      <c r="D35" t="s">
        <v>36</v>
      </c>
      <c r="E35" s="18">
        <v>5.0959588414932329</v>
      </c>
      <c r="F35" t="s">
        <v>36</v>
      </c>
      <c r="G35" s="18">
        <v>230</v>
      </c>
      <c r="H35" t="s">
        <v>36</v>
      </c>
      <c r="I35" s="18">
        <v>2.032071857978464</v>
      </c>
      <c r="K35" t="s">
        <v>36</v>
      </c>
      <c r="L35" s="18">
        <v>78.598015637130317</v>
      </c>
      <c r="M35" t="s">
        <v>36</v>
      </c>
      <c r="N35" s="18">
        <v>4.8685133465956687</v>
      </c>
      <c r="O35" t="s">
        <v>36</v>
      </c>
      <c r="P35" s="18">
        <v>235</v>
      </c>
      <c r="Q35" t="s">
        <v>36</v>
      </c>
      <c r="R35" s="18">
        <v>1.7334082679030391</v>
      </c>
    </row>
    <row r="36" spans="2:18" x14ac:dyDescent="0.2">
      <c r="B36" t="s">
        <v>37</v>
      </c>
      <c r="C36" s="18">
        <v>120.92211092996119</v>
      </c>
      <c r="D36" t="s">
        <v>37</v>
      </c>
      <c r="E36" s="18">
        <v>6.9620669875702745</v>
      </c>
      <c r="F36" t="s">
        <v>37</v>
      </c>
      <c r="G36" s="18">
        <v>240</v>
      </c>
      <c r="H36" t="s">
        <v>37</v>
      </c>
      <c r="I36" s="18">
        <v>2.7626497523928149</v>
      </c>
      <c r="K36" t="s">
        <v>37</v>
      </c>
      <c r="L36" s="18">
        <v>143.02450211001593</v>
      </c>
      <c r="M36" t="s">
        <v>37</v>
      </c>
      <c r="N36" s="18">
        <v>7.7945871127242743</v>
      </c>
      <c r="O36" t="s">
        <v>37</v>
      </c>
      <c r="P36" s="18">
        <v>240</v>
      </c>
      <c r="Q36" t="s">
        <v>37</v>
      </c>
      <c r="R36" s="18">
        <v>3.3644809248413212</v>
      </c>
    </row>
    <row r="37" spans="2:18" x14ac:dyDescent="0.2">
      <c r="B37" t="s">
        <v>38</v>
      </c>
      <c r="C37" s="18">
        <v>10870.446011093352</v>
      </c>
      <c r="D37" t="s">
        <v>38</v>
      </c>
      <c r="E37" s="18">
        <v>601.13579863586563</v>
      </c>
      <c r="F37" t="s">
        <v>38</v>
      </c>
      <c r="G37" s="18">
        <v>23511</v>
      </c>
      <c r="H37" t="s">
        <v>38</v>
      </c>
      <c r="I37" s="18">
        <v>229.79167232294895</v>
      </c>
      <c r="K37" t="s">
        <v>38</v>
      </c>
      <c r="L37" s="18">
        <v>10728.363986928585</v>
      </c>
      <c r="M37" t="s">
        <v>38</v>
      </c>
      <c r="N37" s="18">
        <v>647.32702201424138</v>
      </c>
      <c r="O37" t="s">
        <v>38</v>
      </c>
      <c r="P37" s="18">
        <v>23752</v>
      </c>
      <c r="Q37" t="s">
        <v>38</v>
      </c>
      <c r="R37" s="18">
        <v>238.35567056496177</v>
      </c>
    </row>
    <row r="38" spans="2:18" ht="17" thickBot="1" x14ac:dyDescent="0.25">
      <c r="B38" s="19" t="s">
        <v>39</v>
      </c>
      <c r="C38" s="19">
        <v>100</v>
      </c>
      <c r="D38" s="19" t="s">
        <v>39</v>
      </c>
      <c r="E38" s="19">
        <v>100</v>
      </c>
      <c r="F38" s="19" t="s">
        <v>39</v>
      </c>
      <c r="G38" s="19">
        <v>100</v>
      </c>
      <c r="H38" s="19" t="s">
        <v>39</v>
      </c>
      <c r="I38" s="19">
        <v>100</v>
      </c>
      <c r="K38" s="19" t="s">
        <v>39</v>
      </c>
      <c r="L38" s="20">
        <v>100</v>
      </c>
      <c r="M38" s="19" t="s">
        <v>39</v>
      </c>
      <c r="N38" s="20">
        <v>100</v>
      </c>
      <c r="O38" s="19" t="s">
        <v>39</v>
      </c>
      <c r="P38" s="20">
        <v>100</v>
      </c>
      <c r="Q38" s="19" t="s">
        <v>39</v>
      </c>
      <c r="R38" s="20">
        <v>100</v>
      </c>
    </row>
    <row r="41" spans="2:18" x14ac:dyDescent="0.2">
      <c r="B41" s="6" t="s">
        <v>40</v>
      </c>
    </row>
    <row r="43" spans="2:18" x14ac:dyDescent="0.2">
      <c r="B43" s="21" t="s">
        <v>2</v>
      </c>
      <c r="H43" s="6" t="s">
        <v>3</v>
      </c>
    </row>
    <row r="44" spans="2:18" x14ac:dyDescent="0.2">
      <c r="B44" s="22" t="s">
        <v>41</v>
      </c>
      <c r="C44" s="22" t="s">
        <v>4</v>
      </c>
      <c r="D44" s="22" t="s">
        <v>5</v>
      </c>
      <c r="E44" s="22" t="s">
        <v>6</v>
      </c>
      <c r="F44" s="22" t="s">
        <v>7</v>
      </c>
      <c r="H44" s="5" t="s">
        <v>4</v>
      </c>
      <c r="I44" s="5" t="s">
        <v>5</v>
      </c>
      <c r="J44" s="5" t="s">
        <v>6</v>
      </c>
      <c r="K44" s="5" t="s">
        <v>7</v>
      </c>
    </row>
    <row r="45" spans="2:18" x14ac:dyDescent="0.2">
      <c r="B45">
        <v>1</v>
      </c>
      <c r="C45" s="11">
        <v>111.25967853365916</v>
      </c>
      <c r="D45" s="11">
        <v>5.3062304221889756</v>
      </c>
      <c r="E45">
        <v>231</v>
      </c>
      <c r="F45" s="11">
        <v>2.180202759960888</v>
      </c>
      <c r="G45" s="11"/>
      <c r="H45" s="11">
        <v>108.80989247417465</v>
      </c>
      <c r="I45" s="11">
        <v>6.8774366800974107</v>
      </c>
      <c r="J45">
        <v>239</v>
      </c>
      <c r="K45" s="11">
        <v>2.3446899040951688</v>
      </c>
    </row>
    <row r="46" spans="2:18" x14ac:dyDescent="0.2">
      <c r="B46">
        <v>2</v>
      </c>
      <c r="C46" s="11">
        <v>105.41946333932029</v>
      </c>
      <c r="D46" s="11">
        <v>5.9486712756230062</v>
      </c>
      <c r="E46">
        <v>238</v>
      </c>
      <c r="F46" s="11">
        <v>2.3926621580292027</v>
      </c>
      <c r="G46" s="11"/>
      <c r="H46" s="11">
        <v>97.542004897086784</v>
      </c>
      <c r="I46" s="11">
        <v>6.6563840512156469</v>
      </c>
      <c r="J46">
        <v>238</v>
      </c>
      <c r="K46" s="11">
        <v>2.6186760654208832</v>
      </c>
    </row>
    <row r="47" spans="2:18" x14ac:dyDescent="0.2">
      <c r="B47">
        <v>3</v>
      </c>
      <c r="C47" s="11">
        <v>120.82274065809077</v>
      </c>
      <c r="D47" s="11">
        <v>6.1530895906949077</v>
      </c>
      <c r="E47">
        <v>240</v>
      </c>
      <c r="F47" s="11">
        <v>2.0929687826375485</v>
      </c>
      <c r="G47" s="11"/>
      <c r="H47" s="11">
        <v>110.57530657304923</v>
      </c>
      <c r="I47" s="11">
        <v>6.9861927803678316</v>
      </c>
      <c r="J47">
        <v>240</v>
      </c>
      <c r="K47" s="11">
        <v>2.3168457689514095</v>
      </c>
    </row>
    <row r="48" spans="2:18" x14ac:dyDescent="0.2">
      <c r="B48">
        <v>4</v>
      </c>
      <c r="C48" s="11">
        <v>111.62187724027501</v>
      </c>
      <c r="D48" s="11">
        <v>6.7430381973925977</v>
      </c>
      <c r="E48">
        <v>231</v>
      </c>
      <c r="F48" s="11">
        <v>2.2025415432521109</v>
      </c>
      <c r="G48" s="11"/>
      <c r="H48" s="11">
        <v>126.93241888716864</v>
      </c>
      <c r="I48" s="11">
        <v>6.7688173522482664</v>
      </c>
      <c r="J48">
        <v>239</v>
      </c>
      <c r="K48" s="11">
        <v>1.9889550325315852</v>
      </c>
    </row>
    <row r="49" spans="2:11" x14ac:dyDescent="0.2">
      <c r="B49">
        <v>5</v>
      </c>
      <c r="C49" s="11">
        <v>109.17546225946094</v>
      </c>
      <c r="D49" s="11">
        <v>6.2247268675099452</v>
      </c>
      <c r="E49">
        <v>238</v>
      </c>
      <c r="F49" s="11">
        <v>2.311785332022092</v>
      </c>
      <c r="G49" s="11"/>
      <c r="H49" s="11">
        <v>113.61145861079726</v>
      </c>
      <c r="I49" s="11">
        <v>5.3783185539635445</v>
      </c>
      <c r="J49">
        <v>236</v>
      </c>
      <c r="K49" s="11">
        <v>2.180478177719646</v>
      </c>
    </row>
    <row r="50" spans="2:11" x14ac:dyDescent="0.2">
      <c r="B50">
        <v>6</v>
      </c>
      <c r="C50" s="11">
        <v>109.79462689131252</v>
      </c>
      <c r="D50" s="11">
        <v>6.4396406442378265</v>
      </c>
      <c r="E50">
        <v>233</v>
      </c>
      <c r="F50" s="11">
        <v>2.2543663200051438</v>
      </c>
      <c r="G50" s="11"/>
      <c r="H50" s="11">
        <v>123.39697514788105</v>
      </c>
      <c r="I50" s="11">
        <v>6.562166011383626</v>
      </c>
      <c r="J50">
        <v>235</v>
      </c>
      <c r="K50" s="11">
        <v>2.0113868609606822</v>
      </c>
    </row>
    <row r="51" spans="2:11" x14ac:dyDescent="0.2">
      <c r="B51">
        <v>7</v>
      </c>
      <c r="C51" s="11">
        <v>101.00648298323496</v>
      </c>
      <c r="D51" s="11">
        <v>6.4340705956662791</v>
      </c>
      <c r="E51">
        <v>232</v>
      </c>
      <c r="F51" s="11">
        <v>2.4531466856236803</v>
      </c>
      <c r="G51" s="11"/>
      <c r="H51" s="11">
        <v>105.18932311606567</v>
      </c>
      <c r="I51" s="11">
        <v>6.8210056002874628</v>
      </c>
      <c r="J51">
        <v>238</v>
      </c>
      <c r="K51" s="11">
        <v>2.4194782020321228</v>
      </c>
    </row>
    <row r="52" spans="2:11" x14ac:dyDescent="0.2">
      <c r="B52">
        <v>8</v>
      </c>
      <c r="C52" s="11">
        <v>103.02576428963815</v>
      </c>
      <c r="D52" s="11">
        <v>5.9058426345616786</v>
      </c>
      <c r="E52">
        <v>239</v>
      </c>
      <c r="F52" s="11">
        <v>2.4608751317655893</v>
      </c>
      <c r="G52" s="11"/>
      <c r="H52" s="11">
        <v>100.28726935124017</v>
      </c>
      <c r="I52" s="11">
        <v>5.051704417415583</v>
      </c>
      <c r="J52">
        <v>238</v>
      </c>
      <c r="K52" s="11">
        <v>2.4990663956829229</v>
      </c>
    </row>
    <row r="53" spans="2:11" x14ac:dyDescent="0.2">
      <c r="B53">
        <v>9</v>
      </c>
      <c r="C53" s="11">
        <v>106.3533587877553</v>
      </c>
      <c r="D53" s="11">
        <v>6.2460503354638952</v>
      </c>
      <c r="E53">
        <v>231</v>
      </c>
      <c r="F53" s="11">
        <v>2.307523831889744</v>
      </c>
      <c r="G53" s="11"/>
      <c r="H53" s="11">
        <v>101.48799825789909</v>
      </c>
      <c r="I53" s="11">
        <v>7.7204607345920895</v>
      </c>
      <c r="J53">
        <v>235</v>
      </c>
      <c r="K53" s="11">
        <v>2.5061978399676761</v>
      </c>
    </row>
    <row r="54" spans="2:11" x14ac:dyDescent="0.2">
      <c r="B54">
        <v>10</v>
      </c>
      <c r="C54" s="11">
        <v>104.80933649732034</v>
      </c>
      <c r="D54" s="11">
        <v>6.196952111896465</v>
      </c>
      <c r="E54">
        <v>234</v>
      </c>
      <c r="F54" s="11">
        <v>2.3729271070600748</v>
      </c>
      <c r="G54" s="11"/>
      <c r="H54" s="11">
        <v>111.92494470667968</v>
      </c>
      <c r="I54" s="11">
        <v>4.8685133465956687</v>
      </c>
      <c r="J54">
        <v>238</v>
      </c>
      <c r="K54" s="11">
        <v>2.2231265975930734</v>
      </c>
    </row>
    <row r="55" spans="2:11" x14ac:dyDescent="0.2">
      <c r="B55">
        <v>11</v>
      </c>
      <c r="C55" s="11">
        <v>111.99020648629863</v>
      </c>
      <c r="D55" s="11">
        <v>6.6562650514424231</v>
      </c>
      <c r="E55">
        <v>235</v>
      </c>
      <c r="F55" s="11">
        <v>2.2309997784079481</v>
      </c>
      <c r="G55" s="11"/>
      <c r="H55" s="11">
        <v>93.643987955231637</v>
      </c>
      <c r="I55" s="11">
        <v>7.2979688691811884</v>
      </c>
      <c r="J55">
        <v>236</v>
      </c>
      <c r="K55" s="11">
        <v>2.7331891209113861</v>
      </c>
    </row>
    <row r="56" spans="2:11" x14ac:dyDescent="0.2">
      <c r="B56">
        <v>12</v>
      </c>
      <c r="C56" s="11">
        <v>105.92134090838037</v>
      </c>
      <c r="D56" s="11">
        <v>5.2265835918055874</v>
      </c>
      <c r="E56">
        <v>238</v>
      </c>
      <c r="F56" s="11">
        <v>2.3635788629168699</v>
      </c>
      <c r="G56" s="11"/>
      <c r="H56" s="11">
        <v>104.35619011680954</v>
      </c>
      <c r="I56" s="11">
        <v>5.7887826129652842</v>
      </c>
      <c r="J56">
        <v>236</v>
      </c>
      <c r="K56" s="11">
        <v>2.3943005703056119</v>
      </c>
    </row>
    <row r="57" spans="2:11" x14ac:dyDescent="0.2">
      <c r="B57">
        <v>13</v>
      </c>
      <c r="C57" s="11">
        <v>104.00489012130689</v>
      </c>
      <c r="D57" s="11">
        <v>5.9554571648698298</v>
      </c>
      <c r="E57">
        <v>230</v>
      </c>
      <c r="F57" s="11">
        <v>2.3457555343760936</v>
      </c>
      <c r="G57" s="11"/>
      <c r="H57" s="11">
        <v>106.22551933588441</v>
      </c>
      <c r="I57" s="11">
        <v>6.1961654355459244</v>
      </c>
      <c r="J57">
        <v>238</v>
      </c>
      <c r="K57" s="11">
        <v>2.3793015821848131</v>
      </c>
    </row>
    <row r="58" spans="2:11" x14ac:dyDescent="0.2">
      <c r="B58">
        <v>14</v>
      </c>
      <c r="C58" s="11">
        <v>112.54829498184836</v>
      </c>
      <c r="D58" s="11">
        <v>6.0723527516410689</v>
      </c>
      <c r="E58">
        <v>239</v>
      </c>
      <c r="F58" s="11">
        <v>2.2446385070091028</v>
      </c>
      <c r="G58" s="11"/>
      <c r="H58" s="11">
        <v>108.34575999228987</v>
      </c>
      <c r="I58" s="11">
        <v>6.5230921036264906</v>
      </c>
      <c r="J58">
        <v>235</v>
      </c>
      <c r="K58" s="11">
        <v>2.307934027587625</v>
      </c>
    </row>
    <row r="59" spans="2:11" x14ac:dyDescent="0.2">
      <c r="B59">
        <v>15</v>
      </c>
      <c r="C59" s="11">
        <v>106.10222666747519</v>
      </c>
      <c r="D59" s="11">
        <v>5.7951351237872197</v>
      </c>
      <c r="E59">
        <v>231</v>
      </c>
      <c r="F59" s="11">
        <v>2.302927903152189</v>
      </c>
      <c r="G59" s="11"/>
      <c r="H59" s="11">
        <v>98.605951726250126</v>
      </c>
      <c r="I59" s="11">
        <v>6.6939327993303239</v>
      </c>
      <c r="J59">
        <v>237</v>
      </c>
      <c r="K59" s="11">
        <v>2.5785528679164491</v>
      </c>
    </row>
    <row r="60" spans="2:11" x14ac:dyDescent="0.2">
      <c r="B60">
        <v>16</v>
      </c>
      <c r="C60" s="11">
        <v>105.46366349949248</v>
      </c>
      <c r="D60" s="11">
        <v>5.7022709890541723</v>
      </c>
      <c r="E60">
        <v>234</v>
      </c>
      <c r="F60" s="11">
        <v>2.3455967695671043</v>
      </c>
      <c r="G60" s="11"/>
      <c r="H60" s="11">
        <v>107.44627617770745</v>
      </c>
      <c r="I60" s="11">
        <v>6.0761417523351078</v>
      </c>
      <c r="J60">
        <v>237</v>
      </c>
      <c r="K60" s="11">
        <v>2.3379667132085831</v>
      </c>
    </row>
    <row r="61" spans="2:11" x14ac:dyDescent="0.2">
      <c r="B61">
        <v>17</v>
      </c>
      <c r="C61" s="11">
        <v>115.4265697384126</v>
      </c>
      <c r="D61" s="11">
        <v>5.6487843672143079</v>
      </c>
      <c r="E61">
        <v>232</v>
      </c>
      <c r="F61" s="11">
        <v>2.1133601777037523</v>
      </c>
      <c r="G61" s="11"/>
      <c r="H61" s="11">
        <v>103.35450531788447</v>
      </c>
      <c r="I61" s="11">
        <v>7.3351548821398209</v>
      </c>
      <c r="J61">
        <v>239</v>
      </c>
      <c r="K61" s="11">
        <v>2.4890816165220446</v>
      </c>
    </row>
    <row r="62" spans="2:11" x14ac:dyDescent="0.2">
      <c r="B62">
        <v>18</v>
      </c>
      <c r="C62" s="11">
        <v>99.759469604695497</v>
      </c>
      <c r="D62" s="11">
        <v>6.0218658154598996</v>
      </c>
      <c r="E62">
        <v>239</v>
      </c>
      <c r="F62" s="11">
        <v>2.5496704666931724</v>
      </c>
      <c r="G62" s="11"/>
      <c r="H62" s="11">
        <v>103.21330558684436</v>
      </c>
      <c r="I62" s="11">
        <v>7.6811014496469383</v>
      </c>
      <c r="J62">
        <v>237</v>
      </c>
      <c r="K62" s="11">
        <v>2.4808388138897675</v>
      </c>
    </row>
    <row r="63" spans="2:11" x14ac:dyDescent="0.2">
      <c r="B63">
        <v>19</v>
      </c>
      <c r="C63" s="11">
        <v>102.22548635820219</v>
      </c>
      <c r="D63" s="11">
        <v>5.3787796876173193</v>
      </c>
      <c r="E63">
        <v>234</v>
      </c>
      <c r="F63" s="11">
        <v>2.416189543707763</v>
      </c>
      <c r="G63" s="11"/>
      <c r="H63" s="11">
        <v>121.84013145532545</v>
      </c>
      <c r="I63" s="11">
        <v>6.8009319198379039</v>
      </c>
      <c r="J63">
        <v>236</v>
      </c>
      <c r="K63" s="11">
        <v>2.051474636062625</v>
      </c>
    </row>
    <row r="64" spans="2:11" x14ac:dyDescent="0.2">
      <c r="B64">
        <v>20</v>
      </c>
      <c r="C64" s="11">
        <v>110.54691721501696</v>
      </c>
      <c r="D64" s="11">
        <v>5.6314817107383783</v>
      </c>
      <c r="E64">
        <v>232</v>
      </c>
      <c r="F64" s="11">
        <v>2.2113047416224925</v>
      </c>
      <c r="G64" s="11"/>
      <c r="H64" s="11">
        <v>121.35400591801034</v>
      </c>
      <c r="I64" s="11">
        <v>5.2405719571652085</v>
      </c>
      <c r="J64">
        <v>235</v>
      </c>
      <c r="K64" s="11">
        <v>2.0238829563790603</v>
      </c>
    </row>
    <row r="65" spans="2:11" x14ac:dyDescent="0.2">
      <c r="B65">
        <v>21</v>
      </c>
      <c r="C65" s="11">
        <v>106.47697811973866</v>
      </c>
      <c r="D65" s="11">
        <v>6.6953059874479193</v>
      </c>
      <c r="E65">
        <v>232</v>
      </c>
      <c r="F65" s="11">
        <v>2.3250762894854473</v>
      </c>
      <c r="G65" s="11"/>
      <c r="H65" s="11">
        <v>108.45088849115243</v>
      </c>
      <c r="I65" s="11">
        <v>6.6698048163300205</v>
      </c>
      <c r="J65">
        <v>238</v>
      </c>
      <c r="K65" s="11">
        <v>2.3383519943684199</v>
      </c>
    </row>
    <row r="66" spans="2:11" x14ac:dyDescent="0.2">
      <c r="B66">
        <v>22</v>
      </c>
      <c r="C66" s="11">
        <v>103.58908509837012</v>
      </c>
      <c r="D66" s="11">
        <v>6.5114722718400095</v>
      </c>
      <c r="E66">
        <v>238</v>
      </c>
      <c r="F66" s="11">
        <v>2.4516466059511255</v>
      </c>
      <c r="G66" s="11"/>
      <c r="H66" s="11">
        <v>115.40317826141558</v>
      </c>
      <c r="I66" s="11">
        <v>6.7749691479462095</v>
      </c>
      <c r="J66">
        <v>239</v>
      </c>
      <c r="K66" s="11">
        <v>2.2001651500150263</v>
      </c>
    </row>
    <row r="67" spans="2:11" x14ac:dyDescent="0.2">
      <c r="B67">
        <v>23</v>
      </c>
      <c r="C67" s="11">
        <v>108.03500361067536</v>
      </c>
      <c r="D67" s="11">
        <v>6.0967832969296269</v>
      </c>
      <c r="E67">
        <v>231</v>
      </c>
      <c r="F67" s="11">
        <v>2.2660784079712943</v>
      </c>
      <c r="G67" s="11"/>
      <c r="H67" s="11">
        <v>109.37719384501354</v>
      </c>
      <c r="I67" s="11">
        <v>6.4760608638014308</v>
      </c>
      <c r="J67">
        <v>235</v>
      </c>
      <c r="K67" s="11">
        <v>2.2837455059207832</v>
      </c>
    </row>
    <row r="68" spans="2:11" x14ac:dyDescent="0.2">
      <c r="B68">
        <v>24</v>
      </c>
      <c r="C68" s="11">
        <v>117.00741135217341</v>
      </c>
      <c r="D68" s="11">
        <v>6.2128992226556257</v>
      </c>
      <c r="E68">
        <v>237</v>
      </c>
      <c r="F68" s="11">
        <v>2.1390951180230764</v>
      </c>
      <c r="G68" s="11"/>
      <c r="H68" s="11">
        <v>101.40241029082672</v>
      </c>
      <c r="I68" s="11">
        <v>7.6554537648459862</v>
      </c>
      <c r="J68">
        <v>237</v>
      </c>
      <c r="K68" s="11">
        <v>2.5280820709557497</v>
      </c>
    </row>
    <row r="69" spans="2:11" x14ac:dyDescent="0.2">
      <c r="B69">
        <v>25</v>
      </c>
      <c r="C69" s="11">
        <v>106.08805862417795</v>
      </c>
      <c r="D69" s="11">
        <v>5.9584699776713013</v>
      </c>
      <c r="E69">
        <v>237</v>
      </c>
      <c r="F69" s="11">
        <v>2.3669327239193501</v>
      </c>
      <c r="G69" s="11"/>
      <c r="H69" s="11">
        <v>119.9213930807876</v>
      </c>
      <c r="I69" s="11">
        <v>5.6751573925949348</v>
      </c>
      <c r="J69">
        <v>238</v>
      </c>
      <c r="K69" s="11">
        <v>2.0832196226540294</v>
      </c>
    </row>
    <row r="70" spans="2:11" x14ac:dyDescent="0.2">
      <c r="B70">
        <v>26</v>
      </c>
      <c r="C70" s="11">
        <v>117.04667373983023</v>
      </c>
      <c r="D70" s="11">
        <v>6.0304377208772317</v>
      </c>
      <c r="E70">
        <v>237</v>
      </c>
      <c r="F70" s="11">
        <v>2.134822873651911</v>
      </c>
      <c r="G70" s="11"/>
      <c r="H70" s="11">
        <v>118.23800405230101</v>
      </c>
      <c r="I70" s="11">
        <v>6.2052646436952408</v>
      </c>
      <c r="J70">
        <v>236</v>
      </c>
      <c r="K70" s="11">
        <v>2.1065270852590769</v>
      </c>
    </row>
    <row r="71" spans="2:11" x14ac:dyDescent="0.2">
      <c r="B71">
        <v>27</v>
      </c>
      <c r="C71" s="11">
        <v>98.859038784434262</v>
      </c>
      <c r="D71" s="11">
        <v>6.2837975892083984</v>
      </c>
      <c r="E71">
        <v>231</v>
      </c>
      <c r="F71" s="11">
        <v>2.4952676009005392</v>
      </c>
      <c r="G71" s="11"/>
      <c r="H71" s="11">
        <v>100.7878630831645</v>
      </c>
      <c r="I71" s="11">
        <v>6.3076420332107856</v>
      </c>
      <c r="J71">
        <v>238</v>
      </c>
      <c r="K71" s="11">
        <v>2.5190457574624463</v>
      </c>
    </row>
    <row r="72" spans="2:11" x14ac:dyDescent="0.2">
      <c r="B72">
        <v>28</v>
      </c>
      <c r="C72" s="11">
        <v>105.98429851839067</v>
      </c>
      <c r="D72" s="11">
        <v>5.5476243953532194</v>
      </c>
      <c r="E72">
        <v>236</v>
      </c>
      <c r="F72" s="11">
        <v>2.3497392965331971</v>
      </c>
      <c r="G72" s="11"/>
      <c r="H72" s="11">
        <v>101.79294702508771</v>
      </c>
      <c r="I72" s="11">
        <v>7.0431077457163962</v>
      </c>
      <c r="J72">
        <v>235</v>
      </c>
      <c r="K72" s="11">
        <v>2.4802152888840157</v>
      </c>
    </row>
    <row r="73" spans="2:11" x14ac:dyDescent="0.2">
      <c r="B73">
        <v>29</v>
      </c>
      <c r="C73" s="11">
        <v>109.33683915063065</v>
      </c>
      <c r="D73" s="11">
        <v>6.2039333211943877</v>
      </c>
      <c r="E73">
        <v>237</v>
      </c>
      <c r="F73" s="11">
        <v>2.2980056471205845</v>
      </c>
      <c r="G73" s="11"/>
      <c r="H73" s="11">
        <v>105.62690192605557</v>
      </c>
      <c r="I73" s="11">
        <v>6.8242797164166751</v>
      </c>
      <c r="J73">
        <v>240</v>
      </c>
      <c r="K73" s="11">
        <v>2.4290853282291356</v>
      </c>
    </row>
    <row r="74" spans="2:11" x14ac:dyDescent="0.2">
      <c r="B74">
        <v>30</v>
      </c>
      <c r="C74" s="11">
        <v>105.61655498900319</v>
      </c>
      <c r="D74" s="11">
        <v>6.3917383978962405</v>
      </c>
      <c r="E74">
        <v>233</v>
      </c>
      <c r="F74" s="11">
        <v>2.3482028791261347</v>
      </c>
      <c r="G74" s="11"/>
      <c r="H74" s="11">
        <v>103.13166832334318</v>
      </c>
      <c r="I74" s="11">
        <v>6.4444526548624053</v>
      </c>
      <c r="J74">
        <v>240</v>
      </c>
      <c r="K74" s="11">
        <v>2.4822309582572664</v>
      </c>
    </row>
    <row r="75" spans="2:11" x14ac:dyDescent="0.2">
      <c r="B75">
        <v>31</v>
      </c>
      <c r="C75" s="11">
        <v>101.34097014951807</v>
      </c>
      <c r="D75" s="11">
        <v>5.9433719183181362</v>
      </c>
      <c r="E75">
        <v>236</v>
      </c>
      <c r="F75" s="11">
        <v>2.4738568305256958</v>
      </c>
      <c r="G75" s="11"/>
      <c r="H75" s="11">
        <v>114.06456382926987</v>
      </c>
      <c r="I75" s="11">
        <v>7.1206317399305448</v>
      </c>
      <c r="J75">
        <v>235</v>
      </c>
      <c r="K75" s="11">
        <v>2.1974131248857072</v>
      </c>
    </row>
    <row r="76" spans="2:11" x14ac:dyDescent="0.2">
      <c r="B76">
        <v>32</v>
      </c>
      <c r="C76" s="11">
        <v>106.86937808212848</v>
      </c>
      <c r="D76" s="11">
        <v>6.2252529926138829</v>
      </c>
      <c r="E76">
        <v>237</v>
      </c>
      <c r="F76" s="11">
        <v>2.3548319366799424</v>
      </c>
      <c r="G76" s="11"/>
      <c r="H76" s="11">
        <v>101.52000174302806</v>
      </c>
      <c r="I76" s="11">
        <v>6.7808334833834794</v>
      </c>
      <c r="J76">
        <v>240</v>
      </c>
      <c r="K76" s="11">
        <v>2.5332711317693848</v>
      </c>
    </row>
    <row r="77" spans="2:11" x14ac:dyDescent="0.2">
      <c r="B77">
        <v>33</v>
      </c>
      <c r="C77" s="11">
        <v>106.2993992607655</v>
      </c>
      <c r="D77" s="11">
        <v>5.4516394241140427</v>
      </c>
      <c r="E77">
        <v>236</v>
      </c>
      <c r="F77" s="11">
        <v>2.3401610544672673</v>
      </c>
      <c r="G77" s="11"/>
      <c r="H77" s="11">
        <v>114.97160316048709</v>
      </c>
      <c r="I77" s="11">
        <v>6.2588796763759049</v>
      </c>
      <c r="J77">
        <v>237</v>
      </c>
      <c r="K77" s="11">
        <v>2.1800576087548622</v>
      </c>
    </row>
    <row r="78" spans="2:11" x14ac:dyDescent="0.2">
      <c r="B78">
        <v>34</v>
      </c>
      <c r="C78" s="11">
        <v>112.70371635416552</v>
      </c>
      <c r="D78" s="11">
        <v>6.4708281616546666</v>
      </c>
      <c r="E78">
        <v>234</v>
      </c>
      <c r="F78" s="11">
        <v>2.2027076923292799</v>
      </c>
      <c r="G78" s="11"/>
      <c r="H78" s="11">
        <v>93.599717788540815</v>
      </c>
      <c r="I78" s="11">
        <v>5.6490844293551534</v>
      </c>
      <c r="J78">
        <v>239</v>
      </c>
      <c r="K78" s="11">
        <v>2.7174335291473892</v>
      </c>
    </row>
    <row r="79" spans="2:11" x14ac:dyDescent="0.2">
      <c r="B79">
        <v>35</v>
      </c>
      <c r="C79" s="11">
        <v>105.39423081763184</v>
      </c>
      <c r="D79" s="11">
        <v>6.1817581103344059</v>
      </c>
      <c r="E79">
        <v>238</v>
      </c>
      <c r="F79" s="11">
        <v>2.3988919286606416</v>
      </c>
      <c r="G79" s="11"/>
      <c r="H79" s="11">
        <v>109.40806984724573</v>
      </c>
      <c r="I79" s="11">
        <v>5.3857903197803747</v>
      </c>
      <c r="J79">
        <v>239</v>
      </c>
      <c r="K79" s="11">
        <v>2.2975847201742585</v>
      </c>
    </row>
    <row r="80" spans="2:11" x14ac:dyDescent="0.2">
      <c r="B80">
        <v>36</v>
      </c>
      <c r="C80" s="11">
        <v>118.38441617163838</v>
      </c>
      <c r="D80" s="11">
        <v>6.4500699051556287</v>
      </c>
      <c r="E80">
        <v>240</v>
      </c>
      <c r="F80" s="11">
        <v>2.1441140097305844</v>
      </c>
      <c r="G80" s="11"/>
      <c r="H80" s="11">
        <v>105.97874847136487</v>
      </c>
      <c r="I80" s="11">
        <v>7.0861187655888376</v>
      </c>
      <c r="J80">
        <v>236</v>
      </c>
      <c r="K80" s="11">
        <v>2.3864265790296395</v>
      </c>
    </row>
    <row r="81" spans="2:11" x14ac:dyDescent="0.2">
      <c r="B81">
        <v>37</v>
      </c>
      <c r="C81" s="11">
        <v>98.219269417912102</v>
      </c>
      <c r="D81" s="11">
        <v>6.6604903620853495</v>
      </c>
      <c r="E81">
        <v>235</v>
      </c>
      <c r="F81" s="11">
        <v>2.56665720560463</v>
      </c>
      <c r="G81" s="11"/>
      <c r="H81" s="11">
        <v>100.86173445854193</v>
      </c>
      <c r="I81" s="11">
        <v>6.8718854736412052</v>
      </c>
      <c r="J81">
        <v>237</v>
      </c>
      <c r="K81" s="11">
        <v>2.5215488966055637</v>
      </c>
    </row>
    <row r="82" spans="2:11" x14ac:dyDescent="0.2">
      <c r="B82">
        <v>38</v>
      </c>
      <c r="C82" s="11">
        <v>110.21431411029904</v>
      </c>
      <c r="D82" s="11">
        <v>5.9563607754418859</v>
      </c>
      <c r="E82">
        <v>240</v>
      </c>
      <c r="F82" s="11">
        <v>2.3019826528645218</v>
      </c>
      <c r="G82" s="11"/>
      <c r="H82" s="11">
        <v>112.82149662845023</v>
      </c>
      <c r="I82" s="11">
        <v>7.0491291148291877</v>
      </c>
      <c r="J82">
        <v>238</v>
      </c>
      <c r="K82" s="11">
        <v>2.2501150876607832</v>
      </c>
    </row>
    <row r="83" spans="2:11" x14ac:dyDescent="0.2">
      <c r="B83">
        <v>39</v>
      </c>
      <c r="C83" s="11">
        <v>102.13437122969616</v>
      </c>
      <c r="D83" s="11">
        <v>6.1698066175905772</v>
      </c>
      <c r="E83">
        <v>240</v>
      </c>
      <c r="F83" s="11">
        <v>2.5009231373069229</v>
      </c>
      <c r="G83" s="11"/>
      <c r="H83" s="11">
        <v>116.80558680185787</v>
      </c>
      <c r="I83" s="11">
        <v>7.743636889188612</v>
      </c>
      <c r="J83">
        <v>239</v>
      </c>
      <c r="K83" s="11">
        <v>2.1914150644782886</v>
      </c>
    </row>
    <row r="84" spans="2:11" x14ac:dyDescent="0.2">
      <c r="B84">
        <v>40</v>
      </c>
      <c r="C84" s="11">
        <v>120.92211092996119</v>
      </c>
      <c r="D84" s="11">
        <v>6.1747634970309271</v>
      </c>
      <c r="E84">
        <v>240</v>
      </c>
      <c r="F84" s="11">
        <v>2.0915516163916541</v>
      </c>
      <c r="G84" s="11"/>
      <c r="H84" s="11">
        <v>111.31523732730383</v>
      </c>
      <c r="I84" s="11">
        <v>6.2045585074282572</v>
      </c>
      <c r="J84">
        <v>240</v>
      </c>
      <c r="K84" s="11">
        <v>2.2833074878269928</v>
      </c>
    </row>
    <row r="85" spans="2:11" x14ac:dyDescent="0.2">
      <c r="B85">
        <v>41</v>
      </c>
      <c r="C85" s="11">
        <v>117.26197016019371</v>
      </c>
      <c r="D85" s="11">
        <v>6.9620669875702745</v>
      </c>
      <c r="E85">
        <v>232</v>
      </c>
      <c r="F85" s="11">
        <v>2.1033563342019566</v>
      </c>
      <c r="G85" s="11"/>
      <c r="H85" s="11">
        <v>98.404465167386562</v>
      </c>
      <c r="I85" s="11">
        <v>6.9652951362896456</v>
      </c>
      <c r="J85">
        <v>237</v>
      </c>
      <c r="K85" s="11">
        <v>2.5918870427126612</v>
      </c>
    </row>
    <row r="86" spans="2:11" x14ac:dyDescent="0.2">
      <c r="B86">
        <v>42</v>
      </c>
      <c r="C86" s="11">
        <v>117.36841921210312</v>
      </c>
      <c r="D86" s="11">
        <v>5.8802948244820987</v>
      </c>
      <c r="E86">
        <v>231</v>
      </c>
      <c r="F86" s="11">
        <v>2.0719695597071937</v>
      </c>
      <c r="G86" s="11"/>
      <c r="H86" s="11">
        <v>105.21700928415866</v>
      </c>
      <c r="I86" s="11">
        <v>6.0909074485462451</v>
      </c>
      <c r="J86">
        <v>238</v>
      </c>
      <c r="K86" s="11">
        <v>2.4009821388385841</v>
      </c>
    </row>
    <row r="87" spans="2:11" x14ac:dyDescent="0.2">
      <c r="B87">
        <v>43</v>
      </c>
      <c r="C87" s="11">
        <v>104.1533793692744</v>
      </c>
      <c r="D87" s="11">
        <v>6.5023668958491765</v>
      </c>
      <c r="E87">
        <v>238</v>
      </c>
      <c r="F87" s="11">
        <v>2.4372507152936009</v>
      </c>
      <c r="G87" s="11"/>
      <c r="H87" s="11">
        <v>90.971903202687457</v>
      </c>
      <c r="I87" s="11">
        <v>6.7881142442657465</v>
      </c>
      <c r="J87">
        <v>238</v>
      </c>
      <c r="K87" s="11">
        <v>2.8271476366732311</v>
      </c>
    </row>
    <row r="88" spans="2:11" x14ac:dyDescent="0.2">
      <c r="B88">
        <v>44</v>
      </c>
      <c r="C88" s="11">
        <v>116.97076750787879</v>
      </c>
      <c r="D88" s="11">
        <v>5.9743076334589622</v>
      </c>
      <c r="E88">
        <v>232</v>
      </c>
      <c r="F88" s="11">
        <v>2.0901567515079513</v>
      </c>
      <c r="G88" s="11"/>
      <c r="H88" s="11">
        <v>106.61950473021246</v>
      </c>
      <c r="I88" s="11">
        <v>6.2417896862345206</v>
      </c>
      <c r="J88">
        <v>235</v>
      </c>
      <c r="K88" s="11">
        <v>2.3411570974398126</v>
      </c>
    </row>
    <row r="89" spans="2:11" x14ac:dyDescent="0.2">
      <c r="B89">
        <v>45</v>
      </c>
      <c r="C89" s="11">
        <v>116.54798385171743</v>
      </c>
      <c r="D89" s="11">
        <v>6.0917571904107612</v>
      </c>
      <c r="E89">
        <v>238</v>
      </c>
      <c r="F89" s="11">
        <v>2.1546997140304494</v>
      </c>
      <c r="G89" s="11"/>
      <c r="H89" s="11">
        <v>95.672852013311683</v>
      </c>
      <c r="I89" s="11">
        <v>6.6630094363702073</v>
      </c>
      <c r="J89">
        <v>238</v>
      </c>
      <c r="K89" s="11">
        <v>2.6738615990054035</v>
      </c>
    </row>
    <row r="90" spans="2:11" x14ac:dyDescent="0.2">
      <c r="B90">
        <v>46</v>
      </c>
      <c r="C90" s="11">
        <v>97.76587575766888</v>
      </c>
      <c r="D90" s="11">
        <v>5.6087012353533332</v>
      </c>
      <c r="E90">
        <v>238</v>
      </c>
      <c r="F90" s="11">
        <v>2.5825444544458023</v>
      </c>
      <c r="G90" s="11"/>
      <c r="H90" s="11">
        <v>103.55421936923544</v>
      </c>
      <c r="I90" s="11">
        <v>5.9542897547533329</v>
      </c>
      <c r="J90">
        <v>240</v>
      </c>
      <c r="K90" s="11">
        <v>2.4590181667957705</v>
      </c>
    </row>
    <row r="91" spans="2:11" x14ac:dyDescent="0.2">
      <c r="B91">
        <v>47</v>
      </c>
      <c r="C91" s="11">
        <v>110.88621194609095</v>
      </c>
      <c r="D91" s="11">
        <v>6.0919559177576863</v>
      </c>
      <c r="E91">
        <v>238</v>
      </c>
      <c r="F91" s="11">
        <v>2.2711168438053688</v>
      </c>
      <c r="G91" s="11"/>
      <c r="H91" s="11">
        <v>90.764777465686905</v>
      </c>
      <c r="I91" s="11">
        <v>5.8235567948679741</v>
      </c>
      <c r="J91">
        <v>239</v>
      </c>
      <c r="K91" s="11">
        <v>2.8137104472070185</v>
      </c>
    </row>
    <row r="92" spans="2:11" x14ac:dyDescent="0.2">
      <c r="B92">
        <v>48</v>
      </c>
      <c r="C92" s="11">
        <v>116.65071006890885</v>
      </c>
      <c r="D92" s="11">
        <v>6.0026016493184926</v>
      </c>
      <c r="E92">
        <v>231</v>
      </c>
      <c r="F92" s="11">
        <v>2.0876994943647968</v>
      </c>
      <c r="G92" s="11"/>
      <c r="H92" s="11">
        <v>109.94074185636649</v>
      </c>
      <c r="I92" s="11">
        <v>5.88699673787848</v>
      </c>
      <c r="J92">
        <v>236</v>
      </c>
      <c r="K92" s="11">
        <v>2.2680586818981117</v>
      </c>
    </row>
    <row r="93" spans="2:11" x14ac:dyDescent="0.2">
      <c r="B93">
        <v>49</v>
      </c>
      <c r="C93" s="11">
        <v>111.6226084472666</v>
      </c>
      <c r="D93" s="11">
        <v>5.9919386259346714</v>
      </c>
      <c r="E93">
        <v>235</v>
      </c>
      <c r="F93" s="11">
        <v>2.2247326500673399</v>
      </c>
      <c r="G93" s="11"/>
      <c r="H93" s="11">
        <v>110.17825860055787</v>
      </c>
      <c r="I93" s="11">
        <v>6.0347730132288397</v>
      </c>
      <c r="J93">
        <v>238</v>
      </c>
      <c r="K93" s="11">
        <v>2.2853085688247514</v>
      </c>
    </row>
    <row r="94" spans="2:11" x14ac:dyDescent="0.2">
      <c r="B94">
        <v>50</v>
      </c>
      <c r="C94" s="11">
        <v>119.08198529197432</v>
      </c>
      <c r="D94" s="11">
        <v>5.4070629826208751</v>
      </c>
      <c r="E94">
        <v>231</v>
      </c>
      <c r="F94" s="11">
        <v>2.0321104717481981</v>
      </c>
      <c r="G94" s="11"/>
      <c r="H94" s="11">
        <v>90.04092200135922</v>
      </c>
      <c r="I94" s="11">
        <v>6.789772700354745</v>
      </c>
      <c r="J94">
        <v>238</v>
      </c>
      <c r="K94" s="11">
        <v>2.8588193916636824</v>
      </c>
    </row>
    <row r="95" spans="2:11" x14ac:dyDescent="0.2">
      <c r="B95">
        <v>51</v>
      </c>
      <c r="C95" s="11">
        <v>116.50269768138818</v>
      </c>
      <c r="D95" s="11">
        <v>5.8847246652470835</v>
      </c>
      <c r="E95">
        <v>236</v>
      </c>
      <c r="F95" s="11">
        <v>2.1334688528921375</v>
      </c>
      <c r="G95" s="11"/>
      <c r="H95" s="11">
        <v>119.05332455811686</v>
      </c>
      <c r="I95" s="11">
        <v>5.8647094342298276</v>
      </c>
      <c r="J95">
        <v>238</v>
      </c>
      <c r="K95" s="11">
        <v>2.1026849718013123</v>
      </c>
    </row>
    <row r="96" spans="2:11" x14ac:dyDescent="0.2">
      <c r="B96">
        <v>52</v>
      </c>
      <c r="C96" s="11">
        <v>104.73918848969595</v>
      </c>
      <c r="D96" s="11">
        <v>6.1114429168915541</v>
      </c>
      <c r="E96">
        <v>233</v>
      </c>
      <c r="F96" s="11">
        <v>2.3624183909588155</v>
      </c>
      <c r="G96" s="11"/>
      <c r="H96" s="11">
        <v>95.094672359101651</v>
      </c>
      <c r="I96" s="11">
        <v>5.3909255606992028</v>
      </c>
      <c r="J96">
        <v>240</v>
      </c>
      <c r="K96" s="11">
        <v>2.6754735288746514</v>
      </c>
    </row>
    <row r="97" spans="2:11" x14ac:dyDescent="0.2">
      <c r="B97">
        <v>53</v>
      </c>
      <c r="C97" s="11">
        <v>110.23330764707198</v>
      </c>
      <c r="D97" s="11">
        <v>6.3148490412266849</v>
      </c>
      <c r="E97">
        <v>231</v>
      </c>
      <c r="F97" s="11">
        <v>2.222896712471123</v>
      </c>
      <c r="G97" s="11"/>
      <c r="H97" s="11">
        <v>99.813906302329855</v>
      </c>
      <c r="I97" s="11">
        <v>7.1718434639462387</v>
      </c>
      <c r="J97">
        <v>239</v>
      </c>
      <c r="K97" s="11">
        <v>2.5798216563564806</v>
      </c>
    </row>
    <row r="98" spans="2:11" x14ac:dyDescent="0.2">
      <c r="B98">
        <v>54</v>
      </c>
      <c r="C98" s="11">
        <v>109.97195417589845</v>
      </c>
      <c r="D98" s="11">
        <v>6.579077694422149</v>
      </c>
      <c r="E98">
        <v>237</v>
      </c>
      <c r="F98" s="11">
        <v>2.2922275505359457</v>
      </c>
      <c r="G98" s="11"/>
      <c r="H98" s="11">
        <v>98.028188951456144</v>
      </c>
      <c r="I98" s="11">
        <v>6.758036835579297</v>
      </c>
      <c r="J98">
        <v>239</v>
      </c>
      <c r="K98" s="11">
        <v>2.6185997772477134</v>
      </c>
    </row>
    <row r="99" spans="2:11" x14ac:dyDescent="0.2">
      <c r="B99">
        <v>55</v>
      </c>
      <c r="C99" s="11">
        <v>116.82777076383127</v>
      </c>
      <c r="D99" s="11">
        <v>5.2110528641733325</v>
      </c>
      <c r="E99">
        <v>237</v>
      </c>
      <c r="F99" s="11">
        <v>2.1233378337917093</v>
      </c>
      <c r="G99" s="11"/>
      <c r="H99" s="11">
        <v>107.60240991467987</v>
      </c>
      <c r="I99" s="11">
        <v>6.4367899356334144</v>
      </c>
      <c r="J99">
        <v>236</v>
      </c>
      <c r="K99" s="11">
        <v>2.3328083201475027</v>
      </c>
    </row>
    <row r="100" spans="2:11" x14ac:dyDescent="0.2">
      <c r="B100">
        <v>56</v>
      </c>
      <c r="C100" s="11">
        <v>103.87546671494417</v>
      </c>
      <c r="D100" s="11">
        <v>6.1935385387639768</v>
      </c>
      <c r="E100">
        <v>235</v>
      </c>
      <c r="F100" s="11">
        <v>2.4057674166315741</v>
      </c>
      <c r="G100" s="11"/>
      <c r="H100" s="11">
        <v>106.31063423161901</v>
      </c>
      <c r="I100" s="11">
        <v>6.4868887484491662</v>
      </c>
      <c r="J100">
        <v>236</v>
      </c>
      <c r="K100" s="11">
        <v>2.3641669510366077</v>
      </c>
    </row>
    <row r="101" spans="2:11" x14ac:dyDescent="0.2">
      <c r="B101">
        <v>57</v>
      </c>
      <c r="C101" s="11">
        <v>117.21536730995489</v>
      </c>
      <c r="D101" s="11">
        <v>5.9017469727148821</v>
      </c>
      <c r="E101">
        <v>236</v>
      </c>
      <c r="F101" s="11">
        <v>2.1201358763195861</v>
      </c>
      <c r="G101" s="11"/>
      <c r="H101" s="11">
        <v>106.89133249003228</v>
      </c>
      <c r="I101" s="11">
        <v>6.592335689910251</v>
      </c>
      <c r="J101">
        <v>237</v>
      </c>
      <c r="K101" s="11">
        <v>2.3629349002592583</v>
      </c>
    </row>
    <row r="102" spans="2:11" x14ac:dyDescent="0.2">
      <c r="B102">
        <v>58</v>
      </c>
      <c r="C102" s="11">
        <v>113.50583967374416</v>
      </c>
      <c r="D102" s="11">
        <v>6.2817950171540025</v>
      </c>
      <c r="E102">
        <v>230</v>
      </c>
      <c r="F102" s="11">
        <v>2.1450412613759187</v>
      </c>
      <c r="G102" s="11"/>
      <c r="H102" s="11">
        <v>113.50989239453412</v>
      </c>
      <c r="I102" s="11">
        <v>7.2533915504374784</v>
      </c>
      <c r="J102">
        <v>238</v>
      </c>
      <c r="K102" s="11">
        <v>2.2398629552953393</v>
      </c>
    </row>
    <row r="103" spans="2:11" x14ac:dyDescent="0.2">
      <c r="B103">
        <v>59</v>
      </c>
      <c r="C103" s="11">
        <v>111.33716840200603</v>
      </c>
      <c r="D103" s="11">
        <v>5.3220354239922596</v>
      </c>
      <c r="E103">
        <v>231</v>
      </c>
      <c r="F103" s="11">
        <v>2.1789342097783959</v>
      </c>
      <c r="G103" s="11"/>
      <c r="H103" s="11">
        <v>143.02450211001593</v>
      </c>
      <c r="I103" s="11">
        <v>6.8765418343349181</v>
      </c>
      <c r="J103">
        <v>236</v>
      </c>
      <c r="K103" s="11">
        <v>1.7334082679030391</v>
      </c>
    </row>
    <row r="104" spans="2:11" x14ac:dyDescent="0.2">
      <c r="B104">
        <v>60</v>
      </c>
      <c r="C104" s="11">
        <v>110.6772900450089</v>
      </c>
      <c r="D104" s="11">
        <v>6.4487551278845094</v>
      </c>
      <c r="E104">
        <v>238</v>
      </c>
      <c r="F104" s="11">
        <v>2.2834437823504072</v>
      </c>
      <c r="G104" s="11"/>
      <c r="H104" s="11">
        <v>98.044155658645707</v>
      </c>
      <c r="I104" s="11">
        <v>6.9627957366670623</v>
      </c>
      <c r="J104">
        <v>238</v>
      </c>
      <c r="K104" s="11">
        <v>2.613048380084285</v>
      </c>
    </row>
    <row r="105" spans="2:11" x14ac:dyDescent="0.2">
      <c r="B105">
        <v>61</v>
      </c>
      <c r="C105" s="11">
        <v>117.11274652900326</v>
      </c>
      <c r="D105" s="11">
        <v>6.0030033733495287</v>
      </c>
      <c r="E105">
        <v>230</v>
      </c>
      <c r="F105" s="11">
        <v>2.0700254853239359</v>
      </c>
      <c r="G105" s="11"/>
      <c r="H105" s="11">
        <v>119.2921107194035</v>
      </c>
      <c r="I105" s="11">
        <v>5.3849179621298058</v>
      </c>
      <c r="J105">
        <v>235</v>
      </c>
      <c r="K105" s="11">
        <v>2.0630830618463625</v>
      </c>
    </row>
    <row r="106" spans="2:11" x14ac:dyDescent="0.2">
      <c r="B106">
        <v>62</v>
      </c>
      <c r="C106" s="11">
        <v>102.60405111185035</v>
      </c>
      <c r="D106" s="11">
        <v>5.4363099277425393</v>
      </c>
      <c r="E106">
        <v>234</v>
      </c>
      <c r="F106" s="11">
        <v>2.4082066450081445</v>
      </c>
      <c r="G106" s="11"/>
      <c r="H106" s="11">
        <v>115.16439806810736</v>
      </c>
      <c r="I106" s="11">
        <v>7.0560647181631202</v>
      </c>
      <c r="J106">
        <v>240</v>
      </c>
      <c r="K106" s="11">
        <v>2.2199953746685317</v>
      </c>
    </row>
    <row r="107" spans="2:11" x14ac:dyDescent="0.2">
      <c r="B107">
        <v>63</v>
      </c>
      <c r="C107" s="11">
        <v>101.20026288384197</v>
      </c>
      <c r="D107" s="11">
        <v>5.9650267303539453</v>
      </c>
      <c r="E107">
        <v>240</v>
      </c>
      <c r="F107" s="11">
        <v>2.5200756536498585</v>
      </c>
      <c r="G107" s="11"/>
      <c r="H107" s="11">
        <v>89.685717024481164</v>
      </c>
      <c r="I107" s="11">
        <v>6.4306106250356461</v>
      </c>
      <c r="J107">
        <v>237</v>
      </c>
      <c r="K107" s="11">
        <v>2.8466722372908819</v>
      </c>
    </row>
    <row r="108" spans="2:11" x14ac:dyDescent="0.2">
      <c r="B108">
        <v>64</v>
      </c>
      <c r="C108" s="11">
        <v>109.45843316591129</v>
      </c>
      <c r="D108" s="11">
        <v>5.5115054157119845</v>
      </c>
      <c r="E108">
        <v>234</v>
      </c>
      <c r="F108" s="11">
        <v>2.251148783948079</v>
      </c>
      <c r="G108" s="11"/>
      <c r="H108" s="11">
        <v>105.27042697791597</v>
      </c>
      <c r="I108" s="11">
        <v>5.5418330209174416</v>
      </c>
      <c r="J108">
        <v>238</v>
      </c>
      <c r="K108" s="11">
        <v>2.3864770429092985</v>
      </c>
    </row>
    <row r="109" spans="2:11" x14ac:dyDescent="0.2">
      <c r="B109">
        <v>65</v>
      </c>
      <c r="C109" s="11">
        <v>107.48942050522405</v>
      </c>
      <c r="D109" s="11">
        <v>6.0360989206122166</v>
      </c>
      <c r="E109">
        <v>232</v>
      </c>
      <c r="F109" s="11">
        <v>2.2867659370473401</v>
      </c>
      <c r="G109" s="11"/>
      <c r="H109" s="11">
        <v>117.06906045208251</v>
      </c>
      <c r="I109" s="11">
        <v>7.4091585159284072</v>
      </c>
      <c r="J109">
        <v>240</v>
      </c>
      <c r="K109" s="11">
        <v>2.1885848497268596</v>
      </c>
    </row>
    <row r="110" spans="2:11" x14ac:dyDescent="0.2">
      <c r="B110">
        <v>66</v>
      </c>
      <c r="C110" s="11">
        <v>101.90172442706846</v>
      </c>
      <c r="D110" s="11">
        <v>5.9713220639510594</v>
      </c>
      <c r="E110">
        <v>239</v>
      </c>
      <c r="F110" s="11">
        <v>2.4913895294145969</v>
      </c>
      <c r="G110" s="11"/>
      <c r="H110" s="11">
        <v>94.768156389934489</v>
      </c>
      <c r="I110" s="11">
        <v>7.7945871127242743</v>
      </c>
      <c r="J110">
        <v>236</v>
      </c>
      <c r="K110" s="11">
        <v>2.7134680335792467</v>
      </c>
    </row>
    <row r="111" spans="2:11" x14ac:dyDescent="0.2">
      <c r="B111">
        <v>67</v>
      </c>
      <c r="C111" s="11">
        <v>107.57871555813867</v>
      </c>
      <c r="D111" s="11">
        <v>5.6522061673872654</v>
      </c>
      <c r="E111">
        <v>238</v>
      </c>
      <c r="F111" s="11">
        <v>2.3350157032022878</v>
      </c>
      <c r="G111" s="11"/>
      <c r="H111" s="11">
        <v>109.63432066561457</v>
      </c>
      <c r="I111" s="11">
        <v>5.543305459546894</v>
      </c>
      <c r="J111">
        <v>237</v>
      </c>
      <c r="K111" s="11">
        <v>2.2768535740651017</v>
      </c>
    </row>
    <row r="112" spans="2:11" x14ac:dyDescent="0.2">
      <c r="B112">
        <v>68</v>
      </c>
      <c r="C112" s="11">
        <v>111.5340131842396</v>
      </c>
      <c r="D112" s="11">
        <v>6.4315260386877204</v>
      </c>
      <c r="E112">
        <v>237</v>
      </c>
      <c r="F112" s="11">
        <v>2.2549418804122969</v>
      </c>
      <c r="G112" s="11"/>
      <c r="H112" s="11">
        <v>118.17651317929638</v>
      </c>
      <c r="I112" s="11">
        <v>5.8505408992759431</v>
      </c>
      <c r="J112">
        <v>235</v>
      </c>
      <c r="K112" s="11">
        <v>2.0921252247357556</v>
      </c>
    </row>
    <row r="113" spans="2:11" x14ac:dyDescent="0.2">
      <c r="B113">
        <v>69</v>
      </c>
      <c r="C113" s="11">
        <v>99.947084322788115</v>
      </c>
      <c r="D113" s="11">
        <v>6.2644310358768447</v>
      </c>
      <c r="E113">
        <v>234</v>
      </c>
      <c r="F113" s="11">
        <v>2.4977943278715071</v>
      </c>
      <c r="G113" s="11"/>
      <c r="H113" s="11">
        <v>88.045191067541992</v>
      </c>
      <c r="I113" s="11">
        <v>5.6538982361682306</v>
      </c>
      <c r="J113">
        <v>237</v>
      </c>
      <c r="K113" s="11">
        <v>2.8765175524682727</v>
      </c>
    </row>
    <row r="114" spans="2:11" x14ac:dyDescent="0.2">
      <c r="B114">
        <v>70</v>
      </c>
      <c r="C114" s="11">
        <v>102.3344083153154</v>
      </c>
      <c r="D114" s="11">
        <v>5.5754418992969459</v>
      </c>
      <c r="E114">
        <v>231</v>
      </c>
      <c r="F114" s="11">
        <v>2.3873756464781537</v>
      </c>
      <c r="G114" s="11"/>
      <c r="H114" s="11">
        <v>113.67373609524653</v>
      </c>
      <c r="I114" s="11">
        <v>6.2861805756801417</v>
      </c>
      <c r="J114">
        <v>235</v>
      </c>
      <c r="K114" s="11">
        <v>2.188335499984281</v>
      </c>
    </row>
    <row r="115" spans="2:11" x14ac:dyDescent="0.2">
      <c r="B115">
        <v>71</v>
      </c>
      <c r="C115" s="11">
        <v>118.28951963280355</v>
      </c>
      <c r="D115" s="11">
        <v>6.0710379734969111</v>
      </c>
      <c r="E115">
        <v>230</v>
      </c>
      <c r="F115" s="11">
        <v>2.0495732663562141</v>
      </c>
      <c r="G115" s="11"/>
      <c r="H115" s="11">
        <v>104.76973835510266</v>
      </c>
      <c r="I115" s="11">
        <v>7.1287674605107529</v>
      </c>
      <c r="J115">
        <v>235</v>
      </c>
      <c r="K115" s="11">
        <v>2.4067765595417292</v>
      </c>
    </row>
    <row r="116" spans="2:11" x14ac:dyDescent="0.2">
      <c r="B116">
        <v>72</v>
      </c>
      <c r="C116" s="11">
        <v>100.92909231466528</v>
      </c>
      <c r="D116" s="11">
        <v>5.7708189433019754</v>
      </c>
      <c r="E116">
        <v>232</v>
      </c>
      <c r="F116" s="11">
        <v>2.4380433963382262</v>
      </c>
      <c r="G116" s="11"/>
      <c r="H116" s="11">
        <v>116.71790056360976</v>
      </c>
      <c r="I116" s="11">
        <v>6.4339745259307035</v>
      </c>
      <c r="J116">
        <v>236</v>
      </c>
      <c r="K116" s="11">
        <v>2.1399310713636495</v>
      </c>
    </row>
    <row r="117" spans="2:11" x14ac:dyDescent="0.2">
      <c r="B117">
        <v>73</v>
      </c>
      <c r="C117" s="11">
        <v>102.01574507586065</v>
      </c>
      <c r="D117" s="11">
        <v>5.0960941702407538</v>
      </c>
      <c r="E117">
        <v>230</v>
      </c>
      <c r="F117" s="11">
        <v>2.3730997568694647</v>
      </c>
      <c r="G117" s="11"/>
      <c r="H117" s="11">
        <v>108.57444326379429</v>
      </c>
      <c r="I117" s="11">
        <v>6.737360032520666</v>
      </c>
      <c r="J117">
        <v>237</v>
      </c>
      <c r="K117" s="11">
        <v>2.3272465439899652</v>
      </c>
    </row>
    <row r="118" spans="2:11" x14ac:dyDescent="0.2">
      <c r="B118">
        <v>74</v>
      </c>
      <c r="C118" s="11">
        <v>102.13741415622498</v>
      </c>
      <c r="D118" s="11">
        <v>6.18763958504596</v>
      </c>
      <c r="E118">
        <v>231</v>
      </c>
      <c r="F118" s="11">
        <v>2.4075095645861659</v>
      </c>
      <c r="G118" s="11"/>
      <c r="H118" s="11">
        <v>78.598015637130317</v>
      </c>
      <c r="I118" s="11">
        <v>7.2645750971697316</v>
      </c>
      <c r="J118">
        <v>240</v>
      </c>
      <c r="K118" s="11">
        <v>3.3644809248413212</v>
      </c>
    </row>
    <row r="119" spans="2:11" x14ac:dyDescent="0.2">
      <c r="B119">
        <v>75</v>
      </c>
      <c r="C119" s="11">
        <v>109.63265213838348</v>
      </c>
      <c r="D119" s="11">
        <v>6.0009807156934185</v>
      </c>
      <c r="E119">
        <v>239</v>
      </c>
      <c r="F119" s="11">
        <v>2.3062447678294529</v>
      </c>
      <c r="G119" s="11"/>
      <c r="H119" s="11">
        <v>113.36288019442988</v>
      </c>
      <c r="I119" s="11">
        <v>5.930417772293179</v>
      </c>
      <c r="J119">
        <v>238</v>
      </c>
      <c r="K119" s="11">
        <v>2.2153452935372688</v>
      </c>
    </row>
    <row r="120" spans="2:11" x14ac:dyDescent="0.2">
      <c r="B120">
        <v>76</v>
      </c>
      <c r="C120" s="11">
        <v>112.82052163045428</v>
      </c>
      <c r="D120" s="11">
        <v>5.8490800817134874</v>
      </c>
      <c r="E120">
        <v>237</v>
      </c>
      <c r="F120" s="11">
        <v>2.2155446030145587</v>
      </c>
      <c r="G120" s="11"/>
      <c r="H120" s="11">
        <v>101.10707237500303</v>
      </c>
      <c r="I120" s="11">
        <v>6.7331426401581087</v>
      </c>
      <c r="J120">
        <v>235</v>
      </c>
      <c r="K120" s="11">
        <v>2.4900944642260971</v>
      </c>
    </row>
    <row r="121" spans="2:11" x14ac:dyDescent="0.2">
      <c r="B121">
        <v>77</v>
      </c>
      <c r="C121" s="11">
        <v>95.861876080103428</v>
      </c>
      <c r="D121" s="11">
        <v>5.2389894465042905</v>
      </c>
      <c r="E121">
        <v>238</v>
      </c>
      <c r="F121" s="11">
        <v>2.6262681408755704</v>
      </c>
      <c r="G121" s="11"/>
      <c r="H121" s="11">
        <v>112.56438586285705</v>
      </c>
      <c r="I121" s="11">
        <v>7.123033358459451</v>
      </c>
      <c r="J121">
        <v>238</v>
      </c>
      <c r="K121" s="11">
        <v>2.2571789373630602</v>
      </c>
    </row>
    <row r="122" spans="2:11" x14ac:dyDescent="0.2">
      <c r="B122">
        <v>78</v>
      </c>
      <c r="C122" s="11">
        <v>104.99417674358561</v>
      </c>
      <c r="D122" s="11">
        <v>5.945415854157452</v>
      </c>
      <c r="E122">
        <v>233</v>
      </c>
      <c r="F122" s="11">
        <v>2.3523767274595855</v>
      </c>
      <c r="G122" s="11"/>
      <c r="H122" s="11">
        <v>90.636956896760651</v>
      </c>
      <c r="I122" s="11">
        <v>6.8016851990348117</v>
      </c>
      <c r="J122">
        <v>235</v>
      </c>
      <c r="K122" s="11">
        <v>2.8031161018635395</v>
      </c>
    </row>
    <row r="123" spans="2:11" x14ac:dyDescent="0.2">
      <c r="B123">
        <v>79</v>
      </c>
      <c r="C123" s="11">
        <v>116.33140180865539</v>
      </c>
      <c r="D123" s="11">
        <v>5.0959588414932329</v>
      </c>
      <c r="E123">
        <v>238</v>
      </c>
      <c r="F123" s="11">
        <v>2.1396058095463335</v>
      </c>
      <c r="G123" s="11"/>
      <c r="H123" s="11">
        <v>105.16056189228135</v>
      </c>
      <c r="I123" s="11">
        <v>6.3707090137541078</v>
      </c>
      <c r="J123">
        <v>238</v>
      </c>
      <c r="K123" s="11">
        <v>2.4091543115530967</v>
      </c>
    </row>
    <row r="124" spans="2:11" x14ac:dyDescent="0.2">
      <c r="B124">
        <v>80</v>
      </c>
      <c r="C124" s="11">
        <v>92.574447462257126</v>
      </c>
      <c r="D124" s="11">
        <v>6.0633000419245837</v>
      </c>
      <c r="E124">
        <v>239</v>
      </c>
      <c r="F124" s="11">
        <v>2.7626497523928149</v>
      </c>
      <c r="G124" s="11"/>
      <c r="H124" s="11">
        <v>88.572470918740365</v>
      </c>
      <c r="I124" s="11">
        <v>6.4147827105644453</v>
      </c>
      <c r="J124">
        <v>238</v>
      </c>
      <c r="K124" s="11">
        <v>2.8968682686998419</v>
      </c>
    </row>
    <row r="125" spans="2:11" x14ac:dyDescent="0.2">
      <c r="B125">
        <v>81</v>
      </c>
      <c r="C125" s="11">
        <v>107.30980545321491</v>
      </c>
      <c r="D125" s="11">
        <v>6.2405873421552691</v>
      </c>
      <c r="E125">
        <v>236</v>
      </c>
      <c r="F125" s="11">
        <v>2.3350333999880362</v>
      </c>
      <c r="G125" s="11"/>
      <c r="H125" s="11">
        <v>116.76996691697354</v>
      </c>
      <c r="I125" s="11">
        <v>7.1154448183933399</v>
      </c>
      <c r="J125">
        <v>240</v>
      </c>
      <c r="K125" s="11">
        <v>2.1886922254263101</v>
      </c>
    </row>
    <row r="126" spans="2:11" x14ac:dyDescent="0.2">
      <c r="B126">
        <v>82</v>
      </c>
      <c r="C126" s="11">
        <v>108.11733472885791</v>
      </c>
      <c r="D126" s="11">
        <v>5.7138488995726631</v>
      </c>
      <c r="E126">
        <v>235</v>
      </c>
      <c r="F126" s="11">
        <v>2.2948437555315615</v>
      </c>
      <c r="G126" s="11"/>
      <c r="H126" s="11">
        <v>109.5785871331249</v>
      </c>
      <c r="I126" s="11">
        <v>5.7722181723086017</v>
      </c>
      <c r="J126">
        <v>237</v>
      </c>
      <c r="K126" s="11">
        <v>2.2830969079504184</v>
      </c>
    </row>
    <row r="127" spans="2:11" x14ac:dyDescent="0.2">
      <c r="B127">
        <v>83</v>
      </c>
      <c r="C127" s="11">
        <v>111.90586563673847</v>
      </c>
      <c r="D127" s="11">
        <v>5.8493351417561499</v>
      </c>
      <c r="E127">
        <v>236</v>
      </c>
      <c r="F127" s="11">
        <v>2.2252283654627516</v>
      </c>
      <c r="G127" s="11"/>
      <c r="H127" s="11">
        <v>119.74372578757776</v>
      </c>
      <c r="I127" s="11">
        <v>5.9544893812277744</v>
      </c>
      <c r="J127">
        <v>238</v>
      </c>
      <c r="K127" s="11">
        <v>2.0915862300901993</v>
      </c>
    </row>
    <row r="128" spans="2:11" x14ac:dyDescent="0.2">
      <c r="B128">
        <v>84</v>
      </c>
      <c r="C128" s="11">
        <v>105.38866796297495</v>
      </c>
      <c r="D128" s="11">
        <v>6.4758336467207913</v>
      </c>
      <c r="E128">
        <v>236</v>
      </c>
      <c r="F128" s="11">
        <v>2.3859391112526089</v>
      </c>
      <c r="G128" s="11"/>
      <c r="H128" s="11">
        <v>100.91555887917461</v>
      </c>
      <c r="I128" s="11">
        <v>6.6732571782533974</v>
      </c>
      <c r="J128">
        <v>238</v>
      </c>
      <c r="K128" s="11">
        <v>2.5254052129933657</v>
      </c>
    </row>
    <row r="129" spans="2:11" x14ac:dyDescent="0.2">
      <c r="B129">
        <v>85</v>
      </c>
      <c r="C129" s="11">
        <v>115.64326764255003</v>
      </c>
      <c r="D129" s="11">
        <v>6.0693684601426305</v>
      </c>
      <c r="E129">
        <v>230</v>
      </c>
      <c r="F129" s="11">
        <v>2.0990400242773104</v>
      </c>
      <c r="G129" s="11"/>
      <c r="H129" s="11">
        <v>125.46939652072089</v>
      </c>
      <c r="I129" s="11">
        <v>5.6125902132768477</v>
      </c>
      <c r="J129">
        <v>236</v>
      </c>
      <c r="K129" s="11">
        <v>1.9690162559032123</v>
      </c>
    </row>
    <row r="130" spans="2:11" x14ac:dyDescent="0.2">
      <c r="B130">
        <v>86</v>
      </c>
      <c r="C130" s="11">
        <v>112.30396474352207</v>
      </c>
      <c r="D130" s="11">
        <v>6.3501633026161031</v>
      </c>
      <c r="E130">
        <v>236</v>
      </c>
      <c r="F130" s="11">
        <v>2.2273858680910585</v>
      </c>
      <c r="G130" s="11"/>
      <c r="H130" s="11">
        <v>129.01539043388104</v>
      </c>
      <c r="I130" s="11">
        <v>6.0463993615663565</v>
      </c>
      <c r="J130">
        <v>238</v>
      </c>
      <c r="K130" s="11">
        <v>1.9354472857310729</v>
      </c>
    </row>
    <row r="131" spans="2:11" x14ac:dyDescent="0.2">
      <c r="B131">
        <v>87</v>
      </c>
      <c r="C131" s="11">
        <v>104.56418188883868</v>
      </c>
      <c r="D131" s="11">
        <v>5.4989345288074993</v>
      </c>
      <c r="E131">
        <v>239</v>
      </c>
      <c r="F131" s="11">
        <v>2.4125513877879521</v>
      </c>
      <c r="G131" s="11"/>
      <c r="H131" s="11">
        <v>98.043189135831284</v>
      </c>
      <c r="I131" s="11">
        <v>5.9852744188888929</v>
      </c>
      <c r="J131">
        <v>235</v>
      </c>
      <c r="K131" s="11">
        <v>2.5527408558250828</v>
      </c>
    </row>
    <row r="132" spans="2:11" x14ac:dyDescent="0.2">
      <c r="B132">
        <v>88</v>
      </c>
      <c r="C132" s="11">
        <v>103.34429582616696</v>
      </c>
      <c r="D132" s="11">
        <v>6.4268424259899914</v>
      </c>
      <c r="E132">
        <v>240</v>
      </c>
      <c r="F132" s="11">
        <v>2.4763341542727924</v>
      </c>
      <c r="G132" s="11"/>
      <c r="H132" s="11">
        <v>93.570182932330425</v>
      </c>
      <c r="I132" s="11">
        <v>5.9237589849119328</v>
      </c>
      <c r="J132">
        <v>240</v>
      </c>
      <c r="K132" s="11">
        <v>2.7382748683960294</v>
      </c>
    </row>
    <row r="133" spans="2:11" x14ac:dyDescent="0.2">
      <c r="B133">
        <v>89</v>
      </c>
      <c r="C133" s="11">
        <v>98.707443517925768</v>
      </c>
      <c r="D133" s="11">
        <v>5.7089107940034101</v>
      </c>
      <c r="E133">
        <v>239</v>
      </c>
      <c r="F133" s="11">
        <v>2.5699330193681771</v>
      </c>
      <c r="G133" s="11"/>
      <c r="H133" s="11">
        <v>108.92528212734751</v>
      </c>
      <c r="I133" s="11">
        <v>6.7812753439746647</v>
      </c>
      <c r="J133">
        <v>239</v>
      </c>
      <c r="K133" s="11">
        <v>2.33983380451162</v>
      </c>
    </row>
    <row r="134" spans="2:11" x14ac:dyDescent="0.2">
      <c r="B134">
        <v>90</v>
      </c>
      <c r="C134" s="11">
        <v>110.04322442849977</v>
      </c>
      <c r="D134" s="11">
        <v>5.4043262932659095</v>
      </c>
      <c r="E134">
        <v>230</v>
      </c>
      <c r="F134" s="11">
        <v>2.1980353778453514</v>
      </c>
      <c r="G134" s="11"/>
      <c r="H134" s="11">
        <v>110.06678952308287</v>
      </c>
      <c r="I134" s="11">
        <v>7.2325840490062161</v>
      </c>
      <c r="J134">
        <v>239</v>
      </c>
      <c r="K134" s="11">
        <v>2.3241293973944224</v>
      </c>
    </row>
    <row r="135" spans="2:11" x14ac:dyDescent="0.2">
      <c r="B135">
        <v>91</v>
      </c>
      <c r="C135" s="11">
        <v>112.11812550797578</v>
      </c>
      <c r="D135" s="11">
        <v>5.940384229196507</v>
      </c>
      <c r="E135">
        <v>240</v>
      </c>
      <c r="F135" s="11">
        <v>2.2603607602638514</v>
      </c>
      <c r="G135" s="11"/>
      <c r="H135" s="11">
        <v>102.35953402591073</v>
      </c>
      <c r="I135" s="11">
        <v>6.8617131778955631</v>
      </c>
      <c r="J135">
        <v>240</v>
      </c>
      <c r="K135" s="11">
        <v>2.5131463510770589</v>
      </c>
    </row>
    <row r="136" spans="2:11" x14ac:dyDescent="0.2">
      <c r="B136">
        <v>92</v>
      </c>
      <c r="C136" s="11">
        <v>107.22179076854323</v>
      </c>
      <c r="D136" s="11">
        <v>6.0013563989314713</v>
      </c>
      <c r="E136">
        <v>236</v>
      </c>
      <c r="F136" s="11">
        <v>2.3315450231939687</v>
      </c>
      <c r="G136" s="11"/>
      <c r="H136" s="11">
        <v>96.294266161664424</v>
      </c>
      <c r="I136" s="11">
        <v>6.2610944603677776</v>
      </c>
      <c r="J136">
        <v>238</v>
      </c>
      <c r="K136" s="11">
        <v>2.6434701288722047</v>
      </c>
    </row>
    <row r="137" spans="2:11" x14ac:dyDescent="0.2">
      <c r="B137">
        <v>93</v>
      </c>
      <c r="C137" s="11">
        <v>110.00321531348006</v>
      </c>
      <c r="D137" s="11">
        <v>6.3666415739952527</v>
      </c>
      <c r="E137">
        <v>240</v>
      </c>
      <c r="F137" s="11">
        <v>2.3157847788686756</v>
      </c>
      <c r="G137" s="11"/>
      <c r="H137" s="11">
        <v>101.20632578392987</v>
      </c>
      <c r="I137" s="11">
        <v>7.3265848766821158</v>
      </c>
      <c r="J137">
        <v>236</v>
      </c>
      <c r="K137" s="11">
        <v>2.5138544026571785</v>
      </c>
    </row>
    <row r="138" spans="2:11" x14ac:dyDescent="0.2">
      <c r="B138">
        <v>94</v>
      </c>
      <c r="C138" s="11">
        <v>119.06695765536864</v>
      </c>
      <c r="D138" s="11">
        <v>5.8819838578339825</v>
      </c>
      <c r="E138">
        <v>230</v>
      </c>
      <c r="F138" s="11">
        <v>2.032071857978464</v>
      </c>
      <c r="G138" s="11"/>
      <c r="H138" s="11">
        <v>98.926543140324441</v>
      </c>
      <c r="I138" s="11">
        <v>5.7951245629898569</v>
      </c>
      <c r="J138">
        <v>236</v>
      </c>
      <c r="K138" s="11">
        <v>2.5340535300021232</v>
      </c>
    </row>
    <row r="139" spans="2:11" x14ac:dyDescent="0.2">
      <c r="B139">
        <v>95</v>
      </c>
      <c r="C139" s="11">
        <v>117.46753594380739</v>
      </c>
      <c r="D139" s="11">
        <v>6.561587061505505</v>
      </c>
      <c r="E139">
        <v>237</v>
      </c>
      <c r="F139" s="11">
        <v>2.1369457850409312</v>
      </c>
      <c r="G139" s="11"/>
      <c r="H139" s="11">
        <v>136.28725438672765</v>
      </c>
      <c r="I139" s="11">
        <v>5.5112575584801498</v>
      </c>
      <c r="J139">
        <v>237</v>
      </c>
      <c r="K139" s="11">
        <v>1.8122591740689236</v>
      </c>
    </row>
    <row r="140" spans="2:11" x14ac:dyDescent="0.2">
      <c r="B140">
        <v>96</v>
      </c>
      <c r="C140" s="11">
        <v>110.482250359551</v>
      </c>
      <c r="D140" s="11">
        <v>6.0759429726636354</v>
      </c>
      <c r="E140">
        <v>237</v>
      </c>
      <c r="F140" s="11">
        <v>2.2699778004960396</v>
      </c>
      <c r="G140" s="11"/>
      <c r="H140" s="11">
        <v>125.81289610828992</v>
      </c>
      <c r="I140" s="11">
        <v>6.215766453513659</v>
      </c>
      <c r="J140">
        <v>238</v>
      </c>
      <c r="K140" s="11">
        <v>1.9900143146160796</v>
      </c>
    </row>
    <row r="141" spans="2:11" x14ac:dyDescent="0.2">
      <c r="B141">
        <v>97</v>
      </c>
      <c r="C141" s="11">
        <v>110.13426865289821</v>
      </c>
      <c r="D141" s="11">
        <v>6.5265506629690488</v>
      </c>
      <c r="E141">
        <v>232</v>
      </c>
      <c r="F141" s="11">
        <v>2.2392154223737535</v>
      </c>
      <c r="G141" s="11"/>
      <c r="H141" s="11">
        <v>109.18368702801534</v>
      </c>
      <c r="I141" s="11">
        <v>6.6716385003072869</v>
      </c>
      <c r="J141">
        <v>239</v>
      </c>
      <c r="K141" s="11">
        <v>2.331433264992266</v>
      </c>
    </row>
    <row r="142" spans="2:11" x14ac:dyDescent="0.2">
      <c r="B142">
        <v>98</v>
      </c>
      <c r="C142" s="11">
        <v>105.36386671146732</v>
      </c>
      <c r="D142" s="11">
        <v>5.8033622108245781</v>
      </c>
      <c r="E142">
        <v>237</v>
      </c>
      <c r="F142" s="11">
        <v>2.3804620234570022</v>
      </c>
      <c r="G142" s="11"/>
      <c r="H142" s="11">
        <v>102.75485957708636</v>
      </c>
      <c r="I142" s="11">
        <v>6.8268936470565249</v>
      </c>
      <c r="J142">
        <v>238</v>
      </c>
      <c r="K142" s="11">
        <v>2.4810283184113167</v>
      </c>
    </row>
    <row r="143" spans="2:11" x14ac:dyDescent="0.2">
      <c r="B143">
        <v>99</v>
      </c>
      <c r="C143" s="11">
        <v>113.9032049903266</v>
      </c>
      <c r="D143" s="11">
        <v>5.6921408844246733</v>
      </c>
      <c r="E143">
        <v>230</v>
      </c>
      <c r="F143" s="11">
        <v>2.1254758180264082</v>
      </c>
      <c r="G143" s="11"/>
      <c r="H143" s="11">
        <v>117.19141778891048</v>
      </c>
      <c r="I143" s="11">
        <v>6.0254557454416631</v>
      </c>
      <c r="J143">
        <v>238</v>
      </c>
      <c r="K143" s="11">
        <v>2.140943105470861</v>
      </c>
    </row>
    <row r="144" spans="2:11" x14ac:dyDescent="0.2">
      <c r="B144">
        <v>100</v>
      </c>
      <c r="C144" s="11">
        <v>109.61309822531769</v>
      </c>
      <c r="D144" s="11">
        <v>6.3153456424424812</v>
      </c>
      <c r="E144">
        <v>235</v>
      </c>
      <c r="F144" s="11">
        <v>2.2749768908230683</v>
      </c>
      <c r="G144" s="11"/>
      <c r="H144" s="11">
        <v>113.04497023733819</v>
      </c>
      <c r="I144" s="11">
        <v>6.2603079421934504</v>
      </c>
      <c r="J144">
        <v>240</v>
      </c>
      <c r="K144" s="11">
        <v>2.2475137799907832</v>
      </c>
    </row>
  </sheetData>
  <mergeCells count="2">
    <mergeCell ref="B8:O8"/>
    <mergeCell ref="B21:R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Tendencia 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2022-07-06T14:46:34Z</dcterms:created>
  <dcterms:modified xsi:type="dcterms:W3CDTF">2022-07-06T14:46:55Z</dcterms:modified>
</cp:coreProperties>
</file>