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13_ncr:1_{38D5D871-961B-A24F-A6D2-D3A44C7DD7EC}" xr6:coauthVersionLast="47" xr6:coauthVersionMax="47" xr10:uidLastSave="{00000000-0000-0000-0000-000000000000}"/>
  <bookViews>
    <workbookView xWindow="8800" yWindow="3740" windowWidth="27640" windowHeight="16940" xr2:uid="{7B7EE51C-1B9E-B148-B0A6-A2A43F52ECC8}"/>
  </bookViews>
  <sheets>
    <sheet name="D. Xcuad I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38" i="1"/>
  <c r="D37" i="1"/>
  <c r="C36" i="1"/>
  <c r="D26" i="1"/>
  <c r="D38" i="1" s="1"/>
  <c r="E38" i="1" s="1"/>
  <c r="C26" i="1"/>
  <c r="D25" i="1"/>
  <c r="C25" i="1"/>
  <c r="C37" i="1" s="1"/>
  <c r="D24" i="1"/>
  <c r="D36" i="1" s="1"/>
  <c r="E36" i="1" s="1"/>
  <c r="C24" i="1"/>
  <c r="D23" i="1"/>
  <c r="D35" i="1" s="1"/>
  <c r="C23" i="1"/>
  <c r="C48" i="1" s="1"/>
  <c r="D17" i="1"/>
  <c r="C17" i="1"/>
  <c r="E16" i="1"/>
  <c r="E15" i="1"/>
  <c r="E17" i="1" s="1"/>
  <c r="E14" i="1"/>
  <c r="E13" i="1"/>
  <c r="E37" i="1" l="1"/>
  <c r="C35" i="1"/>
  <c r="E35" i="1" s="1"/>
  <c r="E39" i="1" s="1"/>
  <c r="C45" i="1" l="1"/>
  <c r="C44" i="1"/>
</calcChain>
</file>

<file path=xl/sharedStrings.xml><?xml version="1.0" encoding="utf-8"?>
<sst xmlns="http://schemas.openxmlformats.org/spreadsheetml/2006/main" count="41" uniqueCount="22">
  <si>
    <t>4.4.4- Continuas-Distribución Chi-Cuadrado</t>
  </si>
  <si>
    <r>
      <t>- Prueba de independencia usando la distribución X</t>
    </r>
    <r>
      <rPr>
        <b/>
        <vertAlign val="superscript"/>
        <sz val="14"/>
        <color rgb="FF28A745"/>
        <rFont val="Arial"/>
        <family val="2"/>
      </rPr>
      <t>2</t>
    </r>
  </si>
  <si>
    <t>Valores  observados para mascotas esterilizadas segun nivel academico de tenedores responsables</t>
  </si>
  <si>
    <t>Maximo nivel educativo alcanzado</t>
  </si>
  <si>
    <t>Mascota esterilizada</t>
  </si>
  <si>
    <t>Mascota no esterilizada</t>
  </si>
  <si>
    <t>Total</t>
  </si>
  <si>
    <t>Primaria</t>
  </si>
  <si>
    <t>Secundaria</t>
  </si>
  <si>
    <t>Universidad</t>
  </si>
  <si>
    <t>Superior</t>
  </si>
  <si>
    <t>Valores  esperados para mascotas esterilizadas segun nivel academico de tenedores responsables</t>
  </si>
  <si>
    <t>=E23*$C$27/$E$27</t>
  </si>
  <si>
    <t>PRUEBA CHI CUADRADO</t>
  </si>
  <si>
    <t>∑(Observado - Esperado)^2/Esperado</t>
  </si>
  <si>
    <t>=(C13-C23)^2/C23</t>
  </si>
  <si>
    <t>X2</t>
  </si>
  <si>
    <t>Alpha 𝛼</t>
  </si>
  <si>
    <t>Grados de libertad</t>
  </si>
  <si>
    <t>P-Value</t>
  </si>
  <si>
    <t>X2-Critico</t>
  </si>
  <si>
    <t>Usando =CHI.TEST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</si>
</sst>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b/>
      <vertAlign val="superscript"/>
      <sz val="14"/>
      <color rgb="FF28A745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 vertical="center" wrapText="1"/>
    </xf>
    <xf numFmtId="1" fontId="0" fillId="0" borderId="4" xfId="0" applyNumberFormat="1" applyBorder="1"/>
    <xf numFmtId="1" fontId="3" fillId="0" borderId="5" xfId="0" applyNumberFormat="1" applyFont="1" applyBorder="1"/>
    <xf numFmtId="0" fontId="0" fillId="2" borderId="0" xfId="0" quotePrefix="1" applyFill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left"/>
    </xf>
    <xf numFmtId="2" fontId="3" fillId="0" borderId="4" xfId="0" applyNumberFormat="1" applyFont="1" applyBorder="1"/>
    <xf numFmtId="2" fontId="3" fillId="0" borderId="5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3" fillId="0" borderId="2" xfId="0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999067</xdr:colOff>
      <xdr:row>4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26239-A3B5-5B4C-BB79-C1924439B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99067" cy="687328"/>
        </a:xfrm>
        <a:prstGeom prst="rect">
          <a:avLst/>
        </a:prstGeom>
      </xdr:spPr>
    </xdr:pic>
    <xdr:clientData/>
  </xdr:twoCellAnchor>
  <xdr:twoCellAnchor>
    <xdr:from>
      <xdr:col>5</xdr:col>
      <xdr:colOff>81280</xdr:colOff>
      <xdr:row>22</xdr:row>
      <xdr:rowOff>101600</xdr:rowOff>
    </xdr:from>
    <xdr:to>
      <xdr:col>5</xdr:col>
      <xdr:colOff>792480</xdr:colOff>
      <xdr:row>22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CAD9C69-5731-6140-8D8A-685684D45E75}"/>
            </a:ext>
          </a:extLst>
        </xdr:cNvPr>
        <xdr:cNvCxnSpPr/>
      </xdr:nvCxnSpPr>
      <xdr:spPr>
        <a:xfrm flipH="1">
          <a:off x="4831080" y="6375400"/>
          <a:ext cx="711200" cy="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34</xdr:row>
      <xdr:rowOff>111760</xdr:rowOff>
    </xdr:from>
    <xdr:to>
      <xdr:col>5</xdr:col>
      <xdr:colOff>772160</xdr:colOff>
      <xdr:row>34</xdr:row>
      <xdr:rowOff>111760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A52A6CF-7A55-6F4F-93BE-16F33F39D616}"/>
            </a:ext>
          </a:extLst>
        </xdr:cNvPr>
        <xdr:cNvCxnSpPr/>
      </xdr:nvCxnSpPr>
      <xdr:spPr>
        <a:xfrm flipH="1">
          <a:off x="4810760" y="9268460"/>
          <a:ext cx="711200" cy="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5DF4-B01C-344B-920A-412EC8847AF7}">
  <dimension ref="A6:G48"/>
  <sheetViews>
    <sheetView tabSelected="1" topLeftCell="A34" zoomScale="125" zoomScaleNormal="125" workbookViewId="0">
      <selection activeCell="I33" sqref="I33"/>
    </sheetView>
  </sheetViews>
  <sheetFormatPr baseColWidth="10" defaultRowHeight="16" x14ac:dyDescent="0.2"/>
  <cols>
    <col min="2" max="2" width="19" customWidth="1"/>
    <col min="7" max="7" width="17.33203125" bestFit="1" customWidth="1"/>
  </cols>
  <sheetData>
    <row r="6" spans="1:6" ht="18" x14ac:dyDescent="0.2">
      <c r="B6" s="1" t="s">
        <v>0</v>
      </c>
    </row>
    <row r="7" spans="1:6" ht="20" x14ac:dyDescent="0.2">
      <c r="B7" s="1" t="s">
        <v>1</v>
      </c>
    </row>
    <row r="9" spans="1:6" x14ac:dyDescent="0.2">
      <c r="A9" s="2"/>
      <c r="B9" s="2"/>
      <c r="C9" s="2"/>
      <c r="D9" s="2"/>
      <c r="E9" s="2"/>
      <c r="F9" s="2"/>
    </row>
    <row r="10" spans="1:6" ht="32" customHeight="1" x14ac:dyDescent="0.2">
      <c r="A10" s="2"/>
      <c r="B10" s="3" t="s">
        <v>2</v>
      </c>
      <c r="C10" s="3"/>
      <c r="D10" s="3"/>
      <c r="E10" s="3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ht="34" x14ac:dyDescent="0.2">
      <c r="A12" s="2"/>
      <c r="B12" s="4" t="s">
        <v>3</v>
      </c>
      <c r="C12" s="4" t="s">
        <v>4</v>
      </c>
      <c r="D12" s="5" t="s">
        <v>5</v>
      </c>
      <c r="E12" s="6" t="s">
        <v>6</v>
      </c>
      <c r="F12" s="2"/>
    </row>
    <row r="13" spans="1:6" x14ac:dyDescent="0.2">
      <c r="A13" s="2"/>
      <c r="B13" s="7" t="s">
        <v>7</v>
      </c>
      <c r="C13" s="8">
        <v>45</v>
      </c>
      <c r="D13" s="9">
        <v>34</v>
      </c>
      <c r="E13" s="10">
        <f>D13+C13</f>
        <v>79</v>
      </c>
      <c r="F13" s="2"/>
    </row>
    <row r="14" spans="1:6" x14ac:dyDescent="0.2">
      <c r="A14" s="2"/>
      <c r="B14" s="7" t="s">
        <v>8</v>
      </c>
      <c r="C14" s="8">
        <v>50</v>
      </c>
      <c r="D14" s="9">
        <v>47</v>
      </c>
      <c r="E14" s="10">
        <f t="shared" ref="E14:E16" si="0">D14+C14</f>
        <v>97</v>
      </c>
      <c r="F14" s="2"/>
    </row>
    <row r="15" spans="1:6" x14ac:dyDescent="0.2">
      <c r="A15" s="2"/>
      <c r="B15" s="7" t="s">
        <v>9</v>
      </c>
      <c r="C15" s="8">
        <v>50</v>
      </c>
      <c r="D15" s="9">
        <v>11</v>
      </c>
      <c r="E15" s="10">
        <f t="shared" si="0"/>
        <v>61</v>
      </c>
      <c r="F15" s="2"/>
    </row>
    <row r="16" spans="1:6" x14ac:dyDescent="0.2">
      <c r="A16" s="2"/>
      <c r="B16" s="7" t="s">
        <v>10</v>
      </c>
      <c r="C16" s="8">
        <v>35</v>
      </c>
      <c r="D16" s="9">
        <v>7</v>
      </c>
      <c r="E16" s="10">
        <f t="shared" si="0"/>
        <v>42</v>
      </c>
      <c r="F16" s="2"/>
    </row>
    <row r="17" spans="1:7" x14ac:dyDescent="0.2">
      <c r="A17" s="2"/>
      <c r="B17" s="11" t="s">
        <v>6</v>
      </c>
      <c r="C17" s="12">
        <f>SUM(C13:C16)</f>
        <v>180</v>
      </c>
      <c r="D17" s="12">
        <f t="shared" ref="D17:E17" si="1">SUM(D13:D16)</f>
        <v>99</v>
      </c>
      <c r="E17" s="12">
        <f t="shared" si="1"/>
        <v>279</v>
      </c>
      <c r="F17" s="2"/>
    </row>
    <row r="18" spans="1:7" x14ac:dyDescent="0.2">
      <c r="A18" s="2"/>
      <c r="B18" s="2"/>
      <c r="C18" s="2"/>
      <c r="D18" s="2"/>
      <c r="E18" s="2"/>
      <c r="F18" s="2"/>
    </row>
    <row r="19" spans="1:7" x14ac:dyDescent="0.2">
      <c r="A19" s="2"/>
      <c r="B19" s="2"/>
      <c r="C19" s="2"/>
      <c r="D19" s="2"/>
      <c r="E19" s="2"/>
      <c r="F19" s="2"/>
    </row>
    <row r="20" spans="1:7" ht="32" customHeight="1" x14ac:dyDescent="0.2">
      <c r="A20" s="2"/>
      <c r="B20" s="3" t="s">
        <v>11</v>
      </c>
      <c r="C20" s="3"/>
      <c r="D20" s="3"/>
      <c r="E20" s="3"/>
      <c r="F20" s="2"/>
    </row>
    <row r="21" spans="1:7" x14ac:dyDescent="0.2">
      <c r="A21" s="2"/>
      <c r="B21" s="2"/>
      <c r="C21" s="2"/>
      <c r="D21" s="2"/>
      <c r="E21" s="2"/>
      <c r="F21" s="2"/>
    </row>
    <row r="22" spans="1:7" ht="34" x14ac:dyDescent="0.2">
      <c r="A22" s="2"/>
      <c r="B22" s="4" t="s">
        <v>3</v>
      </c>
      <c r="C22" s="4" t="s">
        <v>4</v>
      </c>
      <c r="D22" s="5" t="s">
        <v>5</v>
      </c>
      <c r="E22" s="6" t="s">
        <v>6</v>
      </c>
      <c r="F22" s="13"/>
    </row>
    <row r="23" spans="1:7" x14ac:dyDescent="0.2">
      <c r="A23" s="2"/>
      <c r="B23" s="7" t="s">
        <v>7</v>
      </c>
      <c r="C23" s="14">
        <f>E23*$C$27/$E$27</f>
        <v>42.559859154929576</v>
      </c>
      <c r="D23" s="15">
        <f>(E23*$D$27)/$E$27</f>
        <v>36.440140845070424</v>
      </c>
      <c r="E23" s="10">
        <v>79</v>
      </c>
      <c r="F23" s="2"/>
      <c r="G23" s="16" t="s">
        <v>12</v>
      </c>
    </row>
    <row r="24" spans="1:7" x14ac:dyDescent="0.2">
      <c r="A24" s="2"/>
      <c r="B24" s="7" t="s">
        <v>8</v>
      </c>
      <c r="C24" s="14">
        <f t="shared" ref="C24:C26" si="2">E24*$C$27/$E$27</f>
        <v>52.257042253521128</v>
      </c>
      <c r="D24" s="15">
        <f t="shared" ref="D24:D26" si="3">(E24*$D$27)/$E$27</f>
        <v>44.742957746478872</v>
      </c>
      <c r="E24" s="10">
        <v>97</v>
      </c>
      <c r="F24" s="2"/>
    </row>
    <row r="25" spans="1:7" x14ac:dyDescent="0.2">
      <c r="A25" s="2"/>
      <c r="B25" s="7" t="s">
        <v>9</v>
      </c>
      <c r="C25" s="14">
        <f t="shared" si="2"/>
        <v>35.556338028169016</v>
      </c>
      <c r="D25" s="15">
        <f t="shared" si="3"/>
        <v>30.443661971830984</v>
      </c>
      <c r="E25" s="10">
        <v>66</v>
      </c>
      <c r="F25" s="2"/>
    </row>
    <row r="26" spans="1:7" x14ac:dyDescent="0.2">
      <c r="A26" s="2"/>
      <c r="B26" s="7" t="s">
        <v>10</v>
      </c>
      <c r="C26" s="14">
        <f t="shared" si="2"/>
        <v>22.62676056338028</v>
      </c>
      <c r="D26" s="15">
        <f t="shared" si="3"/>
        <v>19.37323943661972</v>
      </c>
      <c r="E26" s="10">
        <v>42</v>
      </c>
      <c r="F26" s="2"/>
    </row>
    <row r="27" spans="1:7" x14ac:dyDescent="0.2">
      <c r="A27" s="2"/>
      <c r="B27" s="11" t="s">
        <v>6</v>
      </c>
      <c r="C27" s="12">
        <v>153</v>
      </c>
      <c r="D27" s="17">
        <v>131</v>
      </c>
      <c r="E27" s="18">
        <v>284</v>
      </c>
      <c r="F27" s="2"/>
    </row>
    <row r="28" spans="1:7" x14ac:dyDescent="0.2">
      <c r="A28" s="2"/>
      <c r="B28" s="2"/>
      <c r="C28" s="2"/>
      <c r="D28" s="2"/>
      <c r="E28" s="2"/>
      <c r="F28" s="2"/>
    </row>
    <row r="29" spans="1:7" x14ac:dyDescent="0.2">
      <c r="A29" s="2"/>
      <c r="B29" s="19"/>
      <c r="C29" s="2"/>
      <c r="D29" s="2"/>
      <c r="E29" s="2"/>
      <c r="F29" s="2"/>
    </row>
    <row r="30" spans="1:7" x14ac:dyDescent="0.2">
      <c r="A30" s="2"/>
      <c r="B30" s="2"/>
      <c r="C30" s="2"/>
      <c r="D30" s="2"/>
      <c r="E30" s="2"/>
      <c r="F30" s="2"/>
    </row>
    <row r="31" spans="1:7" x14ac:dyDescent="0.2">
      <c r="A31" s="2"/>
      <c r="B31" s="19" t="s">
        <v>13</v>
      </c>
      <c r="C31" s="19"/>
      <c r="D31" s="2"/>
      <c r="E31" s="2"/>
      <c r="F31" s="2"/>
    </row>
    <row r="32" spans="1:7" x14ac:dyDescent="0.2">
      <c r="A32" s="2"/>
      <c r="B32" s="2" t="s">
        <v>14</v>
      </c>
      <c r="C32" s="2"/>
      <c r="D32" s="2"/>
      <c r="E32" s="2"/>
      <c r="F32" s="2"/>
    </row>
    <row r="33" spans="1:7" x14ac:dyDescent="0.2">
      <c r="A33" s="2"/>
      <c r="B33" s="2"/>
      <c r="C33" s="2"/>
      <c r="D33" s="2"/>
      <c r="E33" s="2"/>
      <c r="F33" s="2"/>
    </row>
    <row r="34" spans="1:7" ht="34" x14ac:dyDescent="0.2">
      <c r="A34" s="2"/>
      <c r="B34" s="4" t="s">
        <v>3</v>
      </c>
      <c r="C34" s="4" t="s">
        <v>4</v>
      </c>
      <c r="D34" s="4" t="s">
        <v>5</v>
      </c>
      <c r="E34" s="5" t="s">
        <v>6</v>
      </c>
      <c r="F34" s="2"/>
    </row>
    <row r="35" spans="1:7" x14ac:dyDescent="0.2">
      <c r="A35" s="2"/>
      <c r="B35" s="7" t="s">
        <v>7</v>
      </c>
      <c r="C35" s="20">
        <f>(C13-C23)^2/C23</f>
        <v>0.13990383102786502</v>
      </c>
      <c r="D35" s="20">
        <f>(D13-D23)^2/D23</f>
        <v>0.16339913089514005</v>
      </c>
      <c r="E35" s="21">
        <f>D35+C35</f>
        <v>0.3033029619230051</v>
      </c>
      <c r="F35" s="2"/>
      <c r="G35" s="16" t="s">
        <v>15</v>
      </c>
    </row>
    <row r="36" spans="1:7" x14ac:dyDescent="0.2">
      <c r="A36" s="2"/>
      <c r="B36" s="7" t="s">
        <v>8</v>
      </c>
      <c r="C36" s="20">
        <f t="shared" ref="C36:D38" si="4">(C14-C24)^2/C24</f>
        <v>9.7484272253018242E-2</v>
      </c>
      <c r="D36" s="20">
        <f t="shared" si="4"/>
        <v>0.11385567675352512</v>
      </c>
      <c r="E36" s="21">
        <f t="shared" ref="E36:E38" si="5">D36+C36</f>
        <v>0.21133994900654335</v>
      </c>
      <c r="F36" s="2"/>
    </row>
    <row r="37" spans="1:7" x14ac:dyDescent="0.2">
      <c r="A37" s="2"/>
      <c r="B37" s="7" t="s">
        <v>9</v>
      </c>
      <c r="C37" s="20">
        <f t="shared" si="4"/>
        <v>5.8672906920628529</v>
      </c>
      <c r="D37" s="20">
        <f t="shared" si="4"/>
        <v>12.41821667921012</v>
      </c>
      <c r="E37" s="21">
        <f t="shared" si="5"/>
        <v>18.285507371272974</v>
      </c>
      <c r="F37" s="2"/>
    </row>
    <row r="38" spans="1:7" x14ac:dyDescent="0.2">
      <c r="A38" s="2"/>
      <c r="B38" s="7" t="s">
        <v>10</v>
      </c>
      <c r="C38" s="20">
        <f t="shared" si="4"/>
        <v>6.7661941145785409</v>
      </c>
      <c r="D38" s="20">
        <f t="shared" si="4"/>
        <v>7.902501523133715</v>
      </c>
      <c r="E38" s="21">
        <f t="shared" si="5"/>
        <v>14.668695637712256</v>
      </c>
      <c r="F38" s="2"/>
    </row>
    <row r="39" spans="1:7" x14ac:dyDescent="0.2">
      <c r="A39" s="2"/>
      <c r="B39" s="22"/>
      <c r="C39" s="23"/>
      <c r="D39" s="23" t="s">
        <v>16</v>
      </c>
      <c r="E39" s="24">
        <f>SUM(E35:E38)</f>
        <v>33.468845919914777</v>
      </c>
      <c r="F39" s="2"/>
    </row>
    <row r="40" spans="1:7" x14ac:dyDescent="0.2">
      <c r="A40" s="2"/>
      <c r="B40" s="2"/>
      <c r="C40" s="2"/>
      <c r="D40" s="2"/>
      <c r="E40" s="2"/>
      <c r="F40" s="2"/>
    </row>
    <row r="41" spans="1:7" x14ac:dyDescent="0.2">
      <c r="A41" s="2"/>
      <c r="B41" s="2"/>
      <c r="C41" s="2"/>
      <c r="D41" s="2"/>
      <c r="E41" s="2"/>
      <c r="F41" s="2"/>
    </row>
    <row r="42" spans="1:7" x14ac:dyDescent="0.2">
      <c r="A42" s="2"/>
      <c r="B42" s="19" t="s">
        <v>17</v>
      </c>
      <c r="C42" s="25">
        <v>0.05</v>
      </c>
      <c r="D42" s="2"/>
      <c r="E42" s="2"/>
      <c r="F42" s="2"/>
    </row>
    <row r="43" spans="1:7" x14ac:dyDescent="0.2">
      <c r="A43" s="2"/>
      <c r="B43" s="19" t="s">
        <v>18</v>
      </c>
      <c r="C43" s="26">
        <v>3</v>
      </c>
      <c r="D43" s="2"/>
      <c r="E43" s="2"/>
      <c r="F43" s="2"/>
    </row>
    <row r="44" spans="1:7" x14ac:dyDescent="0.2">
      <c r="A44" s="2"/>
      <c r="B44" s="2" t="s">
        <v>16</v>
      </c>
      <c r="C44" s="25">
        <f>E39</f>
        <v>33.468845919914777</v>
      </c>
      <c r="D44" s="2"/>
      <c r="E44" s="2"/>
      <c r="F44" s="2"/>
    </row>
    <row r="45" spans="1:7" x14ac:dyDescent="0.2">
      <c r="A45" s="2"/>
      <c r="B45" s="2" t="s">
        <v>19</v>
      </c>
      <c r="C45" s="27">
        <f>_xlfn.CHISQ.DIST.RT(E39,C43)</f>
        <v>2.5646720035846141E-7</v>
      </c>
      <c r="D45" s="2"/>
      <c r="E45" s="2"/>
      <c r="F45" s="2"/>
    </row>
    <row r="46" spans="1:7" x14ac:dyDescent="0.2">
      <c r="A46" s="2"/>
      <c r="B46" s="2" t="s">
        <v>20</v>
      </c>
      <c r="C46" s="27">
        <f>_xlfn.CHISQ.INV.RT(C42,C43)</f>
        <v>7.8147279032511792</v>
      </c>
      <c r="D46" s="2"/>
      <c r="E46" s="2"/>
      <c r="F46" s="2"/>
    </row>
    <row r="47" spans="1:7" x14ac:dyDescent="0.2">
      <c r="A47" s="2"/>
      <c r="B47" s="2"/>
      <c r="D47" s="2"/>
      <c r="E47" s="2"/>
      <c r="F47" s="2"/>
    </row>
    <row r="48" spans="1:7" x14ac:dyDescent="0.2">
      <c r="A48" s="2"/>
      <c r="B48" s="2" t="s">
        <v>21</v>
      </c>
      <c r="C48">
        <f>_xlfn.CHISQ.TEST(C12:D15,C23:D26)</f>
        <v>6.2456956973970947E-12</v>
      </c>
      <c r="D48" s="2"/>
      <c r="E48" s="2"/>
      <c r="F48" s="2"/>
    </row>
  </sheetData>
  <mergeCells count="2">
    <mergeCell ref="B10:E10"/>
    <mergeCell ref="B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Xcuad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2022-07-26T20:10:36Z</dcterms:created>
  <dcterms:modified xsi:type="dcterms:W3CDTF">2022-07-26T20:11:30Z</dcterms:modified>
</cp:coreProperties>
</file>