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Documents\GitHub\Analisis_impacto_obligacion_FNCER\"/>
    </mc:Choice>
  </mc:AlternateContent>
  <xr:revisionPtr revIDLastSave="0" documentId="13_ncr:1_{B38EB53E-C0E5-4471-936A-509BBCF9DE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definedNames>
    <definedName name="_xlnm._FilterDatabase" localSheetId="0" hidden="1">data!$A$1:$T$153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2" i="1"/>
  <c r="J21" i="1"/>
  <c r="J24" i="1"/>
  <c r="J33" i="1"/>
  <c r="J36" i="1"/>
  <c r="J45" i="1"/>
  <c r="J48" i="1"/>
  <c r="J57" i="1"/>
  <c r="J60" i="1"/>
  <c r="J69" i="1"/>
  <c r="J72" i="1"/>
  <c r="J81" i="1"/>
  <c r="J84" i="1"/>
  <c r="J93" i="1"/>
  <c r="J96" i="1"/>
  <c r="J105" i="1"/>
  <c r="J108" i="1"/>
  <c r="J117" i="1"/>
  <c r="J120" i="1"/>
  <c r="J129" i="1"/>
  <c r="J132" i="1"/>
  <c r="J141" i="1"/>
  <c r="J144" i="1"/>
  <c r="J153" i="1"/>
  <c r="J156" i="1"/>
  <c r="J165" i="1"/>
  <c r="J168" i="1"/>
  <c r="J177" i="1"/>
  <c r="J180" i="1"/>
  <c r="J189" i="1"/>
  <c r="J192" i="1"/>
  <c r="J201" i="1"/>
  <c r="J204" i="1"/>
  <c r="J213" i="1"/>
  <c r="J216" i="1"/>
  <c r="J225" i="1"/>
  <c r="J228" i="1"/>
  <c r="J237" i="1"/>
  <c r="J24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F10" i="1"/>
  <c r="J10" i="1" s="1"/>
  <c r="F11" i="1"/>
  <c r="J11" i="1" s="1"/>
  <c r="F12" i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F22" i="1"/>
  <c r="J22" i="1" s="1"/>
  <c r="F23" i="1"/>
  <c r="J23" i="1" s="1"/>
  <c r="F24" i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F34" i="1"/>
  <c r="J34" i="1" s="1"/>
  <c r="F35" i="1"/>
  <c r="J35" i="1" s="1"/>
  <c r="F36" i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F46" i="1"/>
  <c r="J46" i="1" s="1"/>
  <c r="F47" i="1"/>
  <c r="J47" i="1" s="1"/>
  <c r="F48" i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F58" i="1"/>
  <c r="J58" i="1" s="1"/>
  <c r="F59" i="1"/>
  <c r="J59" i="1" s="1"/>
  <c r="F60" i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F70" i="1"/>
  <c r="J70" i="1" s="1"/>
  <c r="F71" i="1"/>
  <c r="J71" i="1" s="1"/>
  <c r="F72" i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F82" i="1"/>
  <c r="J82" i="1" s="1"/>
  <c r="F83" i="1"/>
  <c r="J83" i="1" s="1"/>
  <c r="F84" i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F94" i="1"/>
  <c r="J94" i="1" s="1"/>
  <c r="F95" i="1"/>
  <c r="J95" i="1" s="1"/>
  <c r="F96" i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F106" i="1"/>
  <c r="J106" i="1" s="1"/>
  <c r="F107" i="1"/>
  <c r="J107" i="1" s="1"/>
  <c r="F108" i="1"/>
  <c r="F109" i="1"/>
  <c r="J109" i="1" s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F117" i="1"/>
  <c r="F118" i="1"/>
  <c r="J118" i="1" s="1"/>
  <c r="F119" i="1"/>
  <c r="J119" i="1" s="1"/>
  <c r="F120" i="1"/>
  <c r="F121" i="1"/>
  <c r="J121" i="1" s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F130" i="1"/>
  <c r="J130" i="1" s="1"/>
  <c r="F131" i="1"/>
  <c r="J131" i="1" s="1"/>
  <c r="F132" i="1"/>
  <c r="F133" i="1"/>
  <c r="J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J140" i="1" s="1"/>
  <c r="F141" i="1"/>
  <c r="F142" i="1"/>
  <c r="J142" i="1" s="1"/>
  <c r="F143" i="1"/>
  <c r="J143" i="1" s="1"/>
  <c r="F144" i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F154" i="1"/>
  <c r="J154" i="1" s="1"/>
  <c r="F155" i="1"/>
  <c r="J155" i="1" s="1"/>
  <c r="F156" i="1"/>
  <c r="H156" i="1" s="1"/>
  <c r="I156" i="1" s="1"/>
  <c r="F157" i="1"/>
  <c r="J157" i="1" s="1"/>
  <c r="F158" i="1"/>
  <c r="J158" i="1" s="1"/>
  <c r="F159" i="1"/>
  <c r="J159" i="1" s="1"/>
  <c r="F160" i="1"/>
  <c r="J160" i="1" s="1"/>
  <c r="F161" i="1"/>
  <c r="J161" i="1" s="1"/>
  <c r="F162" i="1"/>
  <c r="J162" i="1" s="1"/>
  <c r="F163" i="1"/>
  <c r="J163" i="1" s="1"/>
  <c r="F164" i="1"/>
  <c r="J164" i="1" s="1"/>
  <c r="F165" i="1"/>
  <c r="F166" i="1"/>
  <c r="J166" i="1" s="1"/>
  <c r="F167" i="1"/>
  <c r="J167" i="1" s="1"/>
  <c r="F168" i="1"/>
  <c r="F169" i="1"/>
  <c r="J169" i="1" s="1"/>
  <c r="F170" i="1"/>
  <c r="J170" i="1" s="1"/>
  <c r="F171" i="1"/>
  <c r="J171" i="1" s="1"/>
  <c r="F172" i="1"/>
  <c r="J172" i="1" s="1"/>
  <c r="F173" i="1"/>
  <c r="J173" i="1" s="1"/>
  <c r="F174" i="1"/>
  <c r="J174" i="1" s="1"/>
  <c r="F175" i="1"/>
  <c r="J175" i="1" s="1"/>
  <c r="F176" i="1"/>
  <c r="J176" i="1" s="1"/>
  <c r="F177" i="1"/>
  <c r="F178" i="1"/>
  <c r="J178" i="1" s="1"/>
  <c r="F179" i="1"/>
  <c r="J179" i="1" s="1"/>
  <c r="F180" i="1"/>
  <c r="F181" i="1"/>
  <c r="J181" i="1" s="1"/>
  <c r="F182" i="1"/>
  <c r="J182" i="1" s="1"/>
  <c r="F183" i="1"/>
  <c r="J183" i="1" s="1"/>
  <c r="F184" i="1"/>
  <c r="J184" i="1" s="1"/>
  <c r="F185" i="1"/>
  <c r="J185" i="1" s="1"/>
  <c r="F186" i="1"/>
  <c r="J186" i="1" s="1"/>
  <c r="F187" i="1"/>
  <c r="J187" i="1" s="1"/>
  <c r="F188" i="1"/>
  <c r="J188" i="1" s="1"/>
  <c r="F189" i="1"/>
  <c r="F190" i="1"/>
  <c r="J190" i="1" s="1"/>
  <c r="F191" i="1"/>
  <c r="J191" i="1" s="1"/>
  <c r="F192" i="1"/>
  <c r="F193" i="1"/>
  <c r="J193" i="1" s="1"/>
  <c r="F194" i="1"/>
  <c r="J194" i="1" s="1"/>
  <c r="F195" i="1"/>
  <c r="J195" i="1" s="1"/>
  <c r="F196" i="1"/>
  <c r="J196" i="1" s="1"/>
  <c r="F197" i="1"/>
  <c r="J197" i="1" s="1"/>
  <c r="F198" i="1"/>
  <c r="J198" i="1" s="1"/>
  <c r="F199" i="1"/>
  <c r="J199" i="1" s="1"/>
  <c r="F200" i="1"/>
  <c r="J200" i="1" s="1"/>
  <c r="F201" i="1"/>
  <c r="F202" i="1"/>
  <c r="J202" i="1" s="1"/>
  <c r="F203" i="1"/>
  <c r="J203" i="1" s="1"/>
  <c r="F204" i="1"/>
  <c r="H204" i="1" s="1"/>
  <c r="I204" i="1" s="1"/>
  <c r="F205" i="1"/>
  <c r="J205" i="1" s="1"/>
  <c r="F206" i="1"/>
  <c r="J206" i="1" s="1"/>
  <c r="F207" i="1"/>
  <c r="J207" i="1" s="1"/>
  <c r="F208" i="1"/>
  <c r="J208" i="1" s="1"/>
  <c r="F209" i="1"/>
  <c r="J209" i="1" s="1"/>
  <c r="F210" i="1"/>
  <c r="J210" i="1" s="1"/>
  <c r="F211" i="1"/>
  <c r="J211" i="1" s="1"/>
  <c r="F212" i="1"/>
  <c r="J212" i="1" s="1"/>
  <c r="F213" i="1"/>
  <c r="F214" i="1"/>
  <c r="J214" i="1" s="1"/>
  <c r="F215" i="1"/>
  <c r="J215" i="1" s="1"/>
  <c r="F216" i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F226" i="1"/>
  <c r="J226" i="1" s="1"/>
  <c r="F227" i="1"/>
  <c r="J227" i="1" s="1"/>
  <c r="F228" i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F236" i="1"/>
  <c r="J236" i="1" s="1"/>
  <c r="F237" i="1"/>
  <c r="F238" i="1"/>
  <c r="J238" i="1" s="1"/>
  <c r="F239" i="1"/>
  <c r="J239" i="1" s="1"/>
  <c r="F240" i="1"/>
  <c r="F241" i="1"/>
  <c r="J241" i="1" s="1"/>
  <c r="F242" i="1"/>
  <c r="J242" i="1" s="1"/>
  <c r="F243" i="1"/>
  <c r="J243" i="1" s="1"/>
  <c r="F244" i="1"/>
  <c r="J244" i="1" s="1"/>
  <c r="H31" i="1" l="1"/>
  <c r="I31" i="1" s="1"/>
  <c r="H19" i="1"/>
  <c r="I19" i="1" s="1"/>
  <c r="H7" i="1"/>
  <c r="I7" i="1" s="1"/>
  <c r="H30" i="1"/>
  <c r="I30" i="1" s="1"/>
  <c r="H18" i="1"/>
  <c r="I18" i="1" s="1"/>
  <c r="H6" i="1"/>
  <c r="I6" i="1" s="1"/>
  <c r="H224" i="1"/>
  <c r="I224" i="1" s="1"/>
  <c r="H212" i="1"/>
  <c r="I212" i="1" s="1"/>
  <c r="H176" i="1"/>
  <c r="I176" i="1" s="1"/>
  <c r="H164" i="1"/>
  <c r="I164" i="1" s="1"/>
  <c r="H152" i="1"/>
  <c r="I152" i="1" s="1"/>
  <c r="H128" i="1"/>
  <c r="I128" i="1" s="1"/>
  <c r="H116" i="1"/>
  <c r="I116" i="1" s="1"/>
  <c r="H104" i="1"/>
  <c r="I104" i="1" s="1"/>
  <c r="H80" i="1"/>
  <c r="I80" i="1" s="1"/>
  <c r="H68" i="1"/>
  <c r="I68" i="1" s="1"/>
  <c r="H32" i="1"/>
  <c r="I32" i="1" s="1"/>
  <c r="H237" i="1"/>
  <c r="I237" i="1" s="1"/>
  <c r="H225" i="1"/>
  <c r="I225" i="1" s="1"/>
  <c r="H213" i="1"/>
  <c r="I213" i="1" s="1"/>
  <c r="H201" i="1"/>
  <c r="I201" i="1" s="1"/>
  <c r="H189" i="1"/>
  <c r="I189" i="1" s="1"/>
  <c r="H177" i="1"/>
  <c r="I177" i="1" s="1"/>
  <c r="H165" i="1"/>
  <c r="I165" i="1" s="1"/>
  <c r="H153" i="1"/>
  <c r="I153" i="1" s="1"/>
  <c r="H141" i="1"/>
  <c r="I141" i="1" s="1"/>
  <c r="H129" i="1"/>
  <c r="I129" i="1" s="1"/>
  <c r="H117" i="1"/>
  <c r="I117" i="1" s="1"/>
  <c r="H105" i="1"/>
  <c r="I105" i="1" s="1"/>
  <c r="H93" i="1"/>
  <c r="I93" i="1" s="1"/>
  <c r="H81" i="1"/>
  <c r="I81" i="1" s="1"/>
  <c r="H69" i="1"/>
  <c r="I69" i="1" s="1"/>
  <c r="H57" i="1"/>
  <c r="I57" i="1" s="1"/>
  <c r="H45" i="1"/>
  <c r="I45" i="1" s="1"/>
  <c r="H33" i="1"/>
  <c r="I33" i="1" s="1"/>
  <c r="H28" i="1"/>
  <c r="I28" i="1" s="1"/>
  <c r="H16" i="1"/>
  <c r="I16" i="1" s="1"/>
  <c r="H4" i="1"/>
  <c r="I4" i="1" s="1"/>
  <c r="H200" i="1"/>
  <c r="I200" i="1" s="1"/>
  <c r="H27" i="1"/>
  <c r="I27" i="1" s="1"/>
  <c r="H15" i="1"/>
  <c r="I15" i="1" s="1"/>
  <c r="H3" i="1"/>
  <c r="I3" i="1" s="1"/>
  <c r="H2" i="1"/>
  <c r="I2" i="1" s="1"/>
  <c r="H241" i="1"/>
  <c r="I241" i="1" s="1"/>
  <c r="H229" i="1"/>
  <c r="I229" i="1" s="1"/>
  <c r="H217" i="1"/>
  <c r="I217" i="1" s="1"/>
  <c r="H205" i="1"/>
  <c r="I205" i="1" s="1"/>
  <c r="H193" i="1"/>
  <c r="I193" i="1" s="1"/>
  <c r="H181" i="1"/>
  <c r="I181" i="1" s="1"/>
  <c r="H169" i="1"/>
  <c r="I169" i="1" s="1"/>
  <c r="H157" i="1"/>
  <c r="I157" i="1" s="1"/>
  <c r="H145" i="1"/>
  <c r="I145" i="1" s="1"/>
  <c r="H133" i="1"/>
  <c r="I133" i="1" s="1"/>
  <c r="H121" i="1"/>
  <c r="I121" i="1" s="1"/>
  <c r="H109" i="1"/>
  <c r="I109" i="1" s="1"/>
  <c r="H97" i="1"/>
  <c r="I97" i="1" s="1"/>
  <c r="H85" i="1"/>
  <c r="I85" i="1" s="1"/>
  <c r="H73" i="1"/>
  <c r="I73" i="1" s="1"/>
  <c r="H61" i="1"/>
  <c r="I61" i="1" s="1"/>
  <c r="H49" i="1"/>
  <c r="I49" i="1" s="1"/>
  <c r="H37" i="1"/>
  <c r="I37" i="1" s="1"/>
  <c r="H240" i="1"/>
  <c r="I240" i="1" s="1"/>
  <c r="H228" i="1"/>
  <c r="I228" i="1" s="1"/>
  <c r="H216" i="1"/>
  <c r="I216" i="1" s="1"/>
  <c r="H192" i="1"/>
  <c r="I192" i="1" s="1"/>
  <c r="H180" i="1"/>
  <c r="I180" i="1" s="1"/>
  <c r="H168" i="1"/>
  <c r="I168" i="1" s="1"/>
  <c r="H144" i="1"/>
  <c r="I144" i="1" s="1"/>
  <c r="H132" i="1"/>
  <c r="I132" i="1" s="1"/>
  <c r="H120" i="1"/>
  <c r="I120" i="1" s="1"/>
  <c r="H96" i="1"/>
  <c r="I96" i="1" s="1"/>
  <c r="H84" i="1"/>
  <c r="I84" i="1" s="1"/>
  <c r="H72" i="1"/>
  <c r="I72" i="1" s="1"/>
  <c r="H48" i="1"/>
  <c r="I48" i="1" s="1"/>
  <c r="H36" i="1"/>
  <c r="I36" i="1" s="1"/>
  <c r="H20" i="1"/>
  <c r="I20" i="1" s="1"/>
  <c r="H8" i="1"/>
  <c r="I8" i="1" s="1"/>
  <c r="H238" i="1"/>
  <c r="I238" i="1" s="1"/>
  <c r="H226" i="1"/>
  <c r="I226" i="1" s="1"/>
  <c r="H214" i="1"/>
  <c r="I214" i="1" s="1"/>
  <c r="H202" i="1"/>
  <c r="I202" i="1" s="1"/>
  <c r="H190" i="1"/>
  <c r="I190" i="1" s="1"/>
  <c r="H178" i="1"/>
  <c r="I178" i="1" s="1"/>
  <c r="H166" i="1"/>
  <c r="I166" i="1" s="1"/>
  <c r="H154" i="1"/>
  <c r="I154" i="1" s="1"/>
  <c r="H142" i="1"/>
  <c r="I142" i="1" s="1"/>
  <c r="H130" i="1"/>
  <c r="I130" i="1" s="1"/>
  <c r="H118" i="1"/>
  <c r="I118" i="1" s="1"/>
  <c r="H106" i="1"/>
  <c r="I106" i="1" s="1"/>
  <c r="H94" i="1"/>
  <c r="I94" i="1" s="1"/>
  <c r="H82" i="1"/>
  <c r="I82" i="1" s="1"/>
  <c r="H70" i="1"/>
  <c r="I70" i="1" s="1"/>
  <c r="H58" i="1"/>
  <c r="I58" i="1" s="1"/>
  <c r="H46" i="1"/>
  <c r="I46" i="1" s="1"/>
  <c r="H34" i="1"/>
  <c r="I34" i="1" s="1"/>
  <c r="H108" i="1"/>
  <c r="I108" i="1" s="1"/>
  <c r="H29" i="1"/>
  <c r="I29" i="1" s="1"/>
  <c r="H17" i="1"/>
  <c r="I17" i="1" s="1"/>
  <c r="H5" i="1"/>
  <c r="I5" i="1" s="1"/>
  <c r="H235" i="1"/>
  <c r="I235" i="1" s="1"/>
  <c r="H223" i="1"/>
  <c r="I223" i="1" s="1"/>
  <c r="H211" i="1"/>
  <c r="I211" i="1" s="1"/>
  <c r="H199" i="1"/>
  <c r="I199" i="1" s="1"/>
  <c r="H187" i="1"/>
  <c r="I187" i="1" s="1"/>
  <c r="H175" i="1"/>
  <c r="I175" i="1" s="1"/>
  <c r="H163" i="1"/>
  <c r="I163" i="1" s="1"/>
  <c r="H151" i="1"/>
  <c r="I151" i="1" s="1"/>
  <c r="H139" i="1"/>
  <c r="I139" i="1" s="1"/>
  <c r="H127" i="1"/>
  <c r="I127" i="1" s="1"/>
  <c r="H115" i="1"/>
  <c r="I115" i="1" s="1"/>
  <c r="H103" i="1"/>
  <c r="I103" i="1" s="1"/>
  <c r="H91" i="1"/>
  <c r="I91" i="1" s="1"/>
  <c r="H79" i="1"/>
  <c r="I79" i="1" s="1"/>
  <c r="H67" i="1"/>
  <c r="I67" i="1" s="1"/>
  <c r="H55" i="1"/>
  <c r="I55" i="1" s="1"/>
  <c r="H43" i="1"/>
  <c r="I43" i="1" s="1"/>
  <c r="H56" i="1"/>
  <c r="I56" i="1" s="1"/>
  <c r="H234" i="1"/>
  <c r="I234" i="1" s="1"/>
  <c r="H222" i="1"/>
  <c r="I222" i="1" s="1"/>
  <c r="H210" i="1"/>
  <c r="I210" i="1" s="1"/>
  <c r="H198" i="1"/>
  <c r="I198" i="1" s="1"/>
  <c r="H186" i="1"/>
  <c r="I186" i="1" s="1"/>
  <c r="H174" i="1"/>
  <c r="I174" i="1" s="1"/>
  <c r="H162" i="1"/>
  <c r="I162" i="1" s="1"/>
  <c r="H150" i="1"/>
  <c r="I150" i="1" s="1"/>
  <c r="H138" i="1"/>
  <c r="I138" i="1" s="1"/>
  <c r="H126" i="1"/>
  <c r="I126" i="1" s="1"/>
  <c r="H114" i="1"/>
  <c r="I114" i="1" s="1"/>
  <c r="H102" i="1"/>
  <c r="I102" i="1" s="1"/>
  <c r="H90" i="1"/>
  <c r="I90" i="1" s="1"/>
  <c r="H78" i="1"/>
  <c r="I78" i="1" s="1"/>
  <c r="H66" i="1"/>
  <c r="I66" i="1" s="1"/>
  <c r="H54" i="1"/>
  <c r="I54" i="1" s="1"/>
  <c r="H42" i="1"/>
  <c r="I42" i="1" s="1"/>
  <c r="H233" i="1"/>
  <c r="I233" i="1" s="1"/>
  <c r="H221" i="1"/>
  <c r="I221" i="1" s="1"/>
  <c r="H209" i="1"/>
  <c r="I209" i="1" s="1"/>
  <c r="H197" i="1"/>
  <c r="I197" i="1" s="1"/>
  <c r="H185" i="1"/>
  <c r="I185" i="1" s="1"/>
  <c r="H173" i="1"/>
  <c r="I173" i="1" s="1"/>
  <c r="H161" i="1"/>
  <c r="I161" i="1" s="1"/>
  <c r="H149" i="1"/>
  <c r="I149" i="1" s="1"/>
  <c r="H137" i="1"/>
  <c r="I137" i="1" s="1"/>
  <c r="H125" i="1"/>
  <c r="I125" i="1" s="1"/>
  <c r="H113" i="1"/>
  <c r="I113" i="1" s="1"/>
  <c r="H101" i="1"/>
  <c r="I101" i="1" s="1"/>
  <c r="H89" i="1"/>
  <c r="I89" i="1" s="1"/>
  <c r="H77" i="1"/>
  <c r="I77" i="1" s="1"/>
  <c r="H65" i="1"/>
  <c r="I65" i="1" s="1"/>
  <c r="H53" i="1"/>
  <c r="I53" i="1" s="1"/>
  <c r="H41" i="1"/>
  <c r="I41" i="1" s="1"/>
  <c r="H236" i="1"/>
  <c r="I236" i="1" s="1"/>
  <c r="H188" i="1"/>
  <c r="I188" i="1" s="1"/>
  <c r="H140" i="1"/>
  <c r="I140" i="1" s="1"/>
  <c r="H92" i="1"/>
  <c r="I92" i="1" s="1"/>
  <c r="H44" i="1"/>
  <c r="I44" i="1" s="1"/>
  <c r="H26" i="1"/>
  <c r="I26" i="1" s="1"/>
  <c r="H14" i="1"/>
  <c r="I14" i="1" s="1"/>
  <c r="H244" i="1"/>
  <c r="I244" i="1" s="1"/>
  <c r="H232" i="1"/>
  <c r="I232" i="1" s="1"/>
  <c r="H220" i="1"/>
  <c r="I220" i="1" s="1"/>
  <c r="H208" i="1"/>
  <c r="I208" i="1" s="1"/>
  <c r="H196" i="1"/>
  <c r="I196" i="1" s="1"/>
  <c r="H184" i="1"/>
  <c r="I184" i="1" s="1"/>
  <c r="H172" i="1"/>
  <c r="I172" i="1" s="1"/>
  <c r="H160" i="1"/>
  <c r="I160" i="1" s="1"/>
  <c r="H148" i="1"/>
  <c r="I148" i="1" s="1"/>
  <c r="H136" i="1"/>
  <c r="I136" i="1" s="1"/>
  <c r="H124" i="1"/>
  <c r="I124" i="1" s="1"/>
  <c r="H112" i="1"/>
  <c r="I112" i="1" s="1"/>
  <c r="H100" i="1"/>
  <c r="I100" i="1" s="1"/>
  <c r="H88" i="1"/>
  <c r="I88" i="1" s="1"/>
  <c r="H76" i="1"/>
  <c r="I76" i="1" s="1"/>
  <c r="H64" i="1"/>
  <c r="I64" i="1" s="1"/>
  <c r="H52" i="1"/>
  <c r="I52" i="1" s="1"/>
  <c r="H40" i="1"/>
  <c r="I40" i="1" s="1"/>
  <c r="H25" i="1"/>
  <c r="I25" i="1" s="1"/>
  <c r="H13" i="1"/>
  <c r="I13" i="1" s="1"/>
  <c r="H243" i="1"/>
  <c r="I243" i="1" s="1"/>
  <c r="H231" i="1"/>
  <c r="I231" i="1" s="1"/>
  <c r="H219" i="1"/>
  <c r="I219" i="1" s="1"/>
  <c r="H207" i="1"/>
  <c r="I207" i="1" s="1"/>
  <c r="H195" i="1"/>
  <c r="I195" i="1" s="1"/>
  <c r="H183" i="1"/>
  <c r="I183" i="1" s="1"/>
  <c r="H171" i="1"/>
  <c r="I171" i="1" s="1"/>
  <c r="H159" i="1"/>
  <c r="I159" i="1" s="1"/>
  <c r="H147" i="1"/>
  <c r="I147" i="1" s="1"/>
  <c r="H135" i="1"/>
  <c r="I135" i="1" s="1"/>
  <c r="H123" i="1"/>
  <c r="I123" i="1" s="1"/>
  <c r="H111" i="1"/>
  <c r="I111" i="1" s="1"/>
  <c r="H99" i="1"/>
  <c r="I99" i="1" s="1"/>
  <c r="H87" i="1"/>
  <c r="I87" i="1" s="1"/>
  <c r="H75" i="1"/>
  <c r="I75" i="1" s="1"/>
  <c r="H63" i="1"/>
  <c r="I63" i="1" s="1"/>
  <c r="H51" i="1"/>
  <c r="I51" i="1" s="1"/>
  <c r="H39" i="1"/>
  <c r="I39" i="1" s="1"/>
  <c r="H24" i="1"/>
  <c r="I24" i="1" s="1"/>
  <c r="H12" i="1"/>
  <c r="I12" i="1" s="1"/>
  <c r="H242" i="1"/>
  <c r="I242" i="1" s="1"/>
  <c r="H230" i="1"/>
  <c r="I230" i="1" s="1"/>
  <c r="H218" i="1"/>
  <c r="I218" i="1" s="1"/>
  <c r="H206" i="1"/>
  <c r="I206" i="1" s="1"/>
  <c r="H194" i="1"/>
  <c r="I194" i="1" s="1"/>
  <c r="H182" i="1"/>
  <c r="I182" i="1" s="1"/>
  <c r="H170" i="1"/>
  <c r="I170" i="1" s="1"/>
  <c r="H158" i="1"/>
  <c r="I158" i="1" s="1"/>
  <c r="H146" i="1"/>
  <c r="I146" i="1" s="1"/>
  <c r="H134" i="1"/>
  <c r="I134" i="1" s="1"/>
  <c r="H122" i="1"/>
  <c r="I122" i="1" s="1"/>
  <c r="H110" i="1"/>
  <c r="I110" i="1" s="1"/>
  <c r="H98" i="1"/>
  <c r="I98" i="1" s="1"/>
  <c r="H86" i="1"/>
  <c r="I86" i="1" s="1"/>
  <c r="H74" i="1"/>
  <c r="I74" i="1" s="1"/>
  <c r="H62" i="1"/>
  <c r="I62" i="1" s="1"/>
  <c r="H50" i="1"/>
  <c r="I50" i="1" s="1"/>
  <c r="H38" i="1"/>
  <c r="I38" i="1" s="1"/>
  <c r="H60" i="1"/>
  <c r="I60" i="1" s="1"/>
  <c r="H23" i="1"/>
  <c r="I23" i="1" s="1"/>
  <c r="H11" i="1"/>
  <c r="I11" i="1" s="1"/>
  <c r="H22" i="1"/>
  <c r="I22" i="1" s="1"/>
  <c r="H10" i="1"/>
  <c r="I10" i="1" s="1"/>
  <c r="H21" i="1"/>
  <c r="I21" i="1" s="1"/>
  <c r="H9" i="1"/>
  <c r="I9" i="1" s="1"/>
  <c r="H239" i="1"/>
  <c r="I239" i="1" s="1"/>
  <c r="H227" i="1"/>
  <c r="I227" i="1" s="1"/>
  <c r="H215" i="1"/>
  <c r="I215" i="1" s="1"/>
  <c r="H203" i="1"/>
  <c r="I203" i="1" s="1"/>
  <c r="H191" i="1"/>
  <c r="I191" i="1" s="1"/>
  <c r="H179" i="1"/>
  <c r="I179" i="1" s="1"/>
  <c r="H167" i="1"/>
  <c r="I167" i="1" s="1"/>
  <c r="H155" i="1"/>
  <c r="I155" i="1" s="1"/>
  <c r="H143" i="1"/>
  <c r="I143" i="1" s="1"/>
  <c r="H131" i="1"/>
  <c r="I131" i="1" s="1"/>
  <c r="H119" i="1"/>
  <c r="I119" i="1" s="1"/>
  <c r="H107" i="1"/>
  <c r="I107" i="1" s="1"/>
  <c r="H95" i="1"/>
  <c r="I95" i="1" s="1"/>
  <c r="H83" i="1"/>
  <c r="I83" i="1" s="1"/>
  <c r="H71" i="1"/>
  <c r="I71" i="1" s="1"/>
  <c r="H59" i="1"/>
  <c r="I59" i="1" s="1"/>
  <c r="H47" i="1"/>
  <c r="I47" i="1" s="1"/>
  <c r="H35" i="1"/>
  <c r="I35" i="1" s="1"/>
</calcChain>
</file>

<file path=xl/sharedStrings.xml><?xml version="1.0" encoding="utf-8"?>
<sst xmlns="http://schemas.openxmlformats.org/spreadsheetml/2006/main" count="4153" uniqueCount="1405">
  <si>
    <t>CodigoConvocatoria</t>
  </si>
  <si>
    <t>CodigoSicAgente</t>
  </si>
  <si>
    <t>NombreAgenteComprador</t>
  </si>
  <si>
    <t>FechaPublicacionAviso</t>
  </si>
  <si>
    <t>PeriodoAContratar</t>
  </si>
  <si>
    <t>FechaPliegosParaConsulta</t>
  </si>
  <si>
    <t>FechaPliegosDefinitivos</t>
  </si>
  <si>
    <t>FechaLimiteRecepcionOfertas</t>
  </si>
  <si>
    <t>AudienciaPublica</t>
  </si>
  <si>
    <t>FechaMaximaFormalizacionContratos</t>
  </si>
  <si>
    <t>Estado</t>
  </si>
  <si>
    <t>FechaSuspension</t>
  </si>
  <si>
    <t>FechaReactivacion</t>
  </si>
  <si>
    <t>FechaCancelacion</t>
  </si>
  <si>
    <t>FechaCierreConvocatoria</t>
  </si>
  <si>
    <t>CP-EMPC2022-002</t>
  </si>
  <si>
    <t>EMPC</t>
  </si>
  <si>
    <t>EMSERPUCAR</t>
  </si>
  <si>
    <t>02/12/2022</t>
  </si>
  <si>
    <t>01/02/2023 al 31/12/2026</t>
  </si>
  <si>
    <t>14/12/2022</t>
  </si>
  <si>
    <t>12/01/2023</t>
  </si>
  <si>
    <t>25/01/2023</t>
  </si>
  <si>
    <t>15/02/2023</t>
  </si>
  <si>
    <t>Cerrada y adjudicada</t>
  </si>
  <si>
    <t/>
  </si>
  <si>
    <t>16/02/2023</t>
  </si>
  <si>
    <t>CP-GNCC2022-003</t>
  </si>
  <si>
    <t>GNCC</t>
  </si>
  <si>
    <t>VATIA</t>
  </si>
  <si>
    <t>17/11/2022</t>
  </si>
  <si>
    <t>21/11/2022</t>
  </si>
  <si>
    <t>07/12/2022</t>
  </si>
  <si>
    <t>05/01/2023</t>
  </si>
  <si>
    <t>19/01/2023</t>
  </si>
  <si>
    <t>27/01/2023</t>
  </si>
  <si>
    <t>31/01/2023</t>
  </si>
  <si>
    <t>CP-TENC2022-003</t>
  </si>
  <si>
    <t>TENC</t>
  </si>
  <si>
    <t>Tenergeticas</t>
  </si>
  <si>
    <t>09/11/2022</t>
  </si>
  <si>
    <t>01/02/2023 al 31/12/2033</t>
  </si>
  <si>
    <t>10/11/2022</t>
  </si>
  <si>
    <t>20/12/2022</t>
  </si>
  <si>
    <t>30/12/2022</t>
  </si>
  <si>
    <t>23/01/2023</t>
  </si>
  <si>
    <t>14/02/2023</t>
  </si>
  <si>
    <t>CP-BIAC2022-002</t>
  </si>
  <si>
    <t>BIAC</t>
  </si>
  <si>
    <t>BIAE</t>
  </si>
  <si>
    <t>01/11/2022</t>
  </si>
  <si>
    <t>01/02/2023 al 31/12/2038</t>
  </si>
  <si>
    <t>12/12/2022</t>
  </si>
  <si>
    <t>23/12/2022</t>
  </si>
  <si>
    <t>13/01/2023</t>
  </si>
  <si>
    <t>17/01/2023</t>
  </si>
  <si>
    <t>CP-EEPC2022-003</t>
  </si>
  <si>
    <t>EEPC</t>
  </si>
  <si>
    <t>EEP</t>
  </si>
  <si>
    <t>26/10/2022</t>
  </si>
  <si>
    <t>01/01/2023 al 31/12/2023</t>
  </si>
  <si>
    <t>08/11/2022</t>
  </si>
  <si>
    <t>21/12/2022</t>
  </si>
  <si>
    <t>02/01/2023</t>
  </si>
  <si>
    <t>CP-ENBC2022-001</t>
  </si>
  <si>
    <t>ENBC</t>
  </si>
  <si>
    <t>ENERBIT</t>
  </si>
  <si>
    <t>25/10/2022</t>
  </si>
  <si>
    <t>01/02/2023 al 31/12/2027</t>
  </si>
  <si>
    <t>16/12/2022</t>
  </si>
  <si>
    <t>28/12/2022</t>
  </si>
  <si>
    <t>CP-HLAC2022-002</t>
  </si>
  <si>
    <t>HLAC</t>
  </si>
  <si>
    <t>ELECTROHUILA</t>
  </si>
  <si>
    <t>01/01/2023 al 31/12/2037</t>
  </si>
  <si>
    <t>26/01/2023</t>
  </si>
  <si>
    <t>CP-EDPC2022-004</t>
  </si>
  <si>
    <t>EDPC</t>
  </si>
  <si>
    <t>DISPAC</t>
  </si>
  <si>
    <t>01/02/2023 al 31/12/2032</t>
  </si>
  <si>
    <t>19/12/2022</t>
  </si>
  <si>
    <t>18/01/2023</t>
  </si>
  <si>
    <t>03/02/2023</t>
  </si>
  <si>
    <t>CP-CASC2022-002</t>
  </si>
  <si>
    <t>CASC</t>
  </si>
  <si>
    <t>ENERCA</t>
  </si>
  <si>
    <t>28/09/2022</t>
  </si>
  <si>
    <t>01/01/2023 al 31/12/2032</t>
  </si>
  <si>
    <t>11/10/2022</t>
  </si>
  <si>
    <t>24/11/2022</t>
  </si>
  <si>
    <t>10/01/2023</t>
  </si>
  <si>
    <t>CP-EMIC2022-002</t>
  </si>
  <si>
    <t>EMIC</t>
  </si>
  <si>
    <t>EMCALI</t>
  </si>
  <si>
    <t>07/09/2022</t>
  </si>
  <si>
    <t>01/01/2023 al 31/12/2036</t>
  </si>
  <si>
    <t>08/09/2022</t>
  </si>
  <si>
    <t>29/09/2022</t>
  </si>
  <si>
    <t>29/10/2022</t>
  </si>
  <si>
    <t>11/11/2022</t>
  </si>
  <si>
    <t>05/12/2022</t>
  </si>
  <si>
    <t>CP-EDQC2022-002</t>
  </si>
  <si>
    <t>EDQC</t>
  </si>
  <si>
    <t>EDEQ</t>
  </si>
  <si>
    <t>02/09/2022</t>
  </si>
  <si>
    <t>05/09/2022</t>
  </si>
  <si>
    <t>30/09/2022</t>
  </si>
  <si>
    <t>02/11/2022</t>
  </si>
  <si>
    <t>26/09/2022</t>
  </si>
  <si>
    <t>CP-EPTC2022-002</t>
  </si>
  <si>
    <t>EPTC</t>
  </si>
  <si>
    <t>PUTUMAYO</t>
  </si>
  <si>
    <t>26/08/2022</t>
  </si>
  <si>
    <t>16/09/2022</t>
  </si>
  <si>
    <t>14/10/2022</t>
  </si>
  <si>
    <t>27/10/2022</t>
  </si>
  <si>
    <t>22/11/2022</t>
  </si>
  <si>
    <t>CP-EEPC2022-002</t>
  </si>
  <si>
    <t>19/08/2022</t>
  </si>
  <si>
    <t>09/09/2022</t>
  </si>
  <si>
    <t>07/10/2022</t>
  </si>
  <si>
    <t>21/10/2022</t>
  </si>
  <si>
    <t>15/11/2022</t>
  </si>
  <si>
    <t>CP-RTQC2022-003</t>
  </si>
  <si>
    <t>RTQC</t>
  </si>
  <si>
    <t>RUITOQUE</t>
  </si>
  <si>
    <t>01/01/2023 al 31/12/2027</t>
  </si>
  <si>
    <t>22/08/2022</t>
  </si>
  <si>
    <t>12/09/2022</t>
  </si>
  <si>
    <t>24/10/2022</t>
  </si>
  <si>
    <t>03/11/2022</t>
  </si>
  <si>
    <t>28/11/2022</t>
  </si>
  <si>
    <t>06/10/2022</t>
  </si>
  <si>
    <t>13/12/2022</t>
  </si>
  <si>
    <t>CP-EPMC2022-002</t>
  </si>
  <si>
    <t>EPMC</t>
  </si>
  <si>
    <t>EPM</t>
  </si>
  <si>
    <t>01/01/2023 al 31/12/2028</t>
  </si>
  <si>
    <t>24/08/2022</t>
  </si>
  <si>
    <t>14/09/2022</t>
  </si>
  <si>
    <t>CP-GNCC2022-002</t>
  </si>
  <si>
    <t>01/01/2023 al 31/12/2025</t>
  </si>
  <si>
    <t>23/08/2022</t>
  </si>
  <si>
    <t>03/10/2022</t>
  </si>
  <si>
    <t>06/12/2022</t>
  </si>
  <si>
    <t>CP-BIAC2022-001</t>
  </si>
  <si>
    <t>08/08/2022</t>
  </si>
  <si>
    <t>01/11/2022 al 31/12/2027</t>
  </si>
  <si>
    <t>16/08/2022</t>
  </si>
  <si>
    <t>13/09/2022</t>
  </si>
  <si>
    <t>23/09/2022</t>
  </si>
  <si>
    <t>10/10/2022</t>
  </si>
  <si>
    <t>18/10/2022</t>
  </si>
  <si>
    <t>CP-NEUC2022-008</t>
  </si>
  <si>
    <t>NEUC</t>
  </si>
  <si>
    <t>NEU</t>
  </si>
  <si>
    <t>04/08/2022</t>
  </si>
  <si>
    <t>01/10/2022 al 31/12/2022</t>
  </si>
  <si>
    <t>05/08/2022</t>
  </si>
  <si>
    <t>CP-GAPC2022-001</t>
  </si>
  <si>
    <t>GAPC</t>
  </si>
  <si>
    <t>GAP ENERGY</t>
  </si>
  <si>
    <t>03/08/2022</t>
  </si>
  <si>
    <t>29/08/2022</t>
  </si>
  <si>
    <t>31/10/2022</t>
  </si>
  <si>
    <t>CP-EXEC2022-001</t>
  </si>
  <si>
    <t>EXEC</t>
  </si>
  <si>
    <t>exenergy</t>
  </si>
  <si>
    <t>01/11/2022 al 31/12/2032</t>
  </si>
  <si>
    <t>09/08/2022</t>
  </si>
  <si>
    <t>21/09/2022</t>
  </si>
  <si>
    <t>CP-CMMC2022-002</t>
  </si>
  <si>
    <t>CMMC</t>
  </si>
  <si>
    <t>CARIBEMAR</t>
  </si>
  <si>
    <t>26/07/2022</t>
  </si>
  <si>
    <t>10/08/2022</t>
  </si>
  <si>
    <t>27/09/2022</t>
  </si>
  <si>
    <t>13/10/2022</t>
  </si>
  <si>
    <t>CP-CNSC2022-002</t>
  </si>
  <si>
    <t>CNSC</t>
  </si>
  <si>
    <t>CENS</t>
  </si>
  <si>
    <t>18/07/2022</t>
  </si>
  <si>
    <t>19/07/2022</t>
  </si>
  <si>
    <t>CP-CETC2022-001</t>
  </si>
  <si>
    <t>CETC</t>
  </si>
  <si>
    <t>CETSA</t>
  </si>
  <si>
    <t>23/06/2022</t>
  </si>
  <si>
    <t>01/01/2025 al 31/12/2027</t>
  </si>
  <si>
    <t>24/06/2022</t>
  </si>
  <si>
    <t>18/08/2022</t>
  </si>
  <si>
    <t>30/08/2022</t>
  </si>
  <si>
    <t>15/09/2022</t>
  </si>
  <si>
    <t>CP-EPSC2022-001</t>
  </si>
  <si>
    <t>EPSC</t>
  </si>
  <si>
    <t>CELSIA Colombia</t>
  </si>
  <si>
    <t>15/06/2022</t>
  </si>
  <si>
    <t>16/06/2022</t>
  </si>
  <si>
    <t>12/07/2022</t>
  </si>
  <si>
    <t>CP-ESSC2022-002</t>
  </si>
  <si>
    <t>ESSC</t>
  </si>
  <si>
    <t>ESSA</t>
  </si>
  <si>
    <t>13/06/2022</t>
  </si>
  <si>
    <t>01/01/2023 al 31/12/2030</t>
  </si>
  <si>
    <t>14/06/2022</t>
  </si>
  <si>
    <t>06/07/2022</t>
  </si>
  <si>
    <t>06/09/2022</t>
  </si>
  <si>
    <t>22/09/2022</t>
  </si>
  <si>
    <t>CP-PEEC2022-002</t>
  </si>
  <si>
    <t>PEEC</t>
  </si>
  <si>
    <t>PEESA</t>
  </si>
  <si>
    <t>07/06/2022</t>
  </si>
  <si>
    <t>18/08/2022 al 31/12/2023</t>
  </si>
  <si>
    <t>31/07/2022</t>
  </si>
  <si>
    <t>02/08/2022</t>
  </si>
  <si>
    <t>CP-CDNC2022-003</t>
  </si>
  <si>
    <t>CDNC</t>
  </si>
  <si>
    <t>CEDENAR</t>
  </si>
  <si>
    <t>06/06/2022</t>
  </si>
  <si>
    <t>01/01/2025 al 31/12/2026</t>
  </si>
  <si>
    <t>29/06/2022</t>
  </si>
  <si>
    <t>29/07/2022</t>
  </si>
  <si>
    <t>11/08/2022</t>
  </si>
  <si>
    <t>CP-EBSC2022-001</t>
  </si>
  <si>
    <t>EBSC</t>
  </si>
  <si>
    <t>EBSA</t>
  </si>
  <si>
    <t>02/06/2022</t>
  </si>
  <si>
    <t>01/01/2023 al 31/12/2038</t>
  </si>
  <si>
    <t>01/09/2022</t>
  </si>
  <si>
    <t>CP-CHCC2022-001</t>
  </si>
  <si>
    <t>CHCC</t>
  </si>
  <si>
    <t>CHEC</t>
  </si>
  <si>
    <t>31/05/2022</t>
  </si>
  <si>
    <t>01/10/2022 al 31/12/2037</t>
  </si>
  <si>
    <t>CP-HLAC2022-001</t>
  </si>
  <si>
    <t>24/05/2022</t>
  </si>
  <si>
    <t>01/09/2022 al 31/12/2031</t>
  </si>
  <si>
    <t>26/05/2022</t>
  </si>
  <si>
    <t>10/06/2022</t>
  </si>
  <si>
    <t>13/07/2022</t>
  </si>
  <si>
    <t>27/07/2022</t>
  </si>
  <si>
    <t>CP-ENDC2022-001</t>
  </si>
  <si>
    <t>ENDC</t>
  </si>
  <si>
    <t>ENEL</t>
  </si>
  <si>
    <t>23/05/2022</t>
  </si>
  <si>
    <t>01/09/2022 al 31/12/2036</t>
  </si>
  <si>
    <t>17/06/2022</t>
  </si>
  <si>
    <t>21/07/2022</t>
  </si>
  <si>
    <t>CP-CDNC2022-002</t>
  </si>
  <si>
    <t>19/05/2022</t>
  </si>
  <si>
    <t>CP-RTQC2022-002</t>
  </si>
  <si>
    <t>16/05/2022</t>
  </si>
  <si>
    <t>01/09/2022 al 31/12/2024</t>
  </si>
  <si>
    <t>08/07/2022</t>
  </si>
  <si>
    <t>CP-EDQC2022-001</t>
  </si>
  <si>
    <t>09/05/2022</t>
  </si>
  <si>
    <t>01/09/2022 al 31/12/2032</t>
  </si>
  <si>
    <t>10/05/2022</t>
  </si>
  <si>
    <t>01/06/2022</t>
  </si>
  <si>
    <t>01/07/2022</t>
  </si>
  <si>
    <t>15/07/2022</t>
  </si>
  <si>
    <t>17/08/2022</t>
  </si>
  <si>
    <t>CP-EPTC2022-001</t>
  </si>
  <si>
    <t>06/05/2022</t>
  </si>
  <si>
    <t>01/01/2023 al 31/12/2029</t>
  </si>
  <si>
    <t>27/05/2022</t>
  </si>
  <si>
    <t>CP-CSSC2022-002</t>
  </si>
  <si>
    <t>CSSC</t>
  </si>
  <si>
    <t>Air-e</t>
  </si>
  <si>
    <t>26/04/2022</t>
  </si>
  <si>
    <t>01/07/2022 al 31/12/2028</t>
  </si>
  <si>
    <t>04/05/2022</t>
  </si>
  <si>
    <t>30/06/2022</t>
  </si>
  <si>
    <t>CP-CQTC2022-002</t>
  </si>
  <si>
    <t>CQTC</t>
  </si>
  <si>
    <t>ELECTROCAQUETA</t>
  </si>
  <si>
    <t>20/04/2022</t>
  </si>
  <si>
    <t>01/08/2022 al 31/12/2025</t>
  </si>
  <si>
    <t>11/05/2022</t>
  </si>
  <si>
    <t>09/06/2022</t>
  </si>
  <si>
    <t>CP-EBPC2022-001</t>
  </si>
  <si>
    <t>EBPC</t>
  </si>
  <si>
    <t>BAJO PUTUMAYO</t>
  </si>
  <si>
    <t>06/04/2022</t>
  </si>
  <si>
    <t>07/04/2022</t>
  </si>
  <si>
    <t>02/05/2022</t>
  </si>
  <si>
    <t>CP-TPLC2022-003</t>
  </si>
  <si>
    <t>TPLC</t>
  </si>
  <si>
    <t>TERPEL</t>
  </si>
  <si>
    <t>30/03/2022</t>
  </si>
  <si>
    <t>01/08/2022 al 31/12/2032</t>
  </si>
  <si>
    <t>01/04/2022</t>
  </si>
  <si>
    <t>19/04/2022</t>
  </si>
  <si>
    <t>18/05/2022</t>
  </si>
  <si>
    <t>21/06/2022</t>
  </si>
  <si>
    <t>CP-CNSC2022-001</t>
  </si>
  <si>
    <t>18/03/2022</t>
  </si>
  <si>
    <t>01/07/2022 al 31/12/2037</t>
  </si>
  <si>
    <t>22/03/2022</t>
  </si>
  <si>
    <t>12/04/2022</t>
  </si>
  <si>
    <t>12/05/2022</t>
  </si>
  <si>
    <t>25/05/2022</t>
  </si>
  <si>
    <t>CP-NEUC2022-003</t>
  </si>
  <si>
    <t>09/03/2022</t>
  </si>
  <si>
    <t>01/06/2022 al 31/12/2024</t>
  </si>
  <si>
    <t>15/03/2022</t>
  </si>
  <si>
    <t>13/04/2022</t>
  </si>
  <si>
    <t>28/04/2022</t>
  </si>
  <si>
    <t>05/05/2022</t>
  </si>
  <si>
    <t>CP-CDNC2022-001</t>
  </si>
  <si>
    <t>07/03/2022</t>
  </si>
  <si>
    <t>29/03/2022</t>
  </si>
  <si>
    <t>03/06/2022</t>
  </si>
  <si>
    <t>CP-ESSC2022-001</t>
  </si>
  <si>
    <t>04/03/2022</t>
  </si>
  <si>
    <t>01/01/2023 al 31/12/2040</t>
  </si>
  <si>
    <t>CP-EPMC2022-001</t>
  </si>
  <si>
    <t>01/03/2022</t>
  </si>
  <si>
    <t>28/03/2022</t>
  </si>
  <si>
    <t>13/05/2022</t>
  </si>
  <si>
    <t>CP-ENIC2022-001</t>
  </si>
  <si>
    <t>ENIC</t>
  </si>
  <si>
    <t>ENELAR</t>
  </si>
  <si>
    <t>28/02/2022</t>
  </si>
  <si>
    <t>01/07/2022 al 31/12/2029</t>
  </si>
  <si>
    <t>21/04/2022</t>
  </si>
  <si>
    <t>CP-EEPC2022-001</t>
  </si>
  <si>
    <t>26/02/2022</t>
  </si>
  <si>
    <t>01/05/2022 al 31/12/2029</t>
  </si>
  <si>
    <t>22/04/2022</t>
  </si>
  <si>
    <t>CP-CSSC2022-001</t>
  </si>
  <si>
    <t>23/02/2022</t>
  </si>
  <si>
    <t>01/05/2022 al 31/12/2027</t>
  </si>
  <si>
    <t>02/03/2022</t>
  </si>
  <si>
    <t>31/03/2022</t>
  </si>
  <si>
    <t>CP-TPLC2022-001</t>
  </si>
  <si>
    <t>15/02/2022</t>
  </si>
  <si>
    <t>17/02/2022</t>
  </si>
  <si>
    <t>03/03/2022</t>
  </si>
  <si>
    <t>CP-GNCC2022-001</t>
  </si>
  <si>
    <t>14/02/2022</t>
  </si>
  <si>
    <t>06/05/2022 al 31/12/2026</t>
  </si>
  <si>
    <t>16/02/2022</t>
  </si>
  <si>
    <t>CP-CEOC2022-002</t>
  </si>
  <si>
    <t>CEOC</t>
  </si>
  <si>
    <t>CEO S.A.S E.S.P.</t>
  </si>
  <si>
    <t>21/01/2022</t>
  </si>
  <si>
    <t>25/01/2022</t>
  </si>
  <si>
    <t>17/03/2022</t>
  </si>
  <si>
    <t>25/04/2022</t>
  </si>
  <si>
    <t>CP-CQTC2022-001</t>
  </si>
  <si>
    <t>17/01/2022</t>
  </si>
  <si>
    <t>01/05/2022 al 31/12/2030</t>
  </si>
  <si>
    <t>07/02/2022</t>
  </si>
  <si>
    <t>11/04/2022</t>
  </si>
  <si>
    <t>CP-NEUC2022-002</t>
  </si>
  <si>
    <t>13/01/2022</t>
  </si>
  <si>
    <t>01/05/2022 al 31/12/2024</t>
  </si>
  <si>
    <t>14/01/2022</t>
  </si>
  <si>
    <t>20/01/2022</t>
  </si>
  <si>
    <t>24/03/2022</t>
  </si>
  <si>
    <t>CP-CEOC2022-001</t>
  </si>
  <si>
    <t>04/01/2022</t>
  </si>
  <si>
    <t>01/05/2022 al 30/04/2032</t>
  </si>
  <si>
    <t>07/01/2022</t>
  </si>
  <si>
    <t>28/01/2022</t>
  </si>
  <si>
    <t>25/02/2022</t>
  </si>
  <si>
    <t>10/03/2022</t>
  </si>
  <si>
    <t>CP-CNSC2021-004</t>
  </si>
  <si>
    <t>29/12/2021</t>
  </si>
  <si>
    <t>01/05/2022 al 31/12/2037</t>
  </si>
  <si>
    <t>30/12/2021</t>
  </si>
  <si>
    <t>02/02/2022</t>
  </si>
  <si>
    <t>13/03/2022</t>
  </si>
  <si>
    <t>CP-CDSC2021-003</t>
  </si>
  <si>
    <t>CDSC</t>
  </si>
  <si>
    <t>CODENSA</t>
  </si>
  <si>
    <t>25/12/2021</t>
  </si>
  <si>
    <t>01/04/2022 al 31/12/2036</t>
  </si>
  <si>
    <t>23/03/2022</t>
  </si>
  <si>
    <t>CP-EDQC2021-003</t>
  </si>
  <si>
    <t>22/12/2021</t>
  </si>
  <si>
    <t>23/12/2021</t>
  </si>
  <si>
    <t>11/02/2022</t>
  </si>
  <si>
    <t>24/02/2022</t>
  </si>
  <si>
    <t>CP-CSSC2021-005</t>
  </si>
  <si>
    <t>21/12/2021</t>
  </si>
  <si>
    <t>03/03/2022 al 31/03/2032</t>
  </si>
  <si>
    <t>31/12/2021</t>
  </si>
  <si>
    <t>31/01/2022</t>
  </si>
  <si>
    <t>21/02/2022</t>
  </si>
  <si>
    <t>08/03/2022</t>
  </si>
  <si>
    <t>CP-HLAC2021-003</t>
  </si>
  <si>
    <t>09/12/2021</t>
  </si>
  <si>
    <t>01/03/2022 al 31/12/2031</t>
  </si>
  <si>
    <t>24/12/2021</t>
  </si>
  <si>
    <t>24/01/2022</t>
  </si>
  <si>
    <t>04/02/2022</t>
  </si>
  <si>
    <t>CP-EPTC2021-001</t>
  </si>
  <si>
    <t>07/12/2021</t>
  </si>
  <si>
    <t>09/02/2022</t>
  </si>
  <si>
    <t>CP-GNCC2021-005</t>
  </si>
  <si>
    <t>11/11/2021</t>
  </si>
  <si>
    <t>01/02/2022 al 31/12/2026</t>
  </si>
  <si>
    <t>16/11/2021</t>
  </si>
  <si>
    <t>01/12/2021</t>
  </si>
  <si>
    <t>CP-CDNC2021-003</t>
  </si>
  <si>
    <t>09/11/2021</t>
  </si>
  <si>
    <t>01/03/2022 al 31/12/2032</t>
  </si>
  <si>
    <t>CP-EEPC2021-005</t>
  </si>
  <si>
    <t>26/10/2021</t>
  </si>
  <si>
    <t>01/01/2022 al 31/12/2023</t>
  </si>
  <si>
    <t>11/01/2022</t>
  </si>
  <si>
    <t>CP-TENC2021-001</t>
  </si>
  <si>
    <t>21/10/2021</t>
  </si>
  <si>
    <t>01/02/2022 al 31/12/2033</t>
  </si>
  <si>
    <t>25/10/2021</t>
  </si>
  <si>
    <t>17/11/2021</t>
  </si>
  <si>
    <t>16/12/2021</t>
  </si>
  <si>
    <t>18/01/2022</t>
  </si>
  <si>
    <t>CP-CHCC2021-003</t>
  </si>
  <si>
    <t>19/10/2021</t>
  </si>
  <si>
    <t>01/03/2022 al 31/12/2027</t>
  </si>
  <si>
    <t>12/11/2021</t>
  </si>
  <si>
    <t>10/12/2021</t>
  </si>
  <si>
    <t>CP-GNCC2021-004</t>
  </si>
  <si>
    <t>12/10/2021</t>
  </si>
  <si>
    <t>01/01/2022 al 31/12/2026</t>
  </si>
  <si>
    <t>22/11/2021</t>
  </si>
  <si>
    <t>03/12/2021</t>
  </si>
  <si>
    <t>CP-CQTC2021-003</t>
  </si>
  <si>
    <t>05/10/2021</t>
  </si>
  <si>
    <t>01/01/2022 al 31/12/2028</t>
  </si>
  <si>
    <t>18/11/2021</t>
  </si>
  <si>
    <t>17/12/2021</t>
  </si>
  <si>
    <t>CP-CSSC2021-004</t>
  </si>
  <si>
    <t>01/10/2021</t>
  </si>
  <si>
    <t>01/01/2022 al 31/12/2024</t>
  </si>
  <si>
    <t>20/10/2021</t>
  </si>
  <si>
    <t>19/11/2021</t>
  </si>
  <si>
    <t>02/12/2021</t>
  </si>
  <si>
    <t>CP-ESSC2021-003</t>
  </si>
  <si>
    <t>27/09/2021</t>
  </si>
  <si>
    <t>01/02/2022 al 31/12/2027</t>
  </si>
  <si>
    <t>28/09/2021</t>
  </si>
  <si>
    <t>CP-EGVC2021-002</t>
  </si>
  <si>
    <t>EGVC</t>
  </si>
  <si>
    <t>ENERGUAVIARE</t>
  </si>
  <si>
    <t>15/09/2021</t>
  </si>
  <si>
    <t>01/01/2022 al 31/12/2031</t>
  </si>
  <si>
    <t>30/09/2021</t>
  </si>
  <si>
    <t>02/11/2021</t>
  </si>
  <si>
    <t>13/11/2021</t>
  </si>
  <si>
    <t>30/11/2021</t>
  </si>
  <si>
    <t>CP-NMRC2021-001</t>
  </si>
  <si>
    <t>NMRC</t>
  </si>
  <si>
    <t>Ener+</t>
  </si>
  <si>
    <t>06/09/2021</t>
  </si>
  <si>
    <t>01/01/2022 al 31/12/2022</t>
  </si>
  <si>
    <t>08/09/2021</t>
  </si>
  <si>
    <t>29/09/2021</t>
  </si>
  <si>
    <t>28/10/2021</t>
  </si>
  <si>
    <t>24/11/2021</t>
  </si>
  <si>
    <t>06/12/2021</t>
  </si>
  <si>
    <t>CP-CMMC2021-003</t>
  </si>
  <si>
    <t>31/08/2021</t>
  </si>
  <si>
    <t>01/12/2021 al 31/12/2027</t>
  </si>
  <si>
    <t>17/09/2021</t>
  </si>
  <si>
    <t>15/10/2021</t>
  </si>
  <si>
    <t>29/10/2021</t>
  </si>
  <si>
    <t>CP-EVSC2021-002</t>
  </si>
  <si>
    <t>EVSC</t>
  </si>
  <si>
    <t>EMEVASI</t>
  </si>
  <si>
    <t>01/09/2021</t>
  </si>
  <si>
    <t>22/09/2021</t>
  </si>
  <si>
    <t>04/11/2021</t>
  </si>
  <si>
    <t>23/11/2021</t>
  </si>
  <si>
    <t>CP-EPMC2021-002</t>
  </si>
  <si>
    <t>30/07/2021</t>
  </si>
  <si>
    <t>01/01/2022 al 31/12/2027</t>
  </si>
  <si>
    <t>04/08/2021</t>
  </si>
  <si>
    <t>26/08/2021</t>
  </si>
  <si>
    <t>23/09/2021</t>
  </si>
  <si>
    <t>06/10/2021</t>
  </si>
  <si>
    <t>CP-GNCC2021-003</t>
  </si>
  <si>
    <t>22/07/2021</t>
  </si>
  <si>
    <t>04/11/2021 al 31/12/2026</t>
  </si>
  <si>
    <t>26/07/2021</t>
  </si>
  <si>
    <t>11/08/2021</t>
  </si>
  <si>
    <t>09/09/2021</t>
  </si>
  <si>
    <t>08/10/2021</t>
  </si>
  <si>
    <t>14/10/2021</t>
  </si>
  <si>
    <t>CP-EEPC2021-003</t>
  </si>
  <si>
    <t>16/07/2021</t>
  </si>
  <si>
    <t>02/09/2021</t>
  </si>
  <si>
    <t>07/10/2021</t>
  </si>
  <si>
    <t>CP-CNSC2021-003</t>
  </si>
  <si>
    <t>12/07/2021</t>
  </si>
  <si>
    <t>13/07/2021</t>
  </si>
  <si>
    <t>CP-RTQC2021-002</t>
  </si>
  <si>
    <t>06/07/2021</t>
  </si>
  <si>
    <t>19/10/2021 al 31/12/2023</t>
  </si>
  <si>
    <t>28/07/2021</t>
  </si>
  <si>
    <t>16/09/2021</t>
  </si>
  <si>
    <t>CP-ESSC2021-002</t>
  </si>
  <si>
    <t>29/06/2021</t>
  </si>
  <si>
    <t>30/06/2021</t>
  </si>
  <si>
    <t>23/07/2021</t>
  </si>
  <si>
    <t>23/08/2021</t>
  </si>
  <si>
    <t>03/09/2021</t>
  </si>
  <si>
    <t>CP-CDSC2021-002</t>
  </si>
  <si>
    <t>08/06/2021</t>
  </si>
  <si>
    <t>01/01/2022 al 31/12/2036</t>
  </si>
  <si>
    <t>11/06/2021</t>
  </si>
  <si>
    <t>06/08/2021</t>
  </si>
  <si>
    <t>20/08/2021</t>
  </si>
  <si>
    <t>10/09/2021</t>
  </si>
  <si>
    <t>CP-CSSC2021-003</t>
  </si>
  <si>
    <t>04/06/2021</t>
  </si>
  <si>
    <t>01/09/2021 al 31/12/2026</t>
  </si>
  <si>
    <t>07/07/2021</t>
  </si>
  <si>
    <t>05/08/2021</t>
  </si>
  <si>
    <t>19/08/2021</t>
  </si>
  <si>
    <t>22/06/2021</t>
  </si>
  <si>
    <t>CP-EPSC2021-001</t>
  </si>
  <si>
    <t>28/05/2021</t>
  </si>
  <si>
    <t>01/01/2024 al 31/12/2032</t>
  </si>
  <si>
    <t>31/05/2021</t>
  </si>
  <si>
    <t>23/06/2021</t>
  </si>
  <si>
    <t>25/08/2021</t>
  </si>
  <si>
    <t>CP-EVSC2021-001</t>
  </si>
  <si>
    <t>CP-CETC2021-001</t>
  </si>
  <si>
    <t>26/05/2021</t>
  </si>
  <si>
    <t>03/08/2021</t>
  </si>
  <si>
    <t>CP-EEPC2021-002</t>
  </si>
  <si>
    <t>10/05/2021</t>
  </si>
  <si>
    <t>25/06/2021</t>
  </si>
  <si>
    <t>08/07/2021</t>
  </si>
  <si>
    <t>29/07/2021</t>
  </si>
  <si>
    <t>CP-CMMC2021-002</t>
  </si>
  <si>
    <t>04/05/2021</t>
  </si>
  <si>
    <t>01/08/2021 al 31/12/2035</t>
  </si>
  <si>
    <t>19/05/2021</t>
  </si>
  <si>
    <t>18/06/2021</t>
  </si>
  <si>
    <t>01/07/2021</t>
  </si>
  <si>
    <t>CP-GNCC2021-002</t>
  </si>
  <si>
    <t>26/04/2021</t>
  </si>
  <si>
    <t>05/08/2021 al 31/12/2026</t>
  </si>
  <si>
    <t>09/06/2021</t>
  </si>
  <si>
    <t>15/07/2021</t>
  </si>
  <si>
    <t>CP-CNSC2021-002</t>
  </si>
  <si>
    <t>27/04/2021</t>
  </si>
  <si>
    <t>21/06/2021</t>
  </si>
  <si>
    <t>02/07/2021</t>
  </si>
  <si>
    <t>CP-CDNC2021-001</t>
  </si>
  <si>
    <t>07/04/2021</t>
  </si>
  <si>
    <t>01/08/2021 al 31/12/2024</t>
  </si>
  <si>
    <t>28/04/2021</t>
  </si>
  <si>
    <t>27/05/2021</t>
  </si>
  <si>
    <t>10/06/2021</t>
  </si>
  <si>
    <t>28/06/2021</t>
  </si>
  <si>
    <t>CP-CSSC2021-002</t>
  </si>
  <si>
    <t>31/03/2021</t>
  </si>
  <si>
    <t>01/07/2021 al 31/12/2026</t>
  </si>
  <si>
    <t>14/04/2021</t>
  </si>
  <si>
    <t>21/05/2021</t>
  </si>
  <si>
    <t>03/06/2021</t>
  </si>
  <si>
    <t>16/06/2021</t>
  </si>
  <si>
    <t>CP-ENIC2021-001</t>
  </si>
  <si>
    <t>25/03/2021</t>
  </si>
  <si>
    <t>26/03/2021</t>
  </si>
  <si>
    <t>20/04/2021</t>
  </si>
  <si>
    <t>CP-EPMC2021-001</t>
  </si>
  <si>
    <t>18/03/2021</t>
  </si>
  <si>
    <t>24/03/2021</t>
  </si>
  <si>
    <t>16/04/2021</t>
  </si>
  <si>
    <t>14/05/2021</t>
  </si>
  <si>
    <t>CP-CHCC2021-001</t>
  </si>
  <si>
    <t>08/03/2021</t>
  </si>
  <si>
    <t>09/03/2021</t>
  </si>
  <si>
    <t>30/03/2021</t>
  </si>
  <si>
    <t>29/04/2021</t>
  </si>
  <si>
    <t>12/05/2021</t>
  </si>
  <si>
    <t>01/06/2021</t>
  </si>
  <si>
    <t>CP-EMIC2021-001</t>
  </si>
  <si>
    <t>05/03/2021</t>
  </si>
  <si>
    <t>01/07/2021 al 31/12/2032</t>
  </si>
  <si>
    <t>12/03/2021</t>
  </si>
  <si>
    <t>05/05/2021</t>
  </si>
  <si>
    <t>CP-EEPC2021-001</t>
  </si>
  <si>
    <t>02/03/2021</t>
  </si>
  <si>
    <t>17/03/2021</t>
  </si>
  <si>
    <t>19/04/2021</t>
  </si>
  <si>
    <t>30/04/2021</t>
  </si>
  <si>
    <t>24/05/2021</t>
  </si>
  <si>
    <t>25/05/2021</t>
  </si>
  <si>
    <t>CP-EMEC2021-001</t>
  </si>
  <si>
    <t>EMEC</t>
  </si>
  <si>
    <t>EMEE</t>
  </si>
  <si>
    <t>25/02/2021</t>
  </si>
  <si>
    <t>01/06/2021 al 31/12/2022</t>
  </si>
  <si>
    <t>09/04/2021</t>
  </si>
  <si>
    <t>22/04/2021</t>
  </si>
  <si>
    <t>13/05/2021</t>
  </si>
  <si>
    <t>24/06/2021</t>
  </si>
  <si>
    <t>CP-NEUC2021-001</t>
  </si>
  <si>
    <t>24/02/2021</t>
  </si>
  <si>
    <t>01/07/2021 al 31/12/2025</t>
  </si>
  <si>
    <t>04/03/2021</t>
  </si>
  <si>
    <t>CP-ESSC2021-001</t>
  </si>
  <si>
    <t>22/02/2021</t>
  </si>
  <si>
    <t>10/06/2021 al 31/12/2025</t>
  </si>
  <si>
    <t>23/02/2021</t>
  </si>
  <si>
    <t>16/03/2021</t>
  </si>
  <si>
    <t>CP-CDSC2021-001</t>
  </si>
  <si>
    <t>17/02/2021</t>
  </si>
  <si>
    <t>15/03/2021</t>
  </si>
  <si>
    <t>15/04/2021</t>
  </si>
  <si>
    <t>CP-TPLC2021-001</t>
  </si>
  <si>
    <t>16/02/2021</t>
  </si>
  <si>
    <t>01/07/2021 al 31/12/2023</t>
  </si>
  <si>
    <t>03/03/2021</t>
  </si>
  <si>
    <t>CP-GNCC2021-001</t>
  </si>
  <si>
    <t>08/02/2021</t>
  </si>
  <si>
    <t>20/05/2021 al 31/12/2025</t>
  </si>
  <si>
    <t>10/02/2021</t>
  </si>
  <si>
    <t>23/04/2021</t>
  </si>
  <si>
    <t>CP-HLAC2021-001</t>
  </si>
  <si>
    <t>25/01/2021</t>
  </si>
  <si>
    <t>01/01/2022 al 31/12/2025</t>
  </si>
  <si>
    <t>29/01/2021</t>
  </si>
  <si>
    <t>18/02/2021</t>
  </si>
  <si>
    <t>19/03/2021</t>
  </si>
  <si>
    <t>02/04/2021</t>
  </si>
  <si>
    <t>21/04/2021</t>
  </si>
  <si>
    <t>CP-CSSC2021-001</t>
  </si>
  <si>
    <t>01/05/2021 al 31/12/2026</t>
  </si>
  <si>
    <t>12/02/2021</t>
  </si>
  <si>
    <t>CP-CMMC2021-001</t>
  </si>
  <si>
    <t>12/01/2021</t>
  </si>
  <si>
    <t>15/04/2021 al 31/12/2026</t>
  </si>
  <si>
    <t>22/01/2021</t>
  </si>
  <si>
    <t>19/02/2021</t>
  </si>
  <si>
    <t>06/04/2021</t>
  </si>
  <si>
    <t>CP-RTQC2020-006</t>
  </si>
  <si>
    <t>28/12/2020</t>
  </si>
  <si>
    <t>01/04/2021 al 31/12/2025</t>
  </si>
  <si>
    <t>15/01/2021</t>
  </si>
  <si>
    <t>CP-EMEC2020-002</t>
  </si>
  <si>
    <t>10/12/2020</t>
  </si>
  <si>
    <t>01/03/2021 al 31/12/2022</t>
  </si>
  <si>
    <t>23/12/2020</t>
  </si>
  <si>
    <t>05/02/2021</t>
  </si>
  <si>
    <t>CP-EPSC2020-002</t>
  </si>
  <si>
    <t>02/12/2020</t>
  </si>
  <si>
    <t>01/01/2024 al 31/12/2025</t>
  </si>
  <si>
    <t>04/12/2020</t>
  </si>
  <si>
    <t>29/12/2020</t>
  </si>
  <si>
    <t>28/01/2021</t>
  </si>
  <si>
    <t>09/02/2021</t>
  </si>
  <si>
    <t>CP-CSSC2020-002</t>
  </si>
  <si>
    <t>30/11/2020</t>
  </si>
  <si>
    <t>01/03/2021 al 31/12/2026</t>
  </si>
  <si>
    <t>09/12/2020</t>
  </si>
  <si>
    <t>08/01/2021</t>
  </si>
  <si>
    <t>11/02/2021</t>
  </si>
  <si>
    <t>CP-EDQC2020-001</t>
  </si>
  <si>
    <t>19/11/2020</t>
  </si>
  <si>
    <t>01/04/2021 al 31/12/2026</t>
  </si>
  <si>
    <t>23/11/2020</t>
  </si>
  <si>
    <t>15/12/2020</t>
  </si>
  <si>
    <t>CP-CDSC2020-003</t>
  </si>
  <si>
    <t>12/11/2020</t>
  </si>
  <si>
    <t>17/11/2020</t>
  </si>
  <si>
    <t>27/01/2021</t>
  </si>
  <si>
    <t>01/02/2021</t>
  </si>
  <si>
    <t>CP-CDNC2020-003</t>
  </si>
  <si>
    <t>06/11/2020</t>
  </si>
  <si>
    <t>01/03/2021 al 31/12/2024</t>
  </si>
  <si>
    <t>30/12/2020</t>
  </si>
  <si>
    <t>14/01/2021</t>
  </si>
  <si>
    <t>03/02/2021</t>
  </si>
  <si>
    <t>CP-DLRC2020-003</t>
  </si>
  <si>
    <t>DLRC</t>
  </si>
  <si>
    <t>DICELER</t>
  </si>
  <si>
    <t>03/11/2020</t>
  </si>
  <si>
    <t>01/01/2021 al 31/12/2025</t>
  </si>
  <si>
    <t>10/11/2020</t>
  </si>
  <si>
    <t>26/12/2020</t>
  </si>
  <si>
    <t>CP-EMIC2020-002</t>
  </si>
  <si>
    <t>27/10/2020</t>
  </si>
  <si>
    <t>01/03/2021 al 31/12/2025</t>
  </si>
  <si>
    <t>28/10/2020</t>
  </si>
  <si>
    <t>07/01/2021</t>
  </si>
  <si>
    <t>01/03/2021</t>
  </si>
  <si>
    <t>CP-EDPC2020-002</t>
  </si>
  <si>
    <t>26/10/2020</t>
  </si>
  <si>
    <t>01/02/2021 al 31/12/2025</t>
  </si>
  <si>
    <t>18/11/2020</t>
  </si>
  <si>
    <t>17/12/2020</t>
  </si>
  <si>
    <t>18/01/2021</t>
  </si>
  <si>
    <t>CP-CNSC2020-002</t>
  </si>
  <si>
    <t>21/10/2020</t>
  </si>
  <si>
    <t>22/10/2020</t>
  </si>
  <si>
    <t>19/01/2021</t>
  </si>
  <si>
    <t>26/01/2021</t>
  </si>
  <si>
    <t>CP-EEPC2020-004</t>
  </si>
  <si>
    <t>19/10/2020</t>
  </si>
  <si>
    <t>01/01/2021 al 31/12/2024</t>
  </si>
  <si>
    <t>16/12/2020</t>
  </si>
  <si>
    <t>31/12/2020</t>
  </si>
  <si>
    <t>CP-CMMC2020-002</t>
  </si>
  <si>
    <t>15/10/2020</t>
  </si>
  <si>
    <t>01/01/2021 al 31/12/2026</t>
  </si>
  <si>
    <t>24/12/2020</t>
  </si>
  <si>
    <t>CP-CQTC2020-002</t>
  </si>
  <si>
    <t>14/10/2020</t>
  </si>
  <si>
    <t>27/11/2020</t>
  </si>
  <si>
    <t>11/12/2020</t>
  </si>
  <si>
    <t>18/12/2020</t>
  </si>
  <si>
    <t>CP-EMPC2020-005</t>
  </si>
  <si>
    <t>10/10/2020</t>
  </si>
  <si>
    <t>10/12/2020 al 31/12/2022</t>
  </si>
  <si>
    <t>20/11/2020</t>
  </si>
  <si>
    <t>28/11/2020</t>
  </si>
  <si>
    <t>03/12/2020</t>
  </si>
  <si>
    <t>CP-GNCC2020-007</t>
  </si>
  <si>
    <t>05/10/2020</t>
  </si>
  <si>
    <t>14/01/2021 al 31/12/2031</t>
  </si>
  <si>
    <t>07/10/2020</t>
  </si>
  <si>
    <t>29/10/2020</t>
  </si>
  <si>
    <t>05/01/2021</t>
  </si>
  <si>
    <t>CP-CSSC2020-001</t>
  </si>
  <si>
    <t>CARIBESOL</t>
  </si>
  <si>
    <t>13/10/2020</t>
  </si>
  <si>
    <t>11/11/2020</t>
  </si>
  <si>
    <t>25/11/2020</t>
  </si>
  <si>
    <t>CP-CHCC2020-002</t>
  </si>
  <si>
    <t>02/10/2020</t>
  </si>
  <si>
    <t>20/01/2021</t>
  </si>
  <si>
    <t>CP-ENIC2020-001</t>
  </si>
  <si>
    <t>28/09/2020</t>
  </si>
  <si>
    <t>01/01/2021 al 31/12/2021</t>
  </si>
  <si>
    <t>20/10/2020</t>
  </si>
  <si>
    <t>CP-EPIC2020-003</t>
  </si>
  <si>
    <t>EPIC</t>
  </si>
  <si>
    <t>CELSIA TOLIMA</t>
  </si>
  <si>
    <t>23/09/2020</t>
  </si>
  <si>
    <t>24/09/2020</t>
  </si>
  <si>
    <t>16/10/2020</t>
  </si>
  <si>
    <t>12/12/2020</t>
  </si>
  <si>
    <t>CP-NMRC2020-003</t>
  </si>
  <si>
    <t>15/09/2020</t>
  </si>
  <si>
    <t>01/01/2021 al 31/12/2030</t>
  </si>
  <si>
    <t>17/09/2020</t>
  </si>
  <si>
    <t>08/10/2020</t>
  </si>
  <si>
    <t>09/11/2020</t>
  </si>
  <si>
    <t>CP-ESSC2020-001</t>
  </si>
  <si>
    <t>14/09/2020</t>
  </si>
  <si>
    <t>06/10/2020</t>
  </si>
  <si>
    <t>05/11/2020</t>
  </si>
  <si>
    <t>CP-EPMC2020-002</t>
  </si>
  <si>
    <t>25/08/2020</t>
  </si>
  <si>
    <t>28/08/2020</t>
  </si>
  <si>
    <t>18/09/2020</t>
  </si>
  <si>
    <t>30/10/2020</t>
  </si>
  <si>
    <t>01/12/2020</t>
  </si>
  <si>
    <t>CP-EEPC2020-003</t>
  </si>
  <si>
    <t>20/08/2020</t>
  </si>
  <si>
    <t>01/12/2020 al 31/12/2024</t>
  </si>
  <si>
    <t>04/09/2020</t>
  </si>
  <si>
    <t>CP-CDSC2020-002</t>
  </si>
  <si>
    <t>18/08/2020</t>
  </si>
  <si>
    <t>21/08/2020</t>
  </si>
  <si>
    <t>11/09/2020</t>
  </si>
  <si>
    <t>09/10/2020</t>
  </si>
  <si>
    <t>23/10/2020</t>
  </si>
  <si>
    <t>13/11/2020</t>
  </si>
  <si>
    <t>CP-CASC2020-001</t>
  </si>
  <si>
    <t>ENERCA S.A. E.S.P.</t>
  </si>
  <si>
    <t>04/08/2020</t>
  </si>
  <si>
    <t>01/11/2020 al 31/12/2020</t>
  </si>
  <si>
    <t>06/08/2020</t>
  </si>
  <si>
    <t>25/09/2020</t>
  </si>
  <si>
    <t>CP-GNCC2020-006</t>
  </si>
  <si>
    <t>VATIA S.A.</t>
  </si>
  <si>
    <t>31/07/2020</t>
  </si>
  <si>
    <t>26/08/2020</t>
  </si>
  <si>
    <t>CP-EMIC2020-001</t>
  </si>
  <si>
    <t>EMCALI EICE ESP</t>
  </si>
  <si>
    <t>24/07/2020</t>
  </si>
  <si>
    <t>01/01/2021 al 31/12/2032</t>
  </si>
  <si>
    <t>27/07/2020</t>
  </si>
  <si>
    <t>11/08/2020</t>
  </si>
  <si>
    <t>CP-DLRC2020-002</t>
  </si>
  <si>
    <t>09/07/2020</t>
  </si>
  <si>
    <t>01/10/2020 al 31/12/2026</t>
  </si>
  <si>
    <t>10/07/2020</t>
  </si>
  <si>
    <t>23/07/2020</t>
  </si>
  <si>
    <t>24/08/2020</t>
  </si>
  <si>
    <t>01/10/2020</t>
  </si>
  <si>
    <t>CP-CHCC2020-001</t>
  </si>
  <si>
    <t>CHEC S.A. E.S.P.</t>
  </si>
  <si>
    <t>06/07/2020</t>
  </si>
  <si>
    <t>13/07/2020</t>
  </si>
  <si>
    <t>03/09/2020</t>
  </si>
  <si>
    <t>16/09/2020</t>
  </si>
  <si>
    <t>30/09/2020</t>
  </si>
  <si>
    <t>CP-RTQC2020-004</t>
  </si>
  <si>
    <t>RUITOQUE S.A. E.S.P.</t>
  </si>
  <si>
    <t>03/07/2020</t>
  </si>
  <si>
    <t>04/07/2020</t>
  </si>
  <si>
    <t>27/08/2020</t>
  </si>
  <si>
    <t>09/09/2020</t>
  </si>
  <si>
    <t>CP-GNCC2020-005</t>
  </si>
  <si>
    <t>07/07/2020</t>
  </si>
  <si>
    <t>29/07/2020</t>
  </si>
  <si>
    <t>10/09/2020</t>
  </si>
  <si>
    <t>CP-CDNC2020-002</t>
  </si>
  <si>
    <t>25/06/2020</t>
  </si>
  <si>
    <t>01/01/2023 al 31/12/2024</t>
  </si>
  <si>
    <t>17/07/2020</t>
  </si>
  <si>
    <t>19/08/2020</t>
  </si>
  <si>
    <t>29/08/2020</t>
  </si>
  <si>
    <t>22/09/2020</t>
  </si>
  <si>
    <t>CP-GNCC2020-004</t>
  </si>
  <si>
    <t>19/06/2020</t>
  </si>
  <si>
    <t>01/01/2021 al 31/12/2022</t>
  </si>
  <si>
    <t>14/07/2020</t>
  </si>
  <si>
    <t>13/08/2020</t>
  </si>
  <si>
    <t>CP-GNCC2020-003</t>
  </si>
  <si>
    <t>18/06/2020</t>
  </si>
  <si>
    <t>12/08/2020</t>
  </si>
  <si>
    <t>CP-CQTC2020-001</t>
  </si>
  <si>
    <t>16/06/2020</t>
  </si>
  <si>
    <t>17/06/2020</t>
  </si>
  <si>
    <t>CP-EPIC2020-002</t>
  </si>
  <si>
    <t>11/06/2020</t>
  </si>
  <si>
    <t>01/10/2020 al 31/12/2024</t>
  </si>
  <si>
    <t>10/08/2020</t>
  </si>
  <si>
    <t>08/09/2020</t>
  </si>
  <si>
    <t>CP-EDIC2020-002</t>
  </si>
  <si>
    <t>EDIC</t>
  </si>
  <si>
    <t>ELECTRICARIBE.</t>
  </si>
  <si>
    <t>06/06/2020</t>
  </si>
  <si>
    <t>15/09/2020 al 31/12/2021</t>
  </si>
  <si>
    <t>01/07/2020</t>
  </si>
  <si>
    <t>30/07/2020</t>
  </si>
  <si>
    <t>02/09/2020</t>
  </si>
  <si>
    <t>CP-EEPC2020-002</t>
  </si>
  <si>
    <t>EEP(PEREIRA)</t>
  </si>
  <si>
    <t>05/06/2020</t>
  </si>
  <si>
    <t>01/09/2020 al 31/12/2025</t>
  </si>
  <si>
    <t>23/06/2020</t>
  </si>
  <si>
    <t>05/08/2020</t>
  </si>
  <si>
    <t>31/08/2020</t>
  </si>
  <si>
    <t>CP-EPMC2020-001</t>
  </si>
  <si>
    <t>EEPPM</t>
  </si>
  <si>
    <t>07/05/2020</t>
  </si>
  <si>
    <t>01/01/2021 al 31/12/2036</t>
  </si>
  <si>
    <t>12/05/2020</t>
  </si>
  <si>
    <t>01/06/2020</t>
  </si>
  <si>
    <t>02/07/2020</t>
  </si>
  <si>
    <t>15/07/2020</t>
  </si>
  <si>
    <t>CP-HLAC2020-001</t>
  </si>
  <si>
    <t>29/04/2020</t>
  </si>
  <si>
    <t>05/05/2020</t>
  </si>
  <si>
    <t>15/05/2020</t>
  </si>
  <si>
    <t>26/06/2020</t>
  </si>
  <si>
    <t>03/08/2020</t>
  </si>
  <si>
    <t>CP-CDSC2020-001</t>
  </si>
  <si>
    <t>21/04/2020</t>
  </si>
  <si>
    <t>27/04/2020</t>
  </si>
  <si>
    <t>18/05/2020</t>
  </si>
  <si>
    <t>16/07/2020</t>
  </si>
  <si>
    <t>CP-RTAC2020-001</t>
  </si>
  <si>
    <t>RTAC</t>
  </si>
  <si>
    <t>RENOVATIO</t>
  </si>
  <si>
    <t>06/04/2020</t>
  </si>
  <si>
    <t>28/04/2020</t>
  </si>
  <si>
    <t>28/05/2020</t>
  </si>
  <si>
    <t>10/06/2020</t>
  </si>
  <si>
    <t>CP-EEPC2020-001</t>
  </si>
  <si>
    <t>30/03/2020</t>
  </si>
  <si>
    <t>01/06/2020 al 31/12/2025</t>
  </si>
  <si>
    <t>14/04/2020</t>
  </si>
  <si>
    <t>13/05/2020</t>
  </si>
  <si>
    <t>23/05/2020</t>
  </si>
  <si>
    <t>08/06/2020</t>
  </si>
  <si>
    <t>CP-PEEC2020-002</t>
  </si>
  <si>
    <t>03/03/2020</t>
  </si>
  <si>
    <t>01/06/2020 al 31/12/2022</t>
  </si>
  <si>
    <t>04/03/2020</t>
  </si>
  <si>
    <t>26/03/2020</t>
  </si>
  <si>
    <t>09/05/2020</t>
  </si>
  <si>
    <t>29/05/2020</t>
  </si>
  <si>
    <t>03/06/2020</t>
  </si>
  <si>
    <t>CP-GNCC2020-001</t>
  </si>
  <si>
    <t>20/02/2020</t>
  </si>
  <si>
    <t>01/08/2020 al 31/12/2025</t>
  </si>
  <si>
    <t>12/03/2020</t>
  </si>
  <si>
    <t>04/06/2020</t>
  </si>
  <si>
    <t>CP-EDIC2020-001</t>
  </si>
  <si>
    <t>11/02/2020</t>
  </si>
  <si>
    <t>15/05/2020 al 31/12/2025</t>
  </si>
  <si>
    <t>02/03/2020</t>
  </si>
  <si>
    <t>31/03/2020</t>
  </si>
  <si>
    <t>13/04/2020</t>
  </si>
  <si>
    <t>CP-EPIC2020-001</t>
  </si>
  <si>
    <t>03/02/2020</t>
  </si>
  <si>
    <t>01/05/2020 al 31/12/2024</t>
  </si>
  <si>
    <t>24/02/2020</t>
  </si>
  <si>
    <t>24/03/2020</t>
  </si>
  <si>
    <t>03/04/2020</t>
  </si>
  <si>
    <t>CP-NMRC2020-001</t>
  </si>
  <si>
    <t>ENER+</t>
  </si>
  <si>
    <t>30/01/2020</t>
  </si>
  <si>
    <t>01/06/2020 al 31/12/2021</t>
  </si>
  <si>
    <t>04/04/2020</t>
  </si>
  <si>
    <t>24/04/2020</t>
  </si>
  <si>
    <t>TipoMercado</t>
  </si>
  <si>
    <t>ExclusivaFNCER</t>
  </si>
  <si>
    <t>CP-EMIC2024-002</t>
  </si>
  <si>
    <t>31/05/2024</t>
  </si>
  <si>
    <t>01/01/2025 al 31/12/2028</t>
  </si>
  <si>
    <t>14/06/2024</t>
  </si>
  <si>
    <t>28/06/2024</t>
  </si>
  <si>
    <t>12/07/2024</t>
  </si>
  <si>
    <t>30/07/2024</t>
  </si>
  <si>
    <t>Regulado</t>
  </si>
  <si>
    <t>NO</t>
  </si>
  <si>
    <t>08/08/2024</t>
  </si>
  <si>
    <t>CP-CSSC2024-004</t>
  </si>
  <si>
    <t>30/05/2024</t>
  </si>
  <si>
    <t>01/08/2024 al 31/12/2037</t>
  </si>
  <si>
    <t>13/06/2024</t>
  </si>
  <si>
    <t>21/06/2024</t>
  </si>
  <si>
    <t>05/07/2024</t>
  </si>
  <si>
    <t>17/07/2024</t>
  </si>
  <si>
    <t>25/07/2024</t>
  </si>
  <si>
    <t>CP-EBSC2024-003</t>
  </si>
  <si>
    <t>21/05/2024</t>
  </si>
  <si>
    <t>01/01/2025 al 31/12/2039</t>
  </si>
  <si>
    <t>22/05/2024</t>
  </si>
  <si>
    <t>04/06/2024</t>
  </si>
  <si>
    <t>18/06/2024</t>
  </si>
  <si>
    <t>02/07/2024</t>
  </si>
  <si>
    <t>19/07/2024</t>
  </si>
  <si>
    <t>22/07/2024</t>
  </si>
  <si>
    <t>CP-RTQC2024-002</t>
  </si>
  <si>
    <t>07/05/2024</t>
  </si>
  <si>
    <t>01/08/2024 al 31/12/2028</t>
  </si>
  <si>
    <t>20/05/2024</t>
  </si>
  <si>
    <t>04/07/2024</t>
  </si>
  <si>
    <t>09/07/2024</t>
  </si>
  <si>
    <t>CP-BIAC2024-001</t>
  </si>
  <si>
    <t>02/05/2024</t>
  </si>
  <si>
    <t>01/01/2025 al 31/12/2029</t>
  </si>
  <si>
    <t>15/05/2024</t>
  </si>
  <si>
    <t>29/05/2024</t>
  </si>
  <si>
    <t>27/06/2024</t>
  </si>
  <si>
    <t>10/07/2024</t>
  </si>
  <si>
    <t>CP-ENDC2024-001</t>
  </si>
  <si>
    <t>22/04/2024</t>
  </si>
  <si>
    <t>01/01/2025 al 31/12/2038</t>
  </si>
  <si>
    <t>24/04/2024</t>
  </si>
  <si>
    <t>05/06/2024</t>
  </si>
  <si>
    <t>19/06/2024</t>
  </si>
  <si>
    <t>CP-NEUC2024-003</t>
  </si>
  <si>
    <t>01/07/2024 al 31/12/2040</t>
  </si>
  <si>
    <t>25/04/2024</t>
  </si>
  <si>
    <t>10/05/2024</t>
  </si>
  <si>
    <t>24/05/2024</t>
  </si>
  <si>
    <t>12/06/2024</t>
  </si>
  <si>
    <t>Mixto</t>
  </si>
  <si>
    <t>25/06/2024</t>
  </si>
  <si>
    <t>CP-CNSC2024-001</t>
  </si>
  <si>
    <t>23/04/2024</t>
  </si>
  <si>
    <t>06/05/2024</t>
  </si>
  <si>
    <t>24/06/2024</t>
  </si>
  <si>
    <t>CP-ENIC2024-001</t>
  </si>
  <si>
    <t>15/04/2024</t>
  </si>
  <si>
    <t>01/07/2024 al 31/12/2034</t>
  </si>
  <si>
    <t>09/05/2024</t>
  </si>
  <si>
    <t>11/06/2024</t>
  </si>
  <si>
    <t>CP-ESSC2024-001</t>
  </si>
  <si>
    <t>05/04/2024</t>
  </si>
  <si>
    <t>01/08/2024 al 31/12/2036</t>
  </si>
  <si>
    <t>08/04/2024</t>
  </si>
  <si>
    <t>18/04/2024</t>
  </si>
  <si>
    <t>03/05/2024</t>
  </si>
  <si>
    <t>17/05/2024</t>
  </si>
  <si>
    <t>CP-CHCC2024-001</t>
  </si>
  <si>
    <t>02/04/2024</t>
  </si>
  <si>
    <t>01/07/2024 al 31/12/2030</t>
  </si>
  <si>
    <t>17/04/2024</t>
  </si>
  <si>
    <t>16/05/2024</t>
  </si>
  <si>
    <t>CP-EPMC2024-001</t>
  </si>
  <si>
    <t>01/04/2024</t>
  </si>
  <si>
    <t>06/06/2024</t>
  </si>
  <si>
    <t>CP-CSSC2024-002</t>
  </si>
  <si>
    <t>27/03/2024</t>
  </si>
  <si>
    <t>01/06/2024 al 31/12/2037</t>
  </si>
  <si>
    <t>10/04/2024</t>
  </si>
  <si>
    <t>19/04/2024</t>
  </si>
  <si>
    <t>CP-EEPC2024-003</t>
  </si>
  <si>
    <t>01/12/2024 al 31/12/2024</t>
  </si>
  <si>
    <t>09/04/2024</t>
  </si>
  <si>
    <t>CP-RTQC2024-001</t>
  </si>
  <si>
    <t>21/03/2024</t>
  </si>
  <si>
    <t>01/06/2024 al 31/12/2028</t>
  </si>
  <si>
    <t>CP-EDPC2024-001</t>
  </si>
  <si>
    <t>11/03/2024</t>
  </si>
  <si>
    <t>01/01/2026 al 31/12/2033</t>
  </si>
  <si>
    <t>CP-EMSC2024-001</t>
  </si>
  <si>
    <t>EMSC</t>
  </si>
  <si>
    <t>EMSA</t>
  </si>
  <si>
    <t>08/03/2024</t>
  </si>
  <si>
    <t>01/12/2024 al 31/12/2034</t>
  </si>
  <si>
    <t>20/03/2024</t>
  </si>
  <si>
    <t>CP-NEUC2024-002</t>
  </si>
  <si>
    <t>07/03/2024</t>
  </si>
  <si>
    <t>01/06/2024 al 31/12/2040</t>
  </si>
  <si>
    <t>14/03/2024</t>
  </si>
  <si>
    <t>CP-ESOC2024-001</t>
  </si>
  <si>
    <t>ESOC</t>
  </si>
  <si>
    <t>EMSEROCCIDENTE S.A.</t>
  </si>
  <si>
    <t>01/03/2024</t>
  </si>
  <si>
    <t>19/04/2024 al 31/12/2026</t>
  </si>
  <si>
    <t>06/04/2024</t>
  </si>
  <si>
    <t>16/04/2024</t>
  </si>
  <si>
    <t>29/04/2024</t>
  </si>
  <si>
    <t>CP-CSSC2024-001</t>
  </si>
  <si>
    <t>19/02/2024</t>
  </si>
  <si>
    <t>08/04/2024 al 31/12/2037</t>
  </si>
  <si>
    <t>29/02/2024</t>
  </si>
  <si>
    <t>CP-QIEC2024-001</t>
  </si>
  <si>
    <t>QIEC</t>
  </si>
  <si>
    <t>QI ENERGY</t>
  </si>
  <si>
    <t>08/04/2024 al 31/12/2032</t>
  </si>
  <si>
    <t>27/02/2024</t>
  </si>
  <si>
    <t>12/03/2024</t>
  </si>
  <si>
    <t>CP-EDQC2024-001</t>
  </si>
  <si>
    <t>08/02/2024</t>
  </si>
  <si>
    <t>09/02/2024</t>
  </si>
  <si>
    <t>20/02/2024</t>
  </si>
  <si>
    <t>04/04/2024</t>
  </si>
  <si>
    <t>CP-EEPC2024-002</t>
  </si>
  <si>
    <t>05/02/2024</t>
  </si>
  <si>
    <t>01/04/2024 al 31/12/2027</t>
  </si>
  <si>
    <t>14/02/2024</t>
  </si>
  <si>
    <t>CP-CMXC2024-001</t>
  </si>
  <si>
    <t>CMXC</t>
  </si>
  <si>
    <t>CEMEX ENERGY</t>
  </si>
  <si>
    <t>22/01/2024</t>
  </si>
  <si>
    <t>01/06/2024 al 31/05/2034</t>
  </si>
  <si>
    <t>12/02/2024</t>
  </si>
  <si>
    <t>22/03/2024</t>
  </si>
  <si>
    <t>11/04/2024</t>
  </si>
  <si>
    <t>No Regulado</t>
  </si>
  <si>
    <t>SI</t>
  </si>
  <si>
    <t>CP-RTQC2023-005</t>
  </si>
  <si>
    <t>29/12/2023</t>
  </si>
  <si>
    <t>04/04/2024 al 31/12/2027</t>
  </si>
  <si>
    <t>CP-HLAC2023-004</t>
  </si>
  <si>
    <t>28/12/2023</t>
  </si>
  <si>
    <t>01/04/2024 al 31/12/2025</t>
  </si>
  <si>
    <t>11/01/2024</t>
  </si>
  <si>
    <t>21/02/2024</t>
  </si>
  <si>
    <t>13/03/2024</t>
  </si>
  <si>
    <t>26/03/2024</t>
  </si>
  <si>
    <t>CP-CSSC2023-004</t>
  </si>
  <si>
    <t>22/12/2023</t>
  </si>
  <si>
    <t>01/03/2024 al 31/12/2026</t>
  </si>
  <si>
    <t>03/01/2024</t>
  </si>
  <si>
    <t>01/02/2024</t>
  </si>
  <si>
    <t>18/02/2024</t>
  </si>
  <si>
    <t>CP-CHCC2023-003</t>
  </si>
  <si>
    <t>20/12/2023</t>
  </si>
  <si>
    <t>01/05/2024 al 31/12/2030</t>
  </si>
  <si>
    <t>21/12/2023</t>
  </si>
  <si>
    <t>04/01/2024</t>
  </si>
  <si>
    <t>15/02/2024</t>
  </si>
  <si>
    <t>28/02/2024</t>
  </si>
  <si>
    <t>CP-EPSC2023-003</t>
  </si>
  <si>
    <t>19/12/2023</t>
  </si>
  <si>
    <t>15/01/2024</t>
  </si>
  <si>
    <t>22/02/2024</t>
  </si>
  <si>
    <t>18/03/2024</t>
  </si>
  <si>
    <t>CP-CNSC2023-004</t>
  </si>
  <si>
    <t>11/12/2023</t>
  </si>
  <si>
    <t>04/03/2024</t>
  </si>
  <si>
    <t>CP-CQTC2023-003</t>
  </si>
  <si>
    <t>09/11/2023</t>
  </si>
  <si>
    <t>01/03/2024 al 31/12/2041</t>
  </si>
  <si>
    <t>01/12/2023</t>
  </si>
  <si>
    <t>17/01/2024</t>
  </si>
  <si>
    <t>07/02/2024</t>
  </si>
  <si>
    <t>CP-CDNC2023-004</t>
  </si>
  <si>
    <t>03/11/2023</t>
  </si>
  <si>
    <t>01/03/2024 al 31/12/2037</t>
  </si>
  <si>
    <t>28/11/2023</t>
  </si>
  <si>
    <t>12/01/2024</t>
  </si>
  <si>
    <t>CP-BIAC2023-007</t>
  </si>
  <si>
    <t>31/10/2023</t>
  </si>
  <si>
    <t>01/02/2024 al 31/12/2038</t>
  </si>
  <si>
    <t>16/11/2023</t>
  </si>
  <si>
    <t>15/12/2023</t>
  </si>
  <si>
    <t>29/01/2024</t>
  </si>
  <si>
    <t>CP-CEOC2023-003</t>
  </si>
  <si>
    <t>25/10/2023</t>
  </si>
  <si>
    <t>01/01/2024 al 31/12/2024</t>
  </si>
  <si>
    <t>27/10/2023</t>
  </si>
  <si>
    <t>08/11/2023</t>
  </si>
  <si>
    <t>06/01/2024</t>
  </si>
  <si>
    <t>CP-EEPC2023-005</t>
  </si>
  <si>
    <t>20/10/2023</t>
  </si>
  <si>
    <t>01/01/2024 al 31/12/2027</t>
  </si>
  <si>
    <t>07/11/2023</t>
  </si>
  <si>
    <t>06/12/2023</t>
  </si>
  <si>
    <t>16/01/2024</t>
  </si>
  <si>
    <t>CP-NEUC2023-006</t>
  </si>
  <si>
    <t>01/01/2024 al 31/12/2040</t>
  </si>
  <si>
    <t>24/10/2023</t>
  </si>
  <si>
    <t>23/11/2023</t>
  </si>
  <si>
    <t>18/01/2024</t>
  </si>
  <si>
    <t>CP-GNCC2023-004</t>
  </si>
  <si>
    <t>13/10/2023</t>
  </si>
  <si>
    <t>01/02/2024 al 31/12/2034</t>
  </si>
  <si>
    <t>18/10/2023</t>
  </si>
  <si>
    <t>01/11/2023</t>
  </si>
  <si>
    <t>CP-ESSC2023-004</t>
  </si>
  <si>
    <t>09/10/2023</t>
  </si>
  <si>
    <t>01/02/2024 al 31/12/2033</t>
  </si>
  <si>
    <t>10/10/2023</t>
  </si>
  <si>
    <t>10/01/2024</t>
  </si>
  <si>
    <t>CP-ENDC2023-003</t>
  </si>
  <si>
    <t>26/09/2023</t>
  </si>
  <si>
    <t>01/12/2023 al 31/12/2038</t>
  </si>
  <si>
    <t>27/09/2023</t>
  </si>
  <si>
    <t>11/10/2023</t>
  </si>
  <si>
    <t>10/11/2023</t>
  </si>
  <si>
    <t>24/11/2023</t>
  </si>
  <si>
    <t>14/12/2023</t>
  </si>
  <si>
    <t>CP-CMMC2023-002</t>
  </si>
  <si>
    <t>18/09/2023</t>
  </si>
  <si>
    <t>07/12/2023 al 31/12/2037</t>
  </si>
  <si>
    <t>26/10/2023</t>
  </si>
  <si>
    <t>06/11/2023</t>
  </si>
  <si>
    <t>22/11/2023</t>
  </si>
  <si>
    <t>CP-EPMC2023-003</t>
  </si>
  <si>
    <t>14/09/2023</t>
  </si>
  <si>
    <t>01/01/2024 al 31/12/2028</t>
  </si>
  <si>
    <t>19/09/2023</t>
  </si>
  <si>
    <t>CP-BIAC2023-006</t>
  </si>
  <si>
    <t>05/09/2023</t>
  </si>
  <si>
    <t>01/12/2023 al 31/12/2025</t>
  </si>
  <si>
    <t>17/10/2023</t>
  </si>
  <si>
    <t>17/11/2023</t>
  </si>
  <si>
    <t>CP-EDQC2023-002</t>
  </si>
  <si>
    <t>28/08/2023</t>
  </si>
  <si>
    <t>15/12/2023 al 31/12/2027</t>
  </si>
  <si>
    <t>29/08/2023</t>
  </si>
  <si>
    <t>15/09/2023</t>
  </si>
  <si>
    <t>CP-EEPC2023-004</t>
  </si>
  <si>
    <t>25/08/2023</t>
  </si>
  <si>
    <t>01/11/2023 al 31/12/2037</t>
  </si>
  <si>
    <t>08/09/2023</t>
  </si>
  <si>
    <t>06/10/2023</t>
  </si>
  <si>
    <t>14/11/2023</t>
  </si>
  <si>
    <t>CP-CHCC2023-002</t>
  </si>
  <si>
    <t>19/10/2023</t>
  </si>
  <si>
    <t>CP-EVSC2023-001</t>
  </si>
  <si>
    <t>01/01/2024 al 31/12/2026</t>
  </si>
  <si>
    <t>15/11/2023</t>
  </si>
  <si>
    <t>04/12/2023</t>
  </si>
  <si>
    <t>CP-EPSC2023-002</t>
  </si>
  <si>
    <t>23/08/2023</t>
  </si>
  <si>
    <t>24/08/2023</t>
  </si>
  <si>
    <t>12/10/2023</t>
  </si>
  <si>
    <t>CP-EMSC2023-003</t>
  </si>
  <si>
    <t>18/08/2023</t>
  </si>
  <si>
    <t>01/01/2024 al 31/12/2038</t>
  </si>
  <si>
    <t>10/09/2023</t>
  </si>
  <si>
    <t>27/11/2023</t>
  </si>
  <si>
    <t>CP-CNSC2023-003</t>
  </si>
  <si>
    <t>15/08/2023</t>
  </si>
  <si>
    <t>01/01/2024 al 31/12/2029</t>
  </si>
  <si>
    <t>16/08/2023</t>
  </si>
  <si>
    <t>07/09/2023</t>
  </si>
  <si>
    <t>05/10/2023</t>
  </si>
  <si>
    <t>CP-CDNC2023-003</t>
  </si>
  <si>
    <t>09/08/2023</t>
  </si>
  <si>
    <t>01/12/2023 al 31/12/2037</t>
  </si>
  <si>
    <t>31/08/2023</t>
  </si>
  <si>
    <t>28/09/2023</t>
  </si>
  <si>
    <t>30/10/2023</t>
  </si>
  <si>
    <t>02/11/2023</t>
  </si>
  <si>
    <t>CP-CQTC2023-002</t>
  </si>
  <si>
    <t>01/08/2023</t>
  </si>
  <si>
    <t>01/11/2023 al 31/12/2030</t>
  </si>
  <si>
    <t>21/09/2023</t>
  </si>
  <si>
    <t>04/10/2023</t>
  </si>
  <si>
    <t>CP-CASC2023-001</t>
  </si>
  <si>
    <t>12/07/2023</t>
  </si>
  <si>
    <t>01/01/2024 al 31/12/2033</t>
  </si>
  <si>
    <t>25/07/2023</t>
  </si>
  <si>
    <t>06/09/2023</t>
  </si>
  <si>
    <t>CP-EBPC2023-004</t>
  </si>
  <si>
    <t>07/07/2023</t>
  </si>
  <si>
    <t>13/10/2023 al 12/10/2033</t>
  </si>
  <si>
    <t>10/07/2023</t>
  </si>
  <si>
    <t>14/08/2023</t>
  </si>
  <si>
    <t>12/09/2023</t>
  </si>
  <si>
    <t>22/09/2023</t>
  </si>
  <si>
    <t>31/07/2023</t>
  </si>
  <si>
    <t>CP-ENIC2023-001</t>
  </si>
  <si>
    <t>30/06/2023</t>
  </si>
  <si>
    <t>01/10/2023 al 31/12/2034</t>
  </si>
  <si>
    <t>CP-EPMC2023-002</t>
  </si>
  <si>
    <t>01/12/2023 al 31/12/2031</t>
  </si>
  <si>
    <t>06/07/2023</t>
  </si>
  <si>
    <t>28/07/2023</t>
  </si>
  <si>
    <t>29/09/2023</t>
  </si>
  <si>
    <t>CP-ENDC2023-002</t>
  </si>
  <si>
    <t>23/06/2023</t>
  </si>
  <si>
    <t>01/09/2023 al 31/12/2037</t>
  </si>
  <si>
    <t>26/06/2023</t>
  </si>
  <si>
    <t>11/07/2023</t>
  </si>
  <si>
    <t>10/08/2023</t>
  </si>
  <si>
    <t>CP-BIAC2023-004</t>
  </si>
  <si>
    <t>20/06/2023</t>
  </si>
  <si>
    <t>01/09/2023 al 31/12/2024</t>
  </si>
  <si>
    <t>24/06/2023</t>
  </si>
  <si>
    <t>05/08/2023</t>
  </si>
  <si>
    <t>22/08/2023</t>
  </si>
  <si>
    <t>CP-EEPC2023-003</t>
  </si>
  <si>
    <t>14/06/2023</t>
  </si>
  <si>
    <t>01/09/2023 al 31/12/2025</t>
  </si>
  <si>
    <t>28/06/2023</t>
  </si>
  <si>
    <t>11/08/2023</t>
  </si>
  <si>
    <t>30/08/2023</t>
  </si>
  <si>
    <t>CP-EBPC2023-003</t>
  </si>
  <si>
    <t>15/09/2023 al 14/09/2033</t>
  </si>
  <si>
    <t>15/06/2023</t>
  </si>
  <si>
    <t>11/09/2023</t>
  </si>
  <si>
    <t>25/09/2023</t>
  </si>
  <si>
    <t>CP-ENBC2023-001</t>
  </si>
  <si>
    <t>07/06/2023</t>
  </si>
  <si>
    <t>01/09/2023 al 31/12/2033</t>
  </si>
  <si>
    <t>02/08/2023</t>
  </si>
  <si>
    <t>01/09/2023</t>
  </si>
  <si>
    <t>CP-ESVC2023-002</t>
  </si>
  <si>
    <t>ESVC</t>
  </si>
  <si>
    <t>SIGLO XXI</t>
  </si>
  <si>
    <t>06/06/2023</t>
  </si>
  <si>
    <t>16/06/2023</t>
  </si>
  <si>
    <t>19/07/2023</t>
  </si>
  <si>
    <t>CP-HLAC2023-002</t>
  </si>
  <si>
    <t>29/05/2023</t>
  </si>
  <si>
    <t>01/08/2023 al 31/12/2037</t>
  </si>
  <si>
    <t>30/05/2023</t>
  </si>
  <si>
    <t>14/07/2023</t>
  </si>
  <si>
    <t>CP-EMSC2023-002</t>
  </si>
  <si>
    <t>18/05/2023</t>
  </si>
  <si>
    <t>19/05/2023</t>
  </si>
  <si>
    <t>13/06/2023</t>
  </si>
  <si>
    <t>13/07/2023</t>
  </si>
  <si>
    <t>26/07/2023</t>
  </si>
  <si>
    <t>CP-CHCC2023-001</t>
  </si>
  <si>
    <t>12/05/2023</t>
  </si>
  <si>
    <t>01/10/2023 al 31/12/2028</t>
  </si>
  <si>
    <t>15/05/2023</t>
  </si>
  <si>
    <t>CP-GNCC2023-002</t>
  </si>
  <si>
    <t>08/05/2023</t>
  </si>
  <si>
    <t>01/09/2023 al 31/12/2028</t>
  </si>
  <si>
    <t>25/05/2023</t>
  </si>
  <si>
    <t>04/08/2023</t>
  </si>
  <si>
    <t>CP-TPLC2023-002</t>
  </si>
  <si>
    <t>28/04/2023</t>
  </si>
  <si>
    <t>10/08/2023 al 31/03/2024</t>
  </si>
  <si>
    <t>03/05/2023</t>
  </si>
  <si>
    <t>CP-BIAC2023-003</t>
  </si>
  <si>
    <t>21/04/2023</t>
  </si>
  <si>
    <t>01/08/2023 al 31/12/2025</t>
  </si>
  <si>
    <t>10/05/2023</t>
  </si>
  <si>
    <t>08/06/2023</t>
  </si>
  <si>
    <t>17/07/2023</t>
  </si>
  <si>
    <t>24/07/2023</t>
  </si>
  <si>
    <t>CP-EDQC2023-001</t>
  </si>
  <si>
    <t>14/04/2023</t>
  </si>
  <si>
    <t>01/12/2023 al 31/12/2029</t>
  </si>
  <si>
    <t>17/04/2023</t>
  </si>
  <si>
    <t>09/05/2023</t>
  </si>
  <si>
    <t>22/06/2023</t>
  </si>
  <si>
    <t>CP-CNSC2023-002</t>
  </si>
  <si>
    <t>12/04/2023</t>
  </si>
  <si>
    <t>01/01/2024 al 31/12/2037</t>
  </si>
  <si>
    <t>04/05/2023</t>
  </si>
  <si>
    <t>02/06/2023</t>
  </si>
  <si>
    <t>CP-EMIC2023-002</t>
  </si>
  <si>
    <t>01/01/2024 al 31/12/2036</t>
  </si>
  <si>
    <t>13/04/2023</t>
  </si>
  <si>
    <t>05/05/2023</t>
  </si>
  <si>
    <t>CP-EPSC2023-001</t>
  </si>
  <si>
    <t>05/06/2023</t>
  </si>
  <si>
    <t>05/07/2023</t>
  </si>
  <si>
    <t>CP-CQTC2023-001</t>
  </si>
  <si>
    <t>04/04/2023</t>
  </si>
  <si>
    <t>01/08/2023 al 31/12/2041</t>
  </si>
  <si>
    <t>27/04/2023</t>
  </si>
  <si>
    <t>09/06/2023</t>
  </si>
  <si>
    <t>CP-EEPC2023-002</t>
  </si>
  <si>
    <t>31/03/2023</t>
  </si>
  <si>
    <t>01/06/2023 al 31/12/2030</t>
  </si>
  <si>
    <t>18/04/2023</t>
  </si>
  <si>
    <t>17/05/2023</t>
  </si>
  <si>
    <t>31/05/2023</t>
  </si>
  <si>
    <t>CP-ESSC2023-002</t>
  </si>
  <si>
    <t>30/03/2023</t>
  </si>
  <si>
    <t>01/08/2023 al 31/12/2036</t>
  </si>
  <si>
    <t>25/04/2023</t>
  </si>
  <si>
    <t>29/06/2023</t>
  </si>
  <si>
    <t>CP-CETC2023-001</t>
  </si>
  <si>
    <t>28/03/2023</t>
  </si>
  <si>
    <t>20/04/2023</t>
  </si>
  <si>
    <t>01/06/2023</t>
  </si>
  <si>
    <t>CP-EPMC2023-001</t>
  </si>
  <si>
    <t>22/03/2023</t>
  </si>
  <si>
    <t>01/08/2023 al 31/12/2028</t>
  </si>
  <si>
    <t>27/06/2023</t>
  </si>
  <si>
    <t>CP-EDPC2023-001</t>
  </si>
  <si>
    <t>17/03/2023</t>
  </si>
  <si>
    <t>01/07/2023 al 31/12/2027</t>
  </si>
  <si>
    <t>CP-CMMC2023-001</t>
  </si>
  <si>
    <t>07/03/2023</t>
  </si>
  <si>
    <t>01/06/2023 al 31/12/2037</t>
  </si>
  <si>
    <t>26/05/2023</t>
  </si>
  <si>
    <t>CP-NEUC2023-001</t>
  </si>
  <si>
    <t>06/03/2023</t>
  </si>
  <si>
    <t>01/05/2023 al 31/12/2023</t>
  </si>
  <si>
    <t>08/03/2023</t>
  </si>
  <si>
    <t>10/04/2023</t>
  </si>
  <si>
    <t>16/05/2023</t>
  </si>
  <si>
    <t>CP-GNCC2023-001</t>
  </si>
  <si>
    <t>20/02/2023</t>
  </si>
  <si>
    <t>01/06/2023 al 31/12/2027</t>
  </si>
  <si>
    <t>22/02/2023</t>
  </si>
  <si>
    <t>14/03/2023</t>
  </si>
  <si>
    <t>CP-RTQC2023-001</t>
  </si>
  <si>
    <t>01/06/2023 al 31/12/2025</t>
  </si>
  <si>
    <t>CP-BIAC2023-001</t>
  </si>
  <si>
    <t>09/02/2023</t>
  </si>
  <si>
    <t>15/05/2023 al 31/12/2025</t>
  </si>
  <si>
    <t>23/03/2023</t>
  </si>
  <si>
    <t>05/04/2023</t>
  </si>
  <si>
    <t>19/04/2023</t>
  </si>
  <si>
    <t>CP-CDNC2023-001</t>
  </si>
  <si>
    <t>06/02/2023</t>
  </si>
  <si>
    <t>01/06/2023 al 31/12/2023</t>
  </si>
  <si>
    <t>27/02/2023</t>
  </si>
  <si>
    <t>26/04/2023</t>
  </si>
  <si>
    <t>CP-HLAC2023-001</t>
  </si>
  <si>
    <t>01/04/2023 al 31/12/2037</t>
  </si>
  <si>
    <t>09/03/2023</t>
  </si>
  <si>
    <t>CP-TPLC2023-001</t>
  </si>
  <si>
    <t>08/05/2023 al 31/12/2025</t>
  </si>
  <si>
    <t>15/03/2023</t>
  </si>
  <si>
    <t>29/03/2023</t>
  </si>
  <si>
    <t>CP-EXEC2023-001</t>
  </si>
  <si>
    <t>16/01/2023</t>
  </si>
  <si>
    <t>01/05/2023 al 31/12/2024</t>
  </si>
  <si>
    <t>20/01/2023</t>
  </si>
  <si>
    <t>21/03/2023</t>
  </si>
  <si>
    <t>CP-EMSC2023-001</t>
  </si>
  <si>
    <t>01/05/2023 al 31/12/2032</t>
  </si>
  <si>
    <t>11/01/2023</t>
  </si>
  <si>
    <t>01/02/2023</t>
  </si>
  <si>
    <t>01/03/2023</t>
  </si>
  <si>
    <t>12/03/2023</t>
  </si>
  <si>
    <t>24/04/2023</t>
  </si>
  <si>
    <t>CP-ESSC2023-001</t>
  </si>
  <si>
    <t>01/05/2023 al 31/12/2040</t>
  </si>
  <si>
    <t>30/01/2023</t>
  </si>
  <si>
    <t>10/03/2023</t>
  </si>
  <si>
    <t>CP-ITLC2022-001</t>
  </si>
  <si>
    <t>ITLC</t>
  </si>
  <si>
    <t>ITALENER</t>
  </si>
  <si>
    <t>01/03/2023 al 31/12/2034</t>
  </si>
  <si>
    <t>10/02/2023</t>
  </si>
  <si>
    <t>CP-RTQC2022-004</t>
  </si>
  <si>
    <t>25/11/2022</t>
  </si>
  <si>
    <t>01/03/2023 al 31/12/2024</t>
  </si>
  <si>
    <t>28/01/2023</t>
  </si>
  <si>
    <t>17/02/2023</t>
  </si>
  <si>
    <t>02/03/2023</t>
  </si>
  <si>
    <t>CP-EPMC2022-003</t>
  </si>
  <si>
    <t>01/04/2023 al 31/12/2025</t>
  </si>
  <si>
    <t>29/11/2022</t>
  </si>
  <si>
    <t>02/02/2023</t>
  </si>
  <si>
    <t>13/02/2023</t>
  </si>
  <si>
    <t>FechaInicio</t>
  </si>
  <si>
    <t>FechaFin</t>
  </si>
  <si>
    <t>DuracionDias</t>
  </si>
  <si>
    <t>meses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</si>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</sst>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4"/>
  <sheetViews>
    <sheetView tabSelected="1" topLeftCell="E1" workbookViewId="0">
      <selection activeCell="J1" sqref="J1"/>
    </sheetView>
  </sheetViews>
  <sheetFormatPr baseColWidth="10" defaultRowHeight="15.75" x14ac:dyDescent="0.25"/>
  <cols>
    <col min="4" max="4" width="19.375" bestFit="1" customWidth="1"/>
    <col min="5" max="5" width="22.625" bestFit="1" customWidth="1"/>
    <col min="6" max="6" width="14" customWidth="1"/>
    <col min="7" max="9" width="14.875" customWidth="1"/>
    <col min="10" max="10" width="77.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1400</v>
      </c>
      <c r="G1" t="s">
        <v>1401</v>
      </c>
      <c r="H1" t="s">
        <v>1402</v>
      </c>
      <c r="I1" t="s">
        <v>1403</v>
      </c>
      <c r="J1" t="s">
        <v>1404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919</v>
      </c>
      <c r="R1" t="s">
        <v>920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25">
      <c r="A2" t="s">
        <v>921</v>
      </c>
      <c r="B2" t="s">
        <v>92</v>
      </c>
      <c r="C2" t="s">
        <v>93</v>
      </c>
      <c r="D2" t="s">
        <v>922</v>
      </c>
      <c r="E2" t="s">
        <v>923</v>
      </c>
      <c r="F2" s="1" t="str">
        <f>LEFT(E2,10)</f>
        <v>01/01/2025</v>
      </c>
      <c r="G2" s="1" t="str">
        <f>RIGHT(E2,10)</f>
        <v>31/12/2028</v>
      </c>
      <c r="H2" s="2">
        <f>G2-F2</f>
        <v>1460</v>
      </c>
      <c r="I2" s="2">
        <f>H2*12/(365)</f>
        <v>48</v>
      </c>
      <c r="J2" s="2" t="str">
        <f>_xlfn.CONCAT(A2,"/",C2,"/",B2,"/",LEFT(F2,2),"%2F",MID(F2,4,2),"%2F",YEAR(F2),"/",LEFT(G2,2),"%2F",MID(G2,4,2),"%2F",YEAR(G2),"/false/",Q2)</f>
        <v>CP-EMIC2024-002/EMCALI/EMIC/01%2F01%2F2025/31%2F12%2F2028/false/Regulado</v>
      </c>
      <c r="K2" t="s">
        <v>922</v>
      </c>
      <c r="L2" t="s">
        <v>924</v>
      </c>
      <c r="M2" t="s">
        <v>925</v>
      </c>
      <c r="N2" t="s">
        <v>926</v>
      </c>
      <c r="O2" t="s">
        <v>927</v>
      </c>
      <c r="P2" t="s">
        <v>24</v>
      </c>
      <c r="Q2" t="s">
        <v>928</v>
      </c>
      <c r="R2" t="s">
        <v>929</v>
      </c>
      <c r="S2" t="s">
        <v>25</v>
      </c>
      <c r="T2" t="s">
        <v>25</v>
      </c>
      <c r="U2" t="s">
        <v>25</v>
      </c>
      <c r="V2" t="s">
        <v>930</v>
      </c>
    </row>
    <row r="3" spans="1:22" x14ac:dyDescent="0.25">
      <c r="A3" t="s">
        <v>931</v>
      </c>
      <c r="B3" t="s">
        <v>266</v>
      </c>
      <c r="C3" t="s">
        <v>267</v>
      </c>
      <c r="D3" t="s">
        <v>932</v>
      </c>
      <c r="E3" t="s">
        <v>933</v>
      </c>
      <c r="F3" s="1" t="str">
        <f t="shared" ref="F3:F66" si="0">LEFT(E3,10)</f>
        <v>01/08/2024</v>
      </c>
      <c r="G3" s="1" t="str">
        <f t="shared" ref="G3:G66" si="1">RIGHT(E3,10)</f>
        <v>31/12/2037</v>
      </c>
      <c r="H3" s="2">
        <f t="shared" ref="H3:H66" si="2">G3-F3</f>
        <v>4900</v>
      </c>
      <c r="I3" s="2">
        <f t="shared" ref="I3:I66" si="3">H3*12/(365)</f>
        <v>161.0958904109589</v>
      </c>
      <c r="J3" s="2" t="str">
        <f>_xlfn.CONCAT(A3,"/",C3,"/",B3,"/",LEFT(F3,2),"%2F",MID(F3,4,2),"%2F",YEAR(F3),"/",LEFT(G3,2),"%2F",MID(G3,4,2),"%2F",YEAR(G3),"/false/",Q3)</f>
        <v>CP-CSSC2024-004/Air-e/CSSC/01%2F08%2F2024/31%2F12%2F2037/false/Regulado</v>
      </c>
      <c r="K3" t="s">
        <v>932</v>
      </c>
      <c r="L3" t="s">
        <v>934</v>
      </c>
      <c r="M3" t="s">
        <v>935</v>
      </c>
      <c r="N3" t="s">
        <v>936</v>
      </c>
      <c r="O3" t="s">
        <v>937</v>
      </c>
      <c r="P3" t="s">
        <v>24</v>
      </c>
      <c r="Q3" t="s">
        <v>928</v>
      </c>
      <c r="R3" t="s">
        <v>929</v>
      </c>
      <c r="S3" t="s">
        <v>25</v>
      </c>
      <c r="T3" t="s">
        <v>25</v>
      </c>
      <c r="U3" t="s">
        <v>25</v>
      </c>
      <c r="V3" t="s">
        <v>938</v>
      </c>
    </row>
    <row r="4" spans="1:22" x14ac:dyDescent="0.25">
      <c r="A4" t="s">
        <v>939</v>
      </c>
      <c r="B4" t="s">
        <v>223</v>
      </c>
      <c r="C4" t="s">
        <v>224</v>
      </c>
      <c r="D4" t="s">
        <v>940</v>
      </c>
      <c r="E4" t="s">
        <v>941</v>
      </c>
      <c r="F4" s="1" t="str">
        <f t="shared" si="0"/>
        <v>01/01/2025</v>
      </c>
      <c r="G4" s="1" t="str">
        <f t="shared" si="1"/>
        <v>31/12/2039</v>
      </c>
      <c r="H4" s="2">
        <f t="shared" si="2"/>
        <v>5477</v>
      </c>
      <c r="I4" s="2">
        <f t="shared" si="3"/>
        <v>180.06575342465754</v>
      </c>
      <c r="J4" s="2" t="str">
        <f>_xlfn.CONCAT(A4,"/",C4,"/",B4,"/",LEFT(F4,2),"%2F",MID(F4,4,2),"%2F",YEAR(F4),"/",LEFT(G4,2),"%2F",MID(G4,4,2),"%2F",YEAR(G4),"/false/",Q4)</f>
        <v>CP-EBSC2024-003/EBSA/EBSC/01%2F01%2F2025/31%2F12%2F2039/false/Regulado</v>
      </c>
      <c r="K4" t="s">
        <v>942</v>
      </c>
      <c r="L4" t="s">
        <v>943</v>
      </c>
      <c r="M4" t="s">
        <v>944</v>
      </c>
      <c r="N4" t="s">
        <v>945</v>
      </c>
      <c r="O4" t="s">
        <v>946</v>
      </c>
      <c r="P4" t="s">
        <v>24</v>
      </c>
      <c r="Q4" t="s">
        <v>928</v>
      </c>
      <c r="R4" t="s">
        <v>929</v>
      </c>
      <c r="S4" t="s">
        <v>25</v>
      </c>
      <c r="T4" t="s">
        <v>25</v>
      </c>
      <c r="U4" t="s">
        <v>25</v>
      </c>
      <c r="V4" t="s">
        <v>947</v>
      </c>
    </row>
    <row r="5" spans="1:22" x14ac:dyDescent="0.25">
      <c r="A5" t="s">
        <v>948</v>
      </c>
      <c r="B5" t="s">
        <v>124</v>
      </c>
      <c r="C5" t="s">
        <v>125</v>
      </c>
      <c r="D5" t="s">
        <v>949</v>
      </c>
      <c r="E5" t="s">
        <v>950</v>
      </c>
      <c r="F5" s="1" t="str">
        <f t="shared" si="0"/>
        <v>01/08/2024</v>
      </c>
      <c r="G5" s="1" t="str">
        <f t="shared" si="1"/>
        <v>31/12/2028</v>
      </c>
      <c r="H5" s="2">
        <f t="shared" si="2"/>
        <v>1613</v>
      </c>
      <c r="I5" s="2">
        <f t="shared" si="3"/>
        <v>53.030136986301372</v>
      </c>
      <c r="J5" s="2" t="str">
        <f>_xlfn.CONCAT(A5,"/",C5,"/",B5,"/",LEFT(F5,2),"%2F",MID(F5,4,2),"%2F",YEAR(F5),"/",LEFT(G5,2),"%2F",MID(G5,4,2),"%2F",YEAR(G5),"/false/",Q5)</f>
        <v>CP-RTQC2024-002/RUITOQUE/RTQC/01%2F08%2F2024/31%2F12%2F2028/false/Regulado</v>
      </c>
      <c r="K5" t="s">
        <v>949</v>
      </c>
      <c r="L5" t="s">
        <v>951</v>
      </c>
      <c r="M5" t="s">
        <v>943</v>
      </c>
      <c r="N5" t="s">
        <v>944</v>
      </c>
      <c r="O5" t="s">
        <v>952</v>
      </c>
      <c r="P5" t="s">
        <v>24</v>
      </c>
      <c r="Q5" t="s">
        <v>928</v>
      </c>
      <c r="R5" t="s">
        <v>929</v>
      </c>
      <c r="S5" t="s">
        <v>25</v>
      </c>
      <c r="T5" t="s">
        <v>25</v>
      </c>
      <c r="U5" t="s">
        <v>25</v>
      </c>
      <c r="V5" t="s">
        <v>953</v>
      </c>
    </row>
    <row r="6" spans="1:22" x14ac:dyDescent="0.25">
      <c r="A6" t="s">
        <v>954</v>
      </c>
      <c r="B6" t="s">
        <v>48</v>
      </c>
      <c r="C6" t="s">
        <v>49</v>
      </c>
      <c r="D6" t="s">
        <v>955</v>
      </c>
      <c r="E6" t="s">
        <v>956</v>
      </c>
      <c r="F6" s="1" t="str">
        <f t="shared" si="0"/>
        <v>01/01/2025</v>
      </c>
      <c r="G6" s="1" t="str">
        <f t="shared" si="1"/>
        <v>31/12/2029</v>
      </c>
      <c r="H6" s="2">
        <f t="shared" si="2"/>
        <v>1825</v>
      </c>
      <c r="I6" s="2">
        <f t="shared" si="3"/>
        <v>60</v>
      </c>
      <c r="J6" s="2" t="str">
        <f>_xlfn.CONCAT(A6,"/",C6,"/",B6,"/",LEFT(F6,2),"%2F",MID(F6,4,2),"%2F",YEAR(F6),"/",LEFT(G6,2),"%2F",MID(G6,4,2),"%2F",YEAR(G6),"/false/",Q6)</f>
        <v>CP-BIAC2024-001/BIAE/BIAC/01%2F01%2F2025/31%2F12%2F2029/false/Regulado</v>
      </c>
      <c r="K6" t="s">
        <v>955</v>
      </c>
      <c r="L6" t="s">
        <v>957</v>
      </c>
      <c r="M6" t="s">
        <v>958</v>
      </c>
      <c r="N6" t="s">
        <v>934</v>
      </c>
      <c r="O6" t="s">
        <v>959</v>
      </c>
      <c r="P6" t="s">
        <v>24</v>
      </c>
      <c r="Q6" t="s">
        <v>928</v>
      </c>
      <c r="R6" t="s">
        <v>929</v>
      </c>
      <c r="S6" t="s">
        <v>25</v>
      </c>
      <c r="T6" t="s">
        <v>25</v>
      </c>
      <c r="U6" t="s">
        <v>25</v>
      </c>
      <c r="V6" t="s">
        <v>960</v>
      </c>
    </row>
    <row r="7" spans="1:22" x14ac:dyDescent="0.25">
      <c r="A7" t="s">
        <v>961</v>
      </c>
      <c r="B7" t="s">
        <v>241</v>
      </c>
      <c r="C7" t="s">
        <v>242</v>
      </c>
      <c r="D7" t="s">
        <v>962</v>
      </c>
      <c r="E7" t="s">
        <v>963</v>
      </c>
      <c r="F7" s="1" t="str">
        <f t="shared" si="0"/>
        <v>01/01/2025</v>
      </c>
      <c r="G7" s="1" t="str">
        <f t="shared" si="1"/>
        <v>31/12/2038</v>
      </c>
      <c r="H7" s="2">
        <f t="shared" si="2"/>
        <v>5112</v>
      </c>
      <c r="I7" s="2">
        <f t="shared" si="3"/>
        <v>168.06575342465754</v>
      </c>
      <c r="J7" s="2" t="str">
        <f>_xlfn.CONCAT(A7,"/",C7,"/",B7,"/",LEFT(F7,2),"%2F",MID(F7,4,2),"%2F",YEAR(F7),"/",LEFT(G7,2),"%2F",MID(G7,4,2),"%2F",YEAR(G7),"/false/",Q7)</f>
        <v>CP-ENDC2024-001/ENEL/ENDC/01%2F01%2F2025/31%2F12%2F2038/false/Regulado</v>
      </c>
      <c r="K7" t="s">
        <v>964</v>
      </c>
      <c r="L7" t="s">
        <v>949</v>
      </c>
      <c r="M7" t="s">
        <v>942</v>
      </c>
      <c r="N7" t="s">
        <v>965</v>
      </c>
      <c r="O7" t="s">
        <v>966</v>
      </c>
      <c r="P7" t="s">
        <v>24</v>
      </c>
      <c r="Q7" t="s">
        <v>928</v>
      </c>
      <c r="R7" t="s">
        <v>929</v>
      </c>
      <c r="S7" t="s">
        <v>25</v>
      </c>
      <c r="T7" t="s">
        <v>25</v>
      </c>
      <c r="U7" t="s">
        <v>25</v>
      </c>
      <c r="V7" t="s">
        <v>953</v>
      </c>
    </row>
    <row r="8" spans="1:22" x14ac:dyDescent="0.25">
      <c r="A8" t="s">
        <v>967</v>
      </c>
      <c r="B8" t="s">
        <v>154</v>
      </c>
      <c r="C8" t="s">
        <v>155</v>
      </c>
      <c r="D8" t="s">
        <v>962</v>
      </c>
      <c r="E8" t="s">
        <v>968</v>
      </c>
      <c r="F8" s="1" t="str">
        <f t="shared" si="0"/>
        <v>01/07/2024</v>
      </c>
      <c r="G8" s="1" t="str">
        <f t="shared" si="1"/>
        <v>31/12/2040</v>
      </c>
      <c r="H8" s="2">
        <f t="shared" si="2"/>
        <v>6027</v>
      </c>
      <c r="I8" s="2">
        <f t="shared" si="3"/>
        <v>198.14794520547946</v>
      </c>
      <c r="J8" s="2" t="str">
        <f>_xlfn.CONCAT(A8,"/",C8,"/",B8,"/",LEFT(F8,2),"%2F",MID(F8,4,2),"%2F",YEAR(F8),"/",LEFT(G8,2),"%2F",MID(G8,4,2),"%2F",YEAR(G8),"/false/",Q8)</f>
        <v>CP-NEUC2024-003/NEU/NEUC/01%2F07%2F2024/31%2F12%2F2040/false/Mixto</v>
      </c>
      <c r="K8" t="s">
        <v>962</v>
      </c>
      <c r="L8" t="s">
        <v>969</v>
      </c>
      <c r="M8" t="s">
        <v>970</v>
      </c>
      <c r="N8" t="s">
        <v>971</v>
      </c>
      <c r="O8" t="s">
        <v>972</v>
      </c>
      <c r="P8" t="s">
        <v>24</v>
      </c>
      <c r="Q8" t="s">
        <v>973</v>
      </c>
      <c r="R8" t="s">
        <v>929</v>
      </c>
      <c r="S8" t="s">
        <v>25</v>
      </c>
      <c r="T8" t="s">
        <v>25</v>
      </c>
      <c r="U8" t="s">
        <v>25</v>
      </c>
      <c r="V8" t="s">
        <v>974</v>
      </c>
    </row>
    <row r="9" spans="1:22" x14ac:dyDescent="0.25">
      <c r="A9" t="s">
        <v>975</v>
      </c>
      <c r="B9" t="s">
        <v>179</v>
      </c>
      <c r="C9" t="s">
        <v>180</v>
      </c>
      <c r="D9" t="s">
        <v>962</v>
      </c>
      <c r="E9" t="s">
        <v>923</v>
      </c>
      <c r="F9" s="1" t="str">
        <f t="shared" si="0"/>
        <v>01/01/2025</v>
      </c>
      <c r="G9" s="1" t="str">
        <f t="shared" si="1"/>
        <v>31/12/2028</v>
      </c>
      <c r="H9" s="2">
        <f t="shared" si="2"/>
        <v>1460</v>
      </c>
      <c r="I9" s="2">
        <f t="shared" si="3"/>
        <v>48</v>
      </c>
      <c r="J9" s="2" t="str">
        <f>_xlfn.CONCAT(A9,"/",C9,"/",B9,"/",LEFT(F9,2),"%2F",MID(F9,4,2),"%2F",YEAR(F9),"/",LEFT(G9,2),"%2F",MID(G9,4,2),"%2F",YEAR(G9),"/false/",Q9)</f>
        <v>CP-CNSC2024-001/CENS/CNSC/01%2F01%2F2025/31%2F12%2F2028/false/Regulado</v>
      </c>
      <c r="K9" t="s">
        <v>976</v>
      </c>
      <c r="L9" t="s">
        <v>977</v>
      </c>
      <c r="M9" t="s">
        <v>940</v>
      </c>
      <c r="N9" t="s">
        <v>943</v>
      </c>
      <c r="O9" t="s">
        <v>978</v>
      </c>
      <c r="P9" t="s">
        <v>24</v>
      </c>
      <c r="Q9" t="s">
        <v>928</v>
      </c>
      <c r="R9" t="s">
        <v>929</v>
      </c>
      <c r="S9" t="s">
        <v>25</v>
      </c>
      <c r="T9" t="s">
        <v>25</v>
      </c>
      <c r="U9" t="s">
        <v>25</v>
      </c>
      <c r="V9" t="s">
        <v>952</v>
      </c>
    </row>
    <row r="10" spans="1:22" x14ac:dyDescent="0.25">
      <c r="A10" t="s">
        <v>979</v>
      </c>
      <c r="B10" t="s">
        <v>320</v>
      </c>
      <c r="C10" t="s">
        <v>321</v>
      </c>
      <c r="D10" t="s">
        <v>980</v>
      </c>
      <c r="E10" t="s">
        <v>981</v>
      </c>
      <c r="F10" s="1" t="str">
        <f t="shared" si="0"/>
        <v>01/07/2024</v>
      </c>
      <c r="G10" s="1" t="str">
        <f t="shared" si="1"/>
        <v>31/12/2034</v>
      </c>
      <c r="H10" s="2">
        <f t="shared" si="2"/>
        <v>3835</v>
      </c>
      <c r="I10" s="2">
        <f t="shared" si="3"/>
        <v>126.08219178082192</v>
      </c>
      <c r="J10" s="2" t="str">
        <f>_xlfn.CONCAT(A10,"/",C10,"/",B10,"/",LEFT(F10,2),"%2F",MID(F10,4,2),"%2F",YEAR(F10),"/",LEFT(G10,2),"%2F",MID(G10,4,2),"%2F",YEAR(G10),"/false/",Q10)</f>
        <v>CP-ENIC2024-001/ENELAR/ENIC/01%2F07%2F2024/31%2F12%2F2034/false/Regulado</v>
      </c>
      <c r="K10" t="s">
        <v>980</v>
      </c>
      <c r="L10" t="s">
        <v>969</v>
      </c>
      <c r="M10" t="s">
        <v>982</v>
      </c>
      <c r="N10" t="s">
        <v>942</v>
      </c>
      <c r="O10" t="s">
        <v>983</v>
      </c>
      <c r="P10" t="s">
        <v>24</v>
      </c>
      <c r="Q10" t="s">
        <v>928</v>
      </c>
      <c r="R10" t="s">
        <v>929</v>
      </c>
      <c r="S10" t="s">
        <v>25</v>
      </c>
      <c r="T10" t="s">
        <v>25</v>
      </c>
      <c r="U10" t="s">
        <v>25</v>
      </c>
      <c r="V10" t="s">
        <v>966</v>
      </c>
    </row>
    <row r="11" spans="1:22" x14ac:dyDescent="0.25">
      <c r="A11" t="s">
        <v>984</v>
      </c>
      <c r="B11" t="s">
        <v>199</v>
      </c>
      <c r="C11" t="s">
        <v>200</v>
      </c>
      <c r="D11" t="s">
        <v>985</v>
      </c>
      <c r="E11" t="s">
        <v>986</v>
      </c>
      <c r="F11" s="1" t="str">
        <f t="shared" si="0"/>
        <v>01/08/2024</v>
      </c>
      <c r="G11" s="1" t="str">
        <f t="shared" si="1"/>
        <v>31/12/2036</v>
      </c>
      <c r="H11" s="2">
        <f t="shared" si="2"/>
        <v>4535</v>
      </c>
      <c r="I11" s="2">
        <f t="shared" si="3"/>
        <v>149.0958904109589</v>
      </c>
      <c r="J11" s="2" t="str">
        <f>_xlfn.CONCAT(A11,"/",C11,"/",B11,"/",LEFT(F11,2),"%2F",MID(F11,4,2),"%2F",YEAR(F11),"/",LEFT(G11,2),"%2F",MID(G11,4,2),"%2F",YEAR(G11),"/false/",Q11)</f>
        <v>CP-ESSC2024-001/ESSA/ESSC/01%2F08%2F2024/31%2F12%2F2036/false/Regulado</v>
      </c>
      <c r="K11" t="s">
        <v>987</v>
      </c>
      <c r="L11" t="s">
        <v>988</v>
      </c>
      <c r="M11" t="s">
        <v>989</v>
      </c>
      <c r="N11" t="s">
        <v>990</v>
      </c>
      <c r="O11" t="s">
        <v>965</v>
      </c>
      <c r="P11" t="s">
        <v>24</v>
      </c>
      <c r="Q11" t="s">
        <v>928</v>
      </c>
      <c r="R11" t="s">
        <v>929</v>
      </c>
      <c r="S11" t="s">
        <v>25</v>
      </c>
      <c r="T11" t="s">
        <v>25</v>
      </c>
      <c r="U11" t="s">
        <v>25</v>
      </c>
      <c r="V11" t="s">
        <v>935</v>
      </c>
    </row>
    <row r="12" spans="1:22" x14ac:dyDescent="0.25">
      <c r="A12" t="s">
        <v>991</v>
      </c>
      <c r="B12" t="s">
        <v>229</v>
      </c>
      <c r="C12" t="s">
        <v>230</v>
      </c>
      <c r="D12" t="s">
        <v>992</v>
      </c>
      <c r="E12" t="s">
        <v>993</v>
      </c>
      <c r="F12" s="1" t="str">
        <f t="shared" si="0"/>
        <v>01/07/2024</v>
      </c>
      <c r="G12" s="1" t="str">
        <f t="shared" si="1"/>
        <v>31/12/2030</v>
      </c>
      <c r="H12" s="2">
        <f t="shared" si="2"/>
        <v>2374</v>
      </c>
      <c r="I12" s="2">
        <f t="shared" si="3"/>
        <v>78.049315068493144</v>
      </c>
      <c r="J12" s="2" t="str">
        <f>_xlfn.CONCAT(A12,"/",C12,"/",B12,"/",LEFT(F12,2),"%2F",MID(F12,4,2),"%2F",YEAR(F12),"/",LEFT(G12,2),"%2F",MID(G12,4,2),"%2F",YEAR(G12),"/false/",Q12)</f>
        <v>CP-CHCC2024-001/CHEC/CHCC/01%2F07%2F2024/31%2F12%2F2030/false/Regulado</v>
      </c>
      <c r="K12" t="s">
        <v>985</v>
      </c>
      <c r="L12" t="s">
        <v>994</v>
      </c>
      <c r="M12" t="s">
        <v>955</v>
      </c>
      <c r="N12" t="s">
        <v>995</v>
      </c>
      <c r="O12" t="s">
        <v>965</v>
      </c>
      <c r="P12" t="s">
        <v>24</v>
      </c>
      <c r="Q12" t="s">
        <v>928</v>
      </c>
      <c r="R12" t="s">
        <v>929</v>
      </c>
      <c r="S12" t="s">
        <v>25</v>
      </c>
      <c r="T12" t="s">
        <v>25</v>
      </c>
      <c r="U12" t="s">
        <v>25</v>
      </c>
      <c r="V12" t="s">
        <v>972</v>
      </c>
    </row>
    <row r="13" spans="1:22" x14ac:dyDescent="0.25">
      <c r="A13" t="s">
        <v>996</v>
      </c>
      <c r="B13" t="s">
        <v>135</v>
      </c>
      <c r="C13" t="s">
        <v>136</v>
      </c>
      <c r="D13" t="s">
        <v>997</v>
      </c>
      <c r="E13" t="s">
        <v>956</v>
      </c>
      <c r="F13" s="1" t="str">
        <f t="shared" si="0"/>
        <v>01/01/2025</v>
      </c>
      <c r="G13" s="1" t="str">
        <f t="shared" si="1"/>
        <v>31/12/2029</v>
      </c>
      <c r="H13" s="2">
        <f t="shared" si="2"/>
        <v>1825</v>
      </c>
      <c r="I13" s="2">
        <f t="shared" si="3"/>
        <v>60</v>
      </c>
      <c r="J13" s="2" t="str">
        <f>_xlfn.CONCAT(A13,"/",C13,"/",B13,"/",LEFT(F13,2),"%2F",MID(F13,4,2),"%2F",YEAR(F13),"/",LEFT(G13,2),"%2F",MID(G13,4,2),"%2F",YEAR(G13),"/false/",Q13)</f>
        <v>CP-EPMC2024-001/EPM/EPMC/01%2F01%2F2025/31%2F12%2F2029/false/Regulado</v>
      </c>
      <c r="K13" t="s">
        <v>987</v>
      </c>
      <c r="L13" t="s">
        <v>988</v>
      </c>
      <c r="M13" t="s">
        <v>989</v>
      </c>
      <c r="N13" t="s">
        <v>990</v>
      </c>
      <c r="O13" t="s">
        <v>998</v>
      </c>
      <c r="P13" t="s">
        <v>24</v>
      </c>
      <c r="Q13" t="s">
        <v>928</v>
      </c>
      <c r="R13" t="s">
        <v>929</v>
      </c>
      <c r="S13" t="s">
        <v>25</v>
      </c>
      <c r="T13" t="s">
        <v>25</v>
      </c>
      <c r="U13" t="s">
        <v>25</v>
      </c>
      <c r="V13" t="s">
        <v>944</v>
      </c>
    </row>
    <row r="14" spans="1:22" x14ac:dyDescent="0.25">
      <c r="A14" t="s">
        <v>999</v>
      </c>
      <c r="B14" t="s">
        <v>266</v>
      </c>
      <c r="C14" t="s">
        <v>267</v>
      </c>
      <c r="D14" t="s">
        <v>1000</v>
      </c>
      <c r="E14" t="s">
        <v>1001</v>
      </c>
      <c r="F14" s="1" t="str">
        <f t="shared" si="0"/>
        <v>01/06/2024</v>
      </c>
      <c r="G14" s="1" t="str">
        <f t="shared" si="1"/>
        <v>31/12/2037</v>
      </c>
      <c r="H14" s="2">
        <f t="shared" si="2"/>
        <v>4961</v>
      </c>
      <c r="I14" s="2">
        <f t="shared" si="3"/>
        <v>163.1013698630137</v>
      </c>
      <c r="J14" s="2" t="str">
        <f>_xlfn.CONCAT(A14,"/",C14,"/",B14,"/",LEFT(F14,2),"%2F",MID(F14,4,2),"%2F",YEAR(F14),"/",LEFT(G14,2),"%2F",MID(G14,4,2),"%2F",YEAR(G14),"/false/",Q14)</f>
        <v>CP-CSSC2024-002/Air-e/CSSC/01%2F06%2F2024/31%2F12%2F2037/false/Regulado</v>
      </c>
      <c r="K14" t="s">
        <v>1000</v>
      </c>
      <c r="L14" t="s">
        <v>1002</v>
      </c>
      <c r="M14" t="s">
        <v>1003</v>
      </c>
      <c r="N14" t="s">
        <v>989</v>
      </c>
      <c r="O14" t="s">
        <v>970</v>
      </c>
      <c r="P14" t="s">
        <v>24</v>
      </c>
      <c r="Q14" t="s">
        <v>928</v>
      </c>
      <c r="R14" t="s">
        <v>929</v>
      </c>
      <c r="S14" t="s">
        <v>25</v>
      </c>
      <c r="T14" t="s">
        <v>25</v>
      </c>
      <c r="U14" t="s">
        <v>25</v>
      </c>
      <c r="V14" t="s">
        <v>995</v>
      </c>
    </row>
    <row r="15" spans="1:22" x14ac:dyDescent="0.25">
      <c r="A15" t="s">
        <v>1004</v>
      </c>
      <c r="B15" t="s">
        <v>57</v>
      </c>
      <c r="C15" t="s">
        <v>58</v>
      </c>
      <c r="D15" t="s">
        <v>1000</v>
      </c>
      <c r="E15" t="s">
        <v>1005</v>
      </c>
      <c r="F15" s="1" t="str">
        <f t="shared" si="0"/>
        <v>01/12/2024</v>
      </c>
      <c r="G15" s="1" t="str">
        <f t="shared" si="1"/>
        <v>31/12/2024</v>
      </c>
      <c r="H15" s="2">
        <f t="shared" si="2"/>
        <v>30</v>
      </c>
      <c r="I15" s="2">
        <f t="shared" si="3"/>
        <v>0.98630136986301364</v>
      </c>
      <c r="J15" s="2" t="str">
        <f>_xlfn.CONCAT(A15,"/",C15,"/",B15,"/",LEFT(F15,2),"%2F",MID(F15,4,2),"%2F",YEAR(F15),"/",LEFT(G15,2),"%2F",MID(G15,4,2),"%2F",YEAR(G15),"/false/",Q15)</f>
        <v>CP-EEPC2024-003/EEP/EEPC/01%2F12%2F2024/31%2F12%2F2024/false/Regulado</v>
      </c>
      <c r="K15" t="s">
        <v>1000</v>
      </c>
      <c r="L15" t="s">
        <v>1006</v>
      </c>
      <c r="M15" t="s">
        <v>962</v>
      </c>
      <c r="N15" t="s">
        <v>977</v>
      </c>
      <c r="O15" t="s">
        <v>942</v>
      </c>
      <c r="P15" t="s">
        <v>24</v>
      </c>
      <c r="Q15" t="s">
        <v>928</v>
      </c>
      <c r="R15" t="s">
        <v>929</v>
      </c>
      <c r="S15" t="s">
        <v>25</v>
      </c>
      <c r="T15" t="s">
        <v>25</v>
      </c>
      <c r="U15" t="s">
        <v>25</v>
      </c>
      <c r="V15" t="s">
        <v>932</v>
      </c>
    </row>
    <row r="16" spans="1:22" x14ac:dyDescent="0.25">
      <c r="A16" t="s">
        <v>1007</v>
      </c>
      <c r="B16" t="s">
        <v>124</v>
      </c>
      <c r="C16" t="s">
        <v>125</v>
      </c>
      <c r="D16" t="s">
        <v>1008</v>
      </c>
      <c r="E16" t="s">
        <v>1009</v>
      </c>
      <c r="F16" s="1" t="str">
        <f t="shared" si="0"/>
        <v>01/06/2024</v>
      </c>
      <c r="G16" s="1" t="str">
        <f t="shared" si="1"/>
        <v>31/12/2028</v>
      </c>
      <c r="H16" s="2">
        <f t="shared" si="2"/>
        <v>1674</v>
      </c>
      <c r="I16" s="2">
        <f t="shared" si="3"/>
        <v>55.035616438356165</v>
      </c>
      <c r="J16" s="2" t="str">
        <f>_xlfn.CONCAT(A16,"/",C16,"/",B16,"/",LEFT(F16,2),"%2F",MID(F16,4,2),"%2F",YEAR(F16),"/",LEFT(G16,2),"%2F",MID(G16,4,2),"%2F",YEAR(G16),"/false/",Q16)</f>
        <v>CP-RTQC2024-001/RUITOQUE/RTQC/01%2F06%2F2024/31%2F12%2F2028/false/Regulado</v>
      </c>
      <c r="K16" t="s">
        <v>1008</v>
      </c>
      <c r="L16" t="s">
        <v>985</v>
      </c>
      <c r="M16" t="s">
        <v>1003</v>
      </c>
      <c r="N16" t="s">
        <v>955</v>
      </c>
      <c r="O16" t="s">
        <v>951</v>
      </c>
      <c r="P16" t="s">
        <v>24</v>
      </c>
      <c r="Q16" t="s">
        <v>928</v>
      </c>
      <c r="R16" t="s">
        <v>929</v>
      </c>
      <c r="S16" t="s">
        <v>25</v>
      </c>
      <c r="T16" t="s">
        <v>25</v>
      </c>
      <c r="U16" t="s">
        <v>25</v>
      </c>
      <c r="V16" t="s">
        <v>971</v>
      </c>
    </row>
    <row r="17" spans="1:22" x14ac:dyDescent="0.25">
      <c r="A17" t="s">
        <v>1010</v>
      </c>
      <c r="B17" t="s">
        <v>77</v>
      </c>
      <c r="C17" t="s">
        <v>78</v>
      </c>
      <c r="D17" t="s">
        <v>1011</v>
      </c>
      <c r="E17" t="s">
        <v>1012</v>
      </c>
      <c r="F17" s="1" t="str">
        <f t="shared" si="0"/>
        <v>01/01/2026</v>
      </c>
      <c r="G17" s="1" t="str">
        <f t="shared" si="1"/>
        <v>31/12/2033</v>
      </c>
      <c r="H17" s="2">
        <f t="shared" si="2"/>
        <v>2921</v>
      </c>
      <c r="I17" s="2">
        <f t="shared" si="3"/>
        <v>96.032876712328772</v>
      </c>
      <c r="J17" s="2" t="str">
        <f>_xlfn.CONCAT(A17,"/",C17,"/",B17,"/",LEFT(F17,2),"%2F",MID(F17,4,2),"%2F",YEAR(F17),"/",LEFT(G17,2),"%2F",MID(G17,4,2),"%2F",YEAR(G17),"/false/",Q17)</f>
        <v>CP-EDPC2024-001/DISPAC/EDPC/01%2F01%2F2026/31%2F12%2F2033/false/Regulado</v>
      </c>
      <c r="K17" t="s">
        <v>1011</v>
      </c>
      <c r="L17" t="s">
        <v>1008</v>
      </c>
      <c r="M17" t="s">
        <v>1006</v>
      </c>
      <c r="N17" t="s">
        <v>1003</v>
      </c>
      <c r="O17" t="s">
        <v>982</v>
      </c>
      <c r="P17" t="s">
        <v>24</v>
      </c>
      <c r="Q17" t="s">
        <v>928</v>
      </c>
      <c r="R17" t="s">
        <v>929</v>
      </c>
      <c r="S17" t="s">
        <v>25</v>
      </c>
      <c r="T17" t="s">
        <v>25</v>
      </c>
      <c r="U17" t="s">
        <v>25</v>
      </c>
      <c r="V17" t="s">
        <v>965</v>
      </c>
    </row>
    <row r="18" spans="1:22" x14ac:dyDescent="0.25">
      <c r="A18" t="s">
        <v>1013</v>
      </c>
      <c r="B18" t="s">
        <v>1014</v>
      </c>
      <c r="C18" t="s">
        <v>1015</v>
      </c>
      <c r="D18" t="s">
        <v>1016</v>
      </c>
      <c r="E18" t="s">
        <v>1017</v>
      </c>
      <c r="F18" s="1" t="str">
        <f t="shared" si="0"/>
        <v>01/12/2024</v>
      </c>
      <c r="G18" s="1" t="str">
        <f t="shared" si="1"/>
        <v>31/12/2034</v>
      </c>
      <c r="H18" s="2">
        <f t="shared" si="2"/>
        <v>3682</v>
      </c>
      <c r="I18" s="2">
        <f t="shared" si="3"/>
        <v>121.05205479452054</v>
      </c>
      <c r="J18" s="2" t="str">
        <f>_xlfn.CONCAT(A18,"/",C18,"/",B18,"/",LEFT(F18,2),"%2F",MID(F18,4,2),"%2F",YEAR(F18),"/",LEFT(G18,2),"%2F",MID(G18,4,2),"%2F",YEAR(G18),"/false/",Q18)</f>
        <v>CP-EMSC2024-001/EMSA/EMSC/01%2F12%2F2024/31%2F12%2F2034/false/Regulado</v>
      </c>
      <c r="K18" t="s">
        <v>1016</v>
      </c>
      <c r="L18" t="s">
        <v>1018</v>
      </c>
      <c r="M18" t="s">
        <v>1006</v>
      </c>
      <c r="N18" t="s">
        <v>988</v>
      </c>
      <c r="O18" t="s">
        <v>977</v>
      </c>
      <c r="P18" t="s">
        <v>24</v>
      </c>
      <c r="Q18" t="s">
        <v>928</v>
      </c>
      <c r="R18" t="s">
        <v>929</v>
      </c>
      <c r="S18" t="s">
        <v>25</v>
      </c>
      <c r="T18" t="s">
        <v>25</v>
      </c>
      <c r="U18" t="s">
        <v>25</v>
      </c>
      <c r="V18" t="s">
        <v>957</v>
      </c>
    </row>
    <row r="19" spans="1:22" x14ac:dyDescent="0.25">
      <c r="A19" t="s">
        <v>1019</v>
      </c>
      <c r="B19" t="s">
        <v>154</v>
      </c>
      <c r="C19" t="s">
        <v>155</v>
      </c>
      <c r="D19" t="s">
        <v>1020</v>
      </c>
      <c r="E19" t="s">
        <v>1021</v>
      </c>
      <c r="F19" s="1" t="str">
        <f t="shared" si="0"/>
        <v>01/06/2024</v>
      </c>
      <c r="G19" s="1" t="str">
        <f t="shared" si="1"/>
        <v>31/12/2040</v>
      </c>
      <c r="H19" s="2">
        <f t="shared" si="2"/>
        <v>6057</v>
      </c>
      <c r="I19" s="2">
        <f t="shared" si="3"/>
        <v>199.13424657534247</v>
      </c>
      <c r="J19" s="2" t="str">
        <f>_xlfn.CONCAT(A19,"/",C19,"/",B19,"/",LEFT(F19,2),"%2F",MID(F19,4,2),"%2F",YEAR(F19),"/",LEFT(G19,2),"%2F",MID(G19,4,2),"%2F",YEAR(G19),"/false/",Q19)</f>
        <v>CP-NEUC2024-002/NEU/NEUC/01%2F06%2F2024/31%2F12%2F2040/false/Regulado</v>
      </c>
      <c r="K19" t="s">
        <v>1020</v>
      </c>
      <c r="L19" t="s">
        <v>1022</v>
      </c>
      <c r="M19" t="s">
        <v>992</v>
      </c>
      <c r="N19" t="s">
        <v>980</v>
      </c>
      <c r="O19" t="s">
        <v>955</v>
      </c>
      <c r="P19" t="s">
        <v>24</v>
      </c>
      <c r="Q19" t="s">
        <v>928</v>
      </c>
      <c r="R19" t="s">
        <v>929</v>
      </c>
      <c r="S19" t="s">
        <v>25</v>
      </c>
      <c r="T19" t="s">
        <v>25</v>
      </c>
      <c r="U19" t="s">
        <v>25</v>
      </c>
      <c r="V19" t="s">
        <v>957</v>
      </c>
    </row>
    <row r="20" spans="1:22" x14ac:dyDescent="0.25">
      <c r="A20" t="s">
        <v>1023</v>
      </c>
      <c r="B20" t="s">
        <v>1024</v>
      </c>
      <c r="C20" t="s">
        <v>1025</v>
      </c>
      <c r="D20" t="s">
        <v>1026</v>
      </c>
      <c r="E20" t="s">
        <v>1027</v>
      </c>
      <c r="F20" s="1" t="str">
        <f t="shared" si="0"/>
        <v>19/04/2024</v>
      </c>
      <c r="G20" s="1" t="str">
        <f t="shared" si="1"/>
        <v>31/12/2026</v>
      </c>
      <c r="H20" s="2">
        <f t="shared" si="2"/>
        <v>986</v>
      </c>
      <c r="I20" s="2">
        <f t="shared" si="3"/>
        <v>32.416438356164385</v>
      </c>
      <c r="J20" s="2" t="str">
        <f>_xlfn.CONCAT(A20,"/",C20,"/",B20,"/",LEFT(F20,2),"%2F",MID(F20,4,2),"%2F",YEAR(F20),"/",LEFT(G20,2),"%2F",MID(G20,4,2),"%2F",YEAR(G20),"/false/",Q20)</f>
        <v>CP-ESOC2024-001/EMSEROCCIDENTE S.A./ESOC/19%2F04%2F2024/31%2F12%2F2026/false/Regulado</v>
      </c>
      <c r="K20" t="s">
        <v>1026</v>
      </c>
      <c r="L20" t="s">
        <v>1020</v>
      </c>
      <c r="M20" t="s">
        <v>1008</v>
      </c>
      <c r="N20" t="s">
        <v>1028</v>
      </c>
      <c r="O20" t="s">
        <v>1029</v>
      </c>
      <c r="P20" t="s">
        <v>24</v>
      </c>
      <c r="Q20" t="s">
        <v>928</v>
      </c>
      <c r="R20" t="s">
        <v>929</v>
      </c>
      <c r="S20" t="s">
        <v>25</v>
      </c>
      <c r="T20" t="s">
        <v>25</v>
      </c>
      <c r="U20" t="s">
        <v>25</v>
      </c>
      <c r="V20" t="s">
        <v>1030</v>
      </c>
    </row>
    <row r="21" spans="1:22" x14ac:dyDescent="0.25">
      <c r="A21" t="s">
        <v>1031</v>
      </c>
      <c r="B21" t="s">
        <v>266</v>
      </c>
      <c r="C21" t="s">
        <v>267</v>
      </c>
      <c r="D21" t="s">
        <v>1032</v>
      </c>
      <c r="E21" t="s">
        <v>1033</v>
      </c>
      <c r="F21" s="1" t="str">
        <f t="shared" si="0"/>
        <v>08/04/2024</v>
      </c>
      <c r="G21" s="1" t="str">
        <f t="shared" si="1"/>
        <v>31/12/2037</v>
      </c>
      <c r="H21" s="2">
        <f t="shared" si="2"/>
        <v>5015</v>
      </c>
      <c r="I21" s="2">
        <f t="shared" si="3"/>
        <v>164.87671232876713</v>
      </c>
      <c r="J21" s="2" t="str">
        <f>_xlfn.CONCAT(A21,"/",C21,"/",B21,"/",LEFT(F21,2),"%2F",MID(F21,4,2),"%2F",YEAR(F21),"/",LEFT(G21,2),"%2F",MID(G21,4,2),"%2F",YEAR(G21),"/false/",Q21)</f>
        <v>CP-CSSC2024-001/Air-e/CSSC/08%2F04%2F2024/31%2F12%2F2037/false/Regulado</v>
      </c>
      <c r="K21" t="s">
        <v>1032</v>
      </c>
      <c r="L21" t="s">
        <v>1034</v>
      </c>
      <c r="M21" t="s">
        <v>1020</v>
      </c>
      <c r="N21" t="s">
        <v>1018</v>
      </c>
      <c r="O21" t="s">
        <v>1006</v>
      </c>
      <c r="P21" t="s">
        <v>24</v>
      </c>
      <c r="Q21" t="s">
        <v>928</v>
      </c>
      <c r="R21" t="s">
        <v>929</v>
      </c>
      <c r="S21" t="s">
        <v>25</v>
      </c>
      <c r="T21" t="s">
        <v>25</v>
      </c>
      <c r="U21" t="s">
        <v>25</v>
      </c>
      <c r="V21" t="s">
        <v>1029</v>
      </c>
    </row>
    <row r="22" spans="1:22" x14ac:dyDescent="0.25">
      <c r="A22" t="s">
        <v>1035</v>
      </c>
      <c r="B22" t="s">
        <v>1036</v>
      </c>
      <c r="C22" t="s">
        <v>1037</v>
      </c>
      <c r="D22" t="s">
        <v>1032</v>
      </c>
      <c r="E22" t="s">
        <v>1038</v>
      </c>
      <c r="F22" s="1" t="str">
        <f t="shared" si="0"/>
        <v>08/04/2024</v>
      </c>
      <c r="G22" s="1" t="str">
        <f t="shared" si="1"/>
        <v>31/12/2032</v>
      </c>
      <c r="H22" s="2">
        <f t="shared" si="2"/>
        <v>3189</v>
      </c>
      <c r="I22" s="2">
        <f t="shared" si="3"/>
        <v>104.84383561643835</v>
      </c>
      <c r="J22" s="2" t="str">
        <f>_xlfn.CONCAT(A22,"/",C22,"/",B22,"/",LEFT(F22,2),"%2F",MID(F22,4,2),"%2F",YEAR(F22),"/",LEFT(G22,2),"%2F",MID(G22,4,2),"%2F",YEAR(G22),"/false/",Q22)</f>
        <v>CP-QIEC2024-001/QI ENERGY/QIEC/08%2F04%2F2024/31%2F12%2F2032/false/Regulado</v>
      </c>
      <c r="K22" t="s">
        <v>1032</v>
      </c>
      <c r="L22" t="s">
        <v>1039</v>
      </c>
      <c r="M22" t="s">
        <v>1040</v>
      </c>
      <c r="N22" t="s">
        <v>1018</v>
      </c>
      <c r="O22" t="s">
        <v>985</v>
      </c>
      <c r="P22" t="s">
        <v>24</v>
      </c>
      <c r="Q22" t="s">
        <v>928</v>
      </c>
      <c r="R22" t="s">
        <v>929</v>
      </c>
      <c r="S22" t="s">
        <v>25</v>
      </c>
      <c r="T22" t="s">
        <v>25</v>
      </c>
      <c r="U22" t="s">
        <v>25</v>
      </c>
      <c r="V22" t="s">
        <v>1029</v>
      </c>
    </row>
    <row r="23" spans="1:22" x14ac:dyDescent="0.25">
      <c r="A23" t="s">
        <v>1041</v>
      </c>
      <c r="B23" t="s">
        <v>102</v>
      </c>
      <c r="C23" t="s">
        <v>103</v>
      </c>
      <c r="D23" t="s">
        <v>1042</v>
      </c>
      <c r="E23" t="s">
        <v>993</v>
      </c>
      <c r="F23" s="1" t="str">
        <f t="shared" si="0"/>
        <v>01/07/2024</v>
      </c>
      <c r="G23" s="1" t="str">
        <f t="shared" si="1"/>
        <v>31/12/2030</v>
      </c>
      <c r="H23" s="2">
        <f t="shared" si="2"/>
        <v>2374</v>
      </c>
      <c r="I23" s="2">
        <f t="shared" si="3"/>
        <v>78.049315068493144</v>
      </c>
      <c r="J23" s="2" t="str">
        <f>_xlfn.CONCAT(A23,"/",C23,"/",B23,"/",LEFT(F23,2),"%2F",MID(F23,4,2),"%2F",YEAR(F23),"/",LEFT(G23,2),"%2F",MID(G23,4,2),"%2F",YEAR(G23),"/false/",Q23)</f>
        <v>CP-EDQC2024-001/EDEQ/EDQC/01%2F07%2F2024/31%2F12%2F2030/false/Regulado</v>
      </c>
      <c r="K23" t="s">
        <v>1043</v>
      </c>
      <c r="L23" t="s">
        <v>1044</v>
      </c>
      <c r="M23" t="s">
        <v>1026</v>
      </c>
      <c r="N23" t="s">
        <v>1022</v>
      </c>
      <c r="O23" t="s">
        <v>1045</v>
      </c>
      <c r="P23" t="s">
        <v>24</v>
      </c>
      <c r="Q23" t="s">
        <v>928</v>
      </c>
      <c r="R23" t="s">
        <v>929</v>
      </c>
      <c r="S23" t="s">
        <v>25</v>
      </c>
      <c r="T23" t="s">
        <v>25</v>
      </c>
      <c r="U23" t="s">
        <v>25</v>
      </c>
      <c r="V23" t="s">
        <v>980</v>
      </c>
    </row>
    <row r="24" spans="1:22" x14ac:dyDescent="0.25">
      <c r="A24" t="s">
        <v>1046</v>
      </c>
      <c r="B24" t="s">
        <v>57</v>
      </c>
      <c r="C24" t="s">
        <v>58</v>
      </c>
      <c r="D24" t="s">
        <v>1047</v>
      </c>
      <c r="E24" t="s">
        <v>1048</v>
      </c>
      <c r="F24" s="1" t="str">
        <f t="shared" si="0"/>
        <v>01/04/2024</v>
      </c>
      <c r="G24" s="1" t="str">
        <f t="shared" si="1"/>
        <v>31/12/2027</v>
      </c>
      <c r="H24" s="2">
        <f t="shared" si="2"/>
        <v>1369</v>
      </c>
      <c r="I24" s="2">
        <f t="shared" si="3"/>
        <v>45.008219178082193</v>
      </c>
      <c r="J24" s="2" t="str">
        <f>_xlfn.CONCAT(A24,"/",C24,"/",B24,"/",LEFT(F24,2),"%2F",MID(F24,4,2),"%2F",YEAR(F24),"/",LEFT(G24,2),"%2F",MID(G24,4,2),"%2F",YEAR(G24),"/false/",Q24)</f>
        <v>CP-EEPC2024-002/EEP/EEPC/01%2F04%2F2024/31%2F12%2F2027/false/Regulado</v>
      </c>
      <c r="K24" t="s">
        <v>1047</v>
      </c>
      <c r="L24" t="s">
        <v>1049</v>
      </c>
      <c r="M24" t="s">
        <v>1039</v>
      </c>
      <c r="N24" t="s">
        <v>1016</v>
      </c>
      <c r="O24" t="s">
        <v>997</v>
      </c>
      <c r="P24" t="s">
        <v>24</v>
      </c>
      <c r="Q24" t="s">
        <v>928</v>
      </c>
      <c r="R24" t="s">
        <v>929</v>
      </c>
      <c r="S24" t="s">
        <v>25</v>
      </c>
      <c r="T24" t="s">
        <v>25</v>
      </c>
      <c r="U24" t="s">
        <v>25</v>
      </c>
      <c r="V24" t="s">
        <v>992</v>
      </c>
    </row>
    <row r="25" spans="1:22" x14ac:dyDescent="0.25">
      <c r="A25" t="s">
        <v>1050</v>
      </c>
      <c r="B25" t="s">
        <v>1051</v>
      </c>
      <c r="C25" t="s">
        <v>1052</v>
      </c>
      <c r="D25" t="s">
        <v>1053</v>
      </c>
      <c r="E25" t="s">
        <v>1054</v>
      </c>
      <c r="F25" s="1" t="str">
        <f t="shared" si="0"/>
        <v>01/06/2024</v>
      </c>
      <c r="G25" s="1" t="str">
        <f t="shared" si="1"/>
        <v>31/05/2034</v>
      </c>
      <c r="H25" s="2">
        <f t="shared" si="2"/>
        <v>3651</v>
      </c>
      <c r="I25" s="2">
        <f t="shared" si="3"/>
        <v>120.03287671232877</v>
      </c>
      <c r="J25" s="2" t="str">
        <f>_xlfn.CONCAT(A25,"/",C25,"/",B25,"/",LEFT(F25,2),"%2F",MID(F25,4,2),"%2F",YEAR(F25),"/",LEFT(G25,2),"%2F",MID(G25,4,2),"%2F",YEAR(G25),"/false/",Q25)</f>
        <v>CP-CMXC2024-001/CEMEX ENERGY/CMXC/01%2F06%2F2024/31%2F05%2F2034/false/No Regulado</v>
      </c>
      <c r="K25" t="s">
        <v>1053</v>
      </c>
      <c r="L25" t="s">
        <v>1055</v>
      </c>
      <c r="M25" t="s">
        <v>1011</v>
      </c>
      <c r="N25" t="s">
        <v>1056</v>
      </c>
      <c r="O25" t="s">
        <v>1057</v>
      </c>
      <c r="P25" t="s">
        <v>24</v>
      </c>
      <c r="Q25" t="s">
        <v>1058</v>
      </c>
      <c r="R25" t="s">
        <v>1059</v>
      </c>
      <c r="S25" t="s">
        <v>25</v>
      </c>
      <c r="T25" t="s">
        <v>25</v>
      </c>
      <c r="U25" t="s">
        <v>25</v>
      </c>
      <c r="V25" t="s">
        <v>988</v>
      </c>
    </row>
    <row r="26" spans="1:22" x14ac:dyDescent="0.25">
      <c r="A26" t="s">
        <v>1060</v>
      </c>
      <c r="B26" t="s">
        <v>124</v>
      </c>
      <c r="C26" t="s">
        <v>125</v>
      </c>
      <c r="D26" t="s">
        <v>1061</v>
      </c>
      <c r="E26" t="s">
        <v>1062</v>
      </c>
      <c r="F26" s="1" t="str">
        <f t="shared" si="0"/>
        <v>04/04/2024</v>
      </c>
      <c r="G26" s="1" t="str">
        <f t="shared" si="1"/>
        <v>31/12/2027</v>
      </c>
      <c r="H26" s="2">
        <f t="shared" si="2"/>
        <v>1366</v>
      </c>
      <c r="I26" s="2">
        <f t="shared" si="3"/>
        <v>44.909589041095892</v>
      </c>
      <c r="J26" s="2" t="str">
        <f>_xlfn.CONCAT(A26,"/",C26,"/",B26,"/",LEFT(F26,2),"%2F",MID(F26,4,2),"%2F",YEAR(F26),"/",LEFT(G26,2),"%2F",MID(G26,4,2),"%2F",YEAR(G26),"/false/",Q26)</f>
        <v>CP-RTQC2023-005/RUITOQUE/RTQC/04%2F04%2F2024/31%2F12%2F2027/false/Regulado</v>
      </c>
      <c r="K26" t="s">
        <v>1061</v>
      </c>
      <c r="L26" t="s">
        <v>1053</v>
      </c>
      <c r="M26" t="s">
        <v>1032</v>
      </c>
      <c r="N26" t="s">
        <v>1026</v>
      </c>
      <c r="O26" t="s">
        <v>1008</v>
      </c>
      <c r="P26" t="s">
        <v>24</v>
      </c>
      <c r="Q26" t="s">
        <v>928</v>
      </c>
      <c r="R26" t="s">
        <v>929</v>
      </c>
      <c r="S26" t="s">
        <v>25</v>
      </c>
      <c r="T26" t="s">
        <v>25</v>
      </c>
      <c r="U26" t="s">
        <v>25</v>
      </c>
      <c r="V26" t="s">
        <v>1045</v>
      </c>
    </row>
    <row r="27" spans="1:22" x14ac:dyDescent="0.25">
      <c r="A27" t="s">
        <v>1063</v>
      </c>
      <c r="B27" t="s">
        <v>72</v>
      </c>
      <c r="C27" t="s">
        <v>73</v>
      </c>
      <c r="D27" t="s">
        <v>1064</v>
      </c>
      <c r="E27" t="s">
        <v>1065</v>
      </c>
      <c r="F27" s="1" t="str">
        <f t="shared" si="0"/>
        <v>01/04/2024</v>
      </c>
      <c r="G27" s="1" t="str">
        <f t="shared" si="1"/>
        <v>31/12/2025</v>
      </c>
      <c r="H27" s="2">
        <f t="shared" si="2"/>
        <v>639</v>
      </c>
      <c r="I27" s="2">
        <f t="shared" si="3"/>
        <v>21.008219178082193</v>
      </c>
      <c r="J27" s="2" t="str">
        <f>_xlfn.CONCAT(A27,"/",C27,"/",B27,"/",LEFT(F27,2),"%2F",MID(F27,4,2),"%2F",YEAR(F27),"/",LEFT(G27,2),"%2F",MID(G27,4,2),"%2F",YEAR(G27),"/false/",Q27)</f>
        <v>CP-HLAC2023-004/ELECTROHUILA/HLAC/01%2F04%2F2024/31%2F12%2F2025/false/Regulado</v>
      </c>
      <c r="K27" t="s">
        <v>1064</v>
      </c>
      <c r="L27" t="s">
        <v>1066</v>
      </c>
      <c r="M27" t="s">
        <v>1042</v>
      </c>
      <c r="N27" t="s">
        <v>1067</v>
      </c>
      <c r="O27" t="s">
        <v>1068</v>
      </c>
      <c r="P27" t="s">
        <v>24</v>
      </c>
      <c r="Q27" t="s">
        <v>928</v>
      </c>
      <c r="R27" t="s">
        <v>929</v>
      </c>
      <c r="S27" t="s">
        <v>25</v>
      </c>
      <c r="T27" t="s">
        <v>25</v>
      </c>
      <c r="U27" t="s">
        <v>25</v>
      </c>
      <c r="V27" t="s">
        <v>1069</v>
      </c>
    </row>
    <row r="28" spans="1:22" x14ac:dyDescent="0.25">
      <c r="A28" t="s">
        <v>1070</v>
      </c>
      <c r="B28" t="s">
        <v>266</v>
      </c>
      <c r="C28" t="s">
        <v>267</v>
      </c>
      <c r="D28" t="s">
        <v>1071</v>
      </c>
      <c r="E28" t="s">
        <v>1072</v>
      </c>
      <c r="F28" s="1" t="str">
        <f t="shared" si="0"/>
        <v>01/03/2024</v>
      </c>
      <c r="G28" s="1" t="str">
        <f t="shared" si="1"/>
        <v>31/12/2026</v>
      </c>
      <c r="H28" s="2">
        <f t="shared" si="2"/>
        <v>1035</v>
      </c>
      <c r="I28" s="2">
        <f t="shared" si="3"/>
        <v>34.027397260273972</v>
      </c>
      <c r="J28" s="2" t="str">
        <f>_xlfn.CONCAT(A28,"/",C28,"/",B28,"/",LEFT(F28,2),"%2F",MID(F28,4,2),"%2F",YEAR(F28),"/",LEFT(G28,2),"%2F",MID(G28,4,2),"%2F",YEAR(G28),"/false/",Q28)</f>
        <v>CP-CSSC2023-004/Air-e/CSSC/01%2F03%2F2024/31%2F12%2F2026/false/Regulado</v>
      </c>
      <c r="K28" t="s">
        <v>1071</v>
      </c>
      <c r="L28" t="s">
        <v>1073</v>
      </c>
      <c r="M28" t="s">
        <v>1074</v>
      </c>
      <c r="N28" t="s">
        <v>1049</v>
      </c>
      <c r="O28" t="s">
        <v>1075</v>
      </c>
      <c r="P28" t="s">
        <v>24</v>
      </c>
      <c r="Q28" t="s">
        <v>928</v>
      </c>
      <c r="R28" t="s">
        <v>929</v>
      </c>
      <c r="S28" t="s">
        <v>25</v>
      </c>
      <c r="T28" t="s">
        <v>25</v>
      </c>
      <c r="U28" t="s">
        <v>25</v>
      </c>
      <c r="V28" t="s">
        <v>1026</v>
      </c>
    </row>
    <row r="29" spans="1:22" x14ac:dyDescent="0.25">
      <c r="A29" t="s">
        <v>1076</v>
      </c>
      <c r="B29" t="s">
        <v>229</v>
      </c>
      <c r="C29" t="s">
        <v>230</v>
      </c>
      <c r="D29" t="s">
        <v>1077</v>
      </c>
      <c r="E29" t="s">
        <v>1078</v>
      </c>
      <c r="F29" s="1" t="str">
        <f t="shared" si="0"/>
        <v>01/05/2024</v>
      </c>
      <c r="G29" s="1" t="str">
        <f t="shared" si="1"/>
        <v>31/12/2030</v>
      </c>
      <c r="H29" s="2">
        <f t="shared" si="2"/>
        <v>2435</v>
      </c>
      <c r="I29" s="2">
        <f t="shared" si="3"/>
        <v>80.054794520547944</v>
      </c>
      <c r="J29" s="2" t="str">
        <f>_xlfn.CONCAT(A29,"/",C29,"/",B29,"/",LEFT(F29,2),"%2F",MID(F29,4,2),"%2F",YEAR(F29),"/",LEFT(G29,2),"%2F",MID(G29,4,2),"%2F",YEAR(G29),"/false/",Q29)</f>
        <v>CP-CHCC2023-003/CHEC/CHCC/01%2F05%2F2024/31%2F12%2F2030/false/Regulado</v>
      </c>
      <c r="K29" t="s">
        <v>1079</v>
      </c>
      <c r="L29" t="s">
        <v>1080</v>
      </c>
      <c r="M29" t="s">
        <v>1081</v>
      </c>
      <c r="N29" t="s">
        <v>1082</v>
      </c>
      <c r="O29" t="s">
        <v>1068</v>
      </c>
      <c r="P29" t="s">
        <v>24</v>
      </c>
      <c r="Q29" t="s">
        <v>928</v>
      </c>
      <c r="R29" t="s">
        <v>929</v>
      </c>
      <c r="S29" t="s">
        <v>25</v>
      </c>
      <c r="T29" t="s">
        <v>25</v>
      </c>
      <c r="U29" t="s">
        <v>25</v>
      </c>
      <c r="V29" t="s">
        <v>1008</v>
      </c>
    </row>
    <row r="30" spans="1:22" x14ac:dyDescent="0.25">
      <c r="A30" t="s">
        <v>1083</v>
      </c>
      <c r="B30" t="s">
        <v>193</v>
      </c>
      <c r="C30" t="s">
        <v>194</v>
      </c>
      <c r="D30" t="s">
        <v>1084</v>
      </c>
      <c r="E30" t="s">
        <v>956</v>
      </c>
      <c r="F30" s="1" t="str">
        <f t="shared" si="0"/>
        <v>01/01/2025</v>
      </c>
      <c r="G30" s="1" t="str">
        <f t="shared" si="1"/>
        <v>31/12/2029</v>
      </c>
      <c r="H30" s="2">
        <f t="shared" si="2"/>
        <v>1825</v>
      </c>
      <c r="I30" s="2">
        <f t="shared" si="3"/>
        <v>60</v>
      </c>
      <c r="J30" s="2" t="str">
        <f>_xlfn.CONCAT(A30,"/",C30,"/",B30,"/",LEFT(F30,2),"%2F",MID(F30,4,2),"%2F",YEAR(F30),"/",LEFT(G30,2),"%2F",MID(G30,4,2),"%2F",YEAR(G30),"/false/",Q30)</f>
        <v>CP-EPSC2023-003/CELSIA Colombia/EPSC/01%2F01%2F2025/31%2F12%2F2029/false/Regulado</v>
      </c>
      <c r="K30" t="s">
        <v>1077</v>
      </c>
      <c r="L30" t="s">
        <v>1085</v>
      </c>
      <c r="M30" t="s">
        <v>1055</v>
      </c>
      <c r="N30" t="s">
        <v>1086</v>
      </c>
      <c r="O30" t="s">
        <v>1011</v>
      </c>
      <c r="P30" t="s">
        <v>24</v>
      </c>
      <c r="Q30" t="s">
        <v>928</v>
      </c>
      <c r="R30" t="s">
        <v>929</v>
      </c>
      <c r="S30" t="s">
        <v>25</v>
      </c>
      <c r="T30" t="s">
        <v>25</v>
      </c>
      <c r="U30" t="s">
        <v>25</v>
      </c>
      <c r="V30" t="s">
        <v>1087</v>
      </c>
    </row>
    <row r="31" spans="1:22" x14ac:dyDescent="0.25">
      <c r="A31" t="s">
        <v>1088</v>
      </c>
      <c r="B31" t="s">
        <v>179</v>
      </c>
      <c r="C31" t="s">
        <v>180</v>
      </c>
      <c r="D31" t="s">
        <v>1089</v>
      </c>
      <c r="E31" t="s">
        <v>941</v>
      </c>
      <c r="F31" s="1" t="str">
        <f t="shared" si="0"/>
        <v>01/01/2025</v>
      </c>
      <c r="G31" s="1" t="str">
        <f t="shared" si="1"/>
        <v>31/12/2039</v>
      </c>
      <c r="H31" s="2">
        <f t="shared" si="2"/>
        <v>5477</v>
      </c>
      <c r="I31" s="2">
        <f t="shared" si="3"/>
        <v>180.06575342465754</v>
      </c>
      <c r="J31" s="2" t="str">
        <f>_xlfn.CONCAT(A31,"/",C31,"/",B31,"/",LEFT(F31,2),"%2F",MID(F31,4,2),"%2F",YEAR(F31),"/",LEFT(G31,2),"%2F",MID(G31,4,2),"%2F",YEAR(G31),"/false/",Q31)</f>
        <v>CP-CNSC2023-004/CENS/CNSC/01%2F01%2F2025/31%2F12%2F2039/false/Regulado</v>
      </c>
      <c r="K31" t="s">
        <v>1089</v>
      </c>
      <c r="L31" t="s">
        <v>1073</v>
      </c>
      <c r="M31" t="s">
        <v>1074</v>
      </c>
      <c r="N31" t="s">
        <v>1049</v>
      </c>
      <c r="O31" t="s">
        <v>1090</v>
      </c>
      <c r="P31" t="s">
        <v>24</v>
      </c>
      <c r="Q31" t="s">
        <v>928</v>
      </c>
      <c r="R31" t="s">
        <v>929</v>
      </c>
      <c r="S31" t="s">
        <v>25</v>
      </c>
      <c r="T31" t="s">
        <v>25</v>
      </c>
      <c r="U31" t="s">
        <v>25</v>
      </c>
      <c r="V31" t="s">
        <v>1040</v>
      </c>
    </row>
    <row r="32" spans="1:22" x14ac:dyDescent="0.25">
      <c r="A32" t="s">
        <v>1091</v>
      </c>
      <c r="B32" t="s">
        <v>273</v>
      </c>
      <c r="C32" t="s">
        <v>274</v>
      </c>
      <c r="D32" t="s">
        <v>1092</v>
      </c>
      <c r="E32" t="s">
        <v>1093</v>
      </c>
      <c r="F32" s="1" t="str">
        <f t="shared" si="0"/>
        <v>01/03/2024</v>
      </c>
      <c r="G32" s="1" t="str">
        <f t="shared" si="1"/>
        <v>31/12/2041</v>
      </c>
      <c r="H32" s="2">
        <f t="shared" si="2"/>
        <v>6514</v>
      </c>
      <c r="I32" s="2">
        <f t="shared" si="3"/>
        <v>214.15890410958903</v>
      </c>
      <c r="J32" s="2" t="str">
        <f>_xlfn.CONCAT(A32,"/",C32,"/",B32,"/",LEFT(F32,2),"%2F",MID(F32,4,2),"%2F",YEAR(F32),"/",LEFT(G32,2),"%2F",MID(G32,4,2),"%2F",YEAR(G32),"/false/",Q32)</f>
        <v>CP-CQTC2023-003/ELECTROCAQUETA/CQTC/01%2F03%2F2024/31%2F12%2F2041/false/Regulado</v>
      </c>
      <c r="K32" t="s">
        <v>1092</v>
      </c>
      <c r="L32" t="s">
        <v>1094</v>
      </c>
      <c r="M32" t="s">
        <v>1073</v>
      </c>
      <c r="N32" t="s">
        <v>1095</v>
      </c>
      <c r="O32" t="s">
        <v>1096</v>
      </c>
      <c r="P32" t="s">
        <v>24</v>
      </c>
      <c r="Q32" t="s">
        <v>928</v>
      </c>
      <c r="R32" t="s">
        <v>929</v>
      </c>
      <c r="S32" t="s">
        <v>25</v>
      </c>
      <c r="T32" t="s">
        <v>25</v>
      </c>
      <c r="U32" t="s">
        <v>25</v>
      </c>
      <c r="V32" t="s">
        <v>1086</v>
      </c>
    </row>
    <row r="33" spans="1:22" x14ac:dyDescent="0.25">
      <c r="A33" t="s">
        <v>1097</v>
      </c>
      <c r="B33" t="s">
        <v>215</v>
      </c>
      <c r="C33" t="s">
        <v>216</v>
      </c>
      <c r="D33" t="s">
        <v>1098</v>
      </c>
      <c r="E33" t="s">
        <v>1099</v>
      </c>
      <c r="F33" s="1" t="str">
        <f t="shared" si="0"/>
        <v>01/03/2024</v>
      </c>
      <c r="G33" s="1" t="str">
        <f t="shared" si="1"/>
        <v>31/12/2037</v>
      </c>
      <c r="H33" s="2">
        <f t="shared" si="2"/>
        <v>5053</v>
      </c>
      <c r="I33" s="2">
        <f t="shared" si="3"/>
        <v>166.12602739726029</v>
      </c>
      <c r="J33" s="2" t="str">
        <f>_xlfn.CONCAT(A33,"/",C33,"/",B33,"/",LEFT(F33,2),"%2F",MID(F33,4,2),"%2F",YEAR(F33),"/",LEFT(G33,2),"%2F",MID(G33,4,2),"%2F",YEAR(G33),"/false/",Q33)</f>
        <v>CP-CDNC2023-004/CEDENAR/CDNC/01%2F03%2F2024/31%2F12%2F2037/false/Regulado</v>
      </c>
      <c r="K33" t="s">
        <v>1098</v>
      </c>
      <c r="L33" t="s">
        <v>1100</v>
      </c>
      <c r="M33" t="s">
        <v>1064</v>
      </c>
      <c r="N33" t="s">
        <v>1101</v>
      </c>
      <c r="O33" t="s">
        <v>1074</v>
      </c>
      <c r="P33" t="s">
        <v>24</v>
      </c>
      <c r="Q33" t="s">
        <v>928</v>
      </c>
      <c r="R33" t="s">
        <v>929</v>
      </c>
      <c r="S33" t="s">
        <v>25</v>
      </c>
      <c r="T33" t="s">
        <v>25</v>
      </c>
      <c r="U33" t="s">
        <v>25</v>
      </c>
      <c r="V33" t="s">
        <v>1096</v>
      </c>
    </row>
    <row r="34" spans="1:22" x14ac:dyDescent="0.25">
      <c r="A34" t="s">
        <v>1102</v>
      </c>
      <c r="B34" t="s">
        <v>48</v>
      </c>
      <c r="C34" t="s">
        <v>49</v>
      </c>
      <c r="D34" t="s">
        <v>1103</v>
      </c>
      <c r="E34" t="s">
        <v>1104</v>
      </c>
      <c r="F34" s="1" t="str">
        <f t="shared" si="0"/>
        <v>01/02/2024</v>
      </c>
      <c r="G34" s="1" t="str">
        <f t="shared" si="1"/>
        <v>31/12/2038</v>
      </c>
      <c r="H34" s="2">
        <f t="shared" si="2"/>
        <v>5447</v>
      </c>
      <c r="I34" s="2">
        <f t="shared" si="3"/>
        <v>179.07945205479453</v>
      </c>
      <c r="J34" s="2" t="str">
        <f>_xlfn.CONCAT(A34,"/",C34,"/",B34,"/",LEFT(F34,2),"%2F",MID(F34,4,2),"%2F",YEAR(F34),"/",LEFT(G34,2),"%2F",MID(G34,4,2),"%2F",YEAR(G34),"/false/",Q34)</f>
        <v>CP-BIAC2023-007/BIAE/BIAC/01%2F02%2F2024/31%2F12%2F2038/false/Regulado</v>
      </c>
      <c r="K34" t="s">
        <v>1103</v>
      </c>
      <c r="L34" t="s">
        <v>1105</v>
      </c>
      <c r="M34" t="s">
        <v>1106</v>
      </c>
      <c r="N34" t="s">
        <v>1061</v>
      </c>
      <c r="O34" t="s">
        <v>1053</v>
      </c>
      <c r="P34" t="s">
        <v>24</v>
      </c>
      <c r="Q34" t="s">
        <v>928</v>
      </c>
      <c r="R34" t="s">
        <v>929</v>
      </c>
      <c r="S34" t="s">
        <v>25</v>
      </c>
      <c r="T34" t="s">
        <v>25</v>
      </c>
      <c r="U34" t="s">
        <v>25</v>
      </c>
      <c r="V34" t="s">
        <v>1107</v>
      </c>
    </row>
    <row r="35" spans="1:22" x14ac:dyDescent="0.25">
      <c r="A35" t="s">
        <v>1108</v>
      </c>
      <c r="B35" t="s">
        <v>343</v>
      </c>
      <c r="C35" t="s">
        <v>344</v>
      </c>
      <c r="D35" t="s">
        <v>1109</v>
      </c>
      <c r="E35" t="s">
        <v>1110</v>
      </c>
      <c r="F35" s="1" t="str">
        <f t="shared" si="0"/>
        <v>01/01/2024</v>
      </c>
      <c r="G35" s="1" t="str">
        <f t="shared" si="1"/>
        <v>31/12/2024</v>
      </c>
      <c r="H35" s="2">
        <f t="shared" si="2"/>
        <v>365</v>
      </c>
      <c r="I35" s="2">
        <f t="shared" si="3"/>
        <v>12</v>
      </c>
      <c r="J35" s="2" t="str">
        <f>_xlfn.CONCAT(A35,"/",C35,"/",B35,"/",LEFT(F35,2),"%2F",MID(F35,4,2),"%2F",YEAR(F35),"/",LEFT(G35,2),"%2F",MID(G35,4,2),"%2F",YEAR(G35),"/false/",Q35)</f>
        <v>CP-CEOC2023-003/CEO S.A.S E.S.P./CEOC/01%2F01%2F2024/31%2F12%2F2024/false/Regulado</v>
      </c>
      <c r="K35" t="s">
        <v>1111</v>
      </c>
      <c r="L35" t="s">
        <v>1112</v>
      </c>
      <c r="M35" t="s">
        <v>1089</v>
      </c>
      <c r="N35" t="s">
        <v>1071</v>
      </c>
      <c r="O35" t="s">
        <v>1113</v>
      </c>
      <c r="P35" t="s">
        <v>24</v>
      </c>
      <c r="Q35" t="s">
        <v>928</v>
      </c>
      <c r="R35" t="s">
        <v>929</v>
      </c>
      <c r="S35" t="s">
        <v>25</v>
      </c>
      <c r="T35" t="s">
        <v>25</v>
      </c>
      <c r="U35" t="s">
        <v>25</v>
      </c>
      <c r="V35" t="s">
        <v>1095</v>
      </c>
    </row>
    <row r="36" spans="1:22" x14ac:dyDescent="0.25">
      <c r="A36" t="s">
        <v>1114</v>
      </c>
      <c r="B36" t="s">
        <v>57</v>
      </c>
      <c r="C36" t="s">
        <v>58</v>
      </c>
      <c r="D36" t="s">
        <v>1115</v>
      </c>
      <c r="E36" t="s">
        <v>1116</v>
      </c>
      <c r="F36" s="1" t="str">
        <f t="shared" si="0"/>
        <v>01/01/2024</v>
      </c>
      <c r="G36" s="1" t="str">
        <f t="shared" si="1"/>
        <v>31/12/2027</v>
      </c>
      <c r="H36" s="2">
        <f t="shared" si="2"/>
        <v>1460</v>
      </c>
      <c r="I36" s="2">
        <f t="shared" si="3"/>
        <v>48</v>
      </c>
      <c r="J36" s="2" t="str">
        <f>_xlfn.CONCAT(A36,"/",C36,"/",B36,"/",LEFT(F36,2),"%2F",MID(F36,4,2),"%2F",YEAR(F36),"/",LEFT(G36,2),"%2F",MID(G36,4,2),"%2F",YEAR(G36),"/false/",Q36)</f>
        <v>CP-EEPC2023-005/EEP/EEPC/01%2F01%2F2024/31%2F12%2F2027/false/Regulado</v>
      </c>
      <c r="K36" t="s">
        <v>1115</v>
      </c>
      <c r="L36" t="s">
        <v>1117</v>
      </c>
      <c r="M36" t="s">
        <v>1118</v>
      </c>
      <c r="N36" t="s">
        <v>1077</v>
      </c>
      <c r="O36" t="s">
        <v>1085</v>
      </c>
      <c r="P36" t="s">
        <v>24</v>
      </c>
      <c r="Q36" t="s">
        <v>928</v>
      </c>
      <c r="R36" t="s">
        <v>929</v>
      </c>
      <c r="S36" t="s">
        <v>25</v>
      </c>
      <c r="T36" t="s">
        <v>25</v>
      </c>
      <c r="U36" t="s">
        <v>25</v>
      </c>
      <c r="V36" t="s">
        <v>1119</v>
      </c>
    </row>
    <row r="37" spans="1:22" x14ac:dyDescent="0.25">
      <c r="A37" t="s">
        <v>1120</v>
      </c>
      <c r="B37" t="s">
        <v>154</v>
      </c>
      <c r="C37" t="s">
        <v>155</v>
      </c>
      <c r="D37" t="s">
        <v>1115</v>
      </c>
      <c r="E37" t="s">
        <v>1121</v>
      </c>
      <c r="F37" s="1" t="str">
        <f t="shared" si="0"/>
        <v>01/01/2024</v>
      </c>
      <c r="G37" s="1" t="str">
        <f t="shared" si="1"/>
        <v>31/12/2040</v>
      </c>
      <c r="H37" s="2">
        <f t="shared" si="2"/>
        <v>6209</v>
      </c>
      <c r="I37" s="2">
        <f t="shared" si="3"/>
        <v>204.13150684931506</v>
      </c>
      <c r="J37" s="2" t="str">
        <f>_xlfn.CONCAT(A37,"/",C37,"/",B37,"/",LEFT(F37,2),"%2F",MID(F37,4,2),"%2F",YEAR(F37),"/",LEFT(G37,2),"%2F",MID(G37,4,2),"%2F",YEAR(G37),"/false/",Q37)</f>
        <v>CP-NEUC2023-006/NEU/NEUC/01%2F01%2F2024/31%2F12%2F2040/false/Regulado</v>
      </c>
      <c r="K37" t="s">
        <v>1115</v>
      </c>
      <c r="L37" t="s">
        <v>1122</v>
      </c>
      <c r="M37" t="s">
        <v>1123</v>
      </c>
      <c r="N37" t="s">
        <v>1118</v>
      </c>
      <c r="O37" t="s">
        <v>1106</v>
      </c>
      <c r="P37" t="s">
        <v>24</v>
      </c>
      <c r="Q37" t="s">
        <v>928</v>
      </c>
      <c r="R37" t="s">
        <v>929</v>
      </c>
      <c r="S37" t="s">
        <v>25</v>
      </c>
      <c r="T37" t="s">
        <v>25</v>
      </c>
      <c r="U37" t="s">
        <v>25</v>
      </c>
      <c r="V37" t="s">
        <v>1124</v>
      </c>
    </row>
    <row r="38" spans="1:22" x14ac:dyDescent="0.25">
      <c r="A38" t="s">
        <v>1125</v>
      </c>
      <c r="B38" t="s">
        <v>28</v>
      </c>
      <c r="C38" t="s">
        <v>29</v>
      </c>
      <c r="D38" t="s">
        <v>1126</v>
      </c>
      <c r="E38" t="s">
        <v>1127</v>
      </c>
      <c r="F38" s="1" t="str">
        <f t="shared" si="0"/>
        <v>01/02/2024</v>
      </c>
      <c r="G38" s="1" t="str">
        <f t="shared" si="1"/>
        <v>31/12/2034</v>
      </c>
      <c r="H38" s="2">
        <f t="shared" si="2"/>
        <v>3986</v>
      </c>
      <c r="I38" s="2">
        <f t="shared" si="3"/>
        <v>131.04657534246576</v>
      </c>
      <c r="J38" s="2" t="str">
        <f>_xlfn.CONCAT(A38,"/",C38,"/",B38,"/",LEFT(F38,2),"%2F",MID(F38,4,2),"%2F",YEAR(F38),"/",LEFT(G38,2),"%2F",MID(G38,4,2),"%2F",YEAR(G38),"/false/",Q38)</f>
        <v>CP-GNCC2023-004/VATIA/GNCC/01%2F02%2F2024/31%2F12%2F2034/false/Regulado</v>
      </c>
      <c r="K38" t="s">
        <v>1128</v>
      </c>
      <c r="L38" t="s">
        <v>1129</v>
      </c>
      <c r="M38" t="s">
        <v>1094</v>
      </c>
      <c r="N38" t="s">
        <v>1106</v>
      </c>
      <c r="O38" t="s">
        <v>1061</v>
      </c>
      <c r="P38" t="s">
        <v>24</v>
      </c>
      <c r="Q38" t="s">
        <v>928</v>
      </c>
      <c r="R38" t="s">
        <v>929</v>
      </c>
      <c r="S38" t="s">
        <v>25</v>
      </c>
      <c r="T38" t="s">
        <v>25</v>
      </c>
      <c r="U38" t="s">
        <v>25</v>
      </c>
      <c r="V38" t="s">
        <v>1073</v>
      </c>
    </row>
    <row r="39" spans="1:22" x14ac:dyDescent="0.25">
      <c r="A39" t="s">
        <v>1130</v>
      </c>
      <c r="B39" t="s">
        <v>199</v>
      </c>
      <c r="C39" t="s">
        <v>200</v>
      </c>
      <c r="D39" t="s">
        <v>1131</v>
      </c>
      <c r="E39" t="s">
        <v>1132</v>
      </c>
      <c r="F39" s="1" t="str">
        <f t="shared" si="0"/>
        <v>01/02/2024</v>
      </c>
      <c r="G39" s="1" t="str">
        <f t="shared" si="1"/>
        <v>31/12/2033</v>
      </c>
      <c r="H39" s="2">
        <f t="shared" si="2"/>
        <v>3621</v>
      </c>
      <c r="I39" s="2">
        <f t="shared" si="3"/>
        <v>119.04657534246576</v>
      </c>
      <c r="J39" s="2" t="str">
        <f>_xlfn.CONCAT(A39,"/",C39,"/",B39,"/",LEFT(F39,2),"%2F",MID(F39,4,2),"%2F",YEAR(F39),"/",LEFT(G39,2),"%2F",MID(G39,4,2),"%2F",YEAR(G39),"/false/",Q39)</f>
        <v>CP-ESSC2023-004/ESSA/ESSC/01%2F02%2F2024/31%2F12%2F2033/false/Regulado</v>
      </c>
      <c r="K39" t="s">
        <v>1133</v>
      </c>
      <c r="L39" t="s">
        <v>1129</v>
      </c>
      <c r="M39" t="s">
        <v>1094</v>
      </c>
      <c r="N39" t="s">
        <v>1106</v>
      </c>
      <c r="O39" t="s">
        <v>1134</v>
      </c>
      <c r="P39" t="s">
        <v>24</v>
      </c>
      <c r="Q39" t="s">
        <v>928</v>
      </c>
      <c r="R39" t="s">
        <v>929</v>
      </c>
      <c r="S39" t="s">
        <v>25</v>
      </c>
      <c r="T39" t="s">
        <v>25</v>
      </c>
      <c r="U39" t="s">
        <v>25</v>
      </c>
      <c r="V39" t="s">
        <v>1053</v>
      </c>
    </row>
    <row r="40" spans="1:22" x14ac:dyDescent="0.25">
      <c r="A40" t="s">
        <v>1135</v>
      </c>
      <c r="B40" t="s">
        <v>241</v>
      </c>
      <c r="C40" t="s">
        <v>242</v>
      </c>
      <c r="D40" t="s">
        <v>1136</v>
      </c>
      <c r="E40" t="s">
        <v>1137</v>
      </c>
      <c r="F40" s="1" t="str">
        <f t="shared" si="0"/>
        <v>01/12/2023</v>
      </c>
      <c r="G40" s="1" t="str">
        <f t="shared" si="1"/>
        <v>31/12/2038</v>
      </c>
      <c r="H40" s="2">
        <f t="shared" si="2"/>
        <v>5509</v>
      </c>
      <c r="I40" s="2">
        <f t="shared" si="3"/>
        <v>181.11780821917807</v>
      </c>
      <c r="J40" s="2" t="str">
        <f>_xlfn.CONCAT(A40,"/",C40,"/",B40,"/",LEFT(F40,2),"%2F",MID(F40,4,2),"%2F",YEAR(F40),"/",LEFT(G40,2),"%2F",MID(G40,4,2),"%2F",YEAR(G40),"/false/",Q40)</f>
        <v>CP-ENDC2023-003/ENEL/ENDC/01%2F12%2F2023/31%2F12%2F2038/false/Regulado</v>
      </c>
      <c r="K40" t="s">
        <v>1138</v>
      </c>
      <c r="L40" t="s">
        <v>1139</v>
      </c>
      <c r="M40" t="s">
        <v>1140</v>
      </c>
      <c r="N40" t="s">
        <v>1141</v>
      </c>
      <c r="O40" t="s">
        <v>1142</v>
      </c>
      <c r="P40" t="s">
        <v>24</v>
      </c>
      <c r="Q40" t="s">
        <v>928</v>
      </c>
      <c r="R40" t="s">
        <v>929</v>
      </c>
      <c r="S40" t="s">
        <v>25</v>
      </c>
      <c r="T40" t="s">
        <v>25</v>
      </c>
      <c r="U40" t="s">
        <v>25</v>
      </c>
      <c r="V40" t="s">
        <v>1073</v>
      </c>
    </row>
    <row r="41" spans="1:22" x14ac:dyDescent="0.25">
      <c r="A41" t="s">
        <v>1143</v>
      </c>
      <c r="B41" t="s">
        <v>172</v>
      </c>
      <c r="C41" t="s">
        <v>173</v>
      </c>
      <c r="D41" t="s">
        <v>1144</v>
      </c>
      <c r="E41" t="s">
        <v>1145</v>
      </c>
      <c r="F41" s="1" t="str">
        <f t="shared" si="0"/>
        <v>07/12/2023</v>
      </c>
      <c r="G41" s="1" t="str">
        <f t="shared" si="1"/>
        <v>31/12/2037</v>
      </c>
      <c r="H41" s="2">
        <f t="shared" si="2"/>
        <v>5138</v>
      </c>
      <c r="I41" s="2">
        <f t="shared" si="3"/>
        <v>168.92054794520547</v>
      </c>
      <c r="J41" s="2" t="str">
        <f>_xlfn.CONCAT(A41,"/",C41,"/",B41,"/",LEFT(F41,2),"%2F",MID(F41,4,2),"%2F",YEAR(F41),"/",LEFT(G41,2),"%2F",MID(G41,4,2),"%2F",YEAR(G41),"/false/",Q41)</f>
        <v>CP-CMMC2023-002/CARIBEMAR/CMMC/07%2F12%2F2023/31%2F12%2F2037/false/Regulado</v>
      </c>
      <c r="K41" t="s">
        <v>1144</v>
      </c>
      <c r="L41" t="s">
        <v>1138</v>
      </c>
      <c r="M41" t="s">
        <v>1146</v>
      </c>
      <c r="N41" t="s">
        <v>1147</v>
      </c>
      <c r="O41" t="s">
        <v>1140</v>
      </c>
      <c r="P41" t="s">
        <v>24</v>
      </c>
      <c r="Q41" t="s">
        <v>928</v>
      </c>
      <c r="R41" t="s">
        <v>929</v>
      </c>
      <c r="S41" t="s">
        <v>25</v>
      </c>
      <c r="T41" t="s">
        <v>25</v>
      </c>
      <c r="U41" t="s">
        <v>25</v>
      </c>
      <c r="V41" t="s">
        <v>1148</v>
      </c>
    </row>
    <row r="42" spans="1:22" x14ac:dyDescent="0.25">
      <c r="A42" t="s">
        <v>1149</v>
      </c>
      <c r="B42" t="s">
        <v>135</v>
      </c>
      <c r="C42" t="s">
        <v>136</v>
      </c>
      <c r="D42" t="s">
        <v>1150</v>
      </c>
      <c r="E42" t="s">
        <v>1151</v>
      </c>
      <c r="F42" s="1" t="str">
        <f t="shared" si="0"/>
        <v>01/01/2024</v>
      </c>
      <c r="G42" s="1" t="str">
        <f t="shared" si="1"/>
        <v>31/12/2028</v>
      </c>
      <c r="H42" s="2">
        <f t="shared" si="2"/>
        <v>1826</v>
      </c>
      <c r="I42" s="2">
        <f t="shared" si="3"/>
        <v>60.032876712328765</v>
      </c>
      <c r="J42" s="2" t="str">
        <f>_xlfn.CONCAT(A42,"/",C42,"/",B42,"/",LEFT(F42,2),"%2F",MID(F42,4,2),"%2F",YEAR(F42),"/",LEFT(G42,2),"%2F",MID(G42,4,2),"%2F",YEAR(G42),"/false/",Q42)</f>
        <v>CP-EPMC2023-003/EPM/EPMC/01%2F01%2F2024/31%2F12%2F2028/false/Regulado</v>
      </c>
      <c r="K42" t="s">
        <v>1152</v>
      </c>
      <c r="L42" t="s">
        <v>1133</v>
      </c>
      <c r="M42" t="s">
        <v>1092</v>
      </c>
      <c r="N42" t="s">
        <v>1123</v>
      </c>
      <c r="O42" t="s">
        <v>1106</v>
      </c>
      <c r="P42" t="s">
        <v>24</v>
      </c>
      <c r="Q42" t="s">
        <v>928</v>
      </c>
      <c r="R42" t="s">
        <v>929</v>
      </c>
      <c r="S42" t="s">
        <v>25</v>
      </c>
      <c r="T42" t="s">
        <v>25</v>
      </c>
      <c r="U42" t="s">
        <v>25</v>
      </c>
      <c r="V42" t="s">
        <v>1077</v>
      </c>
    </row>
    <row r="43" spans="1:22" x14ac:dyDescent="0.25">
      <c r="A43" t="s">
        <v>1153</v>
      </c>
      <c r="B43" t="s">
        <v>48</v>
      </c>
      <c r="C43" t="s">
        <v>49</v>
      </c>
      <c r="D43" t="s">
        <v>1154</v>
      </c>
      <c r="E43" t="s">
        <v>1155</v>
      </c>
      <c r="F43" s="1" t="str">
        <f t="shared" si="0"/>
        <v>01/12/2023</v>
      </c>
      <c r="G43" s="1" t="str">
        <f t="shared" si="1"/>
        <v>31/12/2025</v>
      </c>
      <c r="H43" s="2">
        <f t="shared" si="2"/>
        <v>761</v>
      </c>
      <c r="I43" s="2">
        <f t="shared" si="3"/>
        <v>25.019178082191782</v>
      </c>
      <c r="J43" s="2" t="str">
        <f>_xlfn.CONCAT(A43,"/",C43,"/",B43,"/",LEFT(F43,2),"%2F",MID(F43,4,2),"%2F",YEAR(F43),"/",LEFT(G43,2),"%2F",MID(G43,4,2),"%2F",YEAR(G43),"/false/",Q43)</f>
        <v>CP-BIAC2023-006/BIAE/BIAC/01%2F12%2F2023/31%2F12%2F2025/false/Regulado</v>
      </c>
      <c r="K43" t="s">
        <v>1154</v>
      </c>
      <c r="L43" t="s">
        <v>1144</v>
      </c>
      <c r="M43" t="s">
        <v>1156</v>
      </c>
      <c r="N43" t="s">
        <v>1111</v>
      </c>
      <c r="O43" t="s">
        <v>1140</v>
      </c>
      <c r="P43" t="s">
        <v>24</v>
      </c>
      <c r="Q43" t="s">
        <v>928</v>
      </c>
      <c r="R43" t="s">
        <v>929</v>
      </c>
      <c r="S43" t="s">
        <v>25</v>
      </c>
      <c r="T43" t="s">
        <v>25</v>
      </c>
      <c r="U43" t="s">
        <v>25</v>
      </c>
      <c r="V43" t="s">
        <v>1157</v>
      </c>
    </row>
    <row r="44" spans="1:22" x14ac:dyDescent="0.25">
      <c r="A44" t="s">
        <v>1158</v>
      </c>
      <c r="B44" t="s">
        <v>102</v>
      </c>
      <c r="C44" t="s">
        <v>103</v>
      </c>
      <c r="D44" t="s">
        <v>1159</v>
      </c>
      <c r="E44" t="s">
        <v>1160</v>
      </c>
      <c r="F44" s="1" t="str">
        <f t="shared" si="0"/>
        <v>15/12/2023</v>
      </c>
      <c r="G44" s="1" t="str">
        <f t="shared" si="1"/>
        <v>31/12/2027</v>
      </c>
      <c r="H44" s="2">
        <f t="shared" si="2"/>
        <v>1477</v>
      </c>
      <c r="I44" s="2">
        <f t="shared" si="3"/>
        <v>48.558904109589044</v>
      </c>
      <c r="J44" s="2" t="str">
        <f>_xlfn.CONCAT(A44,"/",C44,"/",B44,"/",LEFT(F44,2),"%2F",MID(F44,4,2),"%2F",YEAR(F44),"/",LEFT(G44,2),"%2F",MID(G44,4,2),"%2F",YEAR(G44),"/false/",Q44)</f>
        <v>CP-EDQC2023-002/EDEQ/EDQC/15%2F12%2F2023/31%2F12%2F2027/false/Regulado</v>
      </c>
      <c r="K44" t="s">
        <v>1161</v>
      </c>
      <c r="L44" t="s">
        <v>1162</v>
      </c>
      <c r="M44" t="s">
        <v>1126</v>
      </c>
      <c r="N44" t="s">
        <v>1111</v>
      </c>
      <c r="O44" t="s">
        <v>1157</v>
      </c>
      <c r="P44" t="s">
        <v>24</v>
      </c>
      <c r="Q44" t="s">
        <v>928</v>
      </c>
      <c r="R44" t="s">
        <v>929</v>
      </c>
      <c r="S44" t="s">
        <v>25</v>
      </c>
      <c r="T44" t="s">
        <v>25</v>
      </c>
      <c r="U44" t="s">
        <v>25</v>
      </c>
      <c r="V44" t="s">
        <v>1100</v>
      </c>
    </row>
    <row r="45" spans="1:22" x14ac:dyDescent="0.25">
      <c r="A45" t="s">
        <v>1163</v>
      </c>
      <c r="B45" t="s">
        <v>57</v>
      </c>
      <c r="C45" t="s">
        <v>58</v>
      </c>
      <c r="D45" t="s">
        <v>1164</v>
      </c>
      <c r="E45" t="s">
        <v>1165</v>
      </c>
      <c r="F45" s="1" t="str">
        <f t="shared" si="0"/>
        <v>01/11/2023</v>
      </c>
      <c r="G45" s="1" t="str">
        <f t="shared" si="1"/>
        <v>31/12/2037</v>
      </c>
      <c r="H45" s="2">
        <f t="shared" si="2"/>
        <v>5174</v>
      </c>
      <c r="I45" s="2">
        <f t="shared" si="3"/>
        <v>170.10410958904109</v>
      </c>
      <c r="J45" s="2" t="str">
        <f>_xlfn.CONCAT(A45,"/",C45,"/",B45,"/",LEFT(F45,2),"%2F",MID(F45,4,2),"%2F",YEAR(F45),"/",LEFT(G45,2),"%2F",MID(G45,4,2),"%2F",YEAR(G45),"/false/",Q45)</f>
        <v>CP-EEPC2023-004/EEP/EEPC/01%2F11%2F2023/31%2F12%2F2037/false/Regulado</v>
      </c>
      <c r="K45" t="s">
        <v>1164</v>
      </c>
      <c r="L45" t="s">
        <v>1166</v>
      </c>
      <c r="M45" t="s">
        <v>1167</v>
      </c>
      <c r="N45" t="s">
        <v>1115</v>
      </c>
      <c r="O45" t="s">
        <v>1140</v>
      </c>
      <c r="P45" t="s">
        <v>24</v>
      </c>
      <c r="Q45" t="s">
        <v>928</v>
      </c>
      <c r="R45" t="s">
        <v>929</v>
      </c>
      <c r="S45" t="s">
        <v>25</v>
      </c>
      <c r="T45" t="s">
        <v>25</v>
      </c>
      <c r="U45" t="s">
        <v>25</v>
      </c>
      <c r="V45" t="s">
        <v>1168</v>
      </c>
    </row>
    <row r="46" spans="1:22" x14ac:dyDescent="0.25">
      <c r="A46" t="s">
        <v>1169</v>
      </c>
      <c r="B46" t="s">
        <v>229</v>
      </c>
      <c r="C46" t="s">
        <v>230</v>
      </c>
      <c r="D46" t="s">
        <v>1164</v>
      </c>
      <c r="E46" t="s">
        <v>525</v>
      </c>
      <c r="F46" s="1" t="str">
        <f t="shared" si="0"/>
        <v>01/01/2024</v>
      </c>
      <c r="G46" s="1" t="str">
        <f t="shared" si="1"/>
        <v>31/12/2032</v>
      </c>
      <c r="H46" s="2">
        <f t="shared" si="2"/>
        <v>3287</v>
      </c>
      <c r="I46" s="2">
        <f t="shared" si="3"/>
        <v>108.06575342465753</v>
      </c>
      <c r="J46" s="2" t="str">
        <f>_xlfn.CONCAT(A46,"/",C46,"/",B46,"/",LEFT(F46,2),"%2F",MID(F46,4,2),"%2F",YEAR(F46),"/",LEFT(G46,2),"%2F",MID(G46,4,2),"%2F",YEAR(G46),"/false/",Q46)</f>
        <v>CP-CHCC2023-002/CHEC/CHCC/01%2F01%2F2024/31%2F12%2F2032/false/Regulado</v>
      </c>
      <c r="K46" t="s">
        <v>1161</v>
      </c>
      <c r="L46" t="s">
        <v>1152</v>
      </c>
      <c r="M46" t="s">
        <v>1170</v>
      </c>
      <c r="N46" t="s">
        <v>1129</v>
      </c>
      <c r="O46" t="s">
        <v>1141</v>
      </c>
      <c r="P46" t="s">
        <v>24</v>
      </c>
      <c r="Q46" t="s">
        <v>928</v>
      </c>
      <c r="R46" t="s">
        <v>929</v>
      </c>
      <c r="S46" t="s">
        <v>25</v>
      </c>
      <c r="T46" t="s">
        <v>25</v>
      </c>
      <c r="U46" t="s">
        <v>25</v>
      </c>
      <c r="V46" t="s">
        <v>1106</v>
      </c>
    </row>
    <row r="47" spans="1:22" x14ac:dyDescent="0.25">
      <c r="A47" t="s">
        <v>1171</v>
      </c>
      <c r="B47" t="s">
        <v>470</v>
      </c>
      <c r="C47" t="s">
        <v>471</v>
      </c>
      <c r="D47" t="s">
        <v>1164</v>
      </c>
      <c r="E47" t="s">
        <v>1172</v>
      </c>
      <c r="F47" s="1" t="str">
        <f t="shared" si="0"/>
        <v>01/01/2024</v>
      </c>
      <c r="G47" s="1" t="str">
        <f t="shared" si="1"/>
        <v>31/12/2026</v>
      </c>
      <c r="H47" s="2">
        <f t="shared" si="2"/>
        <v>1095</v>
      </c>
      <c r="I47" s="2">
        <f t="shared" si="3"/>
        <v>36</v>
      </c>
      <c r="J47" s="2" t="str">
        <f>_xlfn.CONCAT(A47,"/",C47,"/",B47,"/",LEFT(F47,2),"%2F",MID(F47,4,2),"%2F",YEAR(F47),"/",LEFT(G47,2),"%2F",MID(G47,4,2),"%2F",YEAR(G47),"/false/",Q47)</f>
        <v>CP-EVSC2023-001/EMEVASI/EVSC/01%2F01%2F2024/31%2F12%2F2026/false/Regulado</v>
      </c>
      <c r="K47" t="s">
        <v>1164</v>
      </c>
      <c r="L47" t="s">
        <v>1162</v>
      </c>
      <c r="M47" t="s">
        <v>1126</v>
      </c>
      <c r="N47" t="s">
        <v>1111</v>
      </c>
      <c r="O47" t="s">
        <v>1173</v>
      </c>
      <c r="P47" t="s">
        <v>24</v>
      </c>
      <c r="Q47" t="s">
        <v>928</v>
      </c>
      <c r="R47" t="s">
        <v>929</v>
      </c>
      <c r="S47" t="s">
        <v>25</v>
      </c>
      <c r="T47" t="s">
        <v>25</v>
      </c>
      <c r="U47" t="s">
        <v>25</v>
      </c>
      <c r="V47" t="s">
        <v>1174</v>
      </c>
    </row>
    <row r="48" spans="1:22" x14ac:dyDescent="0.25">
      <c r="A48" t="s">
        <v>1175</v>
      </c>
      <c r="B48" t="s">
        <v>193</v>
      </c>
      <c r="C48" t="s">
        <v>194</v>
      </c>
      <c r="D48" t="s">
        <v>1176</v>
      </c>
      <c r="E48" t="s">
        <v>1151</v>
      </c>
      <c r="F48" s="1" t="str">
        <f t="shared" si="0"/>
        <v>01/01/2024</v>
      </c>
      <c r="G48" s="1" t="str">
        <f t="shared" si="1"/>
        <v>31/12/2028</v>
      </c>
      <c r="H48" s="2">
        <f t="shared" si="2"/>
        <v>1826</v>
      </c>
      <c r="I48" s="2">
        <f t="shared" si="3"/>
        <v>60.032876712328765</v>
      </c>
      <c r="J48" s="2" t="str">
        <f>_xlfn.CONCAT(A48,"/",C48,"/",B48,"/",LEFT(F48,2),"%2F",MID(F48,4,2),"%2F",YEAR(F48),"/",LEFT(G48,2),"%2F",MID(G48,4,2),"%2F",YEAR(G48),"/false/",Q48)</f>
        <v>CP-EPSC2023-002/CELSIA Colombia/EPSC/01%2F01%2F2024/31%2F12%2F2028/false/Regulado</v>
      </c>
      <c r="K48" t="s">
        <v>1177</v>
      </c>
      <c r="L48" t="s">
        <v>1150</v>
      </c>
      <c r="M48" t="s">
        <v>1178</v>
      </c>
      <c r="N48" t="s">
        <v>1109</v>
      </c>
      <c r="O48" t="s">
        <v>1140</v>
      </c>
      <c r="P48" t="s">
        <v>24</v>
      </c>
      <c r="Q48" t="s">
        <v>928</v>
      </c>
      <c r="R48" t="s">
        <v>929</v>
      </c>
      <c r="S48" t="s">
        <v>25</v>
      </c>
      <c r="T48" t="s">
        <v>25</v>
      </c>
      <c r="U48" t="s">
        <v>25</v>
      </c>
      <c r="V48" t="s">
        <v>1123</v>
      </c>
    </row>
    <row r="49" spans="1:22" x14ac:dyDescent="0.25">
      <c r="A49" t="s">
        <v>1179</v>
      </c>
      <c r="B49" t="s">
        <v>1014</v>
      </c>
      <c r="C49" t="s">
        <v>1015</v>
      </c>
      <c r="D49" t="s">
        <v>1180</v>
      </c>
      <c r="E49" t="s">
        <v>1181</v>
      </c>
      <c r="F49" s="1" t="str">
        <f t="shared" si="0"/>
        <v>01/01/2024</v>
      </c>
      <c r="G49" s="1" t="str">
        <f t="shared" si="1"/>
        <v>31/12/2038</v>
      </c>
      <c r="H49" s="2">
        <f t="shared" si="2"/>
        <v>5478</v>
      </c>
      <c r="I49" s="2">
        <f t="shared" si="3"/>
        <v>180.09863013698629</v>
      </c>
      <c r="J49" s="2" t="str">
        <f>_xlfn.CONCAT(A49,"/",C49,"/",B49,"/",LEFT(F49,2),"%2F",MID(F49,4,2),"%2F",YEAR(F49),"/",LEFT(G49,2),"%2F",MID(G49,4,2),"%2F",YEAR(G49),"/false/",Q49)</f>
        <v>CP-EMSC2023-003/EMSA/EMSC/01%2F01%2F2024/31%2F12%2F2038/false/Regulado</v>
      </c>
      <c r="K49" t="s">
        <v>1180</v>
      </c>
      <c r="L49" t="s">
        <v>1182</v>
      </c>
      <c r="M49" t="s">
        <v>1167</v>
      </c>
      <c r="N49" t="s">
        <v>1115</v>
      </c>
      <c r="O49" t="s">
        <v>1168</v>
      </c>
      <c r="P49" t="s">
        <v>24</v>
      </c>
      <c r="Q49" t="s">
        <v>928</v>
      </c>
      <c r="R49" t="s">
        <v>929</v>
      </c>
      <c r="S49" t="s">
        <v>25</v>
      </c>
      <c r="T49" t="s">
        <v>25</v>
      </c>
      <c r="U49" t="s">
        <v>25</v>
      </c>
      <c r="V49" t="s">
        <v>1183</v>
      </c>
    </row>
    <row r="50" spans="1:22" x14ac:dyDescent="0.25">
      <c r="A50" t="s">
        <v>1184</v>
      </c>
      <c r="B50" t="s">
        <v>179</v>
      </c>
      <c r="C50" t="s">
        <v>180</v>
      </c>
      <c r="D50" t="s">
        <v>1185</v>
      </c>
      <c r="E50" t="s">
        <v>1186</v>
      </c>
      <c r="F50" s="1" t="str">
        <f t="shared" si="0"/>
        <v>01/01/2024</v>
      </c>
      <c r="G50" s="1" t="str">
        <f t="shared" si="1"/>
        <v>31/12/2029</v>
      </c>
      <c r="H50" s="2">
        <f t="shared" si="2"/>
        <v>2191</v>
      </c>
      <c r="I50" s="2">
        <f t="shared" si="3"/>
        <v>72.032876712328772</v>
      </c>
      <c r="J50" s="2" t="str">
        <f>_xlfn.CONCAT(A50,"/",C50,"/",B50,"/",LEFT(F50,2),"%2F",MID(F50,4,2),"%2F",YEAR(F50),"/",LEFT(G50,2),"%2F",MID(G50,4,2),"%2F",YEAR(G50),"/false/",Q50)</f>
        <v>CP-CNSC2023-003/CENS/CNSC/01%2F01%2F2024/31%2F12%2F2029/false/Regulado</v>
      </c>
      <c r="K50" t="s">
        <v>1187</v>
      </c>
      <c r="L50" t="s">
        <v>1188</v>
      </c>
      <c r="M50" t="s">
        <v>1189</v>
      </c>
      <c r="N50" t="s">
        <v>1170</v>
      </c>
      <c r="O50" t="s">
        <v>1092</v>
      </c>
      <c r="P50" t="s">
        <v>24</v>
      </c>
      <c r="Q50" t="s">
        <v>928</v>
      </c>
      <c r="R50" t="s">
        <v>929</v>
      </c>
      <c r="S50" t="s">
        <v>25</v>
      </c>
      <c r="T50" t="s">
        <v>25</v>
      </c>
      <c r="U50" t="s">
        <v>25</v>
      </c>
      <c r="V50" t="s">
        <v>1141</v>
      </c>
    </row>
    <row r="51" spans="1:22" x14ac:dyDescent="0.25">
      <c r="A51" t="s">
        <v>1190</v>
      </c>
      <c r="B51" t="s">
        <v>215</v>
      </c>
      <c r="C51" t="s">
        <v>216</v>
      </c>
      <c r="D51" t="s">
        <v>1191</v>
      </c>
      <c r="E51" t="s">
        <v>1192</v>
      </c>
      <c r="F51" s="1" t="str">
        <f t="shared" si="0"/>
        <v>01/12/2023</v>
      </c>
      <c r="G51" s="1" t="str">
        <f t="shared" si="1"/>
        <v>31/12/2037</v>
      </c>
      <c r="H51" s="2">
        <f t="shared" si="2"/>
        <v>5144</v>
      </c>
      <c r="I51" s="2">
        <f t="shared" si="3"/>
        <v>169.11780821917807</v>
      </c>
      <c r="J51" s="2" t="str">
        <f>_xlfn.CONCAT(A51,"/",C51,"/",B51,"/",LEFT(F51,2),"%2F",MID(F51,4,2),"%2F",YEAR(F51),"/",LEFT(G51,2),"%2F",MID(G51,4,2),"%2F",YEAR(G51),"/false/",Q51)</f>
        <v>CP-CDNC2023-003/CEDENAR/CDNC/01%2F12%2F2023/31%2F12%2F2037/false/Regulado</v>
      </c>
      <c r="K51" t="s">
        <v>1191</v>
      </c>
      <c r="L51" t="s">
        <v>1193</v>
      </c>
      <c r="M51" t="s">
        <v>1194</v>
      </c>
      <c r="N51" t="s">
        <v>1139</v>
      </c>
      <c r="O51" t="s">
        <v>1195</v>
      </c>
      <c r="P51" t="s">
        <v>24</v>
      </c>
      <c r="Q51" t="s">
        <v>928</v>
      </c>
      <c r="R51" t="s">
        <v>929</v>
      </c>
      <c r="S51" t="s">
        <v>25</v>
      </c>
      <c r="T51" t="s">
        <v>25</v>
      </c>
      <c r="U51" t="s">
        <v>25</v>
      </c>
      <c r="V51" t="s">
        <v>1196</v>
      </c>
    </row>
    <row r="52" spans="1:22" x14ac:dyDescent="0.25">
      <c r="A52" t="s">
        <v>1197</v>
      </c>
      <c r="B52" t="s">
        <v>273</v>
      </c>
      <c r="C52" t="s">
        <v>274</v>
      </c>
      <c r="D52" t="s">
        <v>1198</v>
      </c>
      <c r="E52" t="s">
        <v>1199</v>
      </c>
      <c r="F52" s="1" t="str">
        <f t="shared" si="0"/>
        <v>01/11/2023</v>
      </c>
      <c r="G52" s="1" t="str">
        <f t="shared" si="1"/>
        <v>31/12/2030</v>
      </c>
      <c r="H52" s="2">
        <f t="shared" si="2"/>
        <v>2617</v>
      </c>
      <c r="I52" s="2">
        <f t="shared" si="3"/>
        <v>86.038356164383558</v>
      </c>
      <c r="J52" s="2" t="str">
        <f>_xlfn.CONCAT(A52,"/",C52,"/",B52,"/",LEFT(F52,2),"%2F",MID(F52,4,2),"%2F",YEAR(F52),"/",LEFT(G52,2),"%2F",MID(G52,4,2),"%2F",YEAR(G52),"/false/",Q52)</f>
        <v>CP-CQTC2023-002/ELECTROCAQUETA/CQTC/01%2F11%2F2023/31%2F12%2F2030/false/Regulado</v>
      </c>
      <c r="K52" t="s">
        <v>1198</v>
      </c>
      <c r="L52" t="s">
        <v>1177</v>
      </c>
      <c r="M52" t="s">
        <v>1200</v>
      </c>
      <c r="N52" t="s">
        <v>1201</v>
      </c>
      <c r="O52" t="s">
        <v>1146</v>
      </c>
      <c r="P52" t="s">
        <v>24</v>
      </c>
      <c r="Q52" t="s">
        <v>928</v>
      </c>
      <c r="R52" t="s">
        <v>929</v>
      </c>
      <c r="S52" t="s">
        <v>25</v>
      </c>
      <c r="T52" t="s">
        <v>25</v>
      </c>
      <c r="U52" t="s">
        <v>25</v>
      </c>
      <c r="V52" t="s">
        <v>1140</v>
      </c>
    </row>
    <row r="53" spans="1:22" x14ac:dyDescent="0.25">
      <c r="A53" t="s">
        <v>1202</v>
      </c>
      <c r="B53" t="s">
        <v>84</v>
      </c>
      <c r="C53" t="s">
        <v>85</v>
      </c>
      <c r="D53" t="s">
        <v>1203</v>
      </c>
      <c r="E53" t="s">
        <v>1204</v>
      </c>
      <c r="F53" s="1" t="str">
        <f t="shared" si="0"/>
        <v>01/01/2024</v>
      </c>
      <c r="G53" s="1" t="str">
        <f t="shared" si="1"/>
        <v>31/12/2033</v>
      </c>
      <c r="H53" s="2">
        <f t="shared" si="2"/>
        <v>3652</v>
      </c>
      <c r="I53" s="2">
        <f t="shared" si="3"/>
        <v>120.06575342465753</v>
      </c>
      <c r="J53" s="2" t="str">
        <f>_xlfn.CONCAT(A53,"/",C53,"/",B53,"/",LEFT(F53,2),"%2F",MID(F53,4,2),"%2F",YEAR(F53),"/",LEFT(G53,2),"%2F",MID(G53,4,2),"%2F",YEAR(G53),"/false/",Q53)</f>
        <v>CP-CASC2023-001/ENERCA/CASC/01%2F01%2F2024/31%2F12%2F2033/false/Regulado</v>
      </c>
      <c r="K53" t="s">
        <v>1203</v>
      </c>
      <c r="L53" t="s">
        <v>1205</v>
      </c>
      <c r="M53" t="s">
        <v>1177</v>
      </c>
      <c r="N53" t="s">
        <v>1206</v>
      </c>
      <c r="O53" t="s">
        <v>1136</v>
      </c>
      <c r="P53" t="s">
        <v>24</v>
      </c>
      <c r="Q53" t="s">
        <v>928</v>
      </c>
      <c r="R53" t="s">
        <v>929</v>
      </c>
      <c r="S53" t="s">
        <v>25</v>
      </c>
      <c r="T53" t="s">
        <v>25</v>
      </c>
      <c r="U53" t="s">
        <v>25</v>
      </c>
      <c r="V53" t="s">
        <v>1201</v>
      </c>
    </row>
    <row r="54" spans="1:22" x14ac:dyDescent="0.25">
      <c r="A54" t="s">
        <v>1207</v>
      </c>
      <c r="B54" t="s">
        <v>280</v>
      </c>
      <c r="C54" t="s">
        <v>281</v>
      </c>
      <c r="D54" t="s">
        <v>1208</v>
      </c>
      <c r="E54" t="s">
        <v>1209</v>
      </c>
      <c r="F54" s="1" t="str">
        <f t="shared" si="0"/>
        <v>13/10/2023</v>
      </c>
      <c r="G54" s="1" t="str">
        <f t="shared" si="1"/>
        <v>12/10/2033</v>
      </c>
      <c r="H54" s="2">
        <f t="shared" si="2"/>
        <v>3652</v>
      </c>
      <c r="I54" s="2">
        <f t="shared" si="3"/>
        <v>120.06575342465753</v>
      </c>
      <c r="J54" s="2" t="str">
        <f>_xlfn.CONCAT(A54,"/",C54,"/",B54,"/",LEFT(F54,2),"%2F",MID(F54,4,2),"%2F",YEAR(F54),"/",LEFT(G54,2),"%2F",MID(G54,4,2),"%2F",YEAR(G54),"/false/",Q54)</f>
        <v>CP-EBPC2023-004/BAJO PUTUMAYO/EBPC/13%2F10%2F2023/12%2F10%2F2033/false/Regulado</v>
      </c>
      <c r="K54" t="s">
        <v>1210</v>
      </c>
      <c r="L54" t="s">
        <v>1211</v>
      </c>
      <c r="M54" t="s">
        <v>1212</v>
      </c>
      <c r="N54" t="s">
        <v>1213</v>
      </c>
      <c r="O54" t="s">
        <v>1126</v>
      </c>
      <c r="P54" t="s">
        <v>24</v>
      </c>
      <c r="Q54" t="s">
        <v>928</v>
      </c>
      <c r="R54" t="s">
        <v>929</v>
      </c>
      <c r="S54" t="s">
        <v>1214</v>
      </c>
      <c r="T54" t="s">
        <v>25</v>
      </c>
      <c r="U54" t="s">
        <v>25</v>
      </c>
      <c r="V54" t="s">
        <v>1111</v>
      </c>
    </row>
    <row r="55" spans="1:22" x14ac:dyDescent="0.25">
      <c r="A55" t="s">
        <v>1215</v>
      </c>
      <c r="B55" t="s">
        <v>320</v>
      </c>
      <c r="C55" t="s">
        <v>321</v>
      </c>
      <c r="D55" t="s">
        <v>1216</v>
      </c>
      <c r="E55" t="s">
        <v>1217</v>
      </c>
      <c r="F55" s="1" t="str">
        <f t="shared" si="0"/>
        <v>01/10/2023</v>
      </c>
      <c r="G55" s="1" t="str">
        <f t="shared" si="1"/>
        <v>31/12/2034</v>
      </c>
      <c r="H55" s="2">
        <f t="shared" si="2"/>
        <v>4109</v>
      </c>
      <c r="I55" s="2">
        <f t="shared" si="3"/>
        <v>135.0904109589041</v>
      </c>
      <c r="J55" s="2" t="str">
        <f>_xlfn.CONCAT(A55,"/",C55,"/",B55,"/",LEFT(F55,2),"%2F",MID(F55,4,2),"%2F",YEAR(F55),"/",LEFT(G55,2),"%2F",MID(G55,4,2),"%2F",YEAR(G55),"/false/",Q55)</f>
        <v>CP-ENIC2023-001/ENELAR/ENIC/01%2F10%2F2023/31%2F12%2F2034/false/Regulado</v>
      </c>
      <c r="K55" t="s">
        <v>1216</v>
      </c>
      <c r="L55" t="s">
        <v>1205</v>
      </c>
      <c r="M55" t="s">
        <v>1177</v>
      </c>
      <c r="N55" t="s">
        <v>1206</v>
      </c>
      <c r="O55" t="s">
        <v>1136</v>
      </c>
      <c r="P55" t="s">
        <v>24</v>
      </c>
      <c r="Q55" t="s">
        <v>928</v>
      </c>
      <c r="R55" t="s">
        <v>929</v>
      </c>
      <c r="S55" t="s">
        <v>25</v>
      </c>
      <c r="T55" t="s">
        <v>25</v>
      </c>
      <c r="U55" t="s">
        <v>25</v>
      </c>
      <c r="V55" t="s">
        <v>1194</v>
      </c>
    </row>
    <row r="56" spans="1:22" x14ac:dyDescent="0.25">
      <c r="A56" t="s">
        <v>1218</v>
      </c>
      <c r="B56" t="s">
        <v>135</v>
      </c>
      <c r="C56" t="s">
        <v>136</v>
      </c>
      <c r="D56" t="s">
        <v>1216</v>
      </c>
      <c r="E56" t="s">
        <v>1219</v>
      </c>
      <c r="F56" s="1" t="str">
        <f t="shared" si="0"/>
        <v>01/12/2023</v>
      </c>
      <c r="G56" s="1" t="str">
        <f t="shared" si="1"/>
        <v>31/12/2031</v>
      </c>
      <c r="H56" s="2">
        <f t="shared" si="2"/>
        <v>2952</v>
      </c>
      <c r="I56" s="2">
        <f t="shared" si="3"/>
        <v>97.052054794520544</v>
      </c>
      <c r="J56" s="2" t="str">
        <f>_xlfn.CONCAT(A56,"/",C56,"/",B56,"/",LEFT(F56,2),"%2F",MID(F56,4,2),"%2F",YEAR(F56),"/",LEFT(G56,2),"%2F",MID(G56,4,2),"%2F",YEAR(G56),"/false/",Q56)</f>
        <v>CP-EPMC2023-002/EPM/EPMC/01%2F12%2F2023/31%2F12%2F2031/false/Regulado</v>
      </c>
      <c r="K56" t="s">
        <v>1220</v>
      </c>
      <c r="L56" t="s">
        <v>1221</v>
      </c>
      <c r="M56" t="s">
        <v>1161</v>
      </c>
      <c r="N56" t="s">
        <v>1166</v>
      </c>
      <c r="O56" t="s">
        <v>1222</v>
      </c>
      <c r="P56" t="s">
        <v>24</v>
      </c>
      <c r="Q56" t="s">
        <v>928</v>
      </c>
      <c r="R56" t="s">
        <v>929</v>
      </c>
      <c r="S56" t="s">
        <v>25</v>
      </c>
      <c r="T56" t="s">
        <v>25</v>
      </c>
      <c r="U56" t="s">
        <v>25</v>
      </c>
      <c r="V56" t="s">
        <v>1189</v>
      </c>
    </row>
    <row r="57" spans="1:22" x14ac:dyDescent="0.25">
      <c r="A57" t="s">
        <v>1223</v>
      </c>
      <c r="B57" t="s">
        <v>241</v>
      </c>
      <c r="C57" t="s">
        <v>242</v>
      </c>
      <c r="D57" t="s">
        <v>1224</v>
      </c>
      <c r="E57" t="s">
        <v>1225</v>
      </c>
      <c r="F57" s="1" t="str">
        <f t="shared" si="0"/>
        <v>01/09/2023</v>
      </c>
      <c r="G57" s="1" t="str">
        <f t="shared" si="1"/>
        <v>31/12/2037</v>
      </c>
      <c r="H57" s="2">
        <f t="shared" si="2"/>
        <v>5235</v>
      </c>
      <c r="I57" s="2">
        <f t="shared" si="3"/>
        <v>172.10958904109589</v>
      </c>
      <c r="J57" s="2" t="str">
        <f>_xlfn.CONCAT(A57,"/",C57,"/",B57,"/",LEFT(F57,2),"%2F",MID(F57,4,2),"%2F",YEAR(F57),"/",LEFT(G57,2),"%2F",MID(G57,4,2),"%2F",YEAR(G57),"/false/",Q57)</f>
        <v>CP-ENDC2023-002/ENEL/ENDC/01%2F09%2F2023/31%2F12%2F2037/false/Regulado</v>
      </c>
      <c r="K57" t="s">
        <v>1226</v>
      </c>
      <c r="L57" t="s">
        <v>1227</v>
      </c>
      <c r="M57" t="s">
        <v>1228</v>
      </c>
      <c r="N57" t="s">
        <v>1177</v>
      </c>
      <c r="O57" t="s">
        <v>1154</v>
      </c>
      <c r="P57" t="s">
        <v>24</v>
      </c>
      <c r="Q57" t="s">
        <v>928</v>
      </c>
      <c r="R57" t="s">
        <v>929</v>
      </c>
      <c r="S57" t="s">
        <v>25</v>
      </c>
      <c r="T57" t="s">
        <v>25</v>
      </c>
      <c r="U57" t="s">
        <v>25</v>
      </c>
      <c r="V57" t="s">
        <v>1150</v>
      </c>
    </row>
    <row r="58" spans="1:22" x14ac:dyDescent="0.25">
      <c r="A58" t="s">
        <v>1229</v>
      </c>
      <c r="B58" t="s">
        <v>48</v>
      </c>
      <c r="C58" t="s">
        <v>49</v>
      </c>
      <c r="D58" t="s">
        <v>1230</v>
      </c>
      <c r="E58" t="s">
        <v>1231</v>
      </c>
      <c r="F58" s="1" t="str">
        <f t="shared" si="0"/>
        <v>01/09/2023</v>
      </c>
      <c r="G58" s="1" t="str">
        <f t="shared" si="1"/>
        <v>31/12/2024</v>
      </c>
      <c r="H58" s="2">
        <f t="shared" si="2"/>
        <v>487</v>
      </c>
      <c r="I58" s="2">
        <f t="shared" si="3"/>
        <v>16.010958904109589</v>
      </c>
      <c r="J58" s="2" t="str">
        <f>_xlfn.CONCAT(A58,"/",C58,"/",B58,"/",LEFT(F58,2),"%2F",MID(F58,4,2),"%2F",YEAR(F58),"/",LEFT(G58,2),"%2F",MID(G58,4,2),"%2F",YEAR(G58),"/false/",Q58)</f>
        <v>CP-BIAC2023-004/BIAE/BIAC/01%2F09%2F2023/31%2F12%2F2024/false/Regulado</v>
      </c>
      <c r="K58" t="s">
        <v>1230</v>
      </c>
      <c r="L58" t="s">
        <v>1232</v>
      </c>
      <c r="M58" t="s">
        <v>1205</v>
      </c>
      <c r="N58" t="s">
        <v>1233</v>
      </c>
      <c r="O58" t="s">
        <v>1180</v>
      </c>
      <c r="P58" t="s">
        <v>24</v>
      </c>
      <c r="Q58" t="s">
        <v>928</v>
      </c>
      <c r="R58" t="s">
        <v>929</v>
      </c>
      <c r="S58" t="s">
        <v>25</v>
      </c>
      <c r="T58" t="s">
        <v>25</v>
      </c>
      <c r="U58" t="s">
        <v>25</v>
      </c>
      <c r="V58" t="s">
        <v>1234</v>
      </c>
    </row>
    <row r="59" spans="1:22" x14ac:dyDescent="0.25">
      <c r="A59" t="s">
        <v>1235</v>
      </c>
      <c r="B59" t="s">
        <v>57</v>
      </c>
      <c r="C59" t="s">
        <v>58</v>
      </c>
      <c r="D59" t="s">
        <v>1236</v>
      </c>
      <c r="E59" t="s">
        <v>1237</v>
      </c>
      <c r="F59" s="1" t="str">
        <f t="shared" si="0"/>
        <v>01/09/2023</v>
      </c>
      <c r="G59" s="1" t="str">
        <f t="shared" si="1"/>
        <v>31/12/2025</v>
      </c>
      <c r="H59" s="2">
        <f t="shared" si="2"/>
        <v>852</v>
      </c>
      <c r="I59" s="2">
        <f t="shared" si="3"/>
        <v>28.010958904109589</v>
      </c>
      <c r="J59" s="2" t="str">
        <f>_xlfn.CONCAT(A59,"/",C59,"/",B59,"/",LEFT(F59,2),"%2F",MID(F59,4,2),"%2F",YEAR(F59),"/",LEFT(G59,2),"%2F",MID(G59,4,2),"%2F",YEAR(G59),"/false/",Q59)</f>
        <v>CP-EEPC2023-003/EEP/EEPC/01%2F09%2F2023/31%2F12%2F2025/false/Regulado</v>
      </c>
      <c r="K59" t="s">
        <v>1236</v>
      </c>
      <c r="L59" t="s">
        <v>1238</v>
      </c>
      <c r="M59" t="s">
        <v>1221</v>
      </c>
      <c r="N59" t="s">
        <v>1239</v>
      </c>
      <c r="O59" t="s">
        <v>1240</v>
      </c>
      <c r="P59" t="s">
        <v>24</v>
      </c>
      <c r="Q59" t="s">
        <v>928</v>
      </c>
      <c r="R59" t="s">
        <v>929</v>
      </c>
      <c r="S59" t="s">
        <v>25</v>
      </c>
      <c r="T59" t="s">
        <v>25</v>
      </c>
      <c r="U59" t="s">
        <v>25</v>
      </c>
      <c r="V59" t="s">
        <v>1154</v>
      </c>
    </row>
    <row r="60" spans="1:22" x14ac:dyDescent="0.25">
      <c r="A60" t="s">
        <v>1241</v>
      </c>
      <c r="B60" t="s">
        <v>280</v>
      </c>
      <c r="C60" t="s">
        <v>281</v>
      </c>
      <c r="D60" t="s">
        <v>1236</v>
      </c>
      <c r="E60" t="s">
        <v>1242</v>
      </c>
      <c r="F60" s="1" t="str">
        <f t="shared" si="0"/>
        <v>15/09/2023</v>
      </c>
      <c r="G60" s="1" t="str">
        <f t="shared" si="1"/>
        <v>14/09/2033</v>
      </c>
      <c r="H60" s="2">
        <f t="shared" si="2"/>
        <v>3652</v>
      </c>
      <c r="I60" s="2">
        <f t="shared" si="3"/>
        <v>120.06575342465753</v>
      </c>
      <c r="J60" s="2" t="str">
        <f>_xlfn.CONCAT(A60,"/",C60,"/",B60,"/",LEFT(F60,2),"%2F",MID(F60,4,2),"%2F",YEAR(F60),"/",LEFT(G60,2),"%2F",MID(G60,4,2),"%2F",YEAR(G60),"/false/",Q60)</f>
        <v>CP-EBPC2023-003/BAJO PUTUMAYO/EBPC/15%2F09%2F2023/14%2F09%2F2033/false/Regulado</v>
      </c>
      <c r="K60" t="s">
        <v>1243</v>
      </c>
      <c r="L60" t="s">
        <v>1210</v>
      </c>
      <c r="M60" t="s">
        <v>1191</v>
      </c>
      <c r="N60" t="s">
        <v>1180</v>
      </c>
      <c r="O60" t="s">
        <v>1244</v>
      </c>
      <c r="P60" t="s">
        <v>24</v>
      </c>
      <c r="Q60" t="s">
        <v>928</v>
      </c>
      <c r="R60" t="s">
        <v>929</v>
      </c>
      <c r="S60" t="s">
        <v>25</v>
      </c>
      <c r="T60" t="s">
        <v>25</v>
      </c>
      <c r="U60" t="s">
        <v>25</v>
      </c>
      <c r="V60" t="s">
        <v>1245</v>
      </c>
    </row>
    <row r="61" spans="1:22" x14ac:dyDescent="0.25">
      <c r="A61" t="s">
        <v>1246</v>
      </c>
      <c r="B61" t="s">
        <v>65</v>
      </c>
      <c r="C61" t="s">
        <v>66</v>
      </c>
      <c r="D61" t="s">
        <v>1247</v>
      </c>
      <c r="E61" t="s">
        <v>1248</v>
      </c>
      <c r="F61" s="1" t="str">
        <f t="shared" si="0"/>
        <v>01/09/2023</v>
      </c>
      <c r="G61" s="1" t="str">
        <f t="shared" si="1"/>
        <v>31/12/2033</v>
      </c>
      <c r="H61" s="2">
        <f t="shared" si="2"/>
        <v>3774</v>
      </c>
      <c r="I61" s="2">
        <f t="shared" si="3"/>
        <v>124.07671232876713</v>
      </c>
      <c r="J61" s="2" t="str">
        <f>_xlfn.CONCAT(A61,"/",C61,"/",B61,"/",LEFT(F61,2),"%2F",MID(F61,4,2),"%2F",YEAR(F61),"/",LEFT(G61,2),"%2F",MID(G61,4,2),"%2F",YEAR(G61),"/false/",Q61)</f>
        <v>CP-ENBC2023-001/ENERBIT/ENBC/01%2F09%2F2023/31%2F12%2F2033/false/Regulado</v>
      </c>
      <c r="K61" t="s">
        <v>1247</v>
      </c>
      <c r="L61" t="s">
        <v>1224</v>
      </c>
      <c r="M61" t="s">
        <v>1205</v>
      </c>
      <c r="N61" t="s">
        <v>1249</v>
      </c>
      <c r="O61" t="s">
        <v>1164</v>
      </c>
      <c r="P61" t="s">
        <v>24</v>
      </c>
      <c r="Q61" t="s">
        <v>928</v>
      </c>
      <c r="R61" t="s">
        <v>929</v>
      </c>
      <c r="S61" t="s">
        <v>25</v>
      </c>
      <c r="T61" t="s">
        <v>25</v>
      </c>
      <c r="U61" t="s">
        <v>25</v>
      </c>
      <c r="V61" t="s">
        <v>1250</v>
      </c>
    </row>
    <row r="62" spans="1:22" x14ac:dyDescent="0.25">
      <c r="A62" t="s">
        <v>1251</v>
      </c>
      <c r="B62" t="s">
        <v>1252</v>
      </c>
      <c r="C62" t="s">
        <v>1253</v>
      </c>
      <c r="D62" t="s">
        <v>1254</v>
      </c>
      <c r="E62" t="s">
        <v>1237</v>
      </c>
      <c r="F62" s="1" t="str">
        <f t="shared" si="0"/>
        <v>01/09/2023</v>
      </c>
      <c r="G62" s="1" t="str">
        <f t="shared" si="1"/>
        <v>31/12/2025</v>
      </c>
      <c r="H62" s="2">
        <f t="shared" si="2"/>
        <v>852</v>
      </c>
      <c r="I62" s="2">
        <f t="shared" si="3"/>
        <v>28.010958904109589</v>
      </c>
      <c r="J62" s="2" t="str">
        <f>_xlfn.CONCAT(A62,"/",C62,"/",B62,"/",LEFT(F62,2),"%2F",MID(F62,4,2),"%2F",YEAR(F62),"/",LEFT(G62,2),"%2F",MID(G62,4,2),"%2F",YEAR(G62),"/false/",Q62)</f>
        <v>CP-ESVC2023-002/SIGLO XXI/ESVC/01%2F09%2F2023/31%2F12%2F2025/false/Regulado</v>
      </c>
      <c r="K62" t="s">
        <v>1254</v>
      </c>
      <c r="L62" t="s">
        <v>1255</v>
      </c>
      <c r="M62" t="s">
        <v>1256</v>
      </c>
      <c r="N62" t="s">
        <v>1198</v>
      </c>
      <c r="O62" t="s">
        <v>1180</v>
      </c>
      <c r="P62" t="s">
        <v>24</v>
      </c>
      <c r="Q62" t="s">
        <v>928</v>
      </c>
      <c r="R62" t="s">
        <v>929</v>
      </c>
      <c r="S62" t="s">
        <v>25</v>
      </c>
      <c r="T62" t="s">
        <v>25</v>
      </c>
      <c r="U62" t="s">
        <v>25</v>
      </c>
      <c r="V62" t="s">
        <v>1159</v>
      </c>
    </row>
    <row r="63" spans="1:22" x14ac:dyDescent="0.25">
      <c r="A63" t="s">
        <v>1257</v>
      </c>
      <c r="B63" t="s">
        <v>72</v>
      </c>
      <c r="C63" t="s">
        <v>73</v>
      </c>
      <c r="D63" t="s">
        <v>1258</v>
      </c>
      <c r="E63" t="s">
        <v>1259</v>
      </c>
      <c r="F63" s="1" t="str">
        <f t="shared" si="0"/>
        <v>01/08/2023</v>
      </c>
      <c r="G63" s="1" t="str">
        <f t="shared" si="1"/>
        <v>31/12/2037</v>
      </c>
      <c r="H63" s="2">
        <f t="shared" si="2"/>
        <v>5266</v>
      </c>
      <c r="I63" s="2">
        <f t="shared" si="3"/>
        <v>173.12876712328767</v>
      </c>
      <c r="J63" s="2" t="str">
        <f>_xlfn.CONCAT(A63,"/",C63,"/",B63,"/",LEFT(F63,2),"%2F",MID(F63,4,2),"%2F",YEAR(F63),"/",LEFT(G63,2),"%2F",MID(G63,4,2),"%2F",YEAR(G63),"/false/",Q63)</f>
        <v>CP-HLAC2023-002/ELECTROHUILA/HLAC/01%2F08%2F2023/31%2F12%2F2037/false/Regulado</v>
      </c>
      <c r="K63" t="s">
        <v>1260</v>
      </c>
      <c r="L63" t="s">
        <v>1236</v>
      </c>
      <c r="M63" t="s">
        <v>1261</v>
      </c>
      <c r="N63" t="s">
        <v>1221</v>
      </c>
      <c r="O63" t="s">
        <v>1185</v>
      </c>
      <c r="P63" t="s">
        <v>24</v>
      </c>
      <c r="Q63" t="s">
        <v>928</v>
      </c>
      <c r="R63" t="s">
        <v>929</v>
      </c>
      <c r="S63" t="s">
        <v>25</v>
      </c>
      <c r="T63" t="s">
        <v>25</v>
      </c>
      <c r="U63" t="s">
        <v>25</v>
      </c>
      <c r="V63" t="s">
        <v>1177</v>
      </c>
    </row>
    <row r="64" spans="1:22" x14ac:dyDescent="0.25">
      <c r="A64" t="s">
        <v>1262</v>
      </c>
      <c r="B64" t="s">
        <v>1014</v>
      </c>
      <c r="C64" t="s">
        <v>1015</v>
      </c>
      <c r="D64" t="s">
        <v>1263</v>
      </c>
      <c r="E64" t="s">
        <v>1181</v>
      </c>
      <c r="F64" s="1" t="str">
        <f t="shared" si="0"/>
        <v>01/01/2024</v>
      </c>
      <c r="G64" s="1" t="str">
        <f t="shared" si="1"/>
        <v>31/12/2038</v>
      </c>
      <c r="H64" s="2">
        <f t="shared" si="2"/>
        <v>5478</v>
      </c>
      <c r="I64" s="2">
        <f t="shared" si="3"/>
        <v>180.09863013698629</v>
      </c>
      <c r="J64" s="2" t="str">
        <f>_xlfn.CONCAT(A64,"/",C64,"/",B64,"/",LEFT(F64,2),"%2F",MID(F64,4,2),"%2F",YEAR(F64),"/",LEFT(G64,2),"%2F",MID(G64,4,2),"%2F",YEAR(G64),"/false/",Q64)</f>
        <v>CP-EMSC2023-002/EMSA/EMSC/01%2F01%2F2024/31%2F12%2F2038/false/Regulado</v>
      </c>
      <c r="K64" t="s">
        <v>1264</v>
      </c>
      <c r="L64" t="s">
        <v>1265</v>
      </c>
      <c r="M64" t="s">
        <v>1266</v>
      </c>
      <c r="N64" t="s">
        <v>1267</v>
      </c>
      <c r="O64" t="s">
        <v>1187</v>
      </c>
      <c r="P64" t="s">
        <v>24</v>
      </c>
      <c r="Q64" t="s">
        <v>928</v>
      </c>
      <c r="R64" t="s">
        <v>929</v>
      </c>
      <c r="S64" t="s">
        <v>25</v>
      </c>
      <c r="T64" t="s">
        <v>25</v>
      </c>
      <c r="U64" t="s">
        <v>25</v>
      </c>
      <c r="V64" t="s">
        <v>1161</v>
      </c>
    </row>
    <row r="65" spans="1:22" x14ac:dyDescent="0.25">
      <c r="A65" t="s">
        <v>1268</v>
      </c>
      <c r="B65" t="s">
        <v>229</v>
      </c>
      <c r="C65" t="s">
        <v>230</v>
      </c>
      <c r="D65" t="s">
        <v>1269</v>
      </c>
      <c r="E65" t="s">
        <v>1270</v>
      </c>
      <c r="F65" s="1" t="str">
        <f t="shared" si="0"/>
        <v>01/10/2023</v>
      </c>
      <c r="G65" s="1" t="str">
        <f t="shared" si="1"/>
        <v>31/12/2028</v>
      </c>
      <c r="H65" s="2">
        <f t="shared" si="2"/>
        <v>1918</v>
      </c>
      <c r="I65" s="2">
        <f t="shared" si="3"/>
        <v>63.057534246575344</v>
      </c>
      <c r="J65" s="2" t="str">
        <f>_xlfn.CONCAT(A65,"/",C65,"/",B65,"/",LEFT(F65,2),"%2F",MID(F65,4,2),"%2F",YEAR(F65),"/",LEFT(G65,2),"%2F",MID(G65,4,2),"%2F",YEAR(G65),"/false/",Q65)</f>
        <v>CP-CHCC2023-001/CHEC/CHCC/01%2F10%2F2023/31%2F12%2F2028/false/Regulado</v>
      </c>
      <c r="K65" t="s">
        <v>1271</v>
      </c>
      <c r="L65" t="s">
        <v>1254</v>
      </c>
      <c r="M65" t="s">
        <v>1203</v>
      </c>
      <c r="N65" t="s">
        <v>1267</v>
      </c>
      <c r="O65" t="s">
        <v>1187</v>
      </c>
      <c r="P65" t="s">
        <v>24</v>
      </c>
      <c r="Q65" t="s">
        <v>928</v>
      </c>
      <c r="R65" t="s">
        <v>929</v>
      </c>
      <c r="S65" t="s">
        <v>25</v>
      </c>
      <c r="T65" t="s">
        <v>25</v>
      </c>
      <c r="U65" t="s">
        <v>25</v>
      </c>
      <c r="V65" t="s">
        <v>1177</v>
      </c>
    </row>
    <row r="66" spans="1:22" x14ac:dyDescent="0.25">
      <c r="A66" t="s">
        <v>1272</v>
      </c>
      <c r="B66" t="s">
        <v>28</v>
      </c>
      <c r="C66" t="s">
        <v>29</v>
      </c>
      <c r="D66" t="s">
        <v>1273</v>
      </c>
      <c r="E66" t="s">
        <v>1274</v>
      </c>
      <c r="F66" s="1" t="str">
        <f t="shared" si="0"/>
        <v>01/09/2023</v>
      </c>
      <c r="G66" s="1" t="str">
        <f t="shared" si="1"/>
        <v>31/12/2028</v>
      </c>
      <c r="H66" s="2">
        <f t="shared" si="2"/>
        <v>1948</v>
      </c>
      <c r="I66" s="2">
        <f t="shared" si="3"/>
        <v>64.043835616438358</v>
      </c>
      <c r="J66" s="2" t="str">
        <f>_xlfn.CONCAT(A66,"/",C66,"/",B66,"/",LEFT(F66,2),"%2F",MID(F66,4,2),"%2F",YEAR(F66),"/",LEFT(G66,2),"%2F",MID(G66,4,2),"%2F",YEAR(G66),"/false/",Q66)</f>
        <v>CP-GNCC2023-002/VATIA/GNCC/01%2F09%2F2023/31%2F12%2F2028/false/Regulado</v>
      </c>
      <c r="K66" t="s">
        <v>1273</v>
      </c>
      <c r="L66" t="s">
        <v>1275</v>
      </c>
      <c r="M66" t="s">
        <v>1220</v>
      </c>
      <c r="N66" t="s">
        <v>1256</v>
      </c>
      <c r="O66" t="s">
        <v>1198</v>
      </c>
      <c r="P66" t="s">
        <v>24</v>
      </c>
      <c r="Q66" t="s">
        <v>928</v>
      </c>
      <c r="R66" t="s">
        <v>929</v>
      </c>
      <c r="S66" t="s">
        <v>1226</v>
      </c>
      <c r="T66" t="s">
        <v>25</v>
      </c>
      <c r="U66" t="s">
        <v>25</v>
      </c>
      <c r="V66" t="s">
        <v>1276</v>
      </c>
    </row>
    <row r="67" spans="1:22" x14ac:dyDescent="0.25">
      <c r="A67" t="s">
        <v>1277</v>
      </c>
      <c r="B67" t="s">
        <v>286</v>
      </c>
      <c r="C67" t="s">
        <v>287</v>
      </c>
      <c r="D67" t="s">
        <v>1278</v>
      </c>
      <c r="E67" t="s">
        <v>1279</v>
      </c>
      <c r="F67" s="1" t="str">
        <f t="shared" ref="F67:F130" si="4">LEFT(E67,10)</f>
        <v>10/08/2023</v>
      </c>
      <c r="G67" s="1" t="str">
        <f t="shared" ref="G67:G130" si="5">RIGHT(E67,10)</f>
        <v>31/03/2024</v>
      </c>
      <c r="H67" s="2">
        <f t="shared" ref="H67:H130" si="6">G67-F67</f>
        <v>234</v>
      </c>
      <c r="I67" s="2">
        <f t="shared" ref="I67:I130" si="7">H67*12/(365)</f>
        <v>7.6931506849315072</v>
      </c>
      <c r="J67" s="2" t="str">
        <f>_xlfn.CONCAT(A67,"/",C67,"/",B67,"/",LEFT(F67,2),"%2F",MID(F67,4,2),"%2F",YEAR(F67),"/",LEFT(G67,2),"%2F",MID(G67,4,2),"%2F",YEAR(G67),"/false/",Q67)</f>
        <v>CP-TPLC2023-002/TERPEL/TPLC/10%2F08%2F2023/31%2F03%2F2024/false/Regulado</v>
      </c>
      <c r="K67" t="s">
        <v>1280</v>
      </c>
      <c r="L67" t="s">
        <v>1275</v>
      </c>
      <c r="M67" t="s">
        <v>1226</v>
      </c>
      <c r="N67" t="s">
        <v>1208</v>
      </c>
      <c r="O67" t="s">
        <v>1267</v>
      </c>
      <c r="P67" t="s">
        <v>24</v>
      </c>
      <c r="Q67" t="s">
        <v>928</v>
      </c>
      <c r="R67" t="s">
        <v>929</v>
      </c>
      <c r="S67" t="s">
        <v>25</v>
      </c>
      <c r="T67" t="s">
        <v>25</v>
      </c>
      <c r="U67" t="s">
        <v>25</v>
      </c>
      <c r="V67" t="s">
        <v>1187</v>
      </c>
    </row>
    <row r="68" spans="1:22" x14ac:dyDescent="0.25">
      <c r="A68" t="s">
        <v>1281</v>
      </c>
      <c r="B68" t="s">
        <v>48</v>
      </c>
      <c r="C68" t="s">
        <v>49</v>
      </c>
      <c r="D68" t="s">
        <v>1282</v>
      </c>
      <c r="E68" t="s">
        <v>1283</v>
      </c>
      <c r="F68" s="1" t="str">
        <f t="shared" si="4"/>
        <v>01/08/2023</v>
      </c>
      <c r="G68" s="1" t="str">
        <f t="shared" si="5"/>
        <v>31/12/2025</v>
      </c>
      <c r="H68" s="2">
        <f t="shared" si="6"/>
        <v>883</v>
      </c>
      <c r="I68" s="2">
        <f t="shared" si="7"/>
        <v>29.030136986301368</v>
      </c>
      <c r="J68" s="2" t="str">
        <f>_xlfn.CONCAT(A68,"/",C68,"/",B68,"/",LEFT(F68,2),"%2F",MID(F68,4,2),"%2F",YEAR(F68),"/",LEFT(G68,2),"%2F",MID(G68,4,2),"%2F",YEAR(G68),"/false/",Q68)</f>
        <v>CP-BIAC2023-003/BIAE/BIAC/01%2F08%2F2023/31%2F12%2F2025/false/Regulado</v>
      </c>
      <c r="K68" t="s">
        <v>1282</v>
      </c>
      <c r="L68" t="s">
        <v>1284</v>
      </c>
      <c r="M68" t="s">
        <v>1285</v>
      </c>
      <c r="N68" t="s">
        <v>1224</v>
      </c>
      <c r="O68" t="s">
        <v>1286</v>
      </c>
      <c r="P68" t="s">
        <v>24</v>
      </c>
      <c r="Q68" t="s">
        <v>928</v>
      </c>
      <c r="R68" t="s">
        <v>929</v>
      </c>
      <c r="S68" t="s">
        <v>25</v>
      </c>
      <c r="T68" t="s">
        <v>25</v>
      </c>
      <c r="U68" t="s">
        <v>25</v>
      </c>
      <c r="V68" t="s">
        <v>1287</v>
      </c>
    </row>
    <row r="69" spans="1:22" x14ac:dyDescent="0.25">
      <c r="A69" t="s">
        <v>1288</v>
      </c>
      <c r="B69" t="s">
        <v>102</v>
      </c>
      <c r="C69" t="s">
        <v>103</v>
      </c>
      <c r="D69" t="s">
        <v>1289</v>
      </c>
      <c r="E69" t="s">
        <v>1290</v>
      </c>
      <c r="F69" s="1" t="str">
        <f t="shared" si="4"/>
        <v>01/12/2023</v>
      </c>
      <c r="G69" s="1" t="str">
        <f t="shared" si="5"/>
        <v>31/12/2029</v>
      </c>
      <c r="H69" s="2">
        <f t="shared" si="6"/>
        <v>2222</v>
      </c>
      <c r="I69" s="2">
        <f t="shared" si="7"/>
        <v>73.052054794520544</v>
      </c>
      <c r="J69" s="2" t="str">
        <f>_xlfn.CONCAT(A69,"/",C69,"/",B69,"/",LEFT(F69,2),"%2F",MID(F69,4,2),"%2F",YEAR(F69),"/",LEFT(G69,2),"%2F",MID(G69,4,2),"%2F",YEAR(G69),"/false/",Q69)</f>
        <v>CP-EDQC2023-001/EDEQ/EDQC/01%2F12%2F2023/31%2F12%2F2029/false/Regulado</v>
      </c>
      <c r="K69" t="s">
        <v>1291</v>
      </c>
      <c r="L69" t="s">
        <v>1292</v>
      </c>
      <c r="M69" t="s">
        <v>1247</v>
      </c>
      <c r="N69" t="s">
        <v>1293</v>
      </c>
      <c r="O69" t="s">
        <v>1261</v>
      </c>
      <c r="P69" t="s">
        <v>24</v>
      </c>
      <c r="Q69" t="s">
        <v>928</v>
      </c>
      <c r="R69" t="s">
        <v>929</v>
      </c>
      <c r="S69" t="s">
        <v>25</v>
      </c>
      <c r="T69" t="s">
        <v>25</v>
      </c>
      <c r="U69" t="s">
        <v>25</v>
      </c>
      <c r="V69" t="s">
        <v>1221</v>
      </c>
    </row>
    <row r="70" spans="1:22" x14ac:dyDescent="0.25">
      <c r="A70" t="s">
        <v>1294</v>
      </c>
      <c r="B70" t="s">
        <v>179</v>
      </c>
      <c r="C70" t="s">
        <v>180</v>
      </c>
      <c r="D70" t="s">
        <v>1295</v>
      </c>
      <c r="E70" t="s">
        <v>1296</v>
      </c>
      <c r="F70" s="1" t="str">
        <f t="shared" si="4"/>
        <v>01/01/2024</v>
      </c>
      <c r="G70" s="1" t="str">
        <f t="shared" si="5"/>
        <v>31/12/2037</v>
      </c>
      <c r="H70" s="2">
        <f t="shared" si="6"/>
        <v>5113</v>
      </c>
      <c r="I70" s="2">
        <f t="shared" si="7"/>
        <v>168.09863013698629</v>
      </c>
      <c r="J70" s="2" t="str">
        <f>_xlfn.CONCAT(A70,"/",C70,"/",B70,"/",LEFT(F70,2),"%2F",MID(F70,4,2),"%2F",YEAR(F70),"/",LEFT(G70,2),"%2F",MID(G70,4,2),"%2F",YEAR(G70),"/false/",Q70)</f>
        <v>CP-CNSC2023-002/CENS/CNSC/01%2F01%2F2024/31%2F12%2F2037/false/Regulado</v>
      </c>
      <c r="K70" t="s">
        <v>1295</v>
      </c>
      <c r="L70" t="s">
        <v>1297</v>
      </c>
      <c r="M70" t="s">
        <v>1298</v>
      </c>
      <c r="N70" t="s">
        <v>1255</v>
      </c>
      <c r="O70" t="s">
        <v>1210</v>
      </c>
      <c r="P70" t="s">
        <v>24</v>
      </c>
      <c r="Q70" t="s">
        <v>928</v>
      </c>
      <c r="R70" t="s">
        <v>929</v>
      </c>
      <c r="S70" t="s">
        <v>25</v>
      </c>
      <c r="T70" t="s">
        <v>25</v>
      </c>
      <c r="U70" t="s">
        <v>25</v>
      </c>
      <c r="V70" t="s">
        <v>1261</v>
      </c>
    </row>
    <row r="71" spans="1:22" x14ac:dyDescent="0.25">
      <c r="A71" t="s">
        <v>1299</v>
      </c>
      <c r="B71" t="s">
        <v>92</v>
      </c>
      <c r="C71" t="s">
        <v>93</v>
      </c>
      <c r="D71" t="s">
        <v>1295</v>
      </c>
      <c r="E71" t="s">
        <v>1300</v>
      </c>
      <c r="F71" s="1" t="str">
        <f t="shared" si="4"/>
        <v>01/01/2024</v>
      </c>
      <c r="G71" s="1" t="str">
        <f t="shared" si="5"/>
        <v>31/12/2036</v>
      </c>
      <c r="H71" s="2">
        <f t="shared" si="6"/>
        <v>4748</v>
      </c>
      <c r="I71" s="2">
        <f t="shared" si="7"/>
        <v>156.09863013698629</v>
      </c>
      <c r="J71" s="2" t="str">
        <f>_xlfn.CONCAT(A71,"/",C71,"/",B71,"/",LEFT(F71,2),"%2F",MID(F71,4,2),"%2F",YEAR(F71),"/",LEFT(G71,2),"%2F",MID(G71,4,2),"%2F",YEAR(G71),"/false/",Q71)</f>
        <v>CP-EMIC2023-002/EMCALI/EMIC/01%2F01%2F2024/31%2F12%2F2036/false/No Regulado</v>
      </c>
      <c r="K71" t="s">
        <v>1301</v>
      </c>
      <c r="L71" t="s">
        <v>1302</v>
      </c>
      <c r="M71" t="s">
        <v>1293</v>
      </c>
      <c r="N71" t="s">
        <v>1220</v>
      </c>
      <c r="O71" t="s">
        <v>1221</v>
      </c>
      <c r="P71" t="s">
        <v>24</v>
      </c>
      <c r="Q71" t="s">
        <v>1058</v>
      </c>
      <c r="R71" t="s">
        <v>929</v>
      </c>
      <c r="S71" t="s">
        <v>1247</v>
      </c>
      <c r="T71" t="s">
        <v>25</v>
      </c>
      <c r="U71" t="s">
        <v>25</v>
      </c>
      <c r="V71" t="s">
        <v>1250</v>
      </c>
    </row>
    <row r="72" spans="1:22" x14ac:dyDescent="0.25">
      <c r="A72" t="s">
        <v>1303</v>
      </c>
      <c r="B72" t="s">
        <v>193</v>
      </c>
      <c r="C72" t="s">
        <v>194</v>
      </c>
      <c r="D72" t="s">
        <v>1295</v>
      </c>
      <c r="E72" t="s">
        <v>187</v>
      </c>
      <c r="F72" s="1" t="str">
        <f t="shared" si="4"/>
        <v>01/01/2025</v>
      </c>
      <c r="G72" s="1" t="str">
        <f t="shared" si="5"/>
        <v>31/12/2027</v>
      </c>
      <c r="H72" s="2">
        <f t="shared" si="6"/>
        <v>1094</v>
      </c>
      <c r="I72" s="2">
        <f t="shared" si="7"/>
        <v>35.967123287671235</v>
      </c>
      <c r="J72" s="2" t="str">
        <f>_xlfn.CONCAT(A72,"/",C72,"/",B72,"/",LEFT(F72,2),"%2F",MID(F72,4,2),"%2F",YEAR(F72),"/",LEFT(G72,2),"%2F",MID(G72,4,2),"%2F",YEAR(G72),"/false/",Q72)</f>
        <v>CP-EPSC2023-001/CELSIA Colombia/EPSC/01%2F01%2F2025/31%2F12%2F2027/false/Regulado</v>
      </c>
      <c r="K72" t="s">
        <v>1301</v>
      </c>
      <c r="L72" t="s">
        <v>1302</v>
      </c>
      <c r="M72" t="s">
        <v>1304</v>
      </c>
      <c r="N72" t="s">
        <v>1255</v>
      </c>
      <c r="O72" t="s">
        <v>1305</v>
      </c>
      <c r="P72" t="s">
        <v>24</v>
      </c>
      <c r="Q72" t="s">
        <v>928</v>
      </c>
      <c r="R72" t="s">
        <v>929</v>
      </c>
      <c r="S72" t="s">
        <v>25</v>
      </c>
      <c r="T72" t="s">
        <v>25</v>
      </c>
      <c r="U72" t="s">
        <v>25</v>
      </c>
      <c r="V72" t="s">
        <v>1249</v>
      </c>
    </row>
    <row r="73" spans="1:22" x14ac:dyDescent="0.25">
      <c r="A73" t="s">
        <v>1306</v>
      </c>
      <c r="B73" t="s">
        <v>273</v>
      </c>
      <c r="C73" t="s">
        <v>274</v>
      </c>
      <c r="D73" t="s">
        <v>1307</v>
      </c>
      <c r="E73" t="s">
        <v>1308</v>
      </c>
      <c r="F73" s="1" t="str">
        <f t="shared" si="4"/>
        <v>01/08/2023</v>
      </c>
      <c r="G73" s="1" t="str">
        <f t="shared" si="5"/>
        <v>31/12/2041</v>
      </c>
      <c r="H73" s="2">
        <f t="shared" si="6"/>
        <v>6727</v>
      </c>
      <c r="I73" s="2">
        <f t="shared" si="7"/>
        <v>221.16164383561645</v>
      </c>
      <c r="J73" s="2" t="str">
        <f>_xlfn.CONCAT(A73,"/",C73,"/",B73,"/",LEFT(F73,2),"%2F",MID(F73,4,2),"%2F",YEAR(F73),"/",LEFT(G73,2),"%2F",MID(G73,4,2),"%2F",YEAR(G73),"/false/",Q73)</f>
        <v>CP-CQTC2023-001/ELECTROCAQUETA/CQTC/01%2F08%2F2023/31%2F12%2F2041/false/Regulado</v>
      </c>
      <c r="K73" t="s">
        <v>1307</v>
      </c>
      <c r="L73" t="s">
        <v>1309</v>
      </c>
      <c r="M73" t="s">
        <v>1258</v>
      </c>
      <c r="N73" t="s">
        <v>1310</v>
      </c>
      <c r="O73" t="s">
        <v>1305</v>
      </c>
      <c r="P73" t="s">
        <v>24</v>
      </c>
      <c r="Q73" t="s">
        <v>928</v>
      </c>
      <c r="R73" t="s">
        <v>929</v>
      </c>
      <c r="S73" t="s">
        <v>25</v>
      </c>
      <c r="T73" t="s">
        <v>25</v>
      </c>
      <c r="U73" t="s">
        <v>25</v>
      </c>
      <c r="V73" t="s">
        <v>1266</v>
      </c>
    </row>
    <row r="74" spans="1:22" x14ac:dyDescent="0.25">
      <c r="A74" t="s">
        <v>1311</v>
      </c>
      <c r="B74" t="s">
        <v>57</v>
      </c>
      <c r="C74" t="s">
        <v>58</v>
      </c>
      <c r="D74" t="s">
        <v>1312</v>
      </c>
      <c r="E74" t="s">
        <v>1313</v>
      </c>
      <c r="F74" s="1" t="str">
        <f t="shared" si="4"/>
        <v>01/06/2023</v>
      </c>
      <c r="G74" s="1" t="str">
        <f t="shared" si="5"/>
        <v>31/12/2030</v>
      </c>
      <c r="H74" s="2">
        <f t="shared" si="6"/>
        <v>2770</v>
      </c>
      <c r="I74" s="2">
        <f t="shared" si="7"/>
        <v>91.06849315068493</v>
      </c>
      <c r="J74" s="2" t="str">
        <f>_xlfn.CONCAT(A74,"/",C74,"/",B74,"/",LEFT(F74,2),"%2F",MID(F74,4,2),"%2F",YEAR(F74),"/",LEFT(G74,2),"%2F",MID(G74,4,2),"%2F",YEAR(G74),"/false/",Q74)</f>
        <v>CP-EEPC2023-002/EEP/EEPC/01%2F06%2F2023/31%2F12%2F2030/false/Regulado</v>
      </c>
      <c r="K74" t="s">
        <v>1312</v>
      </c>
      <c r="L74" t="s">
        <v>1314</v>
      </c>
      <c r="M74" t="s">
        <v>1315</v>
      </c>
      <c r="N74" t="s">
        <v>1316</v>
      </c>
      <c r="O74" t="s">
        <v>1224</v>
      </c>
      <c r="P74" t="s">
        <v>24</v>
      </c>
      <c r="Q74" t="s">
        <v>928</v>
      </c>
      <c r="R74" t="s">
        <v>929</v>
      </c>
      <c r="S74" t="s">
        <v>25</v>
      </c>
      <c r="T74" t="s">
        <v>25</v>
      </c>
      <c r="U74" t="s">
        <v>25</v>
      </c>
      <c r="V74" t="s">
        <v>1226</v>
      </c>
    </row>
    <row r="75" spans="1:22" x14ac:dyDescent="0.25">
      <c r="A75" t="s">
        <v>1317</v>
      </c>
      <c r="B75" t="s">
        <v>199</v>
      </c>
      <c r="C75" t="s">
        <v>200</v>
      </c>
      <c r="D75" t="s">
        <v>1318</v>
      </c>
      <c r="E75" t="s">
        <v>1319</v>
      </c>
      <c r="F75" s="1" t="str">
        <f t="shared" si="4"/>
        <v>01/08/2023</v>
      </c>
      <c r="G75" s="1" t="str">
        <f t="shared" si="5"/>
        <v>31/12/2036</v>
      </c>
      <c r="H75" s="2">
        <f t="shared" si="6"/>
        <v>4901</v>
      </c>
      <c r="I75" s="2">
        <f t="shared" si="7"/>
        <v>161.12876712328767</v>
      </c>
      <c r="J75" s="2" t="str">
        <f>_xlfn.CONCAT(A75,"/",C75,"/",B75,"/",LEFT(F75,2),"%2F",MID(F75,4,2),"%2F",YEAR(F75),"/",LEFT(G75,2),"%2F",MID(G75,4,2),"%2F",YEAR(G75),"/false/",Q75)</f>
        <v>CP-ESSC2023-002/ESSA/ESSC/01%2F08%2F2023/31%2F12%2F2036/false/Regulado</v>
      </c>
      <c r="K75" t="s">
        <v>1312</v>
      </c>
      <c r="L75" t="s">
        <v>1320</v>
      </c>
      <c r="M75" t="s">
        <v>1275</v>
      </c>
      <c r="N75" t="s">
        <v>1247</v>
      </c>
      <c r="O75" t="s">
        <v>1321</v>
      </c>
      <c r="P75" t="s">
        <v>24</v>
      </c>
      <c r="Q75" t="s">
        <v>928</v>
      </c>
      <c r="R75" t="s">
        <v>929</v>
      </c>
      <c r="S75" t="s">
        <v>25</v>
      </c>
      <c r="T75" t="s">
        <v>25</v>
      </c>
      <c r="U75" t="s">
        <v>25</v>
      </c>
      <c r="V75" t="s">
        <v>1210</v>
      </c>
    </row>
    <row r="76" spans="1:22" x14ac:dyDescent="0.25">
      <c r="A76" t="s">
        <v>1322</v>
      </c>
      <c r="B76" t="s">
        <v>184</v>
      </c>
      <c r="C76" t="s">
        <v>185</v>
      </c>
      <c r="D76" t="s">
        <v>1323</v>
      </c>
      <c r="E76" t="s">
        <v>187</v>
      </c>
      <c r="F76" s="1" t="str">
        <f t="shared" si="4"/>
        <v>01/01/2025</v>
      </c>
      <c r="G76" s="1" t="str">
        <f t="shared" si="5"/>
        <v>31/12/2027</v>
      </c>
      <c r="H76" s="2">
        <f t="shared" si="6"/>
        <v>1094</v>
      </c>
      <c r="I76" s="2">
        <f t="shared" si="7"/>
        <v>35.967123287671235</v>
      </c>
      <c r="J76" s="2" t="str">
        <f>_xlfn.CONCAT(A76,"/",C76,"/",B76,"/",LEFT(F76,2),"%2F",MID(F76,4,2),"%2F",YEAR(F76),"/",LEFT(G76,2),"%2F",MID(G76,4,2),"%2F",YEAR(G76),"/false/",Q76)</f>
        <v>CP-CETC2023-001/CETSA/CETC/01%2F01%2F2025/31%2F12%2F2027/false/Regulado</v>
      </c>
      <c r="K76" t="s">
        <v>1323</v>
      </c>
      <c r="L76" t="s">
        <v>1324</v>
      </c>
      <c r="M76" t="s">
        <v>1264</v>
      </c>
      <c r="N76" t="s">
        <v>1325</v>
      </c>
      <c r="O76" t="s">
        <v>1226</v>
      </c>
      <c r="P76" t="s">
        <v>24</v>
      </c>
      <c r="Q76" t="s">
        <v>928</v>
      </c>
      <c r="R76" t="s">
        <v>929</v>
      </c>
      <c r="S76" t="s">
        <v>25</v>
      </c>
      <c r="T76" t="s">
        <v>25</v>
      </c>
      <c r="U76" t="s">
        <v>25</v>
      </c>
      <c r="V76" t="s">
        <v>1249</v>
      </c>
    </row>
    <row r="77" spans="1:22" x14ac:dyDescent="0.25">
      <c r="A77" t="s">
        <v>1326</v>
      </c>
      <c r="B77" t="s">
        <v>135</v>
      </c>
      <c r="C77" t="s">
        <v>136</v>
      </c>
      <c r="D77" t="s">
        <v>1327</v>
      </c>
      <c r="E77" t="s">
        <v>1328</v>
      </c>
      <c r="F77" s="1" t="str">
        <f t="shared" si="4"/>
        <v>01/08/2023</v>
      </c>
      <c r="G77" s="1" t="str">
        <f t="shared" si="5"/>
        <v>31/12/2028</v>
      </c>
      <c r="H77" s="2">
        <f t="shared" si="6"/>
        <v>1979</v>
      </c>
      <c r="I77" s="2">
        <f t="shared" si="7"/>
        <v>65.063013698630144</v>
      </c>
      <c r="J77" s="2" t="str">
        <f>_xlfn.CONCAT(A77,"/",C77,"/",B77,"/",LEFT(F77,2),"%2F",MID(F77,4,2),"%2F",YEAR(F77),"/",LEFT(G77,2),"%2F",MID(G77,4,2),"%2F",YEAR(G77),"/false/",Q77)</f>
        <v>CP-EPMC2023-001/EPM/EPMC/01%2F08%2F2023/31%2F12%2F2028/false/Regulado</v>
      </c>
      <c r="K77" t="s">
        <v>1323</v>
      </c>
      <c r="L77" t="s">
        <v>1324</v>
      </c>
      <c r="M77" t="s">
        <v>1264</v>
      </c>
      <c r="N77" t="s">
        <v>1298</v>
      </c>
      <c r="O77" t="s">
        <v>1329</v>
      </c>
      <c r="P77" t="s">
        <v>24</v>
      </c>
      <c r="Q77" t="s">
        <v>928</v>
      </c>
      <c r="R77" t="s">
        <v>929</v>
      </c>
      <c r="S77" t="s">
        <v>25</v>
      </c>
      <c r="T77" t="s">
        <v>25</v>
      </c>
      <c r="U77" t="s">
        <v>25</v>
      </c>
      <c r="V77" t="s">
        <v>1216</v>
      </c>
    </row>
    <row r="78" spans="1:22" x14ac:dyDescent="0.25">
      <c r="A78" t="s">
        <v>1330</v>
      </c>
      <c r="B78" t="s">
        <v>77</v>
      </c>
      <c r="C78" t="s">
        <v>78</v>
      </c>
      <c r="D78" t="s">
        <v>1331</v>
      </c>
      <c r="E78" t="s">
        <v>1332</v>
      </c>
      <c r="F78" s="1" t="str">
        <f t="shared" si="4"/>
        <v>01/07/2023</v>
      </c>
      <c r="G78" s="1" t="str">
        <f t="shared" si="5"/>
        <v>31/12/2027</v>
      </c>
      <c r="H78" s="2">
        <f t="shared" si="6"/>
        <v>1644</v>
      </c>
      <c r="I78" s="2">
        <f t="shared" si="7"/>
        <v>54.049315068493151</v>
      </c>
      <c r="J78" s="2" t="str">
        <f>_xlfn.CONCAT(A78,"/",C78,"/",B78,"/",LEFT(F78,2),"%2F",MID(F78,4,2),"%2F",YEAR(F78),"/",LEFT(G78,2),"%2F",MID(G78,4,2),"%2F",YEAR(G78),"/false/",Q78)</f>
        <v>CP-EDPC2023-001/DISPAC/EDPC/01%2F07%2F2023/31%2F12%2F2027/false/Regulado</v>
      </c>
      <c r="K78" t="s">
        <v>1331</v>
      </c>
      <c r="L78" t="s">
        <v>1295</v>
      </c>
      <c r="M78" t="s">
        <v>1269</v>
      </c>
      <c r="N78" t="s">
        <v>1275</v>
      </c>
      <c r="O78" t="s">
        <v>1255</v>
      </c>
      <c r="P78" t="s">
        <v>24</v>
      </c>
      <c r="Q78" t="s">
        <v>928</v>
      </c>
      <c r="R78" t="s">
        <v>929</v>
      </c>
      <c r="S78" t="s">
        <v>25</v>
      </c>
      <c r="T78" t="s">
        <v>25</v>
      </c>
      <c r="U78" t="s">
        <v>25</v>
      </c>
      <c r="V78" t="s">
        <v>1224</v>
      </c>
    </row>
    <row r="79" spans="1:22" x14ac:dyDescent="0.25">
      <c r="A79" t="s">
        <v>1333</v>
      </c>
      <c r="B79" t="s">
        <v>172</v>
      </c>
      <c r="C79" t="s">
        <v>173</v>
      </c>
      <c r="D79" t="s">
        <v>1334</v>
      </c>
      <c r="E79" t="s">
        <v>1335</v>
      </c>
      <c r="F79" s="1" t="str">
        <f t="shared" si="4"/>
        <v>01/06/2023</v>
      </c>
      <c r="G79" s="1" t="str">
        <f t="shared" si="5"/>
        <v>31/12/2037</v>
      </c>
      <c r="H79" s="2">
        <f t="shared" si="6"/>
        <v>5327</v>
      </c>
      <c r="I79" s="2">
        <f t="shared" si="7"/>
        <v>175.13424657534247</v>
      </c>
      <c r="J79" s="2" t="str">
        <f>_xlfn.CONCAT(A79,"/",C79,"/",B79,"/",LEFT(F79,2),"%2F",MID(F79,4,2),"%2F",YEAR(F79),"/",LEFT(G79,2),"%2F",MID(G79,4,2),"%2F",YEAR(G79),"/false/",Q79)</f>
        <v>CP-CMMC2023-001/CARIBEMAR/CMMC/01%2F06%2F2023/31%2F12%2F2037/false/Regulado</v>
      </c>
      <c r="K79" t="s">
        <v>1334</v>
      </c>
      <c r="L79" t="s">
        <v>1327</v>
      </c>
      <c r="M79" t="s">
        <v>1282</v>
      </c>
      <c r="N79" t="s">
        <v>1302</v>
      </c>
      <c r="O79" t="s">
        <v>1336</v>
      </c>
      <c r="P79" t="s">
        <v>24</v>
      </c>
      <c r="Q79" t="s">
        <v>928</v>
      </c>
      <c r="R79" t="s">
        <v>929</v>
      </c>
      <c r="S79" t="s">
        <v>25</v>
      </c>
      <c r="T79" t="s">
        <v>25</v>
      </c>
      <c r="U79" t="s">
        <v>25</v>
      </c>
      <c r="V79" t="s">
        <v>1247</v>
      </c>
    </row>
    <row r="80" spans="1:22" x14ac:dyDescent="0.25">
      <c r="A80" t="s">
        <v>1337</v>
      </c>
      <c r="B80" t="s">
        <v>154</v>
      </c>
      <c r="C80" t="s">
        <v>155</v>
      </c>
      <c r="D80" t="s">
        <v>1338</v>
      </c>
      <c r="E80" t="s">
        <v>1339</v>
      </c>
      <c r="F80" s="1" t="str">
        <f t="shared" si="4"/>
        <v>01/05/2023</v>
      </c>
      <c r="G80" s="1" t="str">
        <f t="shared" si="5"/>
        <v>31/12/2023</v>
      </c>
      <c r="H80" s="2">
        <f t="shared" si="6"/>
        <v>244</v>
      </c>
      <c r="I80" s="2">
        <f t="shared" si="7"/>
        <v>8.0219178082191789</v>
      </c>
      <c r="J80" s="2" t="str">
        <f>_xlfn.CONCAT(A80,"/",C80,"/",B80,"/",LEFT(F80,2),"%2F",MID(F80,4,2),"%2F",YEAR(F80),"/",LEFT(G80,2),"%2F",MID(G80,4,2),"%2F",YEAR(G80),"/false/",Q80)</f>
        <v>CP-NEUC2023-001/NEU/NEUC/01%2F05%2F2023/31%2F12%2F2023/false/Regulado</v>
      </c>
      <c r="K80" t="s">
        <v>1338</v>
      </c>
      <c r="L80" t="s">
        <v>1340</v>
      </c>
      <c r="M80" t="s">
        <v>1341</v>
      </c>
      <c r="N80" t="s">
        <v>1282</v>
      </c>
      <c r="O80" t="s">
        <v>1269</v>
      </c>
      <c r="P80" t="s">
        <v>24</v>
      </c>
      <c r="Q80" t="s">
        <v>928</v>
      </c>
      <c r="R80" t="s">
        <v>929</v>
      </c>
      <c r="S80" t="s">
        <v>25</v>
      </c>
      <c r="T80" t="s">
        <v>25</v>
      </c>
      <c r="U80" t="s">
        <v>25</v>
      </c>
      <c r="V80" t="s">
        <v>1342</v>
      </c>
    </row>
    <row r="81" spans="1:22" x14ac:dyDescent="0.25">
      <c r="A81" t="s">
        <v>1343</v>
      </c>
      <c r="B81" t="s">
        <v>28</v>
      </c>
      <c r="C81" t="s">
        <v>29</v>
      </c>
      <c r="D81" t="s">
        <v>1344</v>
      </c>
      <c r="E81" t="s">
        <v>1345</v>
      </c>
      <c r="F81" s="1" t="str">
        <f t="shared" si="4"/>
        <v>01/06/2023</v>
      </c>
      <c r="G81" s="1" t="str">
        <f t="shared" si="5"/>
        <v>31/12/2027</v>
      </c>
      <c r="H81" s="2">
        <f t="shared" si="6"/>
        <v>1674</v>
      </c>
      <c r="I81" s="2">
        <f t="shared" si="7"/>
        <v>55.035616438356165</v>
      </c>
      <c r="J81" s="2" t="str">
        <f>_xlfn.CONCAT(A81,"/",C81,"/",B81,"/",LEFT(F81,2),"%2F",MID(F81,4,2),"%2F",YEAR(F81),"/",LEFT(G81,2),"%2F",MID(G81,4,2),"%2F",YEAR(G81),"/false/",Q81)</f>
        <v>CP-GNCC2023-001/VATIA/GNCC/01%2F06%2F2023/31%2F12%2F2027/false/Regulado</v>
      </c>
      <c r="K81" t="s">
        <v>1346</v>
      </c>
      <c r="L81" t="s">
        <v>1347</v>
      </c>
      <c r="M81" t="s">
        <v>1289</v>
      </c>
      <c r="N81" t="s">
        <v>1309</v>
      </c>
      <c r="O81" t="s">
        <v>1284</v>
      </c>
      <c r="P81" t="s">
        <v>24</v>
      </c>
      <c r="Q81" t="s">
        <v>928</v>
      </c>
      <c r="R81" t="s">
        <v>929</v>
      </c>
      <c r="S81" t="s">
        <v>25</v>
      </c>
      <c r="T81" t="s">
        <v>25</v>
      </c>
      <c r="U81" t="s">
        <v>25</v>
      </c>
      <c r="V81" t="s">
        <v>1263</v>
      </c>
    </row>
    <row r="82" spans="1:22" x14ac:dyDescent="0.25">
      <c r="A82" t="s">
        <v>1348</v>
      </c>
      <c r="B82" t="s">
        <v>124</v>
      </c>
      <c r="C82" t="s">
        <v>125</v>
      </c>
      <c r="D82" t="s">
        <v>23</v>
      </c>
      <c r="E82" t="s">
        <v>1349</v>
      </c>
      <c r="F82" s="1" t="str">
        <f t="shared" si="4"/>
        <v>01/06/2023</v>
      </c>
      <c r="G82" s="1" t="str">
        <f t="shared" si="5"/>
        <v>31/12/2025</v>
      </c>
      <c r="H82" s="2">
        <f t="shared" si="6"/>
        <v>944</v>
      </c>
      <c r="I82" s="2">
        <f t="shared" si="7"/>
        <v>31.035616438356165</v>
      </c>
      <c r="J82" s="2" t="str">
        <f>_xlfn.CONCAT(A82,"/",C82,"/",B82,"/",LEFT(F82,2),"%2F",MID(F82,4,2),"%2F",YEAR(F82),"/",LEFT(G82,2),"%2F",MID(G82,4,2),"%2F",YEAR(G82),"/false/",Q82)</f>
        <v>CP-RTQC2023-001/RUITOQUE/RTQC/01%2F06%2F2023/31%2F12%2F2025/false/Regulado</v>
      </c>
      <c r="K82" t="s">
        <v>23</v>
      </c>
      <c r="L82" t="s">
        <v>1340</v>
      </c>
      <c r="M82" t="s">
        <v>1341</v>
      </c>
      <c r="N82" t="s">
        <v>1282</v>
      </c>
      <c r="O82" t="s">
        <v>1269</v>
      </c>
      <c r="P82" t="s">
        <v>24</v>
      </c>
      <c r="Q82" t="s">
        <v>928</v>
      </c>
      <c r="R82" t="s">
        <v>929</v>
      </c>
      <c r="S82" t="s">
        <v>25</v>
      </c>
      <c r="T82" t="s">
        <v>25</v>
      </c>
      <c r="U82" t="s">
        <v>25</v>
      </c>
      <c r="V82" t="s">
        <v>1336</v>
      </c>
    </row>
    <row r="83" spans="1:22" x14ac:dyDescent="0.25">
      <c r="A83" t="s">
        <v>1350</v>
      </c>
      <c r="B83" t="s">
        <v>48</v>
      </c>
      <c r="C83" t="s">
        <v>49</v>
      </c>
      <c r="D83" t="s">
        <v>1351</v>
      </c>
      <c r="E83" t="s">
        <v>1352</v>
      </c>
      <c r="F83" s="1" t="str">
        <f t="shared" si="4"/>
        <v>15/05/2023</v>
      </c>
      <c r="G83" s="1" t="str">
        <f t="shared" si="5"/>
        <v>31/12/2025</v>
      </c>
      <c r="H83" s="2">
        <f t="shared" si="6"/>
        <v>961</v>
      </c>
      <c r="I83" s="2">
        <f t="shared" si="7"/>
        <v>31.594520547945205</v>
      </c>
      <c r="J83" s="2" t="str">
        <f>_xlfn.CONCAT(A83,"/",C83,"/",B83,"/",LEFT(F83,2),"%2F",MID(F83,4,2),"%2F",YEAR(F83),"/",LEFT(G83,2),"%2F",MID(G83,4,2),"%2F",YEAR(G83),"/false/",Q83)</f>
        <v>CP-BIAC2023-001/BIAE/BIAC/15%2F05%2F2023/31%2F12%2F2025/false/Regulado</v>
      </c>
      <c r="K83" t="s">
        <v>1351</v>
      </c>
      <c r="L83" t="s">
        <v>1346</v>
      </c>
      <c r="M83" t="s">
        <v>1353</v>
      </c>
      <c r="N83" t="s">
        <v>1354</v>
      </c>
      <c r="O83" t="s">
        <v>1355</v>
      </c>
      <c r="P83" t="s">
        <v>24</v>
      </c>
      <c r="Q83" t="s">
        <v>928</v>
      </c>
      <c r="R83" t="s">
        <v>929</v>
      </c>
      <c r="S83" t="s">
        <v>25</v>
      </c>
      <c r="T83" t="s">
        <v>25</v>
      </c>
      <c r="U83" t="s">
        <v>25</v>
      </c>
      <c r="V83" t="s">
        <v>1320</v>
      </c>
    </row>
    <row r="84" spans="1:22" x14ac:dyDescent="0.25">
      <c r="A84" t="s">
        <v>1356</v>
      </c>
      <c r="B84" t="s">
        <v>215</v>
      </c>
      <c r="C84" t="s">
        <v>216</v>
      </c>
      <c r="D84" t="s">
        <v>1357</v>
      </c>
      <c r="E84" t="s">
        <v>1358</v>
      </c>
      <c r="F84" s="1" t="str">
        <f t="shared" si="4"/>
        <v>01/06/2023</v>
      </c>
      <c r="G84" s="1" t="str">
        <f t="shared" si="5"/>
        <v>31/12/2023</v>
      </c>
      <c r="H84" s="2">
        <f t="shared" si="6"/>
        <v>213</v>
      </c>
      <c r="I84" s="2">
        <f t="shared" si="7"/>
        <v>7.0027397260273974</v>
      </c>
      <c r="J84" s="2" t="str">
        <f>_xlfn.CONCAT(A84,"/",C84,"/",B84,"/",LEFT(F84,2),"%2F",MID(F84,4,2),"%2F",YEAR(F84),"/",LEFT(G84,2),"%2F",MID(G84,4,2),"%2F",YEAR(G84),"/false/",Q84)</f>
        <v>CP-CDNC2023-001/CEDENAR/CDNC/01%2F06%2F2023/31%2F12%2F2023/false/Regulado</v>
      </c>
      <c r="K84" t="s">
        <v>1357</v>
      </c>
      <c r="L84" t="s">
        <v>1359</v>
      </c>
      <c r="M84" t="s">
        <v>1323</v>
      </c>
      <c r="N84" t="s">
        <v>1295</v>
      </c>
      <c r="O84" t="s">
        <v>1360</v>
      </c>
      <c r="P84" t="s">
        <v>24</v>
      </c>
      <c r="Q84" t="s">
        <v>928</v>
      </c>
      <c r="R84" t="s">
        <v>929</v>
      </c>
      <c r="S84" t="s">
        <v>25</v>
      </c>
      <c r="T84" t="s">
        <v>25</v>
      </c>
      <c r="U84" t="s">
        <v>25</v>
      </c>
      <c r="V84" t="s">
        <v>1280</v>
      </c>
    </row>
    <row r="85" spans="1:22" x14ac:dyDescent="0.25">
      <c r="A85" t="s">
        <v>1361</v>
      </c>
      <c r="B85" t="s">
        <v>72</v>
      </c>
      <c r="C85" t="s">
        <v>73</v>
      </c>
      <c r="D85" t="s">
        <v>22</v>
      </c>
      <c r="E85" t="s">
        <v>1362</v>
      </c>
      <c r="F85" s="1" t="str">
        <f t="shared" si="4"/>
        <v>01/04/2023</v>
      </c>
      <c r="G85" s="1" t="str">
        <f t="shared" si="5"/>
        <v>31/12/2037</v>
      </c>
      <c r="H85" s="2">
        <f t="shared" si="6"/>
        <v>5388</v>
      </c>
      <c r="I85" s="2">
        <f t="shared" si="7"/>
        <v>177.13972602739727</v>
      </c>
      <c r="J85" s="2" t="str">
        <f>_xlfn.CONCAT(A85,"/",C85,"/",B85,"/",LEFT(F85,2),"%2F",MID(F85,4,2),"%2F",YEAR(F85),"/",LEFT(G85,2),"%2F",MID(G85,4,2),"%2F",YEAR(G85),"/false/",Q85)</f>
        <v>CP-HLAC2023-001/ELECTROHUILA/HLAC/01%2F04%2F2023/31%2F12%2F2037/false/Regulado</v>
      </c>
      <c r="K85" t="s">
        <v>22</v>
      </c>
      <c r="L85" t="s">
        <v>1351</v>
      </c>
      <c r="M85" t="s">
        <v>1363</v>
      </c>
      <c r="N85" t="s">
        <v>1353</v>
      </c>
      <c r="O85" t="s">
        <v>1291</v>
      </c>
      <c r="P85" t="s">
        <v>24</v>
      </c>
      <c r="Q85" t="s">
        <v>928</v>
      </c>
      <c r="R85" t="s">
        <v>929</v>
      </c>
      <c r="S85" t="s">
        <v>25</v>
      </c>
      <c r="T85" t="s">
        <v>25</v>
      </c>
      <c r="U85" t="s">
        <v>25</v>
      </c>
      <c r="V85" t="s">
        <v>1320</v>
      </c>
    </row>
    <row r="86" spans="1:22" x14ac:dyDescent="0.25">
      <c r="A86" t="s">
        <v>1364</v>
      </c>
      <c r="B86" t="s">
        <v>286</v>
      </c>
      <c r="C86" t="s">
        <v>287</v>
      </c>
      <c r="D86" t="s">
        <v>45</v>
      </c>
      <c r="E86" t="s">
        <v>1365</v>
      </c>
      <c r="F86" s="1" t="str">
        <f t="shared" si="4"/>
        <v>08/05/2023</v>
      </c>
      <c r="G86" s="1" t="str">
        <f t="shared" si="5"/>
        <v>31/12/2025</v>
      </c>
      <c r="H86" s="2">
        <f t="shared" si="6"/>
        <v>968</v>
      </c>
      <c r="I86" s="2">
        <f t="shared" si="7"/>
        <v>31.824657534246576</v>
      </c>
      <c r="J86" s="2" t="str">
        <f>_xlfn.CONCAT(A86,"/",C86,"/",B86,"/",LEFT(F86,2),"%2F",MID(F86,4,2),"%2F",YEAR(F86),"/",LEFT(G86,2),"%2F",MID(G86,4,2),"%2F",YEAR(G86),"/false/",Q86)</f>
        <v>CP-TPLC2023-001/TERPEL/TPLC/08%2F05%2F2023/31%2F12%2F2025/false/Regulado</v>
      </c>
      <c r="K86" t="s">
        <v>22</v>
      </c>
      <c r="L86" t="s">
        <v>23</v>
      </c>
      <c r="M86" t="s">
        <v>1366</v>
      </c>
      <c r="N86" t="s">
        <v>1367</v>
      </c>
      <c r="O86" t="s">
        <v>1324</v>
      </c>
      <c r="P86" t="s">
        <v>24</v>
      </c>
      <c r="Q86" t="s">
        <v>928</v>
      </c>
      <c r="R86" t="s">
        <v>929</v>
      </c>
      <c r="S86" t="s">
        <v>25</v>
      </c>
      <c r="T86" t="s">
        <v>25</v>
      </c>
      <c r="U86" t="s">
        <v>25</v>
      </c>
      <c r="V86" t="s">
        <v>1282</v>
      </c>
    </row>
    <row r="87" spans="1:22" x14ac:dyDescent="0.25">
      <c r="A87" t="s">
        <v>1368</v>
      </c>
      <c r="B87" t="s">
        <v>166</v>
      </c>
      <c r="C87" t="s">
        <v>167</v>
      </c>
      <c r="D87" t="s">
        <v>1369</v>
      </c>
      <c r="E87" t="s">
        <v>1370</v>
      </c>
      <c r="F87" s="1" t="str">
        <f t="shared" si="4"/>
        <v>01/05/2023</v>
      </c>
      <c r="G87" s="1" t="str">
        <f t="shared" si="5"/>
        <v>31/12/2024</v>
      </c>
      <c r="H87" s="2">
        <f t="shared" si="6"/>
        <v>610</v>
      </c>
      <c r="I87" s="2">
        <f t="shared" si="7"/>
        <v>20.054794520547944</v>
      </c>
      <c r="J87" s="2" t="str">
        <f>_xlfn.CONCAT(A87,"/",C87,"/",B87,"/",LEFT(F87,2),"%2F",MID(F87,4,2),"%2F",YEAR(F87),"/",LEFT(G87,2),"%2F",MID(G87,4,2),"%2F",YEAR(G87),"/false/",Q87)</f>
        <v>CP-EXEC2023-001/exenergy/EXEC/01%2F05%2F2023/31%2F12%2F2024/false/Regulado</v>
      </c>
      <c r="K87" t="s">
        <v>1371</v>
      </c>
      <c r="L87" t="s">
        <v>1351</v>
      </c>
      <c r="M87" t="s">
        <v>1363</v>
      </c>
      <c r="N87" t="s">
        <v>1372</v>
      </c>
      <c r="O87" t="s">
        <v>1301</v>
      </c>
      <c r="P87" t="s">
        <v>24</v>
      </c>
      <c r="Q87" t="s">
        <v>928</v>
      </c>
      <c r="R87" t="s">
        <v>929</v>
      </c>
      <c r="S87" t="s">
        <v>25</v>
      </c>
      <c r="T87" t="s">
        <v>25</v>
      </c>
      <c r="U87" t="s">
        <v>25</v>
      </c>
      <c r="V87" t="s">
        <v>1282</v>
      </c>
    </row>
    <row r="88" spans="1:22" x14ac:dyDescent="0.25">
      <c r="A88" t="s">
        <v>1373</v>
      </c>
      <c r="B88" t="s">
        <v>1014</v>
      </c>
      <c r="C88" t="s">
        <v>1015</v>
      </c>
      <c r="D88" t="s">
        <v>90</v>
      </c>
      <c r="E88" t="s">
        <v>1374</v>
      </c>
      <c r="F88" s="1" t="str">
        <f t="shared" si="4"/>
        <v>01/05/2023</v>
      </c>
      <c r="G88" s="1" t="str">
        <f t="shared" si="5"/>
        <v>31/12/2032</v>
      </c>
      <c r="H88" s="2">
        <f t="shared" si="6"/>
        <v>3532</v>
      </c>
      <c r="I88" s="2">
        <f t="shared" si="7"/>
        <v>116.12054794520547</v>
      </c>
      <c r="J88" s="2" t="str">
        <f>_xlfn.CONCAT(A88,"/",C88,"/",B88,"/",LEFT(F88,2),"%2F",MID(F88,4,2),"%2F",YEAR(F88),"/",LEFT(G88,2),"%2F",MID(G88,4,2),"%2F",YEAR(G88),"/false/",Q88)</f>
        <v>CP-EMSC2023-001/EMSA/EMSC/01%2F05%2F2023/31%2F12%2F2032/false/Regulado</v>
      </c>
      <c r="K88" t="s">
        <v>1375</v>
      </c>
      <c r="L88" t="s">
        <v>1376</v>
      </c>
      <c r="M88" t="s">
        <v>1377</v>
      </c>
      <c r="N88" t="s">
        <v>1378</v>
      </c>
      <c r="O88" t="s">
        <v>1312</v>
      </c>
      <c r="P88" t="s">
        <v>24</v>
      </c>
      <c r="Q88" t="s">
        <v>928</v>
      </c>
      <c r="R88" t="s">
        <v>929</v>
      </c>
      <c r="S88" t="s">
        <v>25</v>
      </c>
      <c r="T88" t="s">
        <v>25</v>
      </c>
      <c r="U88" t="s">
        <v>25</v>
      </c>
      <c r="V88" t="s">
        <v>1379</v>
      </c>
    </row>
    <row r="89" spans="1:22" x14ac:dyDescent="0.25">
      <c r="A89" t="s">
        <v>1380</v>
      </c>
      <c r="B89" t="s">
        <v>199</v>
      </c>
      <c r="C89" t="s">
        <v>200</v>
      </c>
      <c r="D89" t="s">
        <v>90</v>
      </c>
      <c r="E89" t="s">
        <v>1381</v>
      </c>
      <c r="F89" s="1" t="str">
        <f t="shared" si="4"/>
        <v>01/05/2023</v>
      </c>
      <c r="G89" s="1" t="str">
        <f t="shared" si="5"/>
        <v>31/12/2040</v>
      </c>
      <c r="H89" s="2">
        <f t="shared" si="6"/>
        <v>6454</v>
      </c>
      <c r="I89" s="2">
        <f t="shared" si="7"/>
        <v>212.186301369863</v>
      </c>
      <c r="J89" s="2" t="str">
        <f>_xlfn.CONCAT(A89,"/",C89,"/",B89,"/",LEFT(F89,2),"%2F",MID(F89,4,2),"%2F",YEAR(F89),"/",LEFT(G89,2),"%2F",MID(G89,4,2),"%2F",YEAR(G89),"/false/",Q89)</f>
        <v>CP-ESSC2023-001/ESSA/ESSC/01%2F05%2F2023/31%2F12%2F2040/false/Regulado</v>
      </c>
      <c r="K89" t="s">
        <v>1375</v>
      </c>
      <c r="L89" t="s">
        <v>1382</v>
      </c>
      <c r="M89" t="s">
        <v>1359</v>
      </c>
      <c r="N89" t="s">
        <v>1383</v>
      </c>
      <c r="O89" t="s">
        <v>1312</v>
      </c>
      <c r="P89" t="s">
        <v>24</v>
      </c>
      <c r="Q89" t="s">
        <v>928</v>
      </c>
      <c r="R89" t="s">
        <v>929</v>
      </c>
      <c r="S89" t="s">
        <v>25</v>
      </c>
      <c r="T89" t="s">
        <v>25</v>
      </c>
      <c r="U89" t="s">
        <v>25</v>
      </c>
      <c r="V89" t="s">
        <v>1291</v>
      </c>
    </row>
    <row r="90" spans="1:22" x14ac:dyDescent="0.25">
      <c r="A90" t="s">
        <v>1384</v>
      </c>
      <c r="B90" t="s">
        <v>1385</v>
      </c>
      <c r="C90" t="s">
        <v>1386</v>
      </c>
      <c r="D90" t="s">
        <v>20</v>
      </c>
      <c r="E90" t="s">
        <v>1387</v>
      </c>
      <c r="F90" s="1" t="str">
        <f t="shared" si="4"/>
        <v>01/03/2023</v>
      </c>
      <c r="G90" s="1" t="str">
        <f t="shared" si="5"/>
        <v>31/12/2034</v>
      </c>
      <c r="H90" s="2">
        <f t="shared" si="6"/>
        <v>4323</v>
      </c>
      <c r="I90" s="2">
        <f t="shared" si="7"/>
        <v>142.12602739726029</v>
      </c>
      <c r="J90" s="2" t="str">
        <f>_xlfn.CONCAT(A90,"/",C90,"/",B90,"/",LEFT(F90,2),"%2F",MID(F90,4,2),"%2F",YEAR(F90),"/",LEFT(G90,2),"%2F",MID(G90,4,2),"%2F",YEAR(G90),"/false/",Q90)</f>
        <v>CP-ITLC2022-001/ITALENER/ITLC/01%2F03%2F2023/31%2F12%2F2034/false/Regulado</v>
      </c>
      <c r="K90" t="s">
        <v>20</v>
      </c>
      <c r="L90" t="s">
        <v>44</v>
      </c>
      <c r="M90" t="s">
        <v>1382</v>
      </c>
      <c r="N90" t="s">
        <v>1388</v>
      </c>
      <c r="O90" t="s">
        <v>1377</v>
      </c>
      <c r="P90" t="s">
        <v>24</v>
      </c>
      <c r="Q90" t="s">
        <v>928</v>
      </c>
      <c r="R90" t="s">
        <v>929</v>
      </c>
      <c r="S90" t="s">
        <v>25</v>
      </c>
      <c r="T90" t="s">
        <v>25</v>
      </c>
      <c r="U90" t="s">
        <v>25</v>
      </c>
      <c r="V90" t="s">
        <v>1338</v>
      </c>
    </row>
    <row r="91" spans="1:22" x14ac:dyDescent="0.25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 s="1" t="str">
        <f t="shared" si="4"/>
        <v>01/02/2023</v>
      </c>
      <c r="G91" s="1" t="str">
        <f t="shared" si="5"/>
        <v>31/12/2026</v>
      </c>
      <c r="H91" s="2">
        <f t="shared" si="6"/>
        <v>1429</v>
      </c>
      <c r="I91" s="2">
        <f t="shared" si="7"/>
        <v>46.980821917808221</v>
      </c>
      <c r="J91" s="2" t="str">
        <f>_xlfn.CONCAT(A91,"/",C91,"/",B91,"/",LEFT(F91,2),"%2F",MID(F91,4,2),"%2F",YEAR(F91),"/",LEFT(G91,2),"%2F",MID(G91,4,2),"%2F",YEAR(G91),"/false/",Q91)</f>
        <v>CP-EMPC2022-002/EMSERPUCAR/EMPC/01%2F02%2F2023/31%2F12%2F2026/false/Regulado</v>
      </c>
      <c r="K91" t="s">
        <v>18</v>
      </c>
      <c r="L91" t="s">
        <v>20</v>
      </c>
      <c r="M91" t="s">
        <v>21</v>
      </c>
      <c r="N91" t="s">
        <v>22</v>
      </c>
      <c r="O91" t="s">
        <v>23</v>
      </c>
      <c r="P91" t="s">
        <v>24</v>
      </c>
      <c r="Q91" t="s">
        <v>928</v>
      </c>
      <c r="R91" t="s">
        <v>929</v>
      </c>
      <c r="S91" t="s">
        <v>25</v>
      </c>
      <c r="T91" t="s">
        <v>25</v>
      </c>
      <c r="U91" t="s">
        <v>25</v>
      </c>
      <c r="V91" t="s">
        <v>26</v>
      </c>
    </row>
    <row r="92" spans="1:22" x14ac:dyDescent="0.25">
      <c r="A92" t="s">
        <v>1389</v>
      </c>
      <c r="B92" t="s">
        <v>124</v>
      </c>
      <c r="C92" t="s">
        <v>125</v>
      </c>
      <c r="D92" t="s">
        <v>1390</v>
      </c>
      <c r="E92" t="s">
        <v>1391</v>
      </c>
      <c r="F92" s="1" t="str">
        <f t="shared" si="4"/>
        <v>01/03/2023</v>
      </c>
      <c r="G92" s="1" t="str">
        <f t="shared" si="5"/>
        <v>31/12/2024</v>
      </c>
      <c r="H92" s="2">
        <f t="shared" si="6"/>
        <v>671</v>
      </c>
      <c r="I92" s="2">
        <f t="shared" si="7"/>
        <v>22.06027397260274</v>
      </c>
      <c r="J92" s="2" t="str">
        <f>_xlfn.CONCAT(A92,"/",C92,"/",B92,"/",LEFT(F92,2),"%2F",MID(F92,4,2),"%2F",YEAR(F92),"/",LEFT(G92,2),"%2F",MID(G92,4,2),"%2F",YEAR(G92),"/false/",Q92)</f>
        <v>CP-RTQC2022-004/RUITOQUE/RTQC/01%2F03%2F2023/31%2F12%2F2024/false/Regulado</v>
      </c>
      <c r="K92" t="s">
        <v>1390</v>
      </c>
      <c r="L92" t="s">
        <v>80</v>
      </c>
      <c r="M92" t="s">
        <v>55</v>
      </c>
      <c r="N92" t="s">
        <v>1392</v>
      </c>
      <c r="O92" t="s">
        <v>1393</v>
      </c>
      <c r="P92" t="s">
        <v>24</v>
      </c>
      <c r="Q92" t="s">
        <v>928</v>
      </c>
      <c r="R92" t="s">
        <v>929</v>
      </c>
      <c r="S92" t="s">
        <v>25</v>
      </c>
      <c r="T92" t="s">
        <v>25</v>
      </c>
      <c r="U92" t="s">
        <v>25</v>
      </c>
      <c r="V92" t="s">
        <v>1394</v>
      </c>
    </row>
    <row r="93" spans="1:22" x14ac:dyDescent="0.25">
      <c r="A93" t="s">
        <v>1395</v>
      </c>
      <c r="B93" t="s">
        <v>135</v>
      </c>
      <c r="C93" t="s">
        <v>136</v>
      </c>
      <c r="D93" t="s">
        <v>89</v>
      </c>
      <c r="E93" t="s">
        <v>1396</v>
      </c>
      <c r="F93" s="1" t="str">
        <f t="shared" si="4"/>
        <v>01/04/2023</v>
      </c>
      <c r="G93" s="1" t="str">
        <f t="shared" si="5"/>
        <v>31/12/2025</v>
      </c>
      <c r="H93" s="2">
        <f t="shared" si="6"/>
        <v>1005</v>
      </c>
      <c r="I93" s="2">
        <f t="shared" si="7"/>
        <v>33.041095890410958</v>
      </c>
      <c r="J93" s="2" t="str">
        <f>_xlfn.CONCAT(A93,"/",C93,"/",B93,"/",LEFT(F93,2),"%2F",MID(F93,4,2),"%2F",YEAR(F93),"/",LEFT(G93,2),"%2F",MID(G93,4,2),"%2F",YEAR(G93),"/false/",Q93)</f>
        <v>CP-EPMC2022-003/EPM/EPMC/01%2F04%2F2023/31%2F12%2F2025/false/Regulado</v>
      </c>
      <c r="K93" t="s">
        <v>1397</v>
      </c>
      <c r="L93" t="s">
        <v>62</v>
      </c>
      <c r="M93" t="s">
        <v>1398</v>
      </c>
      <c r="N93" t="s">
        <v>1377</v>
      </c>
      <c r="O93" t="s">
        <v>1353</v>
      </c>
      <c r="P93" t="s">
        <v>24</v>
      </c>
      <c r="Q93" t="s">
        <v>928</v>
      </c>
      <c r="R93" t="s">
        <v>929</v>
      </c>
      <c r="S93" t="s">
        <v>1399</v>
      </c>
      <c r="T93" t="s">
        <v>25</v>
      </c>
      <c r="U93" t="s">
        <v>25</v>
      </c>
      <c r="V93" t="s">
        <v>1312</v>
      </c>
    </row>
    <row r="94" spans="1:22" x14ac:dyDescent="0.25">
      <c r="A94" t="s">
        <v>27</v>
      </c>
      <c r="B94" t="s">
        <v>28</v>
      </c>
      <c r="C94" t="s">
        <v>29</v>
      </c>
      <c r="D94" t="s">
        <v>30</v>
      </c>
      <c r="E94" t="s">
        <v>19</v>
      </c>
      <c r="F94" s="1" t="str">
        <f t="shared" si="4"/>
        <v>01/02/2023</v>
      </c>
      <c r="G94" s="1" t="str">
        <f t="shared" si="5"/>
        <v>31/12/2026</v>
      </c>
      <c r="H94" s="2">
        <f t="shared" si="6"/>
        <v>1429</v>
      </c>
      <c r="I94" s="2">
        <f t="shared" si="7"/>
        <v>46.980821917808221</v>
      </c>
      <c r="J94" s="2" t="str">
        <f>_xlfn.CONCAT(A94,"/",C94,"/",B94,"/",LEFT(F94,2),"%2F",MID(F94,4,2),"%2F",YEAR(F94),"/",LEFT(G94,2),"%2F",MID(G94,4,2),"%2F",YEAR(G94),"/false/",Q94)</f>
        <v>CP-GNCC2022-003/VATIA/GNCC/01%2F02%2F2023/31%2F12%2F2026/false/Regulado</v>
      </c>
      <c r="K94" t="s">
        <v>31</v>
      </c>
      <c r="L94" t="s">
        <v>32</v>
      </c>
      <c r="M94" t="s">
        <v>33</v>
      </c>
      <c r="N94" t="s">
        <v>34</v>
      </c>
      <c r="O94" t="s">
        <v>35</v>
      </c>
      <c r="P94" t="s">
        <v>24</v>
      </c>
      <c r="Q94" t="s">
        <v>928</v>
      </c>
      <c r="R94" t="s">
        <v>929</v>
      </c>
      <c r="S94" t="s">
        <v>25</v>
      </c>
      <c r="T94" t="s">
        <v>25</v>
      </c>
      <c r="U94" t="s">
        <v>25</v>
      </c>
      <c r="V94" t="s">
        <v>36</v>
      </c>
    </row>
    <row r="95" spans="1:22" x14ac:dyDescent="0.25">
      <c r="A95" t="s">
        <v>37</v>
      </c>
      <c r="B95" t="s">
        <v>38</v>
      </c>
      <c r="C95" t="s">
        <v>39</v>
      </c>
      <c r="D95" t="s">
        <v>40</v>
      </c>
      <c r="E95" t="s">
        <v>41</v>
      </c>
      <c r="F95" s="1" t="str">
        <f t="shared" si="4"/>
        <v>01/02/2023</v>
      </c>
      <c r="G95" s="1" t="str">
        <f t="shared" si="5"/>
        <v>31/12/2033</v>
      </c>
      <c r="H95" s="2">
        <f t="shared" si="6"/>
        <v>3986</v>
      </c>
      <c r="I95" s="2">
        <f t="shared" si="7"/>
        <v>131.04657534246576</v>
      </c>
      <c r="J95" s="2" t="str">
        <f>_xlfn.CONCAT(A95,"/",C95,"/",B95,"/",LEFT(F95,2),"%2F",MID(F95,4,2),"%2F",YEAR(F95),"/",LEFT(G95,2),"%2F",MID(G95,4,2),"%2F",YEAR(G95),"/false/",Q95)</f>
        <v>CP-TENC2022-003/Tenergeticas/TENC/01%2F02%2F2023/31%2F12%2F2033/false/Regulado</v>
      </c>
      <c r="K95" t="s">
        <v>42</v>
      </c>
      <c r="L95" t="s">
        <v>31</v>
      </c>
      <c r="M95" t="s">
        <v>43</v>
      </c>
      <c r="N95" t="s">
        <v>44</v>
      </c>
      <c r="O95" t="s">
        <v>45</v>
      </c>
      <c r="P95" t="s">
        <v>24</v>
      </c>
      <c r="Q95" t="s">
        <v>928</v>
      </c>
      <c r="R95" t="s">
        <v>929</v>
      </c>
      <c r="S95" t="s">
        <v>25</v>
      </c>
      <c r="T95" t="s">
        <v>25</v>
      </c>
      <c r="U95" t="s">
        <v>25</v>
      </c>
      <c r="V95" t="s">
        <v>46</v>
      </c>
    </row>
    <row r="96" spans="1:22" x14ac:dyDescent="0.25">
      <c r="A96" t="s">
        <v>47</v>
      </c>
      <c r="B96" t="s">
        <v>48</v>
      </c>
      <c r="C96" t="s">
        <v>49</v>
      </c>
      <c r="D96" t="s">
        <v>50</v>
      </c>
      <c r="E96" t="s">
        <v>51</v>
      </c>
      <c r="F96" s="1" t="str">
        <f t="shared" si="4"/>
        <v>01/02/2023</v>
      </c>
      <c r="G96" s="1" t="str">
        <f t="shared" si="5"/>
        <v>31/12/2038</v>
      </c>
      <c r="H96" s="2">
        <f t="shared" si="6"/>
        <v>5812</v>
      </c>
      <c r="I96" s="2">
        <f t="shared" si="7"/>
        <v>191.07945205479453</v>
      </c>
      <c r="J96" s="2" t="str">
        <f>_xlfn.CONCAT(A96,"/",C96,"/",B96,"/",LEFT(F96,2),"%2F",MID(F96,4,2),"%2F",YEAR(F96),"/",LEFT(G96,2),"%2F",MID(G96,4,2),"%2F",YEAR(G96),"/false/",Q96)</f>
        <v>CP-BIAC2022-002/BIAE/BIAC/01%2F02%2F2023/31%2F12%2F2038/false/Regulado</v>
      </c>
      <c r="K96" t="s">
        <v>50</v>
      </c>
      <c r="L96" t="s">
        <v>42</v>
      </c>
      <c r="M96" t="s">
        <v>52</v>
      </c>
      <c r="N96" t="s">
        <v>53</v>
      </c>
      <c r="O96" t="s">
        <v>54</v>
      </c>
      <c r="P96" t="s">
        <v>24</v>
      </c>
      <c r="Q96" t="s">
        <v>928</v>
      </c>
      <c r="R96" t="s">
        <v>929</v>
      </c>
      <c r="S96" t="s">
        <v>25</v>
      </c>
      <c r="T96" t="s">
        <v>25</v>
      </c>
      <c r="U96" t="s">
        <v>25</v>
      </c>
      <c r="V96" t="s">
        <v>55</v>
      </c>
    </row>
    <row r="97" spans="1:22" x14ac:dyDescent="0.25">
      <c r="A97" t="s">
        <v>56</v>
      </c>
      <c r="B97" t="s">
        <v>57</v>
      </c>
      <c r="C97" t="s">
        <v>58</v>
      </c>
      <c r="D97" t="s">
        <v>59</v>
      </c>
      <c r="E97" t="s">
        <v>60</v>
      </c>
      <c r="F97" s="1" t="str">
        <f t="shared" si="4"/>
        <v>01/01/2023</v>
      </c>
      <c r="G97" s="1" t="str">
        <f t="shared" si="5"/>
        <v>31/12/2023</v>
      </c>
      <c r="H97" s="2">
        <f t="shared" si="6"/>
        <v>364</v>
      </c>
      <c r="I97" s="2">
        <f t="shared" si="7"/>
        <v>11.967123287671233</v>
      </c>
      <c r="J97" s="2" t="str">
        <f>_xlfn.CONCAT(A97,"/",C97,"/",B97,"/",LEFT(F97,2),"%2F",MID(F97,4,2),"%2F",YEAR(F97),"/",LEFT(G97,2),"%2F",MID(G97,4,2),"%2F",YEAR(G97),"/false/",Q97)</f>
        <v>CP-EEPC2022-003/EEP/EEPC/01%2F01%2F2023/31%2F12%2F2023/false/Regulado</v>
      </c>
      <c r="K97" t="s">
        <v>59</v>
      </c>
      <c r="L97" t="s">
        <v>61</v>
      </c>
      <c r="M97" t="s">
        <v>32</v>
      </c>
      <c r="N97" t="s">
        <v>62</v>
      </c>
      <c r="O97" t="s">
        <v>44</v>
      </c>
      <c r="P97" t="s">
        <v>24</v>
      </c>
      <c r="Q97" t="s">
        <v>928</v>
      </c>
      <c r="R97" t="s">
        <v>929</v>
      </c>
      <c r="S97" t="s">
        <v>25</v>
      </c>
      <c r="T97" t="s">
        <v>25</v>
      </c>
      <c r="U97" t="s">
        <v>25</v>
      </c>
      <c r="V97" t="s">
        <v>63</v>
      </c>
    </row>
    <row r="98" spans="1:22" x14ac:dyDescent="0.25">
      <c r="A98" t="s">
        <v>64</v>
      </c>
      <c r="B98" t="s">
        <v>65</v>
      </c>
      <c r="C98" t="s">
        <v>66</v>
      </c>
      <c r="D98" t="s">
        <v>67</v>
      </c>
      <c r="E98" t="s">
        <v>68</v>
      </c>
      <c r="F98" s="1" t="str">
        <f t="shared" si="4"/>
        <v>01/02/2023</v>
      </c>
      <c r="G98" s="1" t="str">
        <f t="shared" si="5"/>
        <v>31/12/2027</v>
      </c>
      <c r="H98" s="2">
        <f t="shared" si="6"/>
        <v>1794</v>
      </c>
      <c r="I98" s="2">
        <f t="shared" si="7"/>
        <v>58.980821917808221</v>
      </c>
      <c r="J98" s="2" t="str">
        <f>_xlfn.CONCAT(A98,"/",C98,"/",B98,"/",LEFT(F98,2),"%2F",MID(F98,4,2),"%2F",YEAR(F98),"/",LEFT(G98,2),"%2F",MID(G98,4,2),"%2F",YEAR(G98),"/false/",Q98)</f>
        <v>CP-ENBC2022-001/ENERBIT/ENBC/01%2F02%2F2023/31%2F12%2F2027/false/Regulado</v>
      </c>
      <c r="K98" t="s">
        <v>67</v>
      </c>
      <c r="L98" t="s">
        <v>30</v>
      </c>
      <c r="M98" t="s">
        <v>69</v>
      </c>
      <c r="N98" t="s">
        <v>70</v>
      </c>
      <c r="O98" t="s">
        <v>34</v>
      </c>
      <c r="P98" t="s">
        <v>24</v>
      </c>
      <c r="Q98" t="s">
        <v>928</v>
      </c>
      <c r="R98" t="s">
        <v>929</v>
      </c>
      <c r="S98" t="s">
        <v>25</v>
      </c>
      <c r="T98" t="s">
        <v>25</v>
      </c>
      <c r="U98" t="s">
        <v>25</v>
      </c>
      <c r="V98" t="s">
        <v>45</v>
      </c>
    </row>
    <row r="99" spans="1:22" x14ac:dyDescent="0.25">
      <c r="A99" t="s">
        <v>71</v>
      </c>
      <c r="B99" t="s">
        <v>72</v>
      </c>
      <c r="C99" t="s">
        <v>73</v>
      </c>
      <c r="D99" t="s">
        <v>67</v>
      </c>
      <c r="E99" t="s">
        <v>74</v>
      </c>
      <c r="F99" s="1" t="str">
        <f t="shared" si="4"/>
        <v>01/01/2023</v>
      </c>
      <c r="G99" s="1" t="str">
        <f t="shared" si="5"/>
        <v>31/12/2037</v>
      </c>
      <c r="H99" s="2">
        <f t="shared" si="6"/>
        <v>5478</v>
      </c>
      <c r="I99" s="2">
        <f t="shared" si="7"/>
        <v>180.09863013698629</v>
      </c>
      <c r="J99" s="2" t="str">
        <f>_xlfn.CONCAT(A99,"/",C99,"/",B99,"/",LEFT(F99,2),"%2F",MID(F99,4,2),"%2F",YEAR(F99),"/",LEFT(G99,2),"%2F",MID(G99,4,2),"%2F",YEAR(G99),"/false/",Q99)</f>
        <v>CP-HLAC2022-002/ELECTROHUILA/HLAC/01%2F01%2F2023/31%2F12%2F2037/false/Regulado</v>
      </c>
      <c r="K99" t="s">
        <v>67</v>
      </c>
      <c r="L99" t="s">
        <v>42</v>
      </c>
      <c r="M99" t="s">
        <v>52</v>
      </c>
      <c r="N99" t="s">
        <v>53</v>
      </c>
      <c r="O99" t="s">
        <v>21</v>
      </c>
      <c r="P99" t="s">
        <v>24</v>
      </c>
      <c r="Q99" t="s">
        <v>928</v>
      </c>
      <c r="R99" t="s">
        <v>929</v>
      </c>
      <c r="S99" t="s">
        <v>25</v>
      </c>
      <c r="T99" t="s">
        <v>25</v>
      </c>
      <c r="U99" t="s">
        <v>25</v>
      </c>
      <c r="V99" t="s">
        <v>75</v>
      </c>
    </row>
    <row r="100" spans="1:22" x14ac:dyDescent="0.25">
      <c r="A100" t="s">
        <v>76</v>
      </c>
      <c r="B100" t="s">
        <v>77</v>
      </c>
      <c r="C100" t="s">
        <v>78</v>
      </c>
      <c r="D100" t="s">
        <v>67</v>
      </c>
      <c r="E100" t="s">
        <v>79</v>
      </c>
      <c r="F100" s="1" t="str">
        <f t="shared" si="4"/>
        <v>01/02/2023</v>
      </c>
      <c r="G100" s="1" t="str">
        <f t="shared" si="5"/>
        <v>31/12/2032</v>
      </c>
      <c r="H100" s="2">
        <f t="shared" si="6"/>
        <v>3621</v>
      </c>
      <c r="I100" s="2">
        <f t="shared" si="7"/>
        <v>119.04657534246576</v>
      </c>
      <c r="J100" s="2" t="str">
        <f>_xlfn.CONCAT(A100,"/",C100,"/",B100,"/",LEFT(F100,2),"%2F",MID(F100,4,2),"%2F",YEAR(F100),"/",LEFT(G100,2),"%2F",MID(G100,4,2),"%2F",YEAR(G100),"/false/",Q100)</f>
        <v>CP-EDPC2022-004/DISPAC/EDPC/01%2F02%2F2023/31%2F12%2F2032/false/Regulado</v>
      </c>
      <c r="K100" t="s">
        <v>67</v>
      </c>
      <c r="L100" t="s">
        <v>30</v>
      </c>
      <c r="M100" t="s">
        <v>80</v>
      </c>
      <c r="N100" t="s">
        <v>70</v>
      </c>
      <c r="O100" t="s">
        <v>81</v>
      </c>
      <c r="P100" t="s">
        <v>24</v>
      </c>
      <c r="Q100" t="s">
        <v>928</v>
      </c>
      <c r="R100" t="s">
        <v>929</v>
      </c>
      <c r="S100" t="s">
        <v>25</v>
      </c>
      <c r="T100" t="s">
        <v>25</v>
      </c>
      <c r="U100" t="s">
        <v>25</v>
      </c>
      <c r="V100" t="s">
        <v>82</v>
      </c>
    </row>
    <row r="101" spans="1:22" x14ac:dyDescent="0.25">
      <c r="A101" t="s">
        <v>83</v>
      </c>
      <c r="B101" t="s">
        <v>84</v>
      </c>
      <c r="C101" t="s">
        <v>85</v>
      </c>
      <c r="D101" t="s">
        <v>86</v>
      </c>
      <c r="E101" t="s">
        <v>87</v>
      </c>
      <c r="F101" s="1" t="str">
        <f t="shared" si="4"/>
        <v>01/01/2023</v>
      </c>
      <c r="G101" s="1" t="str">
        <f t="shared" si="5"/>
        <v>31/12/2032</v>
      </c>
      <c r="H101" s="2">
        <f t="shared" si="6"/>
        <v>3652</v>
      </c>
      <c r="I101" s="2">
        <f t="shared" si="7"/>
        <v>120.06575342465753</v>
      </c>
      <c r="J101" s="2" t="str">
        <f>_xlfn.CONCAT(A101,"/",C101,"/",B101,"/",LEFT(F101,2),"%2F",MID(F101,4,2),"%2F",YEAR(F101),"/",LEFT(G101,2),"%2F",MID(G101,4,2),"%2F",YEAR(G101),"/false/",Q101)</f>
        <v>CP-CASC2022-002/ENERCA/CASC/01%2F01%2F2023/31%2F12%2F2032/false/Regulado</v>
      </c>
      <c r="K101" t="s">
        <v>86</v>
      </c>
      <c r="L101" t="s">
        <v>88</v>
      </c>
      <c r="M101" t="s">
        <v>42</v>
      </c>
      <c r="N101" t="s">
        <v>89</v>
      </c>
      <c r="O101" t="s">
        <v>20</v>
      </c>
      <c r="P101" t="s">
        <v>24</v>
      </c>
      <c r="Q101" t="s">
        <v>928</v>
      </c>
      <c r="R101" t="s">
        <v>929</v>
      </c>
      <c r="S101" t="s">
        <v>25</v>
      </c>
      <c r="T101" t="s">
        <v>25</v>
      </c>
      <c r="U101" t="s">
        <v>25</v>
      </c>
      <c r="V101" t="s">
        <v>90</v>
      </c>
    </row>
    <row r="102" spans="1:22" x14ac:dyDescent="0.25">
      <c r="A102" t="s">
        <v>91</v>
      </c>
      <c r="B102" t="s">
        <v>92</v>
      </c>
      <c r="C102" t="s">
        <v>93</v>
      </c>
      <c r="D102" t="s">
        <v>94</v>
      </c>
      <c r="E102" t="s">
        <v>95</v>
      </c>
      <c r="F102" s="1" t="str">
        <f t="shared" si="4"/>
        <v>01/01/2023</v>
      </c>
      <c r="G102" s="1" t="str">
        <f t="shared" si="5"/>
        <v>31/12/2036</v>
      </c>
      <c r="H102" s="2">
        <f t="shared" si="6"/>
        <v>5113</v>
      </c>
      <c r="I102" s="2">
        <f t="shared" si="7"/>
        <v>168.09863013698629</v>
      </c>
      <c r="J102" s="2" t="str">
        <f>_xlfn.CONCAT(A102,"/",C102,"/",B102,"/",LEFT(F102,2),"%2F",MID(F102,4,2),"%2F",YEAR(F102),"/",LEFT(G102,2),"%2F",MID(G102,4,2),"%2F",YEAR(G102),"/false/",Q102)</f>
        <v>CP-EMIC2022-002/EMCALI/EMIC/01%2F01%2F2023/31%2F12%2F2036/false/Regulado</v>
      </c>
      <c r="K102" t="s">
        <v>96</v>
      </c>
      <c r="L102" t="s">
        <v>97</v>
      </c>
      <c r="M102" t="s">
        <v>98</v>
      </c>
      <c r="N102" t="s">
        <v>99</v>
      </c>
      <c r="O102" t="s">
        <v>100</v>
      </c>
      <c r="P102" t="s">
        <v>24</v>
      </c>
      <c r="Q102" t="s">
        <v>928</v>
      </c>
      <c r="R102" t="s">
        <v>929</v>
      </c>
      <c r="S102" t="s">
        <v>25</v>
      </c>
      <c r="T102" t="s">
        <v>25</v>
      </c>
      <c r="U102" t="s">
        <v>25</v>
      </c>
      <c r="V102" t="s">
        <v>63</v>
      </c>
    </row>
    <row r="103" spans="1:22" x14ac:dyDescent="0.25">
      <c r="A103" t="s">
        <v>101</v>
      </c>
      <c r="B103" t="s">
        <v>102</v>
      </c>
      <c r="C103" t="s">
        <v>103</v>
      </c>
      <c r="D103" t="s">
        <v>104</v>
      </c>
      <c r="E103" t="s">
        <v>60</v>
      </c>
      <c r="F103" s="1" t="str">
        <f t="shared" si="4"/>
        <v>01/01/2023</v>
      </c>
      <c r="G103" s="1" t="str">
        <f t="shared" si="5"/>
        <v>31/12/2023</v>
      </c>
      <c r="H103" s="2">
        <f t="shared" si="6"/>
        <v>364</v>
      </c>
      <c r="I103" s="2">
        <f t="shared" si="7"/>
        <v>11.967123287671233</v>
      </c>
      <c r="J103" s="2" t="str">
        <f>_xlfn.CONCAT(A103,"/",C103,"/",B103,"/",LEFT(F103,2),"%2F",MID(F103,4,2),"%2F",YEAR(F103),"/",LEFT(G103,2),"%2F",MID(G103,4,2),"%2F",YEAR(G103),"/false/",Q103)</f>
        <v>CP-EDQC2022-002/EDEQ/EDQC/01%2F01%2F2023/31%2F12%2F2023/false/Regulado</v>
      </c>
      <c r="K103" t="s">
        <v>105</v>
      </c>
      <c r="L103" t="s">
        <v>106</v>
      </c>
      <c r="M103" t="s">
        <v>107</v>
      </c>
      <c r="N103" t="s">
        <v>30</v>
      </c>
      <c r="O103" t="s">
        <v>32</v>
      </c>
      <c r="P103" t="s">
        <v>24</v>
      </c>
      <c r="Q103" t="s">
        <v>928</v>
      </c>
      <c r="R103" t="s">
        <v>929</v>
      </c>
      <c r="S103" t="s">
        <v>108</v>
      </c>
      <c r="T103" t="s">
        <v>25</v>
      </c>
      <c r="U103" t="s">
        <v>25</v>
      </c>
      <c r="V103" t="s">
        <v>43</v>
      </c>
    </row>
    <row r="104" spans="1:22" x14ac:dyDescent="0.25">
      <c r="A104" t="s">
        <v>109</v>
      </c>
      <c r="B104" t="s">
        <v>110</v>
      </c>
      <c r="C104" t="s">
        <v>111</v>
      </c>
      <c r="D104" t="s">
        <v>112</v>
      </c>
      <c r="E104" t="s">
        <v>60</v>
      </c>
      <c r="F104" s="1" t="str">
        <f t="shared" si="4"/>
        <v>01/01/2023</v>
      </c>
      <c r="G104" s="1" t="str">
        <f t="shared" si="5"/>
        <v>31/12/2023</v>
      </c>
      <c r="H104" s="2">
        <f t="shared" si="6"/>
        <v>364</v>
      </c>
      <c r="I104" s="2">
        <f t="shared" si="7"/>
        <v>11.967123287671233</v>
      </c>
      <c r="J104" s="2" t="str">
        <f>_xlfn.CONCAT(A104,"/",C104,"/",B104,"/",LEFT(F104,2),"%2F",MID(F104,4,2),"%2F",YEAR(F104),"/",LEFT(G104,2),"%2F",MID(G104,4,2),"%2F",YEAR(G104),"/false/",Q104)</f>
        <v>CP-EPTC2022-002/PUTUMAYO/EPTC/01%2F01%2F2023/31%2F12%2F2023/false/Regulado</v>
      </c>
      <c r="K104" t="s">
        <v>112</v>
      </c>
      <c r="L104" t="s">
        <v>113</v>
      </c>
      <c r="M104" t="s">
        <v>114</v>
      </c>
      <c r="N104" t="s">
        <v>115</v>
      </c>
      <c r="O104" t="s">
        <v>30</v>
      </c>
      <c r="P104" t="s">
        <v>24</v>
      </c>
      <c r="Q104" t="s">
        <v>928</v>
      </c>
      <c r="R104" t="s">
        <v>929</v>
      </c>
      <c r="S104" t="s">
        <v>25</v>
      </c>
      <c r="T104" t="s">
        <v>25</v>
      </c>
      <c r="U104" t="s">
        <v>25</v>
      </c>
      <c r="V104" t="s">
        <v>116</v>
      </c>
    </row>
    <row r="105" spans="1:22" x14ac:dyDescent="0.25">
      <c r="A105" t="s">
        <v>117</v>
      </c>
      <c r="B105" t="s">
        <v>57</v>
      </c>
      <c r="C105" t="s">
        <v>58</v>
      </c>
      <c r="D105" t="s">
        <v>118</v>
      </c>
      <c r="E105" t="s">
        <v>74</v>
      </c>
      <c r="F105" s="1" t="str">
        <f t="shared" si="4"/>
        <v>01/01/2023</v>
      </c>
      <c r="G105" s="1" t="str">
        <f t="shared" si="5"/>
        <v>31/12/2037</v>
      </c>
      <c r="H105" s="2">
        <f t="shared" si="6"/>
        <v>5478</v>
      </c>
      <c r="I105" s="2">
        <f t="shared" si="7"/>
        <v>180.09863013698629</v>
      </c>
      <c r="J105" s="2" t="str">
        <f>_xlfn.CONCAT(A105,"/",C105,"/",B105,"/",LEFT(F105,2),"%2F",MID(F105,4,2),"%2F",YEAR(F105),"/",LEFT(G105,2),"%2F",MID(G105,4,2),"%2F",YEAR(G105),"/false/",Q105)</f>
        <v>CP-EEPC2022-002/EEP/EEPC/01%2F01%2F2023/31%2F12%2F2037/false/Regulado</v>
      </c>
      <c r="K105" t="s">
        <v>118</v>
      </c>
      <c r="L105" t="s">
        <v>119</v>
      </c>
      <c r="M105" t="s">
        <v>120</v>
      </c>
      <c r="N105" t="s">
        <v>121</v>
      </c>
      <c r="O105" t="s">
        <v>99</v>
      </c>
      <c r="P105" t="s">
        <v>24</v>
      </c>
      <c r="Q105" t="s">
        <v>928</v>
      </c>
      <c r="R105" t="s">
        <v>929</v>
      </c>
      <c r="S105" t="s">
        <v>25</v>
      </c>
      <c r="T105" t="s">
        <v>25</v>
      </c>
      <c r="U105" t="s">
        <v>25</v>
      </c>
      <c r="V105" t="s">
        <v>122</v>
      </c>
    </row>
    <row r="106" spans="1:22" x14ac:dyDescent="0.25">
      <c r="A106" t="s">
        <v>123</v>
      </c>
      <c r="B106" t="s">
        <v>124</v>
      </c>
      <c r="C106" t="s">
        <v>125</v>
      </c>
      <c r="D106" t="s">
        <v>118</v>
      </c>
      <c r="E106" t="s">
        <v>126</v>
      </c>
      <c r="F106" s="1" t="str">
        <f t="shared" si="4"/>
        <v>01/01/2023</v>
      </c>
      <c r="G106" s="1" t="str">
        <f t="shared" si="5"/>
        <v>31/12/2027</v>
      </c>
      <c r="H106" s="2">
        <f t="shared" si="6"/>
        <v>1825</v>
      </c>
      <c r="I106" s="2">
        <f t="shared" si="7"/>
        <v>60</v>
      </c>
      <c r="J106" s="2" t="str">
        <f>_xlfn.CONCAT(A106,"/",C106,"/",B106,"/",LEFT(F106,2),"%2F",MID(F106,4,2),"%2F",YEAR(F106),"/",LEFT(G106,2),"%2F",MID(G106,4,2),"%2F",YEAR(G106),"/false/",Q106)</f>
        <v>CP-RTQC2022-003/RUITOQUE/RTQC/01%2F01%2F2023/31%2F12%2F2027/false/Regulado</v>
      </c>
      <c r="K106" t="s">
        <v>127</v>
      </c>
      <c r="L106" t="s">
        <v>128</v>
      </c>
      <c r="M106" t="s">
        <v>129</v>
      </c>
      <c r="N106" t="s">
        <v>130</v>
      </c>
      <c r="O106" t="s">
        <v>131</v>
      </c>
      <c r="P106" t="s">
        <v>24</v>
      </c>
      <c r="Q106" t="s">
        <v>928</v>
      </c>
      <c r="R106" t="s">
        <v>929</v>
      </c>
      <c r="S106" t="s">
        <v>132</v>
      </c>
      <c r="T106" t="s">
        <v>25</v>
      </c>
      <c r="U106" t="s">
        <v>25</v>
      </c>
      <c r="V106" t="s">
        <v>133</v>
      </c>
    </row>
    <row r="107" spans="1:22" x14ac:dyDescent="0.25">
      <c r="A107" t="s">
        <v>134</v>
      </c>
      <c r="B107" t="s">
        <v>135</v>
      </c>
      <c r="C107" t="s">
        <v>136</v>
      </c>
      <c r="D107" t="s">
        <v>118</v>
      </c>
      <c r="E107" t="s">
        <v>137</v>
      </c>
      <c r="F107" s="1" t="str">
        <f t="shared" si="4"/>
        <v>01/01/2023</v>
      </c>
      <c r="G107" s="1" t="str">
        <f t="shared" si="5"/>
        <v>31/12/2028</v>
      </c>
      <c r="H107" s="2">
        <f t="shared" si="6"/>
        <v>2191</v>
      </c>
      <c r="I107" s="2">
        <f t="shared" si="7"/>
        <v>72.032876712328772</v>
      </c>
      <c r="J107" s="2" t="str">
        <f>_xlfn.CONCAT(A107,"/",C107,"/",B107,"/",LEFT(F107,2),"%2F",MID(F107,4,2),"%2F",YEAR(F107),"/",LEFT(G107,2),"%2F",MID(G107,4,2),"%2F",YEAR(G107),"/false/",Q107)</f>
        <v>CP-EPMC2022-002/EPM/EPMC/01%2F01%2F2023/31%2F12%2F2028/false/Regulado</v>
      </c>
      <c r="K107" t="s">
        <v>138</v>
      </c>
      <c r="L107" t="s">
        <v>86</v>
      </c>
      <c r="M107" t="s">
        <v>115</v>
      </c>
      <c r="N107" t="s">
        <v>42</v>
      </c>
      <c r="O107" t="s">
        <v>18</v>
      </c>
      <c r="P107" t="s">
        <v>24</v>
      </c>
      <c r="Q107" t="s">
        <v>928</v>
      </c>
      <c r="R107" t="s">
        <v>929</v>
      </c>
      <c r="S107" t="s">
        <v>139</v>
      </c>
      <c r="T107" t="s">
        <v>25</v>
      </c>
      <c r="U107" t="s">
        <v>25</v>
      </c>
      <c r="V107" t="s">
        <v>80</v>
      </c>
    </row>
    <row r="108" spans="1:22" x14ac:dyDescent="0.25">
      <c r="A108" t="s">
        <v>140</v>
      </c>
      <c r="B108" t="s">
        <v>28</v>
      </c>
      <c r="C108" t="s">
        <v>29</v>
      </c>
      <c r="D108" t="s">
        <v>118</v>
      </c>
      <c r="E108" t="s">
        <v>141</v>
      </c>
      <c r="F108" s="1" t="str">
        <f t="shared" si="4"/>
        <v>01/01/2023</v>
      </c>
      <c r="G108" s="1" t="str">
        <f t="shared" si="5"/>
        <v>31/12/2025</v>
      </c>
      <c r="H108" s="2">
        <f t="shared" si="6"/>
        <v>1095</v>
      </c>
      <c r="I108" s="2">
        <f t="shared" si="7"/>
        <v>36</v>
      </c>
      <c r="J108" s="2" t="str">
        <f>_xlfn.CONCAT(A108,"/",C108,"/",B108,"/",LEFT(F108,2),"%2F",MID(F108,4,2),"%2F",YEAR(F108),"/",LEFT(G108,2),"%2F",MID(G108,4,2),"%2F",YEAR(G108),"/false/",Q108)</f>
        <v>CP-GNCC2022-002/VATIA/GNCC/01%2F01%2F2023/31%2F12%2F2025/false/Regulado</v>
      </c>
      <c r="K108" t="s">
        <v>142</v>
      </c>
      <c r="L108" t="s">
        <v>96</v>
      </c>
      <c r="M108" t="s">
        <v>115</v>
      </c>
      <c r="N108" t="s">
        <v>42</v>
      </c>
      <c r="O108" t="s">
        <v>18</v>
      </c>
      <c r="P108" t="s">
        <v>24</v>
      </c>
      <c r="Q108" t="s">
        <v>928</v>
      </c>
      <c r="R108" t="s">
        <v>929</v>
      </c>
      <c r="S108" t="s">
        <v>143</v>
      </c>
      <c r="T108" t="s">
        <v>25</v>
      </c>
      <c r="U108" t="s">
        <v>25</v>
      </c>
      <c r="V108" t="s">
        <v>144</v>
      </c>
    </row>
    <row r="109" spans="1:22" x14ac:dyDescent="0.25">
      <c r="A109" t="s">
        <v>145</v>
      </c>
      <c r="B109" t="s">
        <v>48</v>
      </c>
      <c r="C109" t="s">
        <v>49</v>
      </c>
      <c r="D109" t="s">
        <v>146</v>
      </c>
      <c r="E109" t="s">
        <v>147</v>
      </c>
      <c r="F109" s="1" t="str">
        <f t="shared" si="4"/>
        <v>01/11/2022</v>
      </c>
      <c r="G109" s="1" t="str">
        <f t="shared" si="5"/>
        <v>31/12/2027</v>
      </c>
      <c r="H109" s="2">
        <f t="shared" si="6"/>
        <v>1886</v>
      </c>
      <c r="I109" s="2">
        <f t="shared" si="7"/>
        <v>62.005479452054793</v>
      </c>
      <c r="J109" s="2" t="str">
        <f>_xlfn.CONCAT(A109,"/",C109,"/",B109,"/",LEFT(F109,2),"%2F",MID(F109,4,2),"%2F",YEAR(F109),"/",LEFT(G109,2),"%2F",MID(G109,4,2),"%2F",YEAR(G109),"/false/",Q109)</f>
        <v>CP-BIAC2022-001/BIAE/BIAC/01%2F11%2F2022/31%2F12%2F2027/false/Regulado</v>
      </c>
      <c r="K109" t="s">
        <v>146</v>
      </c>
      <c r="L109" t="s">
        <v>148</v>
      </c>
      <c r="M109" t="s">
        <v>149</v>
      </c>
      <c r="N109" t="s">
        <v>150</v>
      </c>
      <c r="O109" t="s">
        <v>151</v>
      </c>
      <c r="P109" t="s">
        <v>24</v>
      </c>
      <c r="Q109" t="s">
        <v>928</v>
      </c>
      <c r="R109" t="s">
        <v>929</v>
      </c>
      <c r="S109" t="s">
        <v>25</v>
      </c>
      <c r="T109" t="s">
        <v>25</v>
      </c>
      <c r="U109" t="s">
        <v>25</v>
      </c>
      <c r="V109" t="s">
        <v>152</v>
      </c>
    </row>
    <row r="110" spans="1:22" x14ac:dyDescent="0.25">
      <c r="A110" t="s">
        <v>153</v>
      </c>
      <c r="B110" t="s">
        <v>154</v>
      </c>
      <c r="C110" t="s">
        <v>155</v>
      </c>
      <c r="D110" t="s">
        <v>156</v>
      </c>
      <c r="E110" t="s">
        <v>157</v>
      </c>
      <c r="F110" s="1" t="str">
        <f t="shared" si="4"/>
        <v>01/10/2022</v>
      </c>
      <c r="G110" s="1" t="str">
        <f t="shared" si="5"/>
        <v>31/12/2022</v>
      </c>
      <c r="H110" s="2">
        <f t="shared" si="6"/>
        <v>91</v>
      </c>
      <c r="I110" s="2">
        <f t="shared" si="7"/>
        <v>2.9917808219178084</v>
      </c>
      <c r="J110" s="2" t="str">
        <f>_xlfn.CONCAT(A110,"/",C110,"/",B110,"/",LEFT(F110,2),"%2F",MID(F110,4,2),"%2F",YEAR(F110),"/",LEFT(G110,2),"%2F",MID(G110,4,2),"%2F",YEAR(G110),"/false/",Q110)</f>
        <v>CP-NEUC2022-008/NEU/NEUC/01%2F10%2F2022/31%2F12%2F2022/false/Regulado</v>
      </c>
      <c r="K110" t="s">
        <v>156</v>
      </c>
      <c r="L110" t="s">
        <v>158</v>
      </c>
      <c r="M110" t="s">
        <v>105</v>
      </c>
      <c r="N110" t="s">
        <v>113</v>
      </c>
      <c r="O110" t="s">
        <v>113</v>
      </c>
      <c r="P110" t="s">
        <v>24</v>
      </c>
      <c r="Q110" t="s">
        <v>928</v>
      </c>
      <c r="R110" t="s">
        <v>929</v>
      </c>
      <c r="S110" t="s">
        <v>25</v>
      </c>
      <c r="T110" t="s">
        <v>25</v>
      </c>
      <c r="U110" t="s">
        <v>25</v>
      </c>
      <c r="V110" t="s">
        <v>151</v>
      </c>
    </row>
    <row r="111" spans="1:22" x14ac:dyDescent="0.25">
      <c r="A111" t="s">
        <v>159</v>
      </c>
      <c r="B111" t="s">
        <v>160</v>
      </c>
      <c r="C111" t="s">
        <v>161</v>
      </c>
      <c r="D111" t="s">
        <v>162</v>
      </c>
      <c r="E111" t="s">
        <v>87</v>
      </c>
      <c r="F111" s="1" t="str">
        <f t="shared" si="4"/>
        <v>01/01/2023</v>
      </c>
      <c r="G111" s="1" t="str">
        <f t="shared" si="5"/>
        <v>31/12/2032</v>
      </c>
      <c r="H111" s="2">
        <f t="shared" si="6"/>
        <v>3652</v>
      </c>
      <c r="I111" s="2">
        <f t="shared" si="7"/>
        <v>120.06575342465753</v>
      </c>
      <c r="J111" s="2" t="str">
        <f>_xlfn.CONCAT(A111,"/",C111,"/",B111,"/",LEFT(F111,2),"%2F",MID(F111,4,2),"%2F",YEAR(F111),"/",LEFT(G111,2),"%2F",MID(G111,4,2),"%2F",YEAR(G111),"/false/",Q111)</f>
        <v>CP-GAPC2022-001/GAP ENERGY/GAPC/01%2F01%2F2023/31%2F12%2F2032/false/No Regulado</v>
      </c>
      <c r="K111" t="s">
        <v>146</v>
      </c>
      <c r="L111" t="s">
        <v>163</v>
      </c>
      <c r="M111" t="s">
        <v>86</v>
      </c>
      <c r="N111" t="s">
        <v>120</v>
      </c>
      <c r="O111" t="s">
        <v>164</v>
      </c>
      <c r="P111" t="s">
        <v>24</v>
      </c>
      <c r="Q111" t="s">
        <v>1058</v>
      </c>
      <c r="R111" t="s">
        <v>929</v>
      </c>
      <c r="S111" t="s">
        <v>25</v>
      </c>
      <c r="T111" t="s">
        <v>25</v>
      </c>
      <c r="U111" t="s">
        <v>25</v>
      </c>
      <c r="V111" t="s">
        <v>69</v>
      </c>
    </row>
    <row r="112" spans="1:22" x14ac:dyDescent="0.25">
      <c r="A112" t="s">
        <v>165</v>
      </c>
      <c r="B112" t="s">
        <v>166</v>
      </c>
      <c r="C112" t="s">
        <v>167</v>
      </c>
      <c r="D112" t="s">
        <v>162</v>
      </c>
      <c r="E112" t="s">
        <v>168</v>
      </c>
      <c r="F112" s="1" t="str">
        <f t="shared" si="4"/>
        <v>01/11/2022</v>
      </c>
      <c r="G112" s="1" t="str">
        <f t="shared" si="5"/>
        <v>31/12/2032</v>
      </c>
      <c r="H112" s="2">
        <f t="shared" si="6"/>
        <v>3713</v>
      </c>
      <c r="I112" s="2">
        <f t="shared" si="7"/>
        <v>122.07123287671233</v>
      </c>
      <c r="J112" s="2" t="str">
        <f>_xlfn.CONCAT(A112,"/",C112,"/",B112,"/",LEFT(F112,2),"%2F",MID(F112,4,2),"%2F",YEAR(F112),"/",LEFT(G112,2),"%2F",MID(G112,4,2),"%2F",YEAR(G112),"/false/",Q112)</f>
        <v>CP-EXEC2022-001/exenergy/EXEC/01%2F11%2F2022/31%2F12%2F2032/false/Regulado</v>
      </c>
      <c r="K112" t="s">
        <v>169</v>
      </c>
      <c r="L112" t="s">
        <v>138</v>
      </c>
      <c r="M112" t="s">
        <v>170</v>
      </c>
      <c r="N112" t="s">
        <v>106</v>
      </c>
      <c r="O112" t="s">
        <v>88</v>
      </c>
      <c r="P112" t="s">
        <v>24</v>
      </c>
      <c r="Q112" t="s">
        <v>928</v>
      </c>
      <c r="R112" t="s">
        <v>929</v>
      </c>
      <c r="S112" t="s">
        <v>25</v>
      </c>
      <c r="T112" t="s">
        <v>25</v>
      </c>
      <c r="U112" t="s">
        <v>25</v>
      </c>
      <c r="V112" t="s">
        <v>114</v>
      </c>
    </row>
    <row r="113" spans="1:22" x14ac:dyDescent="0.25">
      <c r="A113" t="s">
        <v>171</v>
      </c>
      <c r="B113" t="s">
        <v>172</v>
      </c>
      <c r="C113" t="s">
        <v>173</v>
      </c>
      <c r="D113" t="s">
        <v>174</v>
      </c>
      <c r="E113" t="s">
        <v>168</v>
      </c>
      <c r="F113" s="1" t="str">
        <f t="shared" si="4"/>
        <v>01/11/2022</v>
      </c>
      <c r="G113" s="1" t="str">
        <f t="shared" si="5"/>
        <v>31/12/2032</v>
      </c>
      <c r="H113" s="2">
        <f t="shared" si="6"/>
        <v>3713</v>
      </c>
      <c r="I113" s="2">
        <f t="shared" si="7"/>
        <v>122.07123287671233</v>
      </c>
      <c r="J113" s="2" t="str">
        <f>_xlfn.CONCAT(A113,"/",C113,"/",B113,"/",LEFT(F113,2),"%2F",MID(F113,4,2),"%2F",YEAR(F113),"/",LEFT(G113,2),"%2F",MID(G113,4,2),"%2F",YEAR(G113),"/false/",Q113)</f>
        <v>CP-CMMC2022-002/CARIBEMAR/CMMC/01%2F11%2F2022/31%2F12%2F2032/false/Regulado</v>
      </c>
      <c r="K113" t="s">
        <v>174</v>
      </c>
      <c r="L113" t="s">
        <v>175</v>
      </c>
      <c r="M113" t="s">
        <v>96</v>
      </c>
      <c r="N113" t="s">
        <v>170</v>
      </c>
      <c r="O113" t="s">
        <v>176</v>
      </c>
      <c r="P113" t="s">
        <v>24</v>
      </c>
      <c r="Q113" t="s">
        <v>928</v>
      </c>
      <c r="R113" t="s">
        <v>929</v>
      </c>
      <c r="S113" t="s">
        <v>25</v>
      </c>
      <c r="T113" t="s">
        <v>25</v>
      </c>
      <c r="U113" t="s">
        <v>25</v>
      </c>
      <c r="V113" t="s">
        <v>177</v>
      </c>
    </row>
    <row r="114" spans="1:22" x14ac:dyDescent="0.25">
      <c r="A114" t="s">
        <v>178</v>
      </c>
      <c r="B114" t="s">
        <v>179</v>
      </c>
      <c r="C114" t="s">
        <v>180</v>
      </c>
      <c r="D114" t="s">
        <v>181</v>
      </c>
      <c r="E114" t="s">
        <v>87</v>
      </c>
      <c r="F114" s="1" t="str">
        <f t="shared" si="4"/>
        <v>01/01/2023</v>
      </c>
      <c r="G114" s="1" t="str">
        <f t="shared" si="5"/>
        <v>31/12/2032</v>
      </c>
      <c r="H114" s="2">
        <f t="shared" si="6"/>
        <v>3652</v>
      </c>
      <c r="I114" s="2">
        <f t="shared" si="7"/>
        <v>120.06575342465753</v>
      </c>
      <c r="J114" s="2" t="str">
        <f>_xlfn.CONCAT(A114,"/",C114,"/",B114,"/",LEFT(F114,2),"%2F",MID(F114,4,2),"%2F",YEAR(F114),"/",LEFT(G114,2),"%2F",MID(G114,4,2),"%2F",YEAR(G114),"/false/",Q114)</f>
        <v>CP-CNSC2022-002/CENS/CNSC/01%2F01%2F2023/31%2F12%2F2032/false/Regulado</v>
      </c>
      <c r="K114" t="s">
        <v>182</v>
      </c>
      <c r="L114" t="s">
        <v>175</v>
      </c>
      <c r="M114" t="s">
        <v>96</v>
      </c>
      <c r="N114" t="s">
        <v>170</v>
      </c>
      <c r="O114" t="s">
        <v>88</v>
      </c>
      <c r="P114" t="s">
        <v>24</v>
      </c>
      <c r="Q114" t="s">
        <v>928</v>
      </c>
      <c r="R114" t="s">
        <v>929</v>
      </c>
      <c r="S114" t="s">
        <v>25</v>
      </c>
      <c r="T114" t="s">
        <v>25</v>
      </c>
      <c r="U114" t="s">
        <v>25</v>
      </c>
      <c r="V114" t="s">
        <v>50</v>
      </c>
    </row>
    <row r="115" spans="1:22" x14ac:dyDescent="0.25">
      <c r="A115" t="s">
        <v>183</v>
      </c>
      <c r="B115" t="s">
        <v>184</v>
      </c>
      <c r="C115" t="s">
        <v>185</v>
      </c>
      <c r="D115" t="s">
        <v>186</v>
      </c>
      <c r="E115" t="s">
        <v>187</v>
      </c>
      <c r="F115" s="1" t="str">
        <f t="shared" si="4"/>
        <v>01/01/2025</v>
      </c>
      <c r="G115" s="1" t="str">
        <f t="shared" si="5"/>
        <v>31/12/2027</v>
      </c>
      <c r="H115" s="2">
        <f t="shared" si="6"/>
        <v>1094</v>
      </c>
      <c r="I115" s="2">
        <f t="shared" si="7"/>
        <v>35.967123287671235</v>
      </c>
      <c r="J115" s="2" t="str">
        <f>_xlfn.CONCAT(A115,"/",C115,"/",B115,"/",LEFT(F115,2),"%2F",MID(F115,4,2),"%2F",YEAR(F115),"/",LEFT(G115,2),"%2F",MID(G115,4,2),"%2F",YEAR(G115),"/false/",Q115)</f>
        <v>CP-CETC2022-001/CETSA/CETC/01%2F01%2F2025/31%2F12%2F2027/false/Regulado</v>
      </c>
      <c r="K115" t="s">
        <v>188</v>
      </c>
      <c r="L115" t="s">
        <v>182</v>
      </c>
      <c r="M115" t="s">
        <v>189</v>
      </c>
      <c r="N115" t="s">
        <v>190</v>
      </c>
      <c r="O115" t="s">
        <v>191</v>
      </c>
      <c r="P115" t="s">
        <v>24</v>
      </c>
      <c r="Q115" t="s">
        <v>928</v>
      </c>
      <c r="R115" t="s">
        <v>929</v>
      </c>
      <c r="S115" t="s">
        <v>25</v>
      </c>
      <c r="T115" t="s">
        <v>25</v>
      </c>
      <c r="U115" t="s">
        <v>25</v>
      </c>
      <c r="V115" t="s">
        <v>143</v>
      </c>
    </row>
    <row r="116" spans="1:22" x14ac:dyDescent="0.25">
      <c r="A116" t="s">
        <v>192</v>
      </c>
      <c r="B116" t="s">
        <v>193</v>
      </c>
      <c r="C116" t="s">
        <v>194</v>
      </c>
      <c r="D116" t="s">
        <v>195</v>
      </c>
      <c r="E116" t="s">
        <v>187</v>
      </c>
      <c r="F116" s="1" t="str">
        <f t="shared" si="4"/>
        <v>01/01/2025</v>
      </c>
      <c r="G116" s="1" t="str">
        <f t="shared" si="5"/>
        <v>31/12/2027</v>
      </c>
      <c r="H116" s="2">
        <f t="shared" si="6"/>
        <v>1094</v>
      </c>
      <c r="I116" s="2">
        <f t="shared" si="7"/>
        <v>35.967123287671235</v>
      </c>
      <c r="J116" s="2" t="str">
        <f>_xlfn.CONCAT(A116,"/",C116,"/",B116,"/",LEFT(F116,2),"%2F",MID(F116,4,2),"%2F",YEAR(F116),"/",LEFT(G116,2),"%2F",MID(G116,4,2),"%2F",YEAR(G116),"/false/",Q116)</f>
        <v>CP-EPSC2022-001/CELSIA Colombia/EPSC/01%2F01%2F2025/31%2F12%2F2027/false/Regulado</v>
      </c>
      <c r="K116" t="s">
        <v>196</v>
      </c>
      <c r="L116" t="s">
        <v>197</v>
      </c>
      <c r="M116" t="s">
        <v>175</v>
      </c>
      <c r="N116" t="s">
        <v>142</v>
      </c>
      <c r="O116" t="s">
        <v>128</v>
      </c>
      <c r="P116" t="s">
        <v>24</v>
      </c>
      <c r="Q116" t="s">
        <v>928</v>
      </c>
      <c r="R116" t="s">
        <v>929</v>
      </c>
      <c r="S116" t="s">
        <v>25</v>
      </c>
      <c r="T116" t="s">
        <v>25</v>
      </c>
      <c r="U116" t="s">
        <v>25</v>
      </c>
      <c r="V116" t="s">
        <v>143</v>
      </c>
    </row>
    <row r="117" spans="1:22" x14ac:dyDescent="0.25">
      <c r="A117" t="s">
        <v>198</v>
      </c>
      <c r="B117" t="s">
        <v>199</v>
      </c>
      <c r="C117" t="s">
        <v>200</v>
      </c>
      <c r="D117" t="s">
        <v>201</v>
      </c>
      <c r="E117" t="s">
        <v>202</v>
      </c>
      <c r="F117" s="1" t="str">
        <f t="shared" si="4"/>
        <v>01/01/2023</v>
      </c>
      <c r="G117" s="1" t="str">
        <f t="shared" si="5"/>
        <v>31/12/2030</v>
      </c>
      <c r="H117" s="2">
        <f t="shared" si="6"/>
        <v>2921</v>
      </c>
      <c r="I117" s="2">
        <f t="shared" si="7"/>
        <v>96.032876712328772</v>
      </c>
      <c r="J117" s="2" t="str">
        <f>_xlfn.CONCAT(A117,"/",C117,"/",B117,"/",LEFT(F117,2),"%2F",MID(F117,4,2),"%2F",YEAR(F117),"/",LEFT(G117,2),"%2F",MID(G117,4,2),"%2F",YEAR(G117),"/false/",Q117)</f>
        <v>CP-ESSC2022-002/ESSA/ESSC/01%2F01%2F2023/31%2F12%2F2030/false/Regulado</v>
      </c>
      <c r="K117" t="s">
        <v>203</v>
      </c>
      <c r="L117" t="s">
        <v>204</v>
      </c>
      <c r="M117" t="s">
        <v>156</v>
      </c>
      <c r="N117" t="s">
        <v>189</v>
      </c>
      <c r="O117" t="s">
        <v>205</v>
      </c>
      <c r="P117" t="s">
        <v>24</v>
      </c>
      <c r="Q117" t="s">
        <v>928</v>
      </c>
      <c r="R117" t="s">
        <v>929</v>
      </c>
      <c r="S117" t="s">
        <v>25</v>
      </c>
      <c r="T117" t="s">
        <v>25</v>
      </c>
      <c r="U117" t="s">
        <v>25</v>
      </c>
      <c r="V117" t="s">
        <v>206</v>
      </c>
    </row>
    <row r="118" spans="1:22" x14ac:dyDescent="0.25">
      <c r="A118" t="s">
        <v>207</v>
      </c>
      <c r="B118" t="s">
        <v>208</v>
      </c>
      <c r="C118" t="s">
        <v>209</v>
      </c>
      <c r="D118" t="s">
        <v>210</v>
      </c>
      <c r="E118" t="s">
        <v>211</v>
      </c>
      <c r="F118" s="1" t="str">
        <f t="shared" si="4"/>
        <v>18/08/2022</v>
      </c>
      <c r="G118" s="1" t="str">
        <f t="shared" si="5"/>
        <v>31/12/2023</v>
      </c>
      <c r="H118" s="2">
        <f t="shared" si="6"/>
        <v>500</v>
      </c>
      <c r="I118" s="2">
        <f t="shared" si="7"/>
        <v>16.438356164383563</v>
      </c>
      <c r="J118" s="2" t="str">
        <f>_xlfn.CONCAT(A118,"/",C118,"/",B118,"/",LEFT(F118,2),"%2F",MID(F118,4,2),"%2F",YEAR(F118),"/",LEFT(G118,2),"%2F",MID(G118,4,2),"%2F",YEAR(G118),"/false/",Q118)</f>
        <v>CP-PEEC2022-002/PEESA/PEEC/18%2F08%2F2022/31%2F12%2F2023/false/Regulado</v>
      </c>
      <c r="K118" t="s">
        <v>210</v>
      </c>
      <c r="L118" t="s">
        <v>196</v>
      </c>
      <c r="M118" t="s">
        <v>182</v>
      </c>
      <c r="N118" t="s">
        <v>212</v>
      </c>
      <c r="O118" t="s">
        <v>213</v>
      </c>
      <c r="P118" t="s">
        <v>24</v>
      </c>
      <c r="Q118" t="s">
        <v>928</v>
      </c>
      <c r="R118" t="s">
        <v>929</v>
      </c>
      <c r="S118" t="s">
        <v>25</v>
      </c>
      <c r="T118" t="s">
        <v>25</v>
      </c>
      <c r="U118" t="s">
        <v>25</v>
      </c>
      <c r="V118" t="s">
        <v>162</v>
      </c>
    </row>
    <row r="119" spans="1:22" x14ac:dyDescent="0.25">
      <c r="A119" t="s">
        <v>214</v>
      </c>
      <c r="B119" t="s">
        <v>215</v>
      </c>
      <c r="C119" t="s">
        <v>216</v>
      </c>
      <c r="D119" t="s">
        <v>217</v>
      </c>
      <c r="E119" t="s">
        <v>218</v>
      </c>
      <c r="F119" s="1" t="str">
        <f t="shared" si="4"/>
        <v>01/01/2025</v>
      </c>
      <c r="G119" s="1" t="str">
        <f t="shared" si="5"/>
        <v>31/12/2026</v>
      </c>
      <c r="H119" s="2">
        <f t="shared" si="6"/>
        <v>729</v>
      </c>
      <c r="I119" s="2">
        <f t="shared" si="7"/>
        <v>23.967123287671232</v>
      </c>
      <c r="J119" s="2" t="str">
        <f>_xlfn.CONCAT(A119,"/",C119,"/",B119,"/",LEFT(F119,2),"%2F",MID(F119,4,2),"%2F",YEAR(F119),"/",LEFT(G119,2),"%2F",MID(G119,4,2),"%2F",YEAR(G119),"/false/",Q119)</f>
        <v>CP-CDNC2022-003/CEDENAR/CDNC/01%2F01%2F2025/31%2F12%2F2026/false/Regulado</v>
      </c>
      <c r="K119" t="s">
        <v>217</v>
      </c>
      <c r="L119" t="s">
        <v>219</v>
      </c>
      <c r="M119" t="s">
        <v>220</v>
      </c>
      <c r="N119" t="s">
        <v>221</v>
      </c>
      <c r="O119" t="s">
        <v>104</v>
      </c>
      <c r="P119" t="s">
        <v>24</v>
      </c>
      <c r="Q119" t="s">
        <v>928</v>
      </c>
      <c r="R119" t="s">
        <v>929</v>
      </c>
      <c r="S119" t="s">
        <v>25</v>
      </c>
      <c r="T119" t="s">
        <v>25</v>
      </c>
      <c r="U119" t="s">
        <v>25</v>
      </c>
      <c r="V119" t="s">
        <v>205</v>
      </c>
    </row>
    <row r="120" spans="1:22" x14ac:dyDescent="0.25">
      <c r="A120" t="s">
        <v>222</v>
      </c>
      <c r="B120" t="s">
        <v>223</v>
      </c>
      <c r="C120" t="s">
        <v>224</v>
      </c>
      <c r="D120" t="s">
        <v>225</v>
      </c>
      <c r="E120" t="s">
        <v>226</v>
      </c>
      <c r="F120" s="1" t="str">
        <f t="shared" si="4"/>
        <v>01/01/2023</v>
      </c>
      <c r="G120" s="1" t="str">
        <f t="shared" si="5"/>
        <v>31/12/2038</v>
      </c>
      <c r="H120" s="2">
        <f t="shared" si="6"/>
        <v>5843</v>
      </c>
      <c r="I120" s="2">
        <f t="shared" si="7"/>
        <v>192.09863013698629</v>
      </c>
      <c r="J120" s="2" t="str">
        <f>_xlfn.CONCAT(A120,"/",C120,"/",B120,"/",LEFT(F120,2),"%2F",MID(F120,4,2),"%2F",YEAR(F120),"/",LEFT(G120,2),"%2F",MID(G120,4,2),"%2F",YEAR(G120),"/false/",Q120)</f>
        <v>CP-EBSC2022-001/EBSA/EBSC/01%2F01%2F2023/31%2F12%2F2038/false/Regulado</v>
      </c>
      <c r="K120" t="s">
        <v>217</v>
      </c>
      <c r="L120" t="s">
        <v>219</v>
      </c>
      <c r="M120" t="s">
        <v>220</v>
      </c>
      <c r="N120" t="s">
        <v>175</v>
      </c>
      <c r="O120" t="s">
        <v>227</v>
      </c>
      <c r="P120" t="s">
        <v>24</v>
      </c>
      <c r="Q120" t="s">
        <v>928</v>
      </c>
      <c r="R120" t="s">
        <v>929</v>
      </c>
      <c r="S120" t="s">
        <v>25</v>
      </c>
      <c r="T120" t="s">
        <v>25</v>
      </c>
      <c r="U120" t="s">
        <v>25</v>
      </c>
      <c r="V120" t="s">
        <v>149</v>
      </c>
    </row>
    <row r="121" spans="1:22" x14ac:dyDescent="0.25">
      <c r="A121" t="s">
        <v>228</v>
      </c>
      <c r="B121" t="s">
        <v>229</v>
      </c>
      <c r="C121" t="s">
        <v>230</v>
      </c>
      <c r="D121" t="s">
        <v>231</v>
      </c>
      <c r="E121" t="s">
        <v>232</v>
      </c>
      <c r="F121" s="1" t="str">
        <f t="shared" si="4"/>
        <v>01/10/2022</v>
      </c>
      <c r="G121" s="1" t="str">
        <f t="shared" si="5"/>
        <v>31/12/2037</v>
      </c>
      <c r="H121" s="2">
        <f t="shared" si="6"/>
        <v>5570</v>
      </c>
      <c r="I121" s="2">
        <f t="shared" si="7"/>
        <v>183.12328767123287</v>
      </c>
      <c r="J121" s="2" t="str">
        <f>_xlfn.CONCAT(A121,"/",C121,"/",B121,"/",LEFT(F121,2),"%2F",MID(F121,4,2),"%2F",YEAR(F121),"/",LEFT(G121,2),"%2F",MID(G121,4,2),"%2F",YEAR(G121),"/false/",Q121)</f>
        <v>CP-CHCC2022-001/CHEC/CHCC/01%2F10%2F2022/31%2F12%2F2037/false/Regulado</v>
      </c>
      <c r="K121" t="s">
        <v>225</v>
      </c>
      <c r="L121" t="s">
        <v>188</v>
      </c>
      <c r="M121" t="s">
        <v>220</v>
      </c>
      <c r="N121" t="s">
        <v>221</v>
      </c>
      <c r="O121" t="s">
        <v>227</v>
      </c>
      <c r="P121" t="s">
        <v>24</v>
      </c>
      <c r="Q121" t="s">
        <v>928</v>
      </c>
      <c r="R121" t="s">
        <v>929</v>
      </c>
      <c r="S121" t="s">
        <v>25</v>
      </c>
      <c r="T121" t="s">
        <v>25</v>
      </c>
      <c r="U121" t="s">
        <v>25</v>
      </c>
      <c r="V121" t="s">
        <v>205</v>
      </c>
    </row>
    <row r="122" spans="1:22" x14ac:dyDescent="0.25">
      <c r="A122" t="s">
        <v>233</v>
      </c>
      <c r="B122" t="s">
        <v>72</v>
      </c>
      <c r="C122" t="s">
        <v>73</v>
      </c>
      <c r="D122" t="s">
        <v>234</v>
      </c>
      <c r="E122" t="s">
        <v>235</v>
      </c>
      <c r="F122" s="1" t="str">
        <f t="shared" si="4"/>
        <v>01/09/2022</v>
      </c>
      <c r="G122" s="1" t="str">
        <f t="shared" si="5"/>
        <v>31/12/2031</v>
      </c>
      <c r="H122" s="2">
        <f t="shared" si="6"/>
        <v>3408</v>
      </c>
      <c r="I122" s="2">
        <f t="shared" si="7"/>
        <v>112.04383561643836</v>
      </c>
      <c r="J122" s="2" t="str">
        <f>_xlfn.CONCAT(A122,"/",C122,"/",B122,"/",LEFT(F122,2),"%2F",MID(F122,4,2),"%2F",YEAR(F122),"/",LEFT(G122,2),"%2F",MID(G122,4,2),"%2F",YEAR(G122),"/false/",Q122)</f>
        <v>CP-HLAC2022-001/ELECTROHUILA/HLAC/01%2F09%2F2022/31%2F12%2F2031/false/Regulado</v>
      </c>
      <c r="K122" t="s">
        <v>236</v>
      </c>
      <c r="L122" t="s">
        <v>237</v>
      </c>
      <c r="M122" t="s">
        <v>238</v>
      </c>
      <c r="N122" t="s">
        <v>239</v>
      </c>
      <c r="O122" t="s">
        <v>146</v>
      </c>
      <c r="P122" t="s">
        <v>24</v>
      </c>
      <c r="Q122" t="s">
        <v>928</v>
      </c>
      <c r="R122" t="s">
        <v>929</v>
      </c>
      <c r="S122" t="s">
        <v>25</v>
      </c>
      <c r="T122" t="s">
        <v>25</v>
      </c>
      <c r="U122" t="s">
        <v>25</v>
      </c>
      <c r="V122" t="s">
        <v>189</v>
      </c>
    </row>
    <row r="123" spans="1:22" x14ac:dyDescent="0.25">
      <c r="A123" t="s">
        <v>240</v>
      </c>
      <c r="B123" t="s">
        <v>241</v>
      </c>
      <c r="C123" t="s">
        <v>242</v>
      </c>
      <c r="D123" t="s">
        <v>243</v>
      </c>
      <c r="E123" t="s">
        <v>244</v>
      </c>
      <c r="F123" s="1" t="str">
        <f t="shared" si="4"/>
        <v>01/09/2022</v>
      </c>
      <c r="G123" s="1" t="str">
        <f t="shared" si="5"/>
        <v>31/12/2036</v>
      </c>
      <c r="H123" s="2">
        <f t="shared" si="6"/>
        <v>5235</v>
      </c>
      <c r="I123" s="2">
        <f t="shared" si="7"/>
        <v>172.10958904109589</v>
      </c>
      <c r="J123" s="2" t="str">
        <f>_xlfn.CONCAT(A123,"/",C123,"/",B123,"/",LEFT(F123,2),"%2F",MID(F123,4,2),"%2F",YEAR(F123),"/",LEFT(G123,2),"%2F",MID(G123,4,2),"%2F",YEAR(G123),"/false/",Q123)</f>
        <v>CP-ENDC2022-001/ENEL/ENDC/01%2F09%2F2022/31%2F12%2F2036/false/Regulado</v>
      </c>
      <c r="K123" t="s">
        <v>236</v>
      </c>
      <c r="L123" t="s">
        <v>245</v>
      </c>
      <c r="M123" t="s">
        <v>246</v>
      </c>
      <c r="N123" t="s">
        <v>162</v>
      </c>
      <c r="O123" t="s">
        <v>169</v>
      </c>
      <c r="P123" t="s">
        <v>24</v>
      </c>
      <c r="Q123" t="s">
        <v>928</v>
      </c>
      <c r="R123" t="s">
        <v>929</v>
      </c>
      <c r="S123" t="s">
        <v>25</v>
      </c>
      <c r="T123" t="s">
        <v>25</v>
      </c>
      <c r="U123" t="s">
        <v>25</v>
      </c>
      <c r="V123" t="s">
        <v>189</v>
      </c>
    </row>
    <row r="124" spans="1:22" x14ac:dyDescent="0.25">
      <c r="A124" t="s">
        <v>247</v>
      </c>
      <c r="B124" t="s">
        <v>215</v>
      </c>
      <c r="C124" t="s">
        <v>216</v>
      </c>
      <c r="D124" t="s">
        <v>248</v>
      </c>
      <c r="E124" t="s">
        <v>87</v>
      </c>
      <c r="F124" s="1" t="str">
        <f t="shared" si="4"/>
        <v>01/01/2023</v>
      </c>
      <c r="G124" s="1" t="str">
        <f t="shared" si="5"/>
        <v>31/12/2032</v>
      </c>
      <c r="H124" s="2">
        <f t="shared" si="6"/>
        <v>3652</v>
      </c>
      <c r="I124" s="2">
        <f t="shared" si="7"/>
        <v>120.06575342465753</v>
      </c>
      <c r="J124" s="2" t="str">
        <f>_xlfn.CONCAT(A124,"/",C124,"/",B124,"/",LEFT(F124,2),"%2F",MID(F124,4,2),"%2F",YEAR(F124),"/",LEFT(G124,2),"%2F",MID(G124,4,2),"%2F",YEAR(G124),"/false/",Q124)</f>
        <v>CP-CDNC2022-002/CEDENAR/CDNC/01%2F01%2F2023/31%2F12%2F2032/false/Regulado</v>
      </c>
      <c r="K124" t="s">
        <v>248</v>
      </c>
      <c r="L124" t="s">
        <v>237</v>
      </c>
      <c r="M124" t="s">
        <v>238</v>
      </c>
      <c r="N124" t="s">
        <v>239</v>
      </c>
      <c r="O124" t="s">
        <v>148</v>
      </c>
      <c r="P124" t="s">
        <v>24</v>
      </c>
      <c r="Q124" t="s">
        <v>928</v>
      </c>
      <c r="R124" t="s">
        <v>929</v>
      </c>
      <c r="S124" t="s">
        <v>25</v>
      </c>
      <c r="T124" t="s">
        <v>25</v>
      </c>
      <c r="U124" t="s">
        <v>25</v>
      </c>
      <c r="V124" t="s">
        <v>118</v>
      </c>
    </row>
    <row r="125" spans="1:22" x14ac:dyDescent="0.25">
      <c r="A125" t="s">
        <v>249</v>
      </c>
      <c r="B125" t="s">
        <v>124</v>
      </c>
      <c r="C125" t="s">
        <v>125</v>
      </c>
      <c r="D125" t="s">
        <v>250</v>
      </c>
      <c r="E125" t="s">
        <v>251</v>
      </c>
      <c r="F125" s="1" t="str">
        <f t="shared" si="4"/>
        <v>01/09/2022</v>
      </c>
      <c r="G125" s="1" t="str">
        <f t="shared" si="5"/>
        <v>31/12/2024</v>
      </c>
      <c r="H125" s="2">
        <f t="shared" si="6"/>
        <v>852</v>
      </c>
      <c r="I125" s="2">
        <f t="shared" si="7"/>
        <v>28.010958904109589</v>
      </c>
      <c r="J125" s="2" t="str">
        <f>_xlfn.CONCAT(A125,"/",C125,"/",B125,"/",LEFT(F125,2),"%2F",MID(F125,4,2),"%2F",YEAR(F125),"/",LEFT(G125,2),"%2F",MID(G125,4,2),"%2F",YEAR(G125),"/false/",Q125)</f>
        <v>CP-RTQC2022-002/RUITOQUE/RTQC/01%2F09%2F2022/31%2F12%2F2024/false/Regulado</v>
      </c>
      <c r="K125" t="s">
        <v>250</v>
      </c>
      <c r="L125" t="s">
        <v>210</v>
      </c>
      <c r="M125" t="s">
        <v>252</v>
      </c>
      <c r="N125" t="s">
        <v>246</v>
      </c>
      <c r="O125" t="s">
        <v>221</v>
      </c>
      <c r="P125" t="s">
        <v>24</v>
      </c>
      <c r="Q125" t="s">
        <v>928</v>
      </c>
      <c r="R125" t="s">
        <v>929</v>
      </c>
      <c r="S125" t="s">
        <v>25</v>
      </c>
      <c r="T125" t="s">
        <v>25</v>
      </c>
      <c r="U125" t="s">
        <v>25</v>
      </c>
      <c r="V125" t="s">
        <v>142</v>
      </c>
    </row>
    <row r="126" spans="1:22" x14ac:dyDescent="0.25">
      <c r="A126" t="s">
        <v>253</v>
      </c>
      <c r="B126" t="s">
        <v>102</v>
      </c>
      <c r="C126" t="s">
        <v>103</v>
      </c>
      <c r="D126" t="s">
        <v>254</v>
      </c>
      <c r="E126" t="s">
        <v>255</v>
      </c>
      <c r="F126" s="1" t="str">
        <f t="shared" si="4"/>
        <v>01/09/2022</v>
      </c>
      <c r="G126" s="1" t="str">
        <f t="shared" si="5"/>
        <v>31/12/2032</v>
      </c>
      <c r="H126" s="2">
        <f t="shared" si="6"/>
        <v>3774</v>
      </c>
      <c r="I126" s="2">
        <f t="shared" si="7"/>
        <v>124.07671232876713</v>
      </c>
      <c r="J126" s="2" t="str">
        <f>_xlfn.CONCAT(A126,"/",C126,"/",B126,"/",LEFT(F126,2),"%2F",MID(F126,4,2),"%2F",YEAR(F126),"/",LEFT(G126,2),"%2F",MID(G126,4,2),"%2F",YEAR(G126),"/false/",Q126)</f>
        <v>CP-EDQC2022-001/EDEQ/EDQC/01%2F09%2F2022/31%2F12%2F2032/false/Regulado</v>
      </c>
      <c r="K126" t="s">
        <v>256</v>
      </c>
      <c r="L126" t="s">
        <v>257</v>
      </c>
      <c r="M126" t="s">
        <v>258</v>
      </c>
      <c r="N126" t="s">
        <v>259</v>
      </c>
      <c r="O126" t="s">
        <v>146</v>
      </c>
      <c r="P126" t="s">
        <v>24</v>
      </c>
      <c r="Q126" t="s">
        <v>928</v>
      </c>
      <c r="R126" t="s">
        <v>929</v>
      </c>
      <c r="S126" t="s">
        <v>25</v>
      </c>
      <c r="T126" t="s">
        <v>25</v>
      </c>
      <c r="U126" t="s">
        <v>25</v>
      </c>
      <c r="V126" t="s">
        <v>260</v>
      </c>
    </row>
    <row r="127" spans="1:22" x14ac:dyDescent="0.25">
      <c r="A127" t="s">
        <v>261</v>
      </c>
      <c r="B127" t="s">
        <v>110</v>
      </c>
      <c r="C127" t="s">
        <v>111</v>
      </c>
      <c r="D127" t="s">
        <v>262</v>
      </c>
      <c r="E127" t="s">
        <v>263</v>
      </c>
      <c r="F127" s="1" t="str">
        <f t="shared" si="4"/>
        <v>01/01/2023</v>
      </c>
      <c r="G127" s="1" t="str">
        <f t="shared" si="5"/>
        <v>31/12/2029</v>
      </c>
      <c r="H127" s="2">
        <f t="shared" si="6"/>
        <v>2556</v>
      </c>
      <c r="I127" s="2">
        <f t="shared" si="7"/>
        <v>84.032876712328772</v>
      </c>
      <c r="J127" s="2" t="str">
        <f>_xlfn.CONCAT(A127,"/",C127,"/",B127,"/",LEFT(F127,2),"%2F",MID(F127,4,2),"%2F",YEAR(F127),"/",LEFT(G127,2),"%2F",MID(G127,4,2),"%2F",YEAR(G127),"/false/",Q127)</f>
        <v>CP-EPTC2022-001/PUTUMAYO/EPTC/01%2F01%2F2023/31%2F12%2F2029/false/Regulado</v>
      </c>
      <c r="K127" t="s">
        <v>262</v>
      </c>
      <c r="L127" t="s">
        <v>264</v>
      </c>
      <c r="M127" t="s">
        <v>219</v>
      </c>
      <c r="N127" t="s">
        <v>238</v>
      </c>
      <c r="O127" t="s">
        <v>213</v>
      </c>
      <c r="P127" t="s">
        <v>24</v>
      </c>
      <c r="Q127" t="s">
        <v>928</v>
      </c>
      <c r="R127" t="s">
        <v>929</v>
      </c>
      <c r="S127" t="s">
        <v>25</v>
      </c>
      <c r="T127" t="s">
        <v>25</v>
      </c>
      <c r="U127" t="s">
        <v>25</v>
      </c>
      <c r="V127" t="s">
        <v>221</v>
      </c>
    </row>
    <row r="128" spans="1:22" x14ac:dyDescent="0.25">
      <c r="A128" t="s">
        <v>265</v>
      </c>
      <c r="B128" t="s">
        <v>266</v>
      </c>
      <c r="C128" t="s">
        <v>267</v>
      </c>
      <c r="D128" t="s">
        <v>268</v>
      </c>
      <c r="E128" t="s">
        <v>269</v>
      </c>
      <c r="F128" s="1" t="str">
        <f t="shared" si="4"/>
        <v>01/07/2022</v>
      </c>
      <c r="G128" s="1" t="str">
        <f t="shared" si="5"/>
        <v>31/12/2028</v>
      </c>
      <c r="H128" s="2">
        <f t="shared" si="6"/>
        <v>2375</v>
      </c>
      <c r="I128" s="2">
        <f t="shared" si="7"/>
        <v>78.082191780821915</v>
      </c>
      <c r="J128" s="2" t="str">
        <f>_xlfn.CONCAT(A128,"/",C128,"/",B128,"/",LEFT(F128,2),"%2F",MID(F128,4,2),"%2F",YEAR(F128),"/",LEFT(G128,2),"%2F",MID(G128,4,2),"%2F",YEAR(G128),"/false/",Q128)</f>
        <v>CP-CSSC2022-002/Air-e/CSSC/01%2F07%2F2022/31%2F12%2F2028/false/Regulado</v>
      </c>
      <c r="K128" t="s">
        <v>268</v>
      </c>
      <c r="L128" t="s">
        <v>270</v>
      </c>
      <c r="M128" t="s">
        <v>225</v>
      </c>
      <c r="N128" t="s">
        <v>203</v>
      </c>
      <c r="O128" t="s">
        <v>271</v>
      </c>
      <c r="P128" t="s">
        <v>24</v>
      </c>
      <c r="Q128" t="s">
        <v>928</v>
      </c>
      <c r="R128" t="s">
        <v>929</v>
      </c>
      <c r="S128" t="s">
        <v>25</v>
      </c>
      <c r="T128" t="s">
        <v>25</v>
      </c>
      <c r="U128" t="s">
        <v>25</v>
      </c>
      <c r="V128" t="s">
        <v>197</v>
      </c>
    </row>
    <row r="129" spans="1:22" x14ac:dyDescent="0.25">
      <c r="A129" t="s">
        <v>272</v>
      </c>
      <c r="B129" t="s">
        <v>273</v>
      </c>
      <c r="C129" t="s">
        <v>274</v>
      </c>
      <c r="D129" t="s">
        <v>275</v>
      </c>
      <c r="E129" t="s">
        <v>276</v>
      </c>
      <c r="F129" s="1" t="str">
        <f t="shared" si="4"/>
        <v>01/08/2022</v>
      </c>
      <c r="G129" s="1" t="str">
        <f t="shared" si="5"/>
        <v>31/12/2025</v>
      </c>
      <c r="H129" s="2">
        <f t="shared" si="6"/>
        <v>1248</v>
      </c>
      <c r="I129" s="2">
        <f t="shared" si="7"/>
        <v>41.030136986301372</v>
      </c>
      <c r="J129" s="2" t="str">
        <f>_xlfn.CONCAT(A129,"/",C129,"/",B129,"/",LEFT(F129,2),"%2F",MID(F129,4,2),"%2F",YEAR(F129),"/",LEFT(G129,2),"%2F",MID(G129,4,2),"%2F",YEAR(G129),"/false/",Q129)</f>
        <v>CP-CQTC2022-002/ELECTROCAQUETA/CQTC/01%2F08%2F2022/31%2F12%2F2025/false/Regulado</v>
      </c>
      <c r="K129" t="s">
        <v>275</v>
      </c>
      <c r="L129" t="s">
        <v>277</v>
      </c>
      <c r="M129" t="s">
        <v>278</v>
      </c>
      <c r="N129" t="s">
        <v>186</v>
      </c>
      <c r="O129" t="s">
        <v>259</v>
      </c>
      <c r="P129" t="s">
        <v>24</v>
      </c>
      <c r="Q129" t="s">
        <v>928</v>
      </c>
      <c r="R129" t="s">
        <v>929</v>
      </c>
      <c r="S129" t="s">
        <v>25</v>
      </c>
      <c r="T129" t="s">
        <v>25</v>
      </c>
      <c r="U129" t="s">
        <v>25</v>
      </c>
      <c r="V129" t="s">
        <v>239</v>
      </c>
    </row>
    <row r="130" spans="1:22" x14ac:dyDescent="0.25">
      <c r="A130" t="s">
        <v>279</v>
      </c>
      <c r="B130" t="s">
        <v>280</v>
      </c>
      <c r="C130" t="s">
        <v>281</v>
      </c>
      <c r="D130" t="s">
        <v>282</v>
      </c>
      <c r="E130" t="s">
        <v>126</v>
      </c>
      <c r="F130" s="1" t="str">
        <f t="shared" si="4"/>
        <v>01/01/2023</v>
      </c>
      <c r="G130" s="1" t="str">
        <f t="shared" si="5"/>
        <v>31/12/2027</v>
      </c>
      <c r="H130" s="2">
        <f t="shared" si="6"/>
        <v>1825</v>
      </c>
      <c r="I130" s="2">
        <f t="shared" si="7"/>
        <v>60</v>
      </c>
      <c r="J130" s="2" t="str">
        <f>_xlfn.CONCAT(A130,"/",C130,"/",B130,"/",LEFT(F130,2),"%2F",MID(F130,4,2),"%2F",YEAR(F130),"/",LEFT(G130,2),"%2F",MID(G130,4,2),"%2F",YEAR(G130),"/false/",Q130)</f>
        <v>CP-EBPC2022-001/BAJO PUTUMAYO/EBPC/01%2F01%2F2023/31%2F12%2F2027/false/Regulado</v>
      </c>
      <c r="K130" t="s">
        <v>283</v>
      </c>
      <c r="L130" t="s">
        <v>284</v>
      </c>
      <c r="M130" t="s">
        <v>231</v>
      </c>
      <c r="N130" t="s">
        <v>278</v>
      </c>
      <c r="O130" t="s">
        <v>186</v>
      </c>
      <c r="P130" t="s">
        <v>24</v>
      </c>
      <c r="Q130" t="s">
        <v>928</v>
      </c>
      <c r="R130" t="s">
        <v>929</v>
      </c>
      <c r="S130" t="s">
        <v>25</v>
      </c>
      <c r="T130" t="s">
        <v>25</v>
      </c>
      <c r="U130" t="s">
        <v>25</v>
      </c>
      <c r="V130" t="s">
        <v>219</v>
      </c>
    </row>
    <row r="131" spans="1:22" x14ac:dyDescent="0.25">
      <c r="A131" t="s">
        <v>285</v>
      </c>
      <c r="B131" t="s">
        <v>286</v>
      </c>
      <c r="C131" t="s">
        <v>287</v>
      </c>
      <c r="D131" t="s">
        <v>288</v>
      </c>
      <c r="E131" t="s">
        <v>289</v>
      </c>
      <c r="F131" s="1" t="str">
        <f t="shared" ref="F131:F194" si="8">LEFT(E131,10)</f>
        <v>01/08/2022</v>
      </c>
      <c r="G131" s="1" t="str">
        <f t="shared" ref="G131:G194" si="9">RIGHT(E131,10)</f>
        <v>31/12/2032</v>
      </c>
      <c r="H131" s="2">
        <f t="shared" ref="H131:H194" si="10">G131-F131</f>
        <v>3805</v>
      </c>
      <c r="I131" s="2">
        <f t="shared" ref="I131:I194" si="11">H131*12/(365)</f>
        <v>125.0958904109589</v>
      </c>
      <c r="J131" s="2" t="str">
        <f>_xlfn.CONCAT(A131,"/",C131,"/",B131,"/",LEFT(F131,2),"%2F",MID(F131,4,2),"%2F",YEAR(F131),"/",LEFT(G131,2),"%2F",MID(G131,4,2),"%2F",YEAR(G131),"/false/",Q131)</f>
        <v>CP-TPLC2022-003/TERPEL/TPLC/01%2F08%2F2022/31%2F12%2F2032/false/Regulado</v>
      </c>
      <c r="K131" t="s">
        <v>290</v>
      </c>
      <c r="L131" t="s">
        <v>291</v>
      </c>
      <c r="M131" t="s">
        <v>292</v>
      </c>
      <c r="N131" t="s">
        <v>264</v>
      </c>
      <c r="O131" t="s">
        <v>293</v>
      </c>
      <c r="P131" t="s">
        <v>24</v>
      </c>
      <c r="Q131" t="s">
        <v>928</v>
      </c>
      <c r="R131" t="s">
        <v>929</v>
      </c>
      <c r="S131" t="s">
        <v>25</v>
      </c>
      <c r="T131" t="s">
        <v>25</v>
      </c>
      <c r="U131" t="s">
        <v>25</v>
      </c>
      <c r="V131" t="s">
        <v>271</v>
      </c>
    </row>
    <row r="132" spans="1:22" x14ac:dyDescent="0.25">
      <c r="A132" t="s">
        <v>294</v>
      </c>
      <c r="B132" t="s">
        <v>179</v>
      </c>
      <c r="C132" t="s">
        <v>180</v>
      </c>
      <c r="D132" t="s">
        <v>295</v>
      </c>
      <c r="E132" t="s">
        <v>296</v>
      </c>
      <c r="F132" s="1" t="str">
        <f t="shared" si="8"/>
        <v>01/07/2022</v>
      </c>
      <c r="G132" s="1" t="str">
        <f t="shared" si="9"/>
        <v>31/12/2037</v>
      </c>
      <c r="H132" s="2">
        <f t="shared" si="10"/>
        <v>5662</v>
      </c>
      <c r="I132" s="2">
        <f t="shared" si="11"/>
        <v>186.14794520547946</v>
      </c>
      <c r="J132" s="2" t="str">
        <f>_xlfn.CONCAT(A132,"/",C132,"/",B132,"/",LEFT(F132,2),"%2F",MID(F132,4,2),"%2F",YEAR(F132),"/",LEFT(G132,2),"%2F",MID(G132,4,2),"%2F",YEAR(G132),"/false/",Q132)</f>
        <v>CP-CNSC2022-001/CENS/CNSC/01%2F07%2F2022/31%2F12%2F2037/false/Regulado</v>
      </c>
      <c r="K132" t="s">
        <v>297</v>
      </c>
      <c r="L132" t="s">
        <v>298</v>
      </c>
      <c r="M132" t="s">
        <v>299</v>
      </c>
      <c r="N132" t="s">
        <v>300</v>
      </c>
      <c r="O132" t="s">
        <v>195</v>
      </c>
      <c r="P132" t="s">
        <v>24</v>
      </c>
      <c r="Q132" t="s">
        <v>928</v>
      </c>
      <c r="R132" t="s">
        <v>929</v>
      </c>
      <c r="S132" t="s">
        <v>25</v>
      </c>
      <c r="T132" t="s">
        <v>25</v>
      </c>
      <c r="U132" t="s">
        <v>25</v>
      </c>
      <c r="V132" t="s">
        <v>204</v>
      </c>
    </row>
    <row r="133" spans="1:22" x14ac:dyDescent="0.25">
      <c r="A133" t="s">
        <v>301</v>
      </c>
      <c r="B133" t="s">
        <v>154</v>
      </c>
      <c r="C133" t="s">
        <v>155</v>
      </c>
      <c r="D133" t="s">
        <v>302</v>
      </c>
      <c r="E133" t="s">
        <v>303</v>
      </c>
      <c r="F133" s="1" t="str">
        <f t="shared" si="8"/>
        <v>01/06/2022</v>
      </c>
      <c r="G133" s="1" t="str">
        <f t="shared" si="9"/>
        <v>31/12/2024</v>
      </c>
      <c r="H133" s="2">
        <f t="shared" si="10"/>
        <v>944</v>
      </c>
      <c r="I133" s="2">
        <f t="shared" si="11"/>
        <v>31.035616438356165</v>
      </c>
      <c r="J133" s="2" t="str">
        <f>_xlfn.CONCAT(A133,"/",C133,"/",B133,"/",LEFT(F133,2),"%2F",MID(F133,4,2),"%2F",YEAR(F133),"/",LEFT(G133,2),"%2F",MID(G133,4,2),"%2F",YEAR(G133),"/false/",Q133)</f>
        <v>CP-NEUC2022-003/NEU/NEUC/01%2F06%2F2022/31%2F12%2F2024/false/Regulado</v>
      </c>
      <c r="K133" t="s">
        <v>302</v>
      </c>
      <c r="L133" t="s">
        <v>304</v>
      </c>
      <c r="M133" t="s">
        <v>305</v>
      </c>
      <c r="N133" t="s">
        <v>306</v>
      </c>
      <c r="O133" t="s">
        <v>307</v>
      </c>
      <c r="P133" t="s">
        <v>24</v>
      </c>
      <c r="Q133" t="s">
        <v>928</v>
      </c>
      <c r="R133" t="s">
        <v>929</v>
      </c>
      <c r="S133" t="s">
        <v>25</v>
      </c>
      <c r="T133" t="s">
        <v>25</v>
      </c>
      <c r="U133" t="s">
        <v>25</v>
      </c>
      <c r="V133" t="s">
        <v>217</v>
      </c>
    </row>
    <row r="134" spans="1:22" x14ac:dyDescent="0.25">
      <c r="A134" t="s">
        <v>308</v>
      </c>
      <c r="B134" t="s">
        <v>215</v>
      </c>
      <c r="C134" t="s">
        <v>216</v>
      </c>
      <c r="D134" t="s">
        <v>309</v>
      </c>
      <c r="E134" t="s">
        <v>87</v>
      </c>
      <c r="F134" s="1" t="str">
        <f t="shared" si="8"/>
        <v>01/01/2023</v>
      </c>
      <c r="G134" s="1" t="str">
        <f t="shared" si="9"/>
        <v>31/12/2032</v>
      </c>
      <c r="H134" s="2">
        <f t="shared" si="10"/>
        <v>3652</v>
      </c>
      <c r="I134" s="2">
        <f t="shared" si="11"/>
        <v>120.06575342465753</v>
      </c>
      <c r="J134" s="2" t="str">
        <f>_xlfn.CONCAT(A134,"/",C134,"/",B134,"/",LEFT(F134,2),"%2F",MID(F134,4,2),"%2F",YEAR(F134),"/",LEFT(G134,2),"%2F",MID(G134,4,2),"%2F",YEAR(G134),"/false/",Q134)</f>
        <v>CP-CDNC2022-001/CEDENAR/CDNC/01%2F01%2F2023/31%2F12%2F2032/false/Regulado</v>
      </c>
      <c r="K134" t="s">
        <v>309</v>
      </c>
      <c r="L134" t="s">
        <v>310</v>
      </c>
      <c r="M134" t="s">
        <v>306</v>
      </c>
      <c r="N134" t="s">
        <v>277</v>
      </c>
      <c r="O134" t="s">
        <v>225</v>
      </c>
      <c r="P134" t="s">
        <v>24</v>
      </c>
      <c r="Q134" t="s">
        <v>928</v>
      </c>
      <c r="R134" t="s">
        <v>929</v>
      </c>
      <c r="S134" t="s">
        <v>25</v>
      </c>
      <c r="T134" t="s">
        <v>25</v>
      </c>
      <c r="U134" t="s">
        <v>25</v>
      </c>
      <c r="V134" t="s">
        <v>311</v>
      </c>
    </row>
    <row r="135" spans="1:22" x14ac:dyDescent="0.25">
      <c r="A135" t="s">
        <v>312</v>
      </c>
      <c r="B135" t="s">
        <v>199</v>
      </c>
      <c r="C135" t="s">
        <v>200</v>
      </c>
      <c r="D135" t="s">
        <v>313</v>
      </c>
      <c r="E135" t="s">
        <v>314</v>
      </c>
      <c r="F135" s="1" t="str">
        <f t="shared" si="8"/>
        <v>01/01/2023</v>
      </c>
      <c r="G135" s="1" t="str">
        <f t="shared" si="9"/>
        <v>31/12/2040</v>
      </c>
      <c r="H135" s="2">
        <f t="shared" si="10"/>
        <v>6574</v>
      </c>
      <c r="I135" s="2">
        <f t="shared" si="11"/>
        <v>216.13150684931506</v>
      </c>
      <c r="J135" s="2" t="str">
        <f>_xlfn.CONCAT(A135,"/",C135,"/",B135,"/",LEFT(F135,2),"%2F",MID(F135,4,2),"%2F",YEAR(F135),"/",LEFT(G135,2),"%2F",MID(G135,4,2),"%2F",YEAR(G135),"/false/",Q135)</f>
        <v>CP-ESSC2022-001/ESSA/ESSC/01%2F01%2F2023/31%2F12%2F2040/false/Regulado</v>
      </c>
      <c r="K135" t="s">
        <v>309</v>
      </c>
      <c r="L135" t="s">
        <v>310</v>
      </c>
      <c r="M135" t="s">
        <v>306</v>
      </c>
      <c r="N135" t="s">
        <v>277</v>
      </c>
      <c r="O135" t="s">
        <v>257</v>
      </c>
      <c r="P135" t="s">
        <v>24</v>
      </c>
      <c r="Q135" t="s">
        <v>928</v>
      </c>
      <c r="R135" t="s">
        <v>929</v>
      </c>
      <c r="S135" t="s">
        <v>25</v>
      </c>
      <c r="T135" t="s">
        <v>25</v>
      </c>
      <c r="U135" t="s">
        <v>25</v>
      </c>
      <c r="V135" t="s">
        <v>203</v>
      </c>
    </row>
    <row r="136" spans="1:22" x14ac:dyDescent="0.25">
      <c r="A136" t="s">
        <v>315</v>
      </c>
      <c r="B136" t="s">
        <v>135</v>
      </c>
      <c r="C136" t="s">
        <v>136</v>
      </c>
      <c r="D136" t="s">
        <v>316</v>
      </c>
      <c r="E136" t="s">
        <v>87</v>
      </c>
      <c r="F136" s="1" t="str">
        <f t="shared" si="8"/>
        <v>01/01/2023</v>
      </c>
      <c r="G136" s="1" t="str">
        <f t="shared" si="9"/>
        <v>31/12/2032</v>
      </c>
      <c r="H136" s="2">
        <f t="shared" si="10"/>
        <v>3652</v>
      </c>
      <c r="I136" s="2">
        <f t="shared" si="11"/>
        <v>120.06575342465753</v>
      </c>
      <c r="J136" s="2" t="str">
        <f>_xlfn.CONCAT(A136,"/",C136,"/",B136,"/",LEFT(F136,2),"%2F",MID(F136,4,2),"%2F",YEAR(F136),"/",LEFT(G136,2),"%2F",MID(G136,4,2),"%2F",YEAR(G136),"/false/",Q136)</f>
        <v>CP-EPMC2022-001/EPM/EPMC/01%2F01%2F2023/31%2F12%2F2032/false/Regulado</v>
      </c>
      <c r="K136" t="s">
        <v>313</v>
      </c>
      <c r="L136" t="s">
        <v>317</v>
      </c>
      <c r="M136" t="s">
        <v>284</v>
      </c>
      <c r="N136" t="s">
        <v>318</v>
      </c>
      <c r="O136" t="s">
        <v>217</v>
      </c>
      <c r="P136" t="s">
        <v>24</v>
      </c>
      <c r="Q136" t="s">
        <v>928</v>
      </c>
      <c r="R136" t="s">
        <v>929</v>
      </c>
      <c r="S136" t="s">
        <v>25</v>
      </c>
      <c r="T136" t="s">
        <v>25</v>
      </c>
      <c r="U136" t="s">
        <v>25</v>
      </c>
      <c r="V136" t="s">
        <v>271</v>
      </c>
    </row>
    <row r="137" spans="1:22" x14ac:dyDescent="0.25">
      <c r="A137" t="s">
        <v>319</v>
      </c>
      <c r="B137" t="s">
        <v>320</v>
      </c>
      <c r="C137" t="s">
        <v>321</v>
      </c>
      <c r="D137" t="s">
        <v>322</v>
      </c>
      <c r="E137" t="s">
        <v>323</v>
      </c>
      <c r="F137" s="1" t="str">
        <f t="shared" si="8"/>
        <v>01/07/2022</v>
      </c>
      <c r="G137" s="1" t="str">
        <f t="shared" si="9"/>
        <v>31/12/2029</v>
      </c>
      <c r="H137" s="2">
        <f t="shared" si="10"/>
        <v>2740</v>
      </c>
      <c r="I137" s="2">
        <f t="shared" si="11"/>
        <v>90.082191780821915</v>
      </c>
      <c r="J137" s="2" t="str">
        <f>_xlfn.CONCAT(A137,"/",C137,"/",B137,"/",LEFT(F137,2),"%2F",MID(F137,4,2),"%2F",YEAR(F137),"/",LEFT(G137,2),"%2F",MID(G137,4,2),"%2F",YEAR(G137),"/false/",Q137)</f>
        <v>CP-ENIC2022-001/ENELAR/ENIC/01%2F07%2F2022/31%2F12%2F2029/false/Regulado</v>
      </c>
      <c r="K137" t="s">
        <v>322</v>
      </c>
      <c r="L137" t="s">
        <v>297</v>
      </c>
      <c r="M137" t="s">
        <v>324</v>
      </c>
      <c r="N137" t="s">
        <v>270</v>
      </c>
      <c r="O137" t="s">
        <v>236</v>
      </c>
      <c r="P137" t="s">
        <v>24</v>
      </c>
      <c r="Q137" t="s">
        <v>928</v>
      </c>
      <c r="R137" t="s">
        <v>929</v>
      </c>
      <c r="S137" t="s">
        <v>25</v>
      </c>
      <c r="T137" t="s">
        <v>25</v>
      </c>
      <c r="U137" t="s">
        <v>25</v>
      </c>
      <c r="V137" t="s">
        <v>252</v>
      </c>
    </row>
    <row r="138" spans="1:22" x14ac:dyDescent="0.25">
      <c r="A138" t="s">
        <v>325</v>
      </c>
      <c r="B138" t="s">
        <v>57</v>
      </c>
      <c r="C138" t="s">
        <v>58</v>
      </c>
      <c r="D138" t="s">
        <v>326</v>
      </c>
      <c r="E138" t="s">
        <v>327</v>
      </c>
      <c r="F138" s="1" t="str">
        <f t="shared" si="8"/>
        <v>01/05/2022</v>
      </c>
      <c r="G138" s="1" t="str">
        <f t="shared" si="9"/>
        <v>31/12/2029</v>
      </c>
      <c r="H138" s="2">
        <f t="shared" si="10"/>
        <v>2801</v>
      </c>
      <c r="I138" s="2">
        <f t="shared" si="11"/>
        <v>92.087671232876716</v>
      </c>
      <c r="J138" s="2" t="str">
        <f>_xlfn.CONCAT(A138,"/",C138,"/",B138,"/",LEFT(F138,2),"%2F",MID(F138,4,2),"%2F",YEAR(F138),"/",LEFT(G138,2),"%2F",MID(G138,4,2),"%2F",YEAR(G138),"/false/",Q138)</f>
        <v>CP-EEPC2022-001/EEP/EEPC/01%2F05%2F2022/31%2F12%2F2029/false/Regulado</v>
      </c>
      <c r="K138" t="s">
        <v>326</v>
      </c>
      <c r="L138" t="s">
        <v>302</v>
      </c>
      <c r="M138" t="s">
        <v>283</v>
      </c>
      <c r="N138" t="s">
        <v>328</v>
      </c>
      <c r="O138" t="s">
        <v>277</v>
      </c>
      <c r="P138" t="s">
        <v>24</v>
      </c>
      <c r="Q138" t="s">
        <v>928</v>
      </c>
      <c r="R138" t="s">
        <v>929</v>
      </c>
      <c r="S138" t="s">
        <v>25</v>
      </c>
      <c r="T138" t="s">
        <v>25</v>
      </c>
      <c r="U138" t="s">
        <v>25</v>
      </c>
      <c r="V138" t="s">
        <v>250</v>
      </c>
    </row>
    <row r="139" spans="1:22" x14ac:dyDescent="0.25">
      <c r="A139" t="s">
        <v>329</v>
      </c>
      <c r="B139" t="s">
        <v>266</v>
      </c>
      <c r="C139" t="s">
        <v>267</v>
      </c>
      <c r="D139" t="s">
        <v>330</v>
      </c>
      <c r="E139" t="s">
        <v>331</v>
      </c>
      <c r="F139" s="1" t="str">
        <f t="shared" si="8"/>
        <v>01/05/2022</v>
      </c>
      <c r="G139" s="1" t="str">
        <f t="shared" si="9"/>
        <v>31/12/2027</v>
      </c>
      <c r="H139" s="2">
        <f t="shared" si="10"/>
        <v>2070</v>
      </c>
      <c r="I139" s="2">
        <f t="shared" si="11"/>
        <v>68.054794520547944</v>
      </c>
      <c r="J139" s="2" t="str">
        <f>_xlfn.CONCAT(A139,"/",C139,"/",B139,"/",LEFT(F139,2),"%2F",MID(F139,4,2),"%2F",YEAR(F139),"/",LEFT(G139,2),"%2F",MID(G139,4,2),"%2F",YEAR(G139),"/false/",Q139)</f>
        <v>CP-CSSC2022-001/Air-e/CSSC/01%2F05%2F2022/31%2F12%2F2027/false/Regulado</v>
      </c>
      <c r="K139" t="s">
        <v>330</v>
      </c>
      <c r="L139" t="s">
        <v>332</v>
      </c>
      <c r="M139" t="s">
        <v>333</v>
      </c>
      <c r="N139" t="s">
        <v>305</v>
      </c>
      <c r="O139" t="s">
        <v>262</v>
      </c>
      <c r="P139" t="s">
        <v>24</v>
      </c>
      <c r="Q139" t="s">
        <v>928</v>
      </c>
      <c r="R139" t="s">
        <v>929</v>
      </c>
      <c r="S139" t="s">
        <v>25</v>
      </c>
      <c r="T139" t="s">
        <v>25</v>
      </c>
      <c r="U139" t="s">
        <v>25</v>
      </c>
      <c r="V139" t="s">
        <v>292</v>
      </c>
    </row>
    <row r="140" spans="1:22" x14ac:dyDescent="0.25">
      <c r="A140" t="s">
        <v>334</v>
      </c>
      <c r="B140" t="s">
        <v>286</v>
      </c>
      <c r="C140" t="s">
        <v>287</v>
      </c>
      <c r="D140" t="s">
        <v>335</v>
      </c>
      <c r="E140" t="s">
        <v>168</v>
      </c>
      <c r="F140" s="1" t="str">
        <f t="shared" si="8"/>
        <v>01/11/2022</v>
      </c>
      <c r="G140" s="1" t="str">
        <f t="shared" si="9"/>
        <v>31/12/2032</v>
      </c>
      <c r="H140" s="2">
        <f t="shared" si="10"/>
        <v>3713</v>
      </c>
      <c r="I140" s="2">
        <f t="shared" si="11"/>
        <v>122.07123287671233</v>
      </c>
      <c r="J140" s="2" t="str">
        <f>_xlfn.CONCAT(A140,"/",C140,"/",B140,"/",LEFT(F140,2),"%2F",MID(F140,4,2),"%2F",YEAR(F140),"/",LEFT(G140,2),"%2F",MID(G140,4,2),"%2F",YEAR(G140),"/false/",Q140)</f>
        <v>CP-TPLC2022-001/TERPEL/TPLC/01%2F11%2F2022/31%2F12%2F2032/false/No Regulado</v>
      </c>
      <c r="K140" t="s">
        <v>336</v>
      </c>
      <c r="L140" t="s">
        <v>337</v>
      </c>
      <c r="M140" t="s">
        <v>291</v>
      </c>
      <c r="N140" t="s">
        <v>306</v>
      </c>
      <c r="O140" t="s">
        <v>248</v>
      </c>
      <c r="P140" t="s">
        <v>24</v>
      </c>
      <c r="Q140" t="s">
        <v>1058</v>
      </c>
      <c r="R140" t="s">
        <v>929</v>
      </c>
      <c r="S140" t="s">
        <v>25</v>
      </c>
      <c r="T140" t="s">
        <v>25</v>
      </c>
      <c r="U140" t="s">
        <v>25</v>
      </c>
      <c r="V140" t="s">
        <v>271</v>
      </c>
    </row>
    <row r="141" spans="1:22" x14ac:dyDescent="0.25">
      <c r="A141" t="s">
        <v>338</v>
      </c>
      <c r="B141" t="s">
        <v>28</v>
      </c>
      <c r="C141" t="s">
        <v>29</v>
      </c>
      <c r="D141" t="s">
        <v>339</v>
      </c>
      <c r="E141" t="s">
        <v>340</v>
      </c>
      <c r="F141" s="1" t="str">
        <f t="shared" si="8"/>
        <v>06/05/2022</v>
      </c>
      <c r="G141" s="1" t="str">
        <f t="shared" si="9"/>
        <v>31/12/2026</v>
      </c>
      <c r="H141" s="2">
        <f t="shared" si="10"/>
        <v>1700</v>
      </c>
      <c r="I141" s="2">
        <f t="shared" si="11"/>
        <v>55.890410958904113</v>
      </c>
      <c r="J141" s="2" t="str">
        <f>_xlfn.CONCAT(A141,"/",C141,"/",B141,"/",LEFT(F141,2),"%2F",MID(F141,4,2),"%2F",YEAR(F141),"/",LEFT(G141,2),"%2F",MID(G141,4,2),"%2F",YEAR(G141),"/false/",Q141)</f>
        <v>CP-GNCC2022-001/VATIA/GNCC/06%2F05%2F2022/31%2F12%2F2026/false/Regulado</v>
      </c>
      <c r="K141" t="s">
        <v>341</v>
      </c>
      <c r="L141" t="s">
        <v>332</v>
      </c>
      <c r="M141" t="s">
        <v>333</v>
      </c>
      <c r="N141" t="s">
        <v>305</v>
      </c>
      <c r="O141" t="s">
        <v>307</v>
      </c>
      <c r="P141" t="s">
        <v>24</v>
      </c>
      <c r="Q141" t="s">
        <v>928</v>
      </c>
      <c r="R141" t="s">
        <v>929</v>
      </c>
      <c r="S141" t="s">
        <v>25</v>
      </c>
      <c r="T141" t="s">
        <v>25</v>
      </c>
      <c r="U141" t="s">
        <v>25</v>
      </c>
      <c r="V141" t="s">
        <v>299</v>
      </c>
    </row>
    <row r="142" spans="1:22" x14ac:dyDescent="0.25">
      <c r="A142" t="s">
        <v>342</v>
      </c>
      <c r="B142" t="s">
        <v>343</v>
      </c>
      <c r="C142" t="s">
        <v>344</v>
      </c>
      <c r="D142" t="s">
        <v>345</v>
      </c>
      <c r="E142" t="s">
        <v>126</v>
      </c>
      <c r="F142" s="1" t="str">
        <f t="shared" si="8"/>
        <v>01/01/2023</v>
      </c>
      <c r="G142" s="1" t="str">
        <f t="shared" si="9"/>
        <v>31/12/2027</v>
      </c>
      <c r="H142" s="2">
        <f t="shared" si="10"/>
        <v>1825</v>
      </c>
      <c r="I142" s="2">
        <f t="shared" si="11"/>
        <v>60</v>
      </c>
      <c r="J142" s="2" t="str">
        <f>_xlfn.CONCAT(A142,"/",C142,"/",B142,"/",LEFT(F142,2),"%2F",MID(F142,4,2),"%2F",YEAR(F142),"/",LEFT(G142,2),"%2F",MID(G142,4,2),"%2F",YEAR(G142),"/false/",Q142)</f>
        <v>CP-CEOC2022-002/CEO S.A.S E.S.P./CEOC/01%2F01%2F2023/31%2F12%2F2027/false/Regulado</v>
      </c>
      <c r="K142" t="s">
        <v>346</v>
      </c>
      <c r="L142" t="s">
        <v>335</v>
      </c>
      <c r="M142" t="s">
        <v>347</v>
      </c>
      <c r="N142" t="s">
        <v>333</v>
      </c>
      <c r="O142" t="s">
        <v>348</v>
      </c>
      <c r="P142" t="s">
        <v>24</v>
      </c>
      <c r="Q142" t="s">
        <v>928</v>
      </c>
      <c r="R142" t="s">
        <v>929</v>
      </c>
      <c r="S142" t="s">
        <v>25</v>
      </c>
      <c r="T142" t="s">
        <v>25</v>
      </c>
      <c r="U142" t="s">
        <v>25</v>
      </c>
      <c r="V142" t="s">
        <v>270</v>
      </c>
    </row>
    <row r="143" spans="1:22" x14ac:dyDescent="0.25">
      <c r="A143" t="s">
        <v>349</v>
      </c>
      <c r="B143" t="s">
        <v>273</v>
      </c>
      <c r="C143" t="s">
        <v>274</v>
      </c>
      <c r="D143" t="s">
        <v>350</v>
      </c>
      <c r="E143" t="s">
        <v>351</v>
      </c>
      <c r="F143" s="1" t="str">
        <f t="shared" si="8"/>
        <v>01/05/2022</v>
      </c>
      <c r="G143" s="1" t="str">
        <f t="shared" si="9"/>
        <v>31/12/2030</v>
      </c>
      <c r="H143" s="2">
        <f t="shared" si="10"/>
        <v>3166</v>
      </c>
      <c r="I143" s="2">
        <f t="shared" si="11"/>
        <v>104.08767123287672</v>
      </c>
      <c r="J143" s="2" t="str">
        <f>_xlfn.CONCAT(A143,"/",C143,"/",B143,"/",LEFT(F143,2),"%2F",MID(F143,4,2),"%2F",YEAR(F143),"/",LEFT(G143,2),"%2F",MID(G143,4,2),"%2F",YEAR(G143),"/false/",Q143)</f>
        <v>CP-CQTC2022-001/ELECTROCAQUETA/CQTC/01%2F05%2F2022/31%2F12%2F2030/false/Regulado</v>
      </c>
      <c r="K143" t="s">
        <v>350</v>
      </c>
      <c r="L143" t="s">
        <v>352</v>
      </c>
      <c r="M143" t="s">
        <v>309</v>
      </c>
      <c r="N143" t="s">
        <v>295</v>
      </c>
      <c r="O143" t="s">
        <v>353</v>
      </c>
      <c r="P143" t="s">
        <v>24</v>
      </c>
      <c r="Q143" t="s">
        <v>928</v>
      </c>
      <c r="R143" t="s">
        <v>929</v>
      </c>
      <c r="S143" t="s">
        <v>25</v>
      </c>
      <c r="T143" t="s">
        <v>25</v>
      </c>
      <c r="U143" t="s">
        <v>25</v>
      </c>
      <c r="V143" t="s">
        <v>275</v>
      </c>
    </row>
    <row r="144" spans="1:22" x14ac:dyDescent="0.25">
      <c r="A144" t="s">
        <v>354</v>
      </c>
      <c r="B144" t="s">
        <v>154</v>
      </c>
      <c r="C144" t="s">
        <v>155</v>
      </c>
      <c r="D144" t="s">
        <v>355</v>
      </c>
      <c r="E144" t="s">
        <v>356</v>
      </c>
      <c r="F144" s="1" t="str">
        <f t="shared" si="8"/>
        <v>01/05/2022</v>
      </c>
      <c r="G144" s="1" t="str">
        <f t="shared" si="9"/>
        <v>31/12/2024</v>
      </c>
      <c r="H144" s="2">
        <f t="shared" si="10"/>
        <v>975</v>
      </c>
      <c r="I144" s="2">
        <f t="shared" si="11"/>
        <v>32.054794520547944</v>
      </c>
      <c r="J144" s="2" t="str">
        <f>_xlfn.CONCAT(A144,"/",C144,"/",B144,"/",LEFT(F144,2),"%2F",MID(F144,4,2),"%2F",YEAR(F144),"/",LEFT(G144,2),"%2F",MID(G144,4,2),"%2F",YEAR(G144),"/false/",Q144)</f>
        <v>CP-NEUC2022-002/NEU/NEUC/01%2F05%2F2022/31%2F12%2F2024/false/Regulado</v>
      </c>
      <c r="K144" t="s">
        <v>357</v>
      </c>
      <c r="L144" t="s">
        <v>358</v>
      </c>
      <c r="M144" t="s">
        <v>336</v>
      </c>
      <c r="N144" t="s">
        <v>332</v>
      </c>
      <c r="O144" t="s">
        <v>359</v>
      </c>
      <c r="P144" t="s">
        <v>24</v>
      </c>
      <c r="Q144" t="s">
        <v>928</v>
      </c>
      <c r="R144" t="s">
        <v>929</v>
      </c>
      <c r="S144" t="s">
        <v>25</v>
      </c>
      <c r="T144" t="s">
        <v>25</v>
      </c>
      <c r="U144" t="s">
        <v>25</v>
      </c>
      <c r="V144" t="s">
        <v>353</v>
      </c>
    </row>
    <row r="145" spans="1:22" x14ac:dyDescent="0.25">
      <c r="A145" t="s">
        <v>360</v>
      </c>
      <c r="B145" t="s">
        <v>343</v>
      </c>
      <c r="C145" t="s">
        <v>344</v>
      </c>
      <c r="D145" t="s">
        <v>361</v>
      </c>
      <c r="E145" t="s">
        <v>362</v>
      </c>
      <c r="F145" s="1" t="str">
        <f t="shared" si="8"/>
        <v>01/05/2022</v>
      </c>
      <c r="G145" s="1" t="str">
        <f t="shared" si="9"/>
        <v>30/04/2032</v>
      </c>
      <c r="H145" s="2">
        <f t="shared" si="10"/>
        <v>3652</v>
      </c>
      <c r="I145" s="2">
        <f t="shared" si="11"/>
        <v>120.06575342465753</v>
      </c>
      <c r="J145" s="2" t="str">
        <f>_xlfn.CONCAT(A145,"/",C145,"/",B145,"/",LEFT(F145,2),"%2F",MID(F145,4,2),"%2F",YEAR(F145),"/",LEFT(G145,2),"%2F",MID(G145,4,2),"%2F",YEAR(G145),"/false/",Q145)</f>
        <v>CP-CEOC2022-001/CEO S.A.S E.S.P./CEOC/01%2F05%2F2022/30%2F04%2F2032/false/Regulado</v>
      </c>
      <c r="K145" t="s">
        <v>363</v>
      </c>
      <c r="L145" t="s">
        <v>364</v>
      </c>
      <c r="M145" t="s">
        <v>365</v>
      </c>
      <c r="N145" t="s">
        <v>366</v>
      </c>
      <c r="O145" t="s">
        <v>290</v>
      </c>
      <c r="P145" t="s">
        <v>24</v>
      </c>
      <c r="Q145" t="s">
        <v>928</v>
      </c>
      <c r="R145" t="s">
        <v>929</v>
      </c>
      <c r="S145" t="s">
        <v>25</v>
      </c>
      <c r="T145" t="s">
        <v>25</v>
      </c>
      <c r="U145" t="s">
        <v>25</v>
      </c>
      <c r="V145" t="s">
        <v>268</v>
      </c>
    </row>
    <row r="146" spans="1:22" x14ac:dyDescent="0.25">
      <c r="A146" t="s">
        <v>367</v>
      </c>
      <c r="B146" t="s">
        <v>179</v>
      </c>
      <c r="C146" t="s">
        <v>180</v>
      </c>
      <c r="D146" t="s">
        <v>368</v>
      </c>
      <c r="E146" t="s">
        <v>369</v>
      </c>
      <c r="F146" s="1" t="str">
        <f t="shared" si="8"/>
        <v>01/05/2022</v>
      </c>
      <c r="G146" s="1" t="str">
        <f t="shared" si="9"/>
        <v>31/12/2037</v>
      </c>
      <c r="H146" s="2">
        <f t="shared" si="10"/>
        <v>5723</v>
      </c>
      <c r="I146" s="2">
        <f t="shared" si="11"/>
        <v>188.15342465753426</v>
      </c>
      <c r="J146" s="2" t="str">
        <f>_xlfn.CONCAT(A146,"/",C146,"/",B146,"/",LEFT(F146,2),"%2F",MID(F146,4,2),"%2F",YEAR(F146),"/",LEFT(G146,2),"%2F",MID(G146,4,2),"%2F",YEAR(G146),"/false/",Q146)</f>
        <v>CP-CNSC2021-004/CENS/CNSC/01%2F05%2F2022/31%2F12%2F2037/false/Regulado</v>
      </c>
      <c r="K146" t="s">
        <v>370</v>
      </c>
      <c r="L146" t="s">
        <v>371</v>
      </c>
      <c r="M146" t="s">
        <v>332</v>
      </c>
      <c r="N146" t="s">
        <v>372</v>
      </c>
      <c r="O146" t="s">
        <v>290</v>
      </c>
      <c r="P146" t="s">
        <v>24</v>
      </c>
      <c r="Q146" t="s">
        <v>928</v>
      </c>
      <c r="R146" t="s">
        <v>929</v>
      </c>
      <c r="S146" t="s">
        <v>358</v>
      </c>
      <c r="T146" t="s">
        <v>25</v>
      </c>
      <c r="U146" t="s">
        <v>25</v>
      </c>
      <c r="V146" t="s">
        <v>348</v>
      </c>
    </row>
    <row r="147" spans="1:22" x14ac:dyDescent="0.25">
      <c r="A147" t="s">
        <v>373</v>
      </c>
      <c r="B147" t="s">
        <v>374</v>
      </c>
      <c r="C147" t="s">
        <v>375</v>
      </c>
      <c r="D147" t="s">
        <v>376</v>
      </c>
      <c r="E147" t="s">
        <v>377</v>
      </c>
      <c r="F147" s="1" t="str">
        <f t="shared" si="8"/>
        <v>01/04/2022</v>
      </c>
      <c r="G147" s="1" t="str">
        <f t="shared" si="9"/>
        <v>31/12/2036</v>
      </c>
      <c r="H147" s="2">
        <f t="shared" si="10"/>
        <v>5388</v>
      </c>
      <c r="I147" s="2">
        <f t="shared" si="11"/>
        <v>177.13972602739727</v>
      </c>
      <c r="J147" s="2" t="str">
        <f>_xlfn.CONCAT(A147,"/",C147,"/",B147,"/",LEFT(F147,2),"%2F",MID(F147,4,2),"%2F",YEAR(F147),"/",LEFT(G147,2),"%2F",MID(G147,4,2),"%2F",YEAR(G147),"/false/",Q147)</f>
        <v>CP-CDSC2021-003/CODENSA/CDSC/01%2F04%2F2022/31%2F12%2F2036/false/Regulado</v>
      </c>
      <c r="K147" t="s">
        <v>368</v>
      </c>
      <c r="L147" t="s">
        <v>358</v>
      </c>
      <c r="M147" t="s">
        <v>336</v>
      </c>
      <c r="N147" t="s">
        <v>332</v>
      </c>
      <c r="O147" t="s">
        <v>304</v>
      </c>
      <c r="P147" t="s">
        <v>24</v>
      </c>
      <c r="Q147" t="s">
        <v>928</v>
      </c>
      <c r="R147" t="s">
        <v>929</v>
      </c>
      <c r="S147" t="s">
        <v>25</v>
      </c>
      <c r="T147" t="s">
        <v>25</v>
      </c>
      <c r="U147" t="s">
        <v>25</v>
      </c>
      <c r="V147" t="s">
        <v>378</v>
      </c>
    </row>
    <row r="148" spans="1:22" x14ac:dyDescent="0.25">
      <c r="A148" t="s">
        <v>379</v>
      </c>
      <c r="B148" t="s">
        <v>102</v>
      </c>
      <c r="C148" t="s">
        <v>103</v>
      </c>
      <c r="D148" t="s">
        <v>380</v>
      </c>
      <c r="E148" t="s">
        <v>331</v>
      </c>
      <c r="F148" s="1" t="str">
        <f t="shared" si="8"/>
        <v>01/05/2022</v>
      </c>
      <c r="G148" s="1" t="str">
        <f t="shared" si="9"/>
        <v>31/12/2027</v>
      </c>
      <c r="H148" s="2">
        <f t="shared" si="10"/>
        <v>2070</v>
      </c>
      <c r="I148" s="2">
        <f t="shared" si="11"/>
        <v>68.054794520547944</v>
      </c>
      <c r="J148" s="2" t="str">
        <f>_xlfn.CONCAT(A148,"/",C148,"/",B148,"/",LEFT(F148,2),"%2F",MID(F148,4,2),"%2F",YEAR(F148),"/",LEFT(G148,2),"%2F",MID(G148,4,2),"%2F",YEAR(G148),"/false/",Q148)</f>
        <v>CP-EDQC2021-003/EDEQ/EDQC/01%2F05%2F2022/31%2F12%2F2027/false/Regulado</v>
      </c>
      <c r="K148" t="s">
        <v>381</v>
      </c>
      <c r="L148" t="s">
        <v>357</v>
      </c>
      <c r="M148" t="s">
        <v>382</v>
      </c>
      <c r="N148" t="s">
        <v>383</v>
      </c>
      <c r="O148" t="s">
        <v>347</v>
      </c>
      <c r="P148" t="s">
        <v>24</v>
      </c>
      <c r="Q148" t="s">
        <v>928</v>
      </c>
      <c r="R148" t="s">
        <v>929</v>
      </c>
      <c r="S148" t="s">
        <v>25</v>
      </c>
      <c r="T148" t="s">
        <v>25</v>
      </c>
      <c r="U148" t="s">
        <v>25</v>
      </c>
      <c r="V148" t="s">
        <v>317</v>
      </c>
    </row>
    <row r="149" spans="1:22" x14ac:dyDescent="0.25">
      <c r="A149" t="s">
        <v>384</v>
      </c>
      <c r="B149" t="s">
        <v>266</v>
      </c>
      <c r="C149" t="s">
        <v>267</v>
      </c>
      <c r="D149" t="s">
        <v>385</v>
      </c>
      <c r="E149" t="s">
        <v>386</v>
      </c>
      <c r="F149" s="1" t="str">
        <f t="shared" si="8"/>
        <v>03/03/2022</v>
      </c>
      <c r="G149" s="1" t="str">
        <f t="shared" si="9"/>
        <v>31/03/2032</v>
      </c>
      <c r="H149" s="2">
        <f t="shared" si="10"/>
        <v>3681</v>
      </c>
      <c r="I149" s="2">
        <f t="shared" si="11"/>
        <v>121.01917808219179</v>
      </c>
      <c r="J149" s="2" t="str">
        <f>_xlfn.CONCAT(A149,"/",C149,"/",B149,"/",LEFT(F149,2),"%2F",MID(F149,4,2),"%2F",YEAR(F149),"/",LEFT(G149,2),"%2F",MID(G149,4,2),"%2F",YEAR(G149),"/false/",Q149)</f>
        <v>CP-CSSC2021-005/Air-e/CSSC/03%2F03%2F2022/31%2F03%2F2032/false/Regulado</v>
      </c>
      <c r="K149" t="s">
        <v>385</v>
      </c>
      <c r="L149" t="s">
        <v>387</v>
      </c>
      <c r="M149" t="s">
        <v>388</v>
      </c>
      <c r="N149" t="s">
        <v>382</v>
      </c>
      <c r="O149" t="s">
        <v>389</v>
      </c>
      <c r="P149" t="s">
        <v>24</v>
      </c>
      <c r="Q149" t="s">
        <v>928</v>
      </c>
      <c r="R149" t="s">
        <v>929</v>
      </c>
      <c r="S149" t="s">
        <v>25</v>
      </c>
      <c r="T149" t="s">
        <v>25</v>
      </c>
      <c r="U149" t="s">
        <v>25</v>
      </c>
      <c r="V149" t="s">
        <v>390</v>
      </c>
    </row>
    <row r="150" spans="1:22" x14ac:dyDescent="0.25">
      <c r="A150" t="s">
        <v>391</v>
      </c>
      <c r="B150" t="s">
        <v>72</v>
      </c>
      <c r="C150" t="s">
        <v>73</v>
      </c>
      <c r="D150" t="s">
        <v>392</v>
      </c>
      <c r="E150" t="s">
        <v>393</v>
      </c>
      <c r="F150" s="1" t="str">
        <f t="shared" si="8"/>
        <v>01/03/2022</v>
      </c>
      <c r="G150" s="1" t="str">
        <f t="shared" si="9"/>
        <v>31/12/2031</v>
      </c>
      <c r="H150" s="2">
        <f t="shared" si="10"/>
        <v>3592</v>
      </c>
      <c r="I150" s="2">
        <f t="shared" si="11"/>
        <v>118.0931506849315</v>
      </c>
      <c r="J150" s="2" t="str">
        <f>_xlfn.CONCAT(A150,"/",C150,"/",B150,"/",LEFT(F150,2),"%2F",MID(F150,4,2),"%2F",YEAR(F150),"/",LEFT(G150,2),"%2F",MID(G150,4,2),"%2F",YEAR(G150),"/false/",Q150)</f>
        <v>CP-HLAC2021-003/ELECTROHUILA/HLAC/01%2F03%2F2022/31%2F12%2F2031/false/Regulado</v>
      </c>
      <c r="K150" t="s">
        <v>392</v>
      </c>
      <c r="L150" t="s">
        <v>394</v>
      </c>
      <c r="M150" t="s">
        <v>395</v>
      </c>
      <c r="N150" t="s">
        <v>396</v>
      </c>
      <c r="O150" t="s">
        <v>365</v>
      </c>
      <c r="P150" t="s">
        <v>24</v>
      </c>
      <c r="Q150" t="s">
        <v>928</v>
      </c>
      <c r="R150" t="s">
        <v>929</v>
      </c>
      <c r="S150" t="s">
        <v>25</v>
      </c>
      <c r="T150" t="s">
        <v>25</v>
      </c>
      <c r="U150" t="s">
        <v>25</v>
      </c>
      <c r="V150" t="s">
        <v>322</v>
      </c>
    </row>
    <row r="151" spans="1:22" x14ac:dyDescent="0.25">
      <c r="A151" t="s">
        <v>397</v>
      </c>
      <c r="B151" t="s">
        <v>110</v>
      </c>
      <c r="C151" t="s">
        <v>111</v>
      </c>
      <c r="D151" t="s">
        <v>398</v>
      </c>
      <c r="E151" t="s">
        <v>263</v>
      </c>
      <c r="F151" s="1" t="str">
        <f t="shared" si="8"/>
        <v>01/01/2023</v>
      </c>
      <c r="G151" s="1" t="str">
        <f t="shared" si="9"/>
        <v>31/12/2029</v>
      </c>
      <c r="H151" s="2">
        <f t="shared" si="10"/>
        <v>2556</v>
      </c>
      <c r="I151" s="2">
        <f t="shared" si="11"/>
        <v>84.032876712328772</v>
      </c>
      <c r="J151" s="2" t="str">
        <f>_xlfn.CONCAT(A151,"/",C151,"/",B151,"/",LEFT(F151,2),"%2F",MID(F151,4,2),"%2F",YEAR(F151),"/",LEFT(G151,2),"%2F",MID(G151,4,2),"%2F",YEAR(G151),"/false/",Q151)</f>
        <v>CP-EPTC2021-001/PUTUMAYO/EPTC/01%2F01%2F2023/31%2F12%2F2029/false/Regulado</v>
      </c>
      <c r="K151" t="s">
        <v>392</v>
      </c>
      <c r="L151" t="s">
        <v>370</v>
      </c>
      <c r="M151" t="s">
        <v>364</v>
      </c>
      <c r="N151" t="s">
        <v>399</v>
      </c>
      <c r="O151" t="s">
        <v>332</v>
      </c>
      <c r="P151" t="s">
        <v>24</v>
      </c>
      <c r="Q151" t="s">
        <v>928</v>
      </c>
      <c r="R151" t="s">
        <v>929</v>
      </c>
      <c r="S151" t="s">
        <v>25</v>
      </c>
      <c r="T151" t="s">
        <v>25</v>
      </c>
      <c r="U151" t="s">
        <v>25</v>
      </c>
      <c r="V151" t="s">
        <v>313</v>
      </c>
    </row>
    <row r="152" spans="1:22" x14ac:dyDescent="0.25">
      <c r="A152" t="s">
        <v>400</v>
      </c>
      <c r="B152" t="s">
        <v>28</v>
      </c>
      <c r="C152" t="s">
        <v>29</v>
      </c>
      <c r="D152" t="s">
        <v>401</v>
      </c>
      <c r="E152" t="s">
        <v>402</v>
      </c>
      <c r="F152" s="1" t="str">
        <f t="shared" si="8"/>
        <v>01/02/2022</v>
      </c>
      <c r="G152" s="1" t="str">
        <f t="shared" si="9"/>
        <v>31/12/2026</v>
      </c>
      <c r="H152" s="2">
        <f t="shared" si="10"/>
        <v>1794</v>
      </c>
      <c r="I152" s="2">
        <f t="shared" si="11"/>
        <v>58.980821917808221</v>
      </c>
      <c r="J152" s="2" t="str">
        <f>_xlfn.CONCAT(A152,"/",C152,"/",B152,"/",LEFT(F152,2),"%2F",MID(F152,4,2),"%2F",YEAR(F152),"/",LEFT(G152,2),"%2F",MID(G152,4,2),"%2F",YEAR(G152),"/false/",Q152)</f>
        <v>CP-GNCC2021-005/VATIA/GNCC/01%2F02%2F2022/31%2F12%2F2026/false/Regulado</v>
      </c>
      <c r="K152" t="s">
        <v>403</v>
      </c>
      <c r="L152" t="s">
        <v>404</v>
      </c>
      <c r="M152" t="s">
        <v>370</v>
      </c>
      <c r="N152" t="s">
        <v>355</v>
      </c>
      <c r="O152" t="s">
        <v>371</v>
      </c>
      <c r="P152" t="s">
        <v>24</v>
      </c>
      <c r="Q152" t="s">
        <v>928</v>
      </c>
      <c r="R152" t="s">
        <v>929</v>
      </c>
      <c r="S152" t="s">
        <v>25</v>
      </c>
      <c r="T152" t="s">
        <v>25</v>
      </c>
      <c r="U152" t="s">
        <v>25</v>
      </c>
      <c r="V152" t="s">
        <v>396</v>
      </c>
    </row>
    <row r="153" spans="1:22" x14ac:dyDescent="0.25">
      <c r="A153" t="s">
        <v>405</v>
      </c>
      <c r="B153" t="s">
        <v>215</v>
      </c>
      <c r="C153" t="s">
        <v>216</v>
      </c>
      <c r="D153" t="s">
        <v>406</v>
      </c>
      <c r="E153" t="s">
        <v>407</v>
      </c>
      <c r="F153" s="1" t="str">
        <f t="shared" si="8"/>
        <v>01/03/2022</v>
      </c>
      <c r="G153" s="1" t="str">
        <f t="shared" si="9"/>
        <v>31/12/2032</v>
      </c>
      <c r="H153" s="2">
        <f t="shared" si="10"/>
        <v>3958</v>
      </c>
      <c r="I153" s="2">
        <f t="shared" si="11"/>
        <v>130.12602739726029</v>
      </c>
      <c r="J153" s="2" t="str">
        <f>_xlfn.CONCAT(A153,"/",C153,"/",B153,"/",LEFT(F153,2),"%2F",MID(F153,4,2),"%2F",YEAR(F153),"/",LEFT(G153,2),"%2F",MID(G153,4,2),"%2F",YEAR(G153),"/false/",Q153)</f>
        <v>CP-CDNC2021-003/CEDENAR/CDNC/01%2F03%2F2022/31%2F12%2F2032/false/Regulado</v>
      </c>
      <c r="K153" t="s">
        <v>406</v>
      </c>
      <c r="L153" t="s">
        <v>404</v>
      </c>
      <c r="M153" t="s">
        <v>370</v>
      </c>
      <c r="N153" t="s">
        <v>355</v>
      </c>
      <c r="O153" t="s">
        <v>371</v>
      </c>
      <c r="P153" t="s">
        <v>24</v>
      </c>
      <c r="Q153" t="s">
        <v>928</v>
      </c>
      <c r="R153" t="s">
        <v>929</v>
      </c>
      <c r="S153" t="s">
        <v>25</v>
      </c>
      <c r="T153" t="s">
        <v>25</v>
      </c>
      <c r="U153" t="s">
        <v>25</v>
      </c>
      <c r="V153" t="s">
        <v>339</v>
      </c>
    </row>
    <row r="154" spans="1:22" x14ac:dyDescent="0.25">
      <c r="A154" t="s">
        <v>408</v>
      </c>
      <c r="B154" t="s">
        <v>57</v>
      </c>
      <c r="C154" t="s">
        <v>58</v>
      </c>
      <c r="D154" t="s">
        <v>409</v>
      </c>
      <c r="E154" t="s">
        <v>410</v>
      </c>
      <c r="F154" s="1" t="str">
        <f t="shared" si="8"/>
        <v>01/01/2022</v>
      </c>
      <c r="G154" s="1" t="str">
        <f t="shared" si="9"/>
        <v>31/12/2023</v>
      </c>
      <c r="H154" s="2">
        <f t="shared" si="10"/>
        <v>729</v>
      </c>
      <c r="I154" s="2">
        <f t="shared" si="11"/>
        <v>23.967123287671232</v>
      </c>
      <c r="J154" s="2" t="str">
        <f>_xlfn.CONCAT(A154,"/",C154,"/",B154,"/",LEFT(F154,2),"%2F",MID(F154,4,2),"%2F",YEAR(F154),"/",LEFT(G154,2),"%2F",MID(G154,4,2),"%2F",YEAR(G154),"/false/",Q154)</f>
        <v>CP-EEPC2021-005/EEP/EEPC/01%2F01%2F2022/31%2F12%2F2023/false/Regulado</v>
      </c>
      <c r="K154" t="s">
        <v>409</v>
      </c>
      <c r="L154" t="s">
        <v>406</v>
      </c>
      <c r="M154" t="s">
        <v>392</v>
      </c>
      <c r="N154" t="s">
        <v>380</v>
      </c>
      <c r="O154" t="s">
        <v>411</v>
      </c>
      <c r="P154" t="s">
        <v>24</v>
      </c>
      <c r="Q154" t="s">
        <v>928</v>
      </c>
      <c r="R154" t="s">
        <v>929</v>
      </c>
      <c r="S154" t="s">
        <v>25</v>
      </c>
      <c r="T154" t="s">
        <v>25</v>
      </c>
      <c r="U154" t="s">
        <v>25</v>
      </c>
      <c r="V154" t="s">
        <v>355</v>
      </c>
    </row>
    <row r="155" spans="1:22" x14ac:dyDescent="0.25">
      <c r="A155" t="s">
        <v>412</v>
      </c>
      <c r="B155" t="s">
        <v>38</v>
      </c>
      <c r="C155" t="s">
        <v>39</v>
      </c>
      <c r="D155" t="s">
        <v>413</v>
      </c>
      <c r="E155" t="s">
        <v>414</v>
      </c>
      <c r="F155" s="1" t="str">
        <f t="shared" si="8"/>
        <v>01/02/2022</v>
      </c>
      <c r="G155" s="1" t="str">
        <f t="shared" si="9"/>
        <v>31/12/2033</v>
      </c>
      <c r="H155" s="2">
        <f t="shared" si="10"/>
        <v>4351</v>
      </c>
      <c r="I155" s="2">
        <f t="shared" si="11"/>
        <v>143.04657534246576</v>
      </c>
      <c r="J155" s="2" t="str">
        <f>_xlfn.CONCAT(A155,"/",C155,"/",B155,"/",LEFT(F155,2),"%2F",MID(F155,4,2),"%2F",YEAR(F155),"/",LEFT(G155,2),"%2F",MID(G155,4,2),"%2F",YEAR(G155),"/false/",Q155)</f>
        <v>CP-TENC2021-001/Tenergeticas/TENC/01%2F02%2F2022/31%2F12%2F2033/false/Regulado</v>
      </c>
      <c r="K155" t="s">
        <v>415</v>
      </c>
      <c r="L155" t="s">
        <v>416</v>
      </c>
      <c r="M155" t="s">
        <v>417</v>
      </c>
      <c r="N155" t="s">
        <v>368</v>
      </c>
      <c r="O155" t="s">
        <v>355</v>
      </c>
      <c r="P155" t="s">
        <v>24</v>
      </c>
      <c r="Q155" t="s">
        <v>928</v>
      </c>
      <c r="R155" t="s">
        <v>929</v>
      </c>
      <c r="S155" t="s">
        <v>25</v>
      </c>
      <c r="T155" t="s">
        <v>25</v>
      </c>
      <c r="U155" t="s">
        <v>25</v>
      </c>
      <c r="V155" t="s">
        <v>418</v>
      </c>
    </row>
    <row r="156" spans="1:22" x14ac:dyDescent="0.25">
      <c r="A156" t="s">
        <v>419</v>
      </c>
      <c r="B156" t="s">
        <v>229</v>
      </c>
      <c r="C156" t="s">
        <v>230</v>
      </c>
      <c r="D156" t="s">
        <v>420</v>
      </c>
      <c r="E156" t="s">
        <v>421</v>
      </c>
      <c r="F156" s="1" t="str">
        <f t="shared" si="8"/>
        <v>01/03/2022</v>
      </c>
      <c r="G156" s="1" t="str">
        <f t="shared" si="9"/>
        <v>31/12/2027</v>
      </c>
      <c r="H156" s="2">
        <f t="shared" si="10"/>
        <v>2131</v>
      </c>
      <c r="I156" s="2">
        <f t="shared" si="11"/>
        <v>70.060273972602744</v>
      </c>
      <c r="J156" s="2" t="str">
        <f>_xlfn.CONCAT(A156,"/",C156,"/",B156,"/",LEFT(F156,2),"%2F",MID(F156,4,2),"%2F",YEAR(F156),"/",LEFT(G156,2),"%2F",MID(G156,4,2),"%2F",YEAR(G156),"/false/",Q156)</f>
        <v>CP-CHCC2021-003/CHEC/CHCC/01%2F03%2F2022/31%2F12%2F2027/false/Regulado</v>
      </c>
      <c r="K156" t="s">
        <v>413</v>
      </c>
      <c r="L156" t="s">
        <v>422</v>
      </c>
      <c r="M156" t="s">
        <v>380</v>
      </c>
      <c r="N156" t="s">
        <v>387</v>
      </c>
      <c r="O156" t="s">
        <v>345</v>
      </c>
      <c r="P156" t="s">
        <v>24</v>
      </c>
      <c r="Q156" t="s">
        <v>928</v>
      </c>
      <c r="R156" t="s">
        <v>929</v>
      </c>
      <c r="S156" t="s">
        <v>423</v>
      </c>
      <c r="T156" t="s">
        <v>25</v>
      </c>
      <c r="U156" t="s">
        <v>25</v>
      </c>
      <c r="V156" t="s">
        <v>388</v>
      </c>
    </row>
    <row r="157" spans="1:22" x14ac:dyDescent="0.25">
      <c r="A157" t="s">
        <v>424</v>
      </c>
      <c r="B157" t="s">
        <v>28</v>
      </c>
      <c r="C157" t="s">
        <v>29</v>
      </c>
      <c r="D157" t="s">
        <v>425</v>
      </c>
      <c r="E157" t="s">
        <v>426</v>
      </c>
      <c r="F157" s="1" t="str">
        <f t="shared" si="8"/>
        <v>01/01/2022</v>
      </c>
      <c r="G157" s="1" t="str">
        <f t="shared" si="9"/>
        <v>31/12/2026</v>
      </c>
      <c r="H157" s="2">
        <f t="shared" si="10"/>
        <v>1825</v>
      </c>
      <c r="I157" s="2">
        <f t="shared" si="11"/>
        <v>60</v>
      </c>
      <c r="J157" s="2" t="str">
        <f>_xlfn.CONCAT(A157,"/",C157,"/",B157,"/",LEFT(F157,2),"%2F",MID(F157,4,2),"%2F",YEAR(F157),"/",LEFT(G157,2),"%2F",MID(G157,4,2),"%2F",YEAR(G157),"/false/",Q157)</f>
        <v>CP-GNCC2021-004/VATIA/GNCC/01%2F01%2F2022/31%2F12%2F2026/false/Regulado</v>
      </c>
      <c r="K157" t="s">
        <v>425</v>
      </c>
      <c r="L157" t="s">
        <v>413</v>
      </c>
      <c r="M157" t="s">
        <v>427</v>
      </c>
      <c r="N157" t="s">
        <v>428</v>
      </c>
      <c r="O157" t="s">
        <v>381</v>
      </c>
      <c r="P157" t="s">
        <v>24</v>
      </c>
      <c r="Q157" t="s">
        <v>928</v>
      </c>
      <c r="R157" t="s">
        <v>929</v>
      </c>
      <c r="S157" t="s">
        <v>25</v>
      </c>
      <c r="T157" t="s">
        <v>25</v>
      </c>
      <c r="U157" t="s">
        <v>25</v>
      </c>
      <c r="V157" t="s">
        <v>368</v>
      </c>
    </row>
    <row r="158" spans="1:22" x14ac:dyDescent="0.25">
      <c r="A158" t="s">
        <v>429</v>
      </c>
      <c r="B158" t="s">
        <v>273</v>
      </c>
      <c r="C158" t="s">
        <v>274</v>
      </c>
      <c r="D158" t="s">
        <v>430</v>
      </c>
      <c r="E158" t="s">
        <v>431</v>
      </c>
      <c r="F158" s="1" t="str">
        <f t="shared" si="8"/>
        <v>01/01/2022</v>
      </c>
      <c r="G158" s="1" t="str">
        <f t="shared" si="9"/>
        <v>31/12/2028</v>
      </c>
      <c r="H158" s="2">
        <f t="shared" si="10"/>
        <v>2556</v>
      </c>
      <c r="I158" s="2">
        <f t="shared" si="11"/>
        <v>84.032876712328772</v>
      </c>
      <c r="J158" s="2" t="str">
        <f>_xlfn.CONCAT(A158,"/",C158,"/",B158,"/",LEFT(F158,2),"%2F",MID(F158,4,2),"%2F",YEAR(F158),"/",LEFT(G158,2),"%2F",MID(G158,4,2),"%2F",YEAR(G158),"/false/",Q158)</f>
        <v>CP-CQTC2021-003/ELECTROCAQUETA/CQTC/01%2F01%2F2022/31%2F12%2F2028/false/Regulado</v>
      </c>
      <c r="K158" t="s">
        <v>430</v>
      </c>
      <c r="L158" t="s">
        <v>420</v>
      </c>
      <c r="M158" t="s">
        <v>432</v>
      </c>
      <c r="N158" t="s">
        <v>404</v>
      </c>
      <c r="O158" t="s">
        <v>433</v>
      </c>
      <c r="P158" t="s">
        <v>24</v>
      </c>
      <c r="Q158" t="s">
        <v>928</v>
      </c>
      <c r="R158" t="s">
        <v>929</v>
      </c>
      <c r="S158" t="s">
        <v>25</v>
      </c>
      <c r="T158" t="s">
        <v>25</v>
      </c>
      <c r="U158" t="s">
        <v>25</v>
      </c>
      <c r="V158" t="s">
        <v>380</v>
      </c>
    </row>
    <row r="159" spans="1:22" x14ac:dyDescent="0.25">
      <c r="A159" t="s">
        <v>434</v>
      </c>
      <c r="B159" t="s">
        <v>266</v>
      </c>
      <c r="C159" t="s">
        <v>267</v>
      </c>
      <c r="D159" t="s">
        <v>435</v>
      </c>
      <c r="E159" t="s">
        <v>436</v>
      </c>
      <c r="F159" s="1" t="str">
        <f t="shared" si="8"/>
        <v>01/01/2022</v>
      </c>
      <c r="G159" s="1" t="str">
        <f t="shared" si="9"/>
        <v>31/12/2024</v>
      </c>
      <c r="H159" s="2">
        <f t="shared" si="10"/>
        <v>1095</v>
      </c>
      <c r="I159" s="2">
        <f t="shared" si="11"/>
        <v>36</v>
      </c>
      <c r="J159" s="2" t="str">
        <f>_xlfn.CONCAT(A159,"/",C159,"/",B159,"/",LEFT(F159,2),"%2F",MID(F159,4,2),"%2F",YEAR(F159),"/",LEFT(G159,2),"%2F",MID(G159,4,2),"%2F",YEAR(G159),"/false/",Q159)</f>
        <v>CP-CSSC2021-004/Air-e/CSSC/01%2F01%2F2022/31%2F12%2F2024/false/Regulado</v>
      </c>
      <c r="K159" t="s">
        <v>435</v>
      </c>
      <c r="L159" t="s">
        <v>437</v>
      </c>
      <c r="M159" t="s">
        <v>438</v>
      </c>
      <c r="N159" t="s">
        <v>439</v>
      </c>
      <c r="O159" t="s">
        <v>423</v>
      </c>
      <c r="P159" t="s">
        <v>24</v>
      </c>
      <c r="Q159" t="s">
        <v>928</v>
      </c>
      <c r="R159" t="s">
        <v>929</v>
      </c>
      <c r="S159" t="s">
        <v>25</v>
      </c>
      <c r="T159" t="s">
        <v>25</v>
      </c>
      <c r="U159" t="s">
        <v>25</v>
      </c>
      <c r="V159" t="s">
        <v>385</v>
      </c>
    </row>
    <row r="160" spans="1:22" x14ac:dyDescent="0.25">
      <c r="A160" t="s">
        <v>440</v>
      </c>
      <c r="B160" t="s">
        <v>199</v>
      </c>
      <c r="C160" t="s">
        <v>200</v>
      </c>
      <c r="D160" t="s">
        <v>441</v>
      </c>
      <c r="E160" t="s">
        <v>442</v>
      </c>
      <c r="F160" s="1" t="str">
        <f t="shared" si="8"/>
        <v>01/02/2022</v>
      </c>
      <c r="G160" s="1" t="str">
        <f t="shared" si="9"/>
        <v>31/12/2027</v>
      </c>
      <c r="H160" s="2">
        <f t="shared" si="10"/>
        <v>2159</v>
      </c>
      <c r="I160" s="2">
        <f t="shared" si="11"/>
        <v>70.980821917808214</v>
      </c>
      <c r="J160" s="2" t="str">
        <f>_xlfn.CONCAT(A160,"/",C160,"/",B160,"/",LEFT(F160,2),"%2F",MID(F160,4,2),"%2F",YEAR(F160),"/",LEFT(G160,2),"%2F",MID(G160,4,2),"%2F",YEAR(G160),"/false/",Q160)</f>
        <v>CP-ESSC2021-003/ESSA/ESSC/01%2F02%2F2022/31%2F12%2F2027/false/Regulado</v>
      </c>
      <c r="K160" t="s">
        <v>443</v>
      </c>
      <c r="L160" t="s">
        <v>420</v>
      </c>
      <c r="M160" t="s">
        <v>432</v>
      </c>
      <c r="N160" t="s">
        <v>404</v>
      </c>
      <c r="O160" t="s">
        <v>381</v>
      </c>
      <c r="P160" t="s">
        <v>24</v>
      </c>
      <c r="Q160" t="s">
        <v>928</v>
      </c>
      <c r="R160" t="s">
        <v>929</v>
      </c>
      <c r="S160" t="s">
        <v>25</v>
      </c>
      <c r="T160" t="s">
        <v>25</v>
      </c>
      <c r="U160" t="s">
        <v>25</v>
      </c>
      <c r="V160" t="s">
        <v>370</v>
      </c>
    </row>
    <row r="161" spans="1:22" x14ac:dyDescent="0.25">
      <c r="A161" t="s">
        <v>444</v>
      </c>
      <c r="B161" t="s">
        <v>445</v>
      </c>
      <c r="C161" t="s">
        <v>446</v>
      </c>
      <c r="D161" t="s">
        <v>447</v>
      </c>
      <c r="E161" t="s">
        <v>448</v>
      </c>
      <c r="F161" s="1" t="str">
        <f t="shared" si="8"/>
        <v>01/01/2022</v>
      </c>
      <c r="G161" s="1" t="str">
        <f t="shared" si="9"/>
        <v>31/12/2031</v>
      </c>
      <c r="H161" s="2">
        <f t="shared" si="10"/>
        <v>3651</v>
      </c>
      <c r="I161" s="2">
        <f t="shared" si="11"/>
        <v>120.03287671232877</v>
      </c>
      <c r="J161" s="2" t="str">
        <f>_xlfn.CONCAT(A161,"/",C161,"/",B161,"/",LEFT(F161,2),"%2F",MID(F161,4,2),"%2F",YEAR(F161),"/",LEFT(G161,2),"%2F",MID(G161,4,2),"%2F",YEAR(G161),"/false/",Q161)</f>
        <v>CP-EGVC2021-002/ENERGUAVIARE/EGVC/01%2F01%2F2022/31%2F12%2F2031/false/Regulado</v>
      </c>
      <c r="K161" t="s">
        <v>447</v>
      </c>
      <c r="L161" t="s">
        <v>449</v>
      </c>
      <c r="M161" t="s">
        <v>450</v>
      </c>
      <c r="N161" t="s">
        <v>451</v>
      </c>
      <c r="O161" t="s">
        <v>452</v>
      </c>
      <c r="P161" t="s">
        <v>24</v>
      </c>
      <c r="Q161" t="s">
        <v>928</v>
      </c>
      <c r="R161" t="s">
        <v>929</v>
      </c>
      <c r="S161" t="s">
        <v>25</v>
      </c>
      <c r="T161" t="s">
        <v>25</v>
      </c>
      <c r="U161" t="s">
        <v>25</v>
      </c>
      <c r="V161" t="s">
        <v>428</v>
      </c>
    </row>
    <row r="162" spans="1:22" x14ac:dyDescent="0.25">
      <c r="A162" t="s">
        <v>453</v>
      </c>
      <c r="B162" t="s">
        <v>454</v>
      </c>
      <c r="C162" t="s">
        <v>455</v>
      </c>
      <c r="D162" t="s">
        <v>456</v>
      </c>
      <c r="E162" t="s">
        <v>457</v>
      </c>
      <c r="F162" s="1" t="str">
        <f t="shared" si="8"/>
        <v>01/01/2022</v>
      </c>
      <c r="G162" s="1" t="str">
        <f t="shared" si="9"/>
        <v>31/12/2022</v>
      </c>
      <c r="H162" s="2">
        <f t="shared" si="10"/>
        <v>364</v>
      </c>
      <c r="I162" s="2">
        <f t="shared" si="11"/>
        <v>11.967123287671233</v>
      </c>
      <c r="J162" s="2" t="str">
        <f>_xlfn.CONCAT(A162,"/",C162,"/",B162,"/",LEFT(F162,2),"%2F",MID(F162,4,2),"%2F",YEAR(F162),"/",LEFT(G162,2),"%2F",MID(G162,4,2),"%2F",YEAR(G162),"/false/",Q162)</f>
        <v>CP-NMRC2021-001/Ener+/NMRC/01%2F01%2F2022/31%2F12%2F2022/false/Regulado</v>
      </c>
      <c r="K162" t="s">
        <v>458</v>
      </c>
      <c r="L162" t="s">
        <v>459</v>
      </c>
      <c r="M162" t="s">
        <v>460</v>
      </c>
      <c r="N162" t="s">
        <v>401</v>
      </c>
      <c r="O162" t="s">
        <v>461</v>
      </c>
      <c r="P162" t="s">
        <v>24</v>
      </c>
      <c r="Q162" t="s">
        <v>928</v>
      </c>
      <c r="R162" t="s">
        <v>929</v>
      </c>
      <c r="S162" t="s">
        <v>25</v>
      </c>
      <c r="T162" t="s">
        <v>25</v>
      </c>
      <c r="U162" t="s">
        <v>25</v>
      </c>
      <c r="V162" t="s">
        <v>462</v>
      </c>
    </row>
    <row r="163" spans="1:22" x14ac:dyDescent="0.25">
      <c r="A163" t="s">
        <v>463</v>
      </c>
      <c r="B163" t="s">
        <v>172</v>
      </c>
      <c r="C163" t="s">
        <v>173</v>
      </c>
      <c r="D163" t="s">
        <v>464</v>
      </c>
      <c r="E163" t="s">
        <v>465</v>
      </c>
      <c r="F163" s="1" t="str">
        <f t="shared" si="8"/>
        <v>01/12/2021</v>
      </c>
      <c r="G163" s="1" t="str">
        <f t="shared" si="9"/>
        <v>31/12/2027</v>
      </c>
      <c r="H163" s="2">
        <f t="shared" si="10"/>
        <v>2221</v>
      </c>
      <c r="I163" s="2">
        <f t="shared" si="11"/>
        <v>73.019178082191786</v>
      </c>
      <c r="J163" s="2" t="str">
        <f>_xlfn.CONCAT(A163,"/",C163,"/",B163,"/",LEFT(F163,2),"%2F",MID(F163,4,2),"%2F",YEAR(F163),"/",LEFT(G163,2),"%2F",MID(G163,4,2),"%2F",YEAR(G163),"/false/",Q163)</f>
        <v>CP-CMMC2021-003/CARIBEMAR/CMMC/01%2F12%2F2021/31%2F12%2F2027/false/Regulado</v>
      </c>
      <c r="K163" t="s">
        <v>464</v>
      </c>
      <c r="L163" t="s">
        <v>466</v>
      </c>
      <c r="M163" t="s">
        <v>467</v>
      </c>
      <c r="N163" t="s">
        <v>468</v>
      </c>
      <c r="O163" t="s">
        <v>427</v>
      </c>
      <c r="P163" t="s">
        <v>24</v>
      </c>
      <c r="Q163" t="s">
        <v>928</v>
      </c>
      <c r="R163" t="s">
        <v>929</v>
      </c>
      <c r="S163" t="s">
        <v>25</v>
      </c>
      <c r="T163" t="s">
        <v>25</v>
      </c>
      <c r="U163" t="s">
        <v>25</v>
      </c>
      <c r="V163" t="s">
        <v>423</v>
      </c>
    </row>
    <row r="164" spans="1:22" x14ac:dyDescent="0.25">
      <c r="A164" t="s">
        <v>469</v>
      </c>
      <c r="B164" t="s">
        <v>470</v>
      </c>
      <c r="C164" t="s">
        <v>471</v>
      </c>
      <c r="D164" t="s">
        <v>464</v>
      </c>
      <c r="E164" t="s">
        <v>457</v>
      </c>
      <c r="F164" s="1" t="str">
        <f t="shared" si="8"/>
        <v>01/01/2022</v>
      </c>
      <c r="G164" s="1" t="str">
        <f t="shared" si="9"/>
        <v>31/12/2022</v>
      </c>
      <c r="H164" s="2">
        <f t="shared" si="10"/>
        <v>364</v>
      </c>
      <c r="I164" s="2">
        <f t="shared" si="11"/>
        <v>11.967123287671233</v>
      </c>
      <c r="J164" s="2" t="str">
        <f>_xlfn.CONCAT(A164,"/",C164,"/",B164,"/",LEFT(F164,2),"%2F",MID(F164,4,2),"%2F",YEAR(F164),"/",LEFT(G164,2),"%2F",MID(G164,4,2),"%2F",YEAR(G164),"/false/",Q164)</f>
        <v>CP-EVSC2021-002/EMEVASI/EVSC/01%2F01%2F2022/31%2F12%2F2022/false/Regulado</v>
      </c>
      <c r="K164" t="s">
        <v>472</v>
      </c>
      <c r="L164" t="s">
        <v>473</v>
      </c>
      <c r="M164" t="s">
        <v>413</v>
      </c>
      <c r="N164" t="s">
        <v>474</v>
      </c>
      <c r="O164" t="s">
        <v>475</v>
      </c>
      <c r="P164" t="s">
        <v>24</v>
      </c>
      <c r="Q164" t="s">
        <v>928</v>
      </c>
      <c r="R164" t="s">
        <v>929</v>
      </c>
      <c r="S164" t="s">
        <v>25</v>
      </c>
      <c r="T164" t="s">
        <v>25</v>
      </c>
      <c r="U164" t="s">
        <v>25</v>
      </c>
      <c r="V164" t="s">
        <v>392</v>
      </c>
    </row>
    <row r="165" spans="1:22" x14ac:dyDescent="0.25">
      <c r="A165" t="s">
        <v>476</v>
      </c>
      <c r="B165" t="s">
        <v>135</v>
      </c>
      <c r="C165" t="s">
        <v>136</v>
      </c>
      <c r="D165" t="s">
        <v>477</v>
      </c>
      <c r="E165" t="s">
        <v>478</v>
      </c>
      <c r="F165" s="1" t="str">
        <f t="shared" si="8"/>
        <v>01/01/2022</v>
      </c>
      <c r="G165" s="1" t="str">
        <f t="shared" si="9"/>
        <v>31/12/2027</v>
      </c>
      <c r="H165" s="2">
        <f t="shared" si="10"/>
        <v>2190</v>
      </c>
      <c r="I165" s="2">
        <f t="shared" si="11"/>
        <v>72</v>
      </c>
      <c r="J165" s="2" t="str">
        <f>_xlfn.CONCAT(A165,"/",C165,"/",B165,"/",LEFT(F165,2),"%2F",MID(F165,4,2),"%2F",YEAR(F165),"/",LEFT(G165,2),"%2F",MID(G165,4,2),"%2F",YEAR(G165),"/false/",Q165)</f>
        <v>CP-EPMC2021-002/EPM/EPMC/01%2F01%2F2022/31%2F12%2F2027/false/Regulado</v>
      </c>
      <c r="K165" t="s">
        <v>479</v>
      </c>
      <c r="L165" t="s">
        <v>480</v>
      </c>
      <c r="M165" t="s">
        <v>481</v>
      </c>
      <c r="N165" t="s">
        <v>482</v>
      </c>
      <c r="O165" t="s">
        <v>415</v>
      </c>
      <c r="P165" t="s">
        <v>24</v>
      </c>
      <c r="Q165" t="s">
        <v>928</v>
      </c>
      <c r="R165" t="s">
        <v>929</v>
      </c>
      <c r="S165" t="s">
        <v>25</v>
      </c>
      <c r="T165" t="s">
        <v>25</v>
      </c>
      <c r="U165" t="s">
        <v>25</v>
      </c>
      <c r="V165" t="s">
        <v>423</v>
      </c>
    </row>
    <row r="166" spans="1:22" x14ac:dyDescent="0.25">
      <c r="A166" t="s">
        <v>483</v>
      </c>
      <c r="B166" t="s">
        <v>28</v>
      </c>
      <c r="C166" t="s">
        <v>29</v>
      </c>
      <c r="D166" t="s">
        <v>484</v>
      </c>
      <c r="E166" t="s">
        <v>485</v>
      </c>
      <c r="F166" s="1" t="str">
        <f t="shared" si="8"/>
        <v>04/11/2021</v>
      </c>
      <c r="G166" s="1" t="str">
        <f t="shared" si="9"/>
        <v>31/12/2026</v>
      </c>
      <c r="H166" s="2">
        <f t="shared" si="10"/>
        <v>1883</v>
      </c>
      <c r="I166" s="2">
        <f t="shared" si="11"/>
        <v>61.906849315068492</v>
      </c>
      <c r="J166" s="2" t="str">
        <f>_xlfn.CONCAT(A166,"/",C166,"/",B166,"/",LEFT(F166,2),"%2F",MID(F166,4,2),"%2F",YEAR(F166),"/",LEFT(G166,2),"%2F",MID(G166,4,2),"%2F",YEAR(G166),"/false/",Q166)</f>
        <v>CP-GNCC2021-003/VATIA/GNCC/04%2F11%2F2021/31%2F12%2F2026/false/Regulado</v>
      </c>
      <c r="K166" t="s">
        <v>486</v>
      </c>
      <c r="L166" t="s">
        <v>487</v>
      </c>
      <c r="M166" t="s">
        <v>488</v>
      </c>
      <c r="N166" t="s">
        <v>473</v>
      </c>
      <c r="O166" t="s">
        <v>489</v>
      </c>
      <c r="P166" t="s">
        <v>24</v>
      </c>
      <c r="Q166" t="s">
        <v>928</v>
      </c>
      <c r="R166" t="s">
        <v>929</v>
      </c>
      <c r="S166" t="s">
        <v>25</v>
      </c>
      <c r="T166" t="s">
        <v>25</v>
      </c>
      <c r="U166" t="s">
        <v>25</v>
      </c>
      <c r="V166" t="s">
        <v>490</v>
      </c>
    </row>
    <row r="167" spans="1:22" x14ac:dyDescent="0.25">
      <c r="A167" t="s">
        <v>491</v>
      </c>
      <c r="B167" t="s">
        <v>57</v>
      </c>
      <c r="C167" t="s">
        <v>58</v>
      </c>
      <c r="D167" t="s">
        <v>492</v>
      </c>
      <c r="E167" t="s">
        <v>436</v>
      </c>
      <c r="F167" s="1" t="str">
        <f t="shared" si="8"/>
        <v>01/01/2022</v>
      </c>
      <c r="G167" s="1" t="str">
        <f t="shared" si="9"/>
        <v>31/12/2024</v>
      </c>
      <c r="H167" s="2">
        <f t="shared" si="10"/>
        <v>1095</v>
      </c>
      <c r="I167" s="2">
        <f t="shared" si="11"/>
        <v>36</v>
      </c>
      <c r="J167" s="2" t="str">
        <f>_xlfn.CONCAT(A167,"/",C167,"/",B167,"/",LEFT(F167,2),"%2F",MID(F167,4,2),"%2F",YEAR(F167),"/",LEFT(G167,2),"%2F",MID(G167,4,2),"%2F",YEAR(G167),"/false/",Q167)</f>
        <v>CP-EEPC2021-003/EEP/EEPC/01%2F01%2F2022/31%2F12%2F2024/false/Regulado</v>
      </c>
      <c r="K167" t="s">
        <v>492</v>
      </c>
      <c r="L167" t="s">
        <v>479</v>
      </c>
      <c r="M167" t="s">
        <v>493</v>
      </c>
      <c r="N167" t="s">
        <v>447</v>
      </c>
      <c r="O167" t="s">
        <v>430</v>
      </c>
      <c r="P167" t="s">
        <v>24</v>
      </c>
      <c r="Q167" t="s">
        <v>928</v>
      </c>
      <c r="R167" t="s">
        <v>929</v>
      </c>
      <c r="S167" t="s">
        <v>25</v>
      </c>
      <c r="T167" t="s">
        <v>25</v>
      </c>
      <c r="U167" t="s">
        <v>25</v>
      </c>
      <c r="V167" t="s">
        <v>494</v>
      </c>
    </row>
    <row r="168" spans="1:22" x14ac:dyDescent="0.25">
      <c r="A168" t="s">
        <v>495</v>
      </c>
      <c r="B168" t="s">
        <v>179</v>
      </c>
      <c r="C168" t="s">
        <v>180</v>
      </c>
      <c r="D168" t="s">
        <v>496</v>
      </c>
      <c r="E168" t="s">
        <v>410</v>
      </c>
      <c r="F168" s="1" t="str">
        <f t="shared" si="8"/>
        <v>01/01/2022</v>
      </c>
      <c r="G168" s="1" t="str">
        <f t="shared" si="9"/>
        <v>31/12/2023</v>
      </c>
      <c r="H168" s="2">
        <f t="shared" si="10"/>
        <v>729</v>
      </c>
      <c r="I168" s="2">
        <f t="shared" si="11"/>
        <v>23.967123287671232</v>
      </c>
      <c r="J168" s="2" t="str">
        <f>_xlfn.CONCAT(A168,"/",C168,"/",B168,"/",LEFT(F168,2),"%2F",MID(F168,4,2),"%2F",YEAR(F168),"/",LEFT(G168,2),"%2F",MID(G168,4,2),"%2F",YEAR(G168),"/false/",Q168)</f>
        <v>CP-CNSC2021-003/CENS/CNSC/01%2F01%2F2022/31%2F12%2F2023/false/Regulado</v>
      </c>
      <c r="K168" t="s">
        <v>497</v>
      </c>
      <c r="L168" t="s">
        <v>479</v>
      </c>
      <c r="M168" t="s">
        <v>493</v>
      </c>
      <c r="N168" t="s">
        <v>447</v>
      </c>
      <c r="O168" t="s">
        <v>482</v>
      </c>
      <c r="P168" t="s">
        <v>24</v>
      </c>
      <c r="Q168" t="s">
        <v>928</v>
      </c>
      <c r="R168" t="s">
        <v>929</v>
      </c>
      <c r="S168" t="s">
        <v>25</v>
      </c>
      <c r="T168" t="s">
        <v>25</v>
      </c>
      <c r="U168" t="s">
        <v>25</v>
      </c>
      <c r="V168" t="s">
        <v>409</v>
      </c>
    </row>
    <row r="169" spans="1:22" x14ac:dyDescent="0.25">
      <c r="A169" t="s">
        <v>498</v>
      </c>
      <c r="B169" t="s">
        <v>124</v>
      </c>
      <c r="C169" t="s">
        <v>125</v>
      </c>
      <c r="D169" t="s">
        <v>499</v>
      </c>
      <c r="E169" t="s">
        <v>500</v>
      </c>
      <c r="F169" s="1" t="str">
        <f t="shared" si="8"/>
        <v>19/10/2021</v>
      </c>
      <c r="G169" s="1" t="str">
        <f t="shared" si="9"/>
        <v>31/12/2023</v>
      </c>
      <c r="H169" s="2">
        <f t="shared" si="10"/>
        <v>803</v>
      </c>
      <c r="I169" s="2">
        <f t="shared" si="11"/>
        <v>26.4</v>
      </c>
      <c r="J169" s="2" t="str">
        <f>_xlfn.CONCAT(A169,"/",C169,"/",B169,"/",LEFT(F169,2),"%2F",MID(F169,4,2),"%2F",YEAR(F169),"/",LEFT(G169,2),"%2F",MID(G169,4,2),"%2F",YEAR(G169),"/false/",Q169)</f>
        <v>CP-RTQC2021-002/RUITOQUE/RTQC/19%2F10%2F2021/31%2F12%2F2023/false/Regulado</v>
      </c>
      <c r="K169" t="s">
        <v>499</v>
      </c>
      <c r="L169" t="s">
        <v>501</v>
      </c>
      <c r="M169" t="s">
        <v>480</v>
      </c>
      <c r="N169" t="s">
        <v>458</v>
      </c>
      <c r="O169" t="s">
        <v>447</v>
      </c>
      <c r="P169" t="s">
        <v>24</v>
      </c>
      <c r="Q169" t="s">
        <v>928</v>
      </c>
      <c r="R169" t="s">
        <v>929</v>
      </c>
      <c r="S169" t="s">
        <v>25</v>
      </c>
      <c r="T169" t="s">
        <v>25</v>
      </c>
      <c r="U169" t="s">
        <v>25</v>
      </c>
      <c r="V169" t="s">
        <v>502</v>
      </c>
    </row>
    <row r="170" spans="1:22" x14ac:dyDescent="0.25">
      <c r="A170" t="s">
        <v>503</v>
      </c>
      <c r="B170" t="s">
        <v>199</v>
      </c>
      <c r="C170" t="s">
        <v>200</v>
      </c>
      <c r="D170" t="s">
        <v>504</v>
      </c>
      <c r="E170" t="s">
        <v>478</v>
      </c>
      <c r="F170" s="1" t="str">
        <f t="shared" si="8"/>
        <v>01/01/2022</v>
      </c>
      <c r="G170" s="1" t="str">
        <f t="shared" si="9"/>
        <v>31/12/2027</v>
      </c>
      <c r="H170" s="2">
        <f t="shared" si="10"/>
        <v>2190</v>
      </c>
      <c r="I170" s="2">
        <f t="shared" si="11"/>
        <v>72</v>
      </c>
      <c r="J170" s="2" t="str">
        <f>_xlfn.CONCAT(A170,"/",C170,"/",B170,"/",LEFT(F170,2),"%2F",MID(F170,4,2),"%2F",YEAR(F170),"/",LEFT(G170,2),"%2F",MID(G170,4,2),"%2F",YEAR(G170),"/false/",Q170)</f>
        <v>CP-ESSC2021-002/ESSA/ESSC/01%2F01%2F2022/31%2F12%2F2027/false/Regulado</v>
      </c>
      <c r="K170" t="s">
        <v>505</v>
      </c>
      <c r="L170" t="s">
        <v>506</v>
      </c>
      <c r="M170" t="s">
        <v>507</v>
      </c>
      <c r="N170" t="s">
        <v>508</v>
      </c>
      <c r="O170" t="s">
        <v>481</v>
      </c>
      <c r="P170" t="s">
        <v>24</v>
      </c>
      <c r="Q170" t="s">
        <v>928</v>
      </c>
      <c r="R170" t="s">
        <v>929</v>
      </c>
      <c r="S170" t="s">
        <v>25</v>
      </c>
      <c r="T170" t="s">
        <v>25</v>
      </c>
      <c r="U170" t="s">
        <v>25</v>
      </c>
      <c r="V170" t="s">
        <v>443</v>
      </c>
    </row>
    <row r="171" spans="1:22" x14ac:dyDescent="0.25">
      <c r="A171" t="s">
        <v>509</v>
      </c>
      <c r="B171" t="s">
        <v>374</v>
      </c>
      <c r="C171" t="s">
        <v>375</v>
      </c>
      <c r="D171" t="s">
        <v>510</v>
      </c>
      <c r="E171" t="s">
        <v>511</v>
      </c>
      <c r="F171" s="1" t="str">
        <f t="shared" si="8"/>
        <v>01/01/2022</v>
      </c>
      <c r="G171" s="1" t="str">
        <f t="shared" si="9"/>
        <v>31/12/2036</v>
      </c>
      <c r="H171" s="2">
        <f t="shared" si="10"/>
        <v>5478</v>
      </c>
      <c r="I171" s="2">
        <f t="shared" si="11"/>
        <v>180.09863013698629</v>
      </c>
      <c r="J171" s="2" t="str">
        <f>_xlfn.CONCAT(A171,"/",C171,"/",B171,"/",LEFT(F171,2),"%2F",MID(F171,4,2),"%2F",YEAR(F171),"/",LEFT(G171,2),"%2F",MID(G171,4,2),"%2F",YEAR(G171),"/false/",Q171)</f>
        <v>CP-CDSC2021-002/CODENSA/CDSC/01%2F01%2F2022/31%2F12%2F2036/false/Regulado</v>
      </c>
      <c r="K171" t="s">
        <v>512</v>
      </c>
      <c r="L171" t="s">
        <v>499</v>
      </c>
      <c r="M171" t="s">
        <v>513</v>
      </c>
      <c r="N171" t="s">
        <v>514</v>
      </c>
      <c r="O171" t="s">
        <v>472</v>
      </c>
      <c r="P171" t="s">
        <v>24</v>
      </c>
      <c r="Q171" t="s">
        <v>928</v>
      </c>
      <c r="R171" t="s">
        <v>929</v>
      </c>
      <c r="S171" t="s">
        <v>25</v>
      </c>
      <c r="T171" t="s">
        <v>25</v>
      </c>
      <c r="U171" t="s">
        <v>25</v>
      </c>
      <c r="V171" t="s">
        <v>515</v>
      </c>
    </row>
    <row r="172" spans="1:22" x14ac:dyDescent="0.25">
      <c r="A172" t="s">
        <v>516</v>
      </c>
      <c r="B172" t="s">
        <v>266</v>
      </c>
      <c r="C172" t="s">
        <v>267</v>
      </c>
      <c r="D172" t="s">
        <v>517</v>
      </c>
      <c r="E172" t="s">
        <v>518</v>
      </c>
      <c r="F172" s="1" t="str">
        <f t="shared" si="8"/>
        <v>01/09/2021</v>
      </c>
      <c r="G172" s="1" t="str">
        <f t="shared" si="9"/>
        <v>31/12/2026</v>
      </c>
      <c r="H172" s="2">
        <f t="shared" si="10"/>
        <v>1947</v>
      </c>
      <c r="I172" s="2">
        <f t="shared" si="11"/>
        <v>64.010958904109586</v>
      </c>
      <c r="J172" s="2" t="str">
        <f>_xlfn.CONCAT(A172,"/",C172,"/",B172,"/",LEFT(F172,2),"%2F",MID(F172,4,2),"%2F",YEAR(F172),"/",LEFT(G172,2),"%2F",MID(G172,4,2),"%2F",YEAR(G172),"/false/",Q172)</f>
        <v>CP-CSSC2021-003/Air-e/CSSC/01%2F09%2F2021/31%2F12%2F2026/false/Regulado</v>
      </c>
      <c r="K172" t="s">
        <v>517</v>
      </c>
      <c r="L172" t="s">
        <v>519</v>
      </c>
      <c r="M172" t="s">
        <v>520</v>
      </c>
      <c r="N172" t="s">
        <v>521</v>
      </c>
      <c r="O172" t="s">
        <v>456</v>
      </c>
      <c r="P172" t="s">
        <v>24</v>
      </c>
      <c r="Q172" t="s">
        <v>928</v>
      </c>
      <c r="R172" t="s">
        <v>929</v>
      </c>
      <c r="S172" t="s">
        <v>522</v>
      </c>
      <c r="T172" t="s">
        <v>25</v>
      </c>
      <c r="U172" t="s">
        <v>25</v>
      </c>
      <c r="V172" t="s">
        <v>481</v>
      </c>
    </row>
    <row r="173" spans="1:22" x14ac:dyDescent="0.25">
      <c r="A173" t="s">
        <v>523</v>
      </c>
      <c r="B173" t="s">
        <v>193</v>
      </c>
      <c r="C173" t="s">
        <v>194</v>
      </c>
      <c r="D173" t="s">
        <v>524</v>
      </c>
      <c r="E173" t="s">
        <v>525</v>
      </c>
      <c r="F173" s="1" t="str">
        <f t="shared" si="8"/>
        <v>01/01/2024</v>
      </c>
      <c r="G173" s="1" t="str">
        <f t="shared" si="9"/>
        <v>31/12/2032</v>
      </c>
      <c r="H173" s="2">
        <f t="shared" si="10"/>
        <v>3287</v>
      </c>
      <c r="I173" s="2">
        <f t="shared" si="11"/>
        <v>108.06575342465753</v>
      </c>
      <c r="J173" s="2" t="str">
        <f>_xlfn.CONCAT(A173,"/",C173,"/",B173,"/",LEFT(F173,2),"%2F",MID(F173,4,2),"%2F",YEAR(F173),"/",LEFT(G173,2),"%2F",MID(G173,4,2),"%2F",YEAR(G173),"/false/",Q173)</f>
        <v>CP-EPSC2021-001/CELSIA Colombia/EPSC/01%2F01%2F2024/31%2F12%2F2032/false/Regulado</v>
      </c>
      <c r="K173" t="s">
        <v>526</v>
      </c>
      <c r="L173" t="s">
        <v>527</v>
      </c>
      <c r="M173" t="s">
        <v>506</v>
      </c>
      <c r="N173" t="s">
        <v>479</v>
      </c>
      <c r="O173" t="s">
        <v>528</v>
      </c>
      <c r="P173" t="s">
        <v>24</v>
      </c>
      <c r="Q173" t="s">
        <v>928</v>
      </c>
      <c r="R173" t="s">
        <v>929</v>
      </c>
      <c r="S173" t="s">
        <v>25</v>
      </c>
      <c r="T173" t="s">
        <v>25</v>
      </c>
      <c r="U173" t="s">
        <v>25</v>
      </c>
      <c r="V173" t="s">
        <v>458</v>
      </c>
    </row>
    <row r="174" spans="1:22" x14ac:dyDescent="0.25">
      <c r="A174" t="s">
        <v>529</v>
      </c>
      <c r="B174" t="s">
        <v>470</v>
      </c>
      <c r="C174" t="s">
        <v>471</v>
      </c>
      <c r="D174" t="s">
        <v>524</v>
      </c>
      <c r="E174" t="s">
        <v>410</v>
      </c>
      <c r="F174" s="1" t="str">
        <f t="shared" si="8"/>
        <v>01/01/2022</v>
      </c>
      <c r="G174" s="1" t="str">
        <f t="shared" si="9"/>
        <v>31/12/2023</v>
      </c>
      <c r="H174" s="2">
        <f t="shared" si="10"/>
        <v>729</v>
      </c>
      <c r="I174" s="2">
        <f t="shared" si="11"/>
        <v>23.967123287671232</v>
      </c>
      <c r="J174" s="2" t="str">
        <f>_xlfn.CONCAT(A174,"/",C174,"/",B174,"/",LEFT(F174,2),"%2F",MID(F174,4,2),"%2F",YEAR(F174),"/",LEFT(G174,2),"%2F",MID(G174,4,2),"%2F",YEAR(G174),"/false/",Q174)</f>
        <v>CP-EVSC2021-001/EMEVASI/EVSC/01%2F01%2F2022/31%2F12%2F2023/false/Regulado</v>
      </c>
      <c r="K174" t="s">
        <v>524</v>
      </c>
      <c r="L174" t="s">
        <v>522</v>
      </c>
      <c r="M174" t="s">
        <v>484</v>
      </c>
      <c r="N174" t="s">
        <v>479</v>
      </c>
      <c r="O174" t="s">
        <v>480</v>
      </c>
      <c r="P174" t="s">
        <v>24</v>
      </c>
      <c r="Q174" t="s">
        <v>928</v>
      </c>
      <c r="R174" t="s">
        <v>929</v>
      </c>
      <c r="S174" t="s">
        <v>25</v>
      </c>
      <c r="T174" t="s">
        <v>25</v>
      </c>
      <c r="U174" t="s">
        <v>25</v>
      </c>
      <c r="V174" t="s">
        <v>515</v>
      </c>
    </row>
    <row r="175" spans="1:22" x14ac:dyDescent="0.25">
      <c r="A175" t="s">
        <v>530</v>
      </c>
      <c r="B175" t="s">
        <v>184</v>
      </c>
      <c r="C175" t="s">
        <v>185</v>
      </c>
      <c r="D175" t="s">
        <v>531</v>
      </c>
      <c r="E175" t="s">
        <v>87</v>
      </c>
      <c r="F175" s="1" t="str">
        <f t="shared" si="8"/>
        <v>01/01/2023</v>
      </c>
      <c r="G175" s="1" t="str">
        <f t="shared" si="9"/>
        <v>31/12/2032</v>
      </c>
      <c r="H175" s="2">
        <f t="shared" si="10"/>
        <v>3652</v>
      </c>
      <c r="I175" s="2">
        <f t="shared" si="11"/>
        <v>120.06575342465753</v>
      </c>
      <c r="J175" s="2" t="str">
        <f>_xlfn.CONCAT(A175,"/",C175,"/",B175,"/",LEFT(F175,2),"%2F",MID(F175,4,2),"%2F",YEAR(F175),"/",LEFT(G175,2),"%2F",MID(G175,4,2),"%2F",YEAR(G175),"/false/",Q175)</f>
        <v>CP-CETC2021-001/CETSA/CETC/01%2F01%2F2023/31%2F12%2F2032/false/Regulado</v>
      </c>
      <c r="K175" t="s">
        <v>524</v>
      </c>
      <c r="L175" t="s">
        <v>522</v>
      </c>
      <c r="M175" t="s">
        <v>484</v>
      </c>
      <c r="N175" t="s">
        <v>532</v>
      </c>
      <c r="O175" t="s">
        <v>528</v>
      </c>
      <c r="P175" t="s">
        <v>24</v>
      </c>
      <c r="Q175" t="s">
        <v>928</v>
      </c>
      <c r="R175" t="s">
        <v>929</v>
      </c>
      <c r="S175" t="s">
        <v>25</v>
      </c>
      <c r="T175" t="s">
        <v>25</v>
      </c>
      <c r="U175" t="s">
        <v>25</v>
      </c>
      <c r="V175" t="s">
        <v>458</v>
      </c>
    </row>
    <row r="176" spans="1:22" x14ac:dyDescent="0.25">
      <c r="A176" t="s">
        <v>533</v>
      </c>
      <c r="B176" t="s">
        <v>57</v>
      </c>
      <c r="C176" t="s">
        <v>58</v>
      </c>
      <c r="D176" t="s">
        <v>534</v>
      </c>
      <c r="E176" t="s">
        <v>426</v>
      </c>
      <c r="F176" s="1" t="str">
        <f t="shared" si="8"/>
        <v>01/01/2022</v>
      </c>
      <c r="G176" s="1" t="str">
        <f t="shared" si="9"/>
        <v>31/12/2026</v>
      </c>
      <c r="H176" s="2">
        <f t="shared" si="10"/>
        <v>1825</v>
      </c>
      <c r="I176" s="2">
        <f t="shared" si="11"/>
        <v>60</v>
      </c>
      <c r="J176" s="2" t="str">
        <f>_xlfn.CONCAT(A176,"/",C176,"/",B176,"/",LEFT(F176,2),"%2F",MID(F176,4,2),"%2F",YEAR(F176),"/",LEFT(G176,2),"%2F",MID(G176,4,2),"%2F",YEAR(G176),"/false/",Q176)</f>
        <v>CP-EEPC2021-002/EEP/EEPC/01%2F01%2F2022/31%2F12%2F2026/false/Regulado</v>
      </c>
      <c r="K176" t="s">
        <v>534</v>
      </c>
      <c r="L176" t="s">
        <v>531</v>
      </c>
      <c r="M176" t="s">
        <v>535</v>
      </c>
      <c r="N176" t="s">
        <v>536</v>
      </c>
      <c r="O176" t="s">
        <v>537</v>
      </c>
      <c r="P176" t="s">
        <v>24</v>
      </c>
      <c r="Q176" t="s">
        <v>928</v>
      </c>
      <c r="R176" t="s">
        <v>929</v>
      </c>
      <c r="S176" t="s">
        <v>25</v>
      </c>
      <c r="T176" t="s">
        <v>25</v>
      </c>
      <c r="U176" t="s">
        <v>25</v>
      </c>
      <c r="V176" t="s">
        <v>477</v>
      </c>
    </row>
    <row r="177" spans="1:22" x14ac:dyDescent="0.25">
      <c r="A177" t="s">
        <v>538</v>
      </c>
      <c r="B177" t="s">
        <v>172</v>
      </c>
      <c r="C177" t="s">
        <v>173</v>
      </c>
      <c r="D177" t="s">
        <v>539</v>
      </c>
      <c r="E177" t="s">
        <v>540</v>
      </c>
      <c r="F177" s="1" t="str">
        <f t="shared" si="8"/>
        <v>01/08/2021</v>
      </c>
      <c r="G177" s="1" t="str">
        <f t="shared" si="9"/>
        <v>31/12/2035</v>
      </c>
      <c r="H177" s="2">
        <f t="shared" si="10"/>
        <v>5265</v>
      </c>
      <c r="I177" s="2">
        <f t="shared" si="11"/>
        <v>173.0958904109589</v>
      </c>
      <c r="J177" s="2" t="str">
        <f>_xlfn.CONCAT(A177,"/",C177,"/",B177,"/",LEFT(F177,2),"%2F",MID(F177,4,2),"%2F",YEAR(F177),"/",LEFT(G177,2),"%2F",MID(G177,4,2),"%2F",YEAR(G177),"/false/",Q177)</f>
        <v>CP-CMMC2021-002/CARIBEMAR/CMMC/01%2F08%2F2021/31%2F12%2F2035/false/Regulado</v>
      </c>
      <c r="K177" t="s">
        <v>539</v>
      </c>
      <c r="L177" t="s">
        <v>541</v>
      </c>
      <c r="M177" t="s">
        <v>542</v>
      </c>
      <c r="N177" t="s">
        <v>543</v>
      </c>
      <c r="O177" t="s">
        <v>492</v>
      </c>
      <c r="P177" t="s">
        <v>24</v>
      </c>
      <c r="Q177" t="s">
        <v>928</v>
      </c>
      <c r="R177" t="s">
        <v>929</v>
      </c>
      <c r="S177" t="s">
        <v>25</v>
      </c>
      <c r="T177" t="s">
        <v>25</v>
      </c>
      <c r="U177" t="s">
        <v>25</v>
      </c>
      <c r="V177" t="s">
        <v>501</v>
      </c>
    </row>
    <row r="178" spans="1:22" x14ac:dyDescent="0.25">
      <c r="A178" t="s">
        <v>544</v>
      </c>
      <c r="B178" t="s">
        <v>28</v>
      </c>
      <c r="C178" t="s">
        <v>29</v>
      </c>
      <c r="D178" t="s">
        <v>545</v>
      </c>
      <c r="E178" t="s">
        <v>546</v>
      </c>
      <c r="F178" s="1" t="str">
        <f t="shared" si="8"/>
        <v>05/08/2021</v>
      </c>
      <c r="G178" s="1" t="str">
        <f t="shared" si="9"/>
        <v>31/12/2026</v>
      </c>
      <c r="H178" s="2">
        <f t="shared" si="10"/>
        <v>1974</v>
      </c>
      <c r="I178" s="2">
        <f t="shared" si="11"/>
        <v>64.898630136986299</v>
      </c>
      <c r="J178" s="2" t="str">
        <f>_xlfn.CONCAT(A178,"/",C178,"/",B178,"/",LEFT(F178,2),"%2F",MID(F178,4,2),"%2F",YEAR(F178),"/",LEFT(G178,2),"%2F",MID(G178,4,2),"%2F",YEAR(G178),"/false/",Q178)</f>
        <v>CP-GNCC2021-002/VATIA/GNCC/05%2F08%2F2021/31%2F12%2F2026/false/Regulado</v>
      </c>
      <c r="K178" t="s">
        <v>545</v>
      </c>
      <c r="L178" t="s">
        <v>534</v>
      </c>
      <c r="M178" t="s">
        <v>547</v>
      </c>
      <c r="N178" t="s">
        <v>527</v>
      </c>
      <c r="O178" t="s">
        <v>497</v>
      </c>
      <c r="P178" t="s">
        <v>24</v>
      </c>
      <c r="Q178" t="s">
        <v>928</v>
      </c>
      <c r="R178" t="s">
        <v>929</v>
      </c>
      <c r="S178" t="s">
        <v>25</v>
      </c>
      <c r="T178" t="s">
        <v>25</v>
      </c>
      <c r="U178" t="s">
        <v>25</v>
      </c>
      <c r="V178" t="s">
        <v>548</v>
      </c>
    </row>
    <row r="179" spans="1:22" x14ac:dyDescent="0.25">
      <c r="A179" t="s">
        <v>549</v>
      </c>
      <c r="B179" t="s">
        <v>179</v>
      </c>
      <c r="C179" t="s">
        <v>180</v>
      </c>
      <c r="D179" t="s">
        <v>545</v>
      </c>
      <c r="E179" t="s">
        <v>410</v>
      </c>
      <c r="F179" s="1" t="str">
        <f t="shared" si="8"/>
        <v>01/01/2022</v>
      </c>
      <c r="G179" s="1" t="str">
        <f t="shared" si="9"/>
        <v>31/12/2023</v>
      </c>
      <c r="H179" s="2">
        <f t="shared" si="10"/>
        <v>729</v>
      </c>
      <c r="I179" s="2">
        <f t="shared" si="11"/>
        <v>23.967123287671232</v>
      </c>
      <c r="J179" s="2" t="str">
        <f>_xlfn.CONCAT(A179,"/",C179,"/",B179,"/",LEFT(F179,2),"%2F",MID(F179,4,2),"%2F",YEAR(F179),"/",LEFT(G179,2),"%2F",MID(G179,4,2),"%2F",YEAR(G179),"/false/",Q179)</f>
        <v>CP-CNSC2021-002/CENS/CNSC/01%2F01%2F2022/31%2F12%2F2023/false/Regulado</v>
      </c>
      <c r="K179" t="s">
        <v>550</v>
      </c>
      <c r="L179" t="s">
        <v>541</v>
      </c>
      <c r="M179" t="s">
        <v>551</v>
      </c>
      <c r="N179" t="s">
        <v>552</v>
      </c>
      <c r="O179" t="s">
        <v>506</v>
      </c>
      <c r="P179" t="s">
        <v>24</v>
      </c>
      <c r="Q179" t="s">
        <v>928</v>
      </c>
      <c r="R179" t="s">
        <v>929</v>
      </c>
      <c r="S179" t="s">
        <v>25</v>
      </c>
      <c r="T179" t="s">
        <v>25</v>
      </c>
      <c r="U179" t="s">
        <v>25</v>
      </c>
      <c r="V179" t="s">
        <v>479</v>
      </c>
    </row>
    <row r="180" spans="1:22" x14ac:dyDescent="0.25">
      <c r="A180" t="s">
        <v>553</v>
      </c>
      <c r="B180" t="s">
        <v>215</v>
      </c>
      <c r="C180" t="s">
        <v>216</v>
      </c>
      <c r="D180" t="s">
        <v>554</v>
      </c>
      <c r="E180" t="s">
        <v>555</v>
      </c>
      <c r="F180" s="1" t="str">
        <f t="shared" si="8"/>
        <v>01/08/2021</v>
      </c>
      <c r="G180" s="1" t="str">
        <f t="shared" si="9"/>
        <v>31/12/2024</v>
      </c>
      <c r="H180" s="2">
        <f t="shared" si="10"/>
        <v>1248</v>
      </c>
      <c r="I180" s="2">
        <f t="shared" si="11"/>
        <v>41.030136986301372</v>
      </c>
      <c r="J180" s="2" t="str">
        <f>_xlfn.CONCAT(A180,"/",C180,"/",B180,"/",LEFT(F180,2),"%2F",MID(F180,4,2),"%2F",YEAR(F180),"/",LEFT(G180,2),"%2F",MID(G180,4,2),"%2F",YEAR(G180),"/false/",Q180)</f>
        <v>CP-CDNC2021-001/CEDENAR/CDNC/01%2F08%2F2021/31%2F12%2F2024/false/Regulado</v>
      </c>
      <c r="K180" t="s">
        <v>554</v>
      </c>
      <c r="L180" t="s">
        <v>556</v>
      </c>
      <c r="M180" t="s">
        <v>557</v>
      </c>
      <c r="N180" t="s">
        <v>558</v>
      </c>
      <c r="O180" t="s">
        <v>559</v>
      </c>
      <c r="P180" t="s">
        <v>24</v>
      </c>
      <c r="Q180" t="s">
        <v>928</v>
      </c>
      <c r="R180" t="s">
        <v>929</v>
      </c>
      <c r="S180" t="s">
        <v>25</v>
      </c>
      <c r="T180" t="s">
        <v>25</v>
      </c>
      <c r="U180" t="s">
        <v>25</v>
      </c>
      <c r="V180" t="s">
        <v>536</v>
      </c>
    </row>
    <row r="181" spans="1:22" x14ac:dyDescent="0.25">
      <c r="A181" t="s">
        <v>560</v>
      </c>
      <c r="B181" t="s">
        <v>266</v>
      </c>
      <c r="C181" t="s">
        <v>267</v>
      </c>
      <c r="D181" t="s">
        <v>561</v>
      </c>
      <c r="E181" t="s">
        <v>562</v>
      </c>
      <c r="F181" s="1" t="str">
        <f t="shared" si="8"/>
        <v>01/07/2021</v>
      </c>
      <c r="G181" s="1" t="str">
        <f t="shared" si="9"/>
        <v>31/12/2026</v>
      </c>
      <c r="H181" s="2">
        <f t="shared" si="10"/>
        <v>2009</v>
      </c>
      <c r="I181" s="2">
        <f t="shared" si="11"/>
        <v>66.049315068493144</v>
      </c>
      <c r="J181" s="2" t="str">
        <f>_xlfn.CONCAT(A181,"/",C181,"/",B181,"/",LEFT(F181,2),"%2F",MID(F181,4,2),"%2F",YEAR(F181),"/",LEFT(G181,2),"%2F",MID(G181,4,2),"%2F",YEAR(G181),"/false/",Q181)</f>
        <v>CP-CSSC2021-002/Air-e/CSSC/01%2F07%2F2021/31%2F12%2F2026/false/Regulado</v>
      </c>
      <c r="K181" t="s">
        <v>561</v>
      </c>
      <c r="L181" t="s">
        <v>563</v>
      </c>
      <c r="M181" t="s">
        <v>564</v>
      </c>
      <c r="N181" t="s">
        <v>565</v>
      </c>
      <c r="O181" t="s">
        <v>566</v>
      </c>
      <c r="P181" t="s">
        <v>24</v>
      </c>
      <c r="Q181" t="s">
        <v>928</v>
      </c>
      <c r="R181" t="s">
        <v>929</v>
      </c>
      <c r="S181" t="s">
        <v>25</v>
      </c>
      <c r="T181" t="s">
        <v>25</v>
      </c>
      <c r="U181" t="s">
        <v>25</v>
      </c>
      <c r="V181" t="s">
        <v>551</v>
      </c>
    </row>
    <row r="182" spans="1:22" x14ac:dyDescent="0.25">
      <c r="A182" t="s">
        <v>567</v>
      </c>
      <c r="B182" t="s">
        <v>320</v>
      </c>
      <c r="C182" t="s">
        <v>321</v>
      </c>
      <c r="D182" t="s">
        <v>568</v>
      </c>
      <c r="E182" t="s">
        <v>555</v>
      </c>
      <c r="F182" s="1" t="str">
        <f t="shared" si="8"/>
        <v>01/08/2021</v>
      </c>
      <c r="G182" s="1" t="str">
        <f t="shared" si="9"/>
        <v>31/12/2024</v>
      </c>
      <c r="H182" s="2">
        <f t="shared" si="10"/>
        <v>1248</v>
      </c>
      <c r="I182" s="2">
        <f t="shared" si="11"/>
        <v>41.030136986301372</v>
      </c>
      <c r="J182" s="2" t="str">
        <f>_xlfn.CONCAT(A182,"/",C182,"/",B182,"/",LEFT(F182,2),"%2F",MID(F182,4,2),"%2F",YEAR(F182),"/",LEFT(G182,2),"%2F",MID(G182,4,2),"%2F",YEAR(G182),"/false/",Q182)</f>
        <v>CP-ENIC2021-001/ENELAR/ENIC/01%2F08%2F2021/31%2F12%2F2024/false/Regulado</v>
      </c>
      <c r="K182" t="s">
        <v>569</v>
      </c>
      <c r="L182" t="s">
        <v>570</v>
      </c>
      <c r="M182" t="s">
        <v>564</v>
      </c>
      <c r="N182" t="s">
        <v>565</v>
      </c>
      <c r="O182" t="s">
        <v>566</v>
      </c>
      <c r="P182" t="s">
        <v>24</v>
      </c>
      <c r="Q182" t="s">
        <v>928</v>
      </c>
      <c r="R182" t="s">
        <v>929</v>
      </c>
      <c r="S182" t="s">
        <v>25</v>
      </c>
      <c r="T182" t="s">
        <v>25</v>
      </c>
      <c r="U182" t="s">
        <v>25</v>
      </c>
      <c r="V182" t="s">
        <v>519</v>
      </c>
    </row>
    <row r="183" spans="1:22" x14ac:dyDescent="0.25">
      <c r="A183" t="s">
        <v>571</v>
      </c>
      <c r="B183" t="s">
        <v>135</v>
      </c>
      <c r="C183" t="s">
        <v>136</v>
      </c>
      <c r="D183" t="s">
        <v>572</v>
      </c>
      <c r="E183" t="s">
        <v>478</v>
      </c>
      <c r="F183" s="1" t="str">
        <f t="shared" si="8"/>
        <v>01/01/2022</v>
      </c>
      <c r="G183" s="1" t="str">
        <f t="shared" si="9"/>
        <v>31/12/2027</v>
      </c>
      <c r="H183" s="2">
        <f t="shared" si="10"/>
        <v>2190</v>
      </c>
      <c r="I183" s="2">
        <f t="shared" si="11"/>
        <v>72</v>
      </c>
      <c r="J183" s="2" t="str">
        <f>_xlfn.CONCAT(A183,"/",C183,"/",B183,"/",LEFT(F183,2),"%2F",MID(F183,4,2),"%2F",YEAR(F183),"/",LEFT(G183,2),"%2F",MID(G183,4,2),"%2F",YEAR(G183),"/false/",Q183)</f>
        <v>CP-EPMC2021-001/EPM/EPMC/01%2F01%2F2022/31%2F12%2F2027/false/Regulado</v>
      </c>
      <c r="K183" t="s">
        <v>573</v>
      </c>
      <c r="L183" t="s">
        <v>574</v>
      </c>
      <c r="M183" t="s">
        <v>575</v>
      </c>
      <c r="N183" t="s">
        <v>524</v>
      </c>
      <c r="O183" t="s">
        <v>522</v>
      </c>
      <c r="P183" t="s">
        <v>24</v>
      </c>
      <c r="Q183" t="s">
        <v>928</v>
      </c>
      <c r="R183" t="s">
        <v>929</v>
      </c>
      <c r="S183" t="s">
        <v>25</v>
      </c>
      <c r="T183" t="s">
        <v>25</v>
      </c>
      <c r="U183" t="s">
        <v>25</v>
      </c>
      <c r="V183" t="s">
        <v>536</v>
      </c>
    </row>
    <row r="184" spans="1:22" x14ac:dyDescent="0.25">
      <c r="A184" t="s">
        <v>576</v>
      </c>
      <c r="B184" t="s">
        <v>229</v>
      </c>
      <c r="C184" t="s">
        <v>230</v>
      </c>
      <c r="D184" t="s">
        <v>577</v>
      </c>
      <c r="E184" t="s">
        <v>562</v>
      </c>
      <c r="F184" s="1" t="str">
        <f t="shared" si="8"/>
        <v>01/07/2021</v>
      </c>
      <c r="G184" s="1" t="str">
        <f t="shared" si="9"/>
        <v>31/12/2026</v>
      </c>
      <c r="H184" s="2">
        <f t="shared" si="10"/>
        <v>2009</v>
      </c>
      <c r="I184" s="2">
        <f t="shared" si="11"/>
        <v>66.049315068493144</v>
      </c>
      <c r="J184" s="2" t="str">
        <f>_xlfn.CONCAT(A184,"/",C184,"/",B184,"/",LEFT(F184,2),"%2F",MID(F184,4,2),"%2F",YEAR(F184),"/",LEFT(G184,2),"%2F",MID(G184,4,2),"%2F",YEAR(G184),"/false/",Q184)</f>
        <v>CP-CHCC2021-001/CHEC/CHCC/01%2F07%2F2021/31%2F12%2F2026/false/Regulado</v>
      </c>
      <c r="K184" t="s">
        <v>578</v>
      </c>
      <c r="L184" t="s">
        <v>579</v>
      </c>
      <c r="M184" t="s">
        <v>580</v>
      </c>
      <c r="N184" t="s">
        <v>581</v>
      </c>
      <c r="O184" t="s">
        <v>582</v>
      </c>
      <c r="P184" t="s">
        <v>24</v>
      </c>
      <c r="Q184" t="s">
        <v>928</v>
      </c>
      <c r="R184" t="s">
        <v>929</v>
      </c>
      <c r="S184" t="s">
        <v>25</v>
      </c>
      <c r="T184" t="s">
        <v>25</v>
      </c>
      <c r="U184" t="s">
        <v>25</v>
      </c>
      <c r="V184" t="s">
        <v>512</v>
      </c>
    </row>
    <row r="185" spans="1:22" x14ac:dyDescent="0.25">
      <c r="A185" t="s">
        <v>583</v>
      </c>
      <c r="B185" t="s">
        <v>92</v>
      </c>
      <c r="C185" t="s">
        <v>93</v>
      </c>
      <c r="D185" t="s">
        <v>584</v>
      </c>
      <c r="E185" t="s">
        <v>585</v>
      </c>
      <c r="F185" s="1" t="str">
        <f t="shared" si="8"/>
        <v>01/07/2021</v>
      </c>
      <c r="G185" s="1" t="str">
        <f t="shared" si="9"/>
        <v>31/12/2032</v>
      </c>
      <c r="H185" s="2">
        <f t="shared" si="10"/>
        <v>4201</v>
      </c>
      <c r="I185" s="2">
        <f t="shared" si="11"/>
        <v>138.11506849315069</v>
      </c>
      <c r="J185" s="2" t="str">
        <f>_xlfn.CONCAT(A185,"/",C185,"/",B185,"/",LEFT(F185,2),"%2F",MID(F185,4,2),"%2F",YEAR(F185),"/",LEFT(G185,2),"%2F",MID(G185,4,2),"%2F",YEAR(G185),"/false/",Q185)</f>
        <v>CP-EMIC2021-001/EMCALI/EMIC/01%2F07%2F2021/31%2F12%2F2032/false/Regulado</v>
      </c>
      <c r="K185" t="s">
        <v>586</v>
      </c>
      <c r="L185" t="s">
        <v>554</v>
      </c>
      <c r="M185" t="s">
        <v>587</v>
      </c>
      <c r="N185" t="s">
        <v>575</v>
      </c>
      <c r="O185" t="s">
        <v>510</v>
      </c>
      <c r="P185" t="s">
        <v>24</v>
      </c>
      <c r="Q185" t="s">
        <v>928</v>
      </c>
      <c r="R185" t="s">
        <v>929</v>
      </c>
      <c r="S185" t="s">
        <v>25</v>
      </c>
      <c r="T185" t="s">
        <v>25</v>
      </c>
      <c r="U185" t="s">
        <v>25</v>
      </c>
      <c r="V185" t="s">
        <v>552</v>
      </c>
    </row>
    <row r="186" spans="1:22" x14ac:dyDescent="0.25">
      <c r="A186" t="s">
        <v>588</v>
      </c>
      <c r="B186" t="s">
        <v>57</v>
      </c>
      <c r="C186" t="s">
        <v>58</v>
      </c>
      <c r="D186" t="s">
        <v>589</v>
      </c>
      <c r="E186" t="s">
        <v>426</v>
      </c>
      <c r="F186" s="1" t="str">
        <f t="shared" si="8"/>
        <v>01/01/2022</v>
      </c>
      <c r="G186" s="1" t="str">
        <f t="shared" si="9"/>
        <v>31/12/2026</v>
      </c>
      <c r="H186" s="2">
        <f t="shared" si="10"/>
        <v>1825</v>
      </c>
      <c r="I186" s="2">
        <f t="shared" si="11"/>
        <v>60</v>
      </c>
      <c r="J186" s="2" t="str">
        <f>_xlfn.CONCAT(A186,"/",C186,"/",B186,"/",LEFT(F186,2),"%2F",MID(F186,4,2),"%2F",YEAR(F186),"/",LEFT(G186,2),"%2F",MID(G186,4,2),"%2F",YEAR(G186),"/false/",Q186)</f>
        <v>CP-EEPC2021-001/EEP/EEPC/01%2F01%2F2022/31%2F12%2F2026/false/Regulado</v>
      </c>
      <c r="K186" t="s">
        <v>589</v>
      </c>
      <c r="L186" t="s">
        <v>590</v>
      </c>
      <c r="M186" t="s">
        <v>591</v>
      </c>
      <c r="N186" t="s">
        <v>592</v>
      </c>
      <c r="O186" t="s">
        <v>593</v>
      </c>
      <c r="P186" t="s">
        <v>24</v>
      </c>
      <c r="Q186" t="s">
        <v>928</v>
      </c>
      <c r="R186" t="s">
        <v>929</v>
      </c>
      <c r="S186" t="s">
        <v>25</v>
      </c>
      <c r="T186" t="s">
        <v>25</v>
      </c>
      <c r="U186" t="s">
        <v>25</v>
      </c>
      <c r="V186" t="s">
        <v>594</v>
      </c>
    </row>
    <row r="187" spans="1:22" x14ac:dyDescent="0.25">
      <c r="A187" t="s">
        <v>595</v>
      </c>
      <c r="B187" t="s">
        <v>596</v>
      </c>
      <c r="C187" t="s">
        <v>597</v>
      </c>
      <c r="D187" t="s">
        <v>598</v>
      </c>
      <c r="E187" t="s">
        <v>599</v>
      </c>
      <c r="F187" s="1" t="str">
        <f t="shared" si="8"/>
        <v>01/06/2021</v>
      </c>
      <c r="G187" s="1" t="str">
        <f t="shared" si="9"/>
        <v>31/12/2022</v>
      </c>
      <c r="H187" s="2">
        <f t="shared" si="10"/>
        <v>578</v>
      </c>
      <c r="I187" s="2">
        <f t="shared" si="11"/>
        <v>19.002739726027396</v>
      </c>
      <c r="J187" s="2" t="str">
        <f>_xlfn.CONCAT(A187,"/",C187,"/",B187,"/",LEFT(F187,2),"%2F",MID(F187,4,2),"%2F",YEAR(F187),"/",LEFT(G187,2),"%2F",MID(G187,4,2),"%2F",YEAR(G187),"/false/",Q187)</f>
        <v>CP-EMEC2021-001/EMEE/EMEC/01%2F06%2F2021/31%2F12%2F2022/false/Regulado</v>
      </c>
      <c r="K187" t="s">
        <v>598</v>
      </c>
      <c r="L187" t="s">
        <v>584</v>
      </c>
      <c r="M187" t="s">
        <v>600</v>
      </c>
      <c r="N187" t="s">
        <v>601</v>
      </c>
      <c r="O187" t="s">
        <v>602</v>
      </c>
      <c r="P187" t="s">
        <v>24</v>
      </c>
      <c r="Q187" t="s">
        <v>928</v>
      </c>
      <c r="R187" t="s">
        <v>929</v>
      </c>
      <c r="S187" t="s">
        <v>25</v>
      </c>
      <c r="T187" t="s">
        <v>25</v>
      </c>
      <c r="U187" t="s">
        <v>25</v>
      </c>
      <c r="V187" t="s">
        <v>603</v>
      </c>
    </row>
    <row r="188" spans="1:22" x14ac:dyDescent="0.25">
      <c r="A188" t="s">
        <v>604</v>
      </c>
      <c r="B188" t="s">
        <v>154</v>
      </c>
      <c r="C188" t="s">
        <v>155</v>
      </c>
      <c r="D188" t="s">
        <v>605</v>
      </c>
      <c r="E188" t="s">
        <v>606</v>
      </c>
      <c r="F188" s="1" t="str">
        <f t="shared" si="8"/>
        <v>01/07/2021</v>
      </c>
      <c r="G188" s="1" t="str">
        <f t="shared" si="9"/>
        <v>31/12/2025</v>
      </c>
      <c r="H188" s="2">
        <f t="shared" si="10"/>
        <v>1644</v>
      </c>
      <c r="I188" s="2">
        <f t="shared" si="11"/>
        <v>54.049315068493151</v>
      </c>
      <c r="J188" s="2" t="str">
        <f>_xlfn.CONCAT(A188,"/",C188,"/",B188,"/",LEFT(F188,2),"%2F",MID(F188,4,2),"%2F",YEAR(F188),"/",LEFT(G188,2),"%2F",MID(G188,4,2),"%2F",YEAR(G188),"/false/",Q188)</f>
        <v>CP-NEUC2021-001/NEU/NEUC/01%2F07%2F2021/31%2F12%2F2025/false/Regulado</v>
      </c>
      <c r="K188" t="s">
        <v>607</v>
      </c>
      <c r="L188" t="s">
        <v>569</v>
      </c>
      <c r="M188" t="s">
        <v>580</v>
      </c>
      <c r="N188" t="s">
        <v>581</v>
      </c>
      <c r="O188" t="s">
        <v>565</v>
      </c>
      <c r="P188" t="s">
        <v>24</v>
      </c>
      <c r="Q188" t="s">
        <v>928</v>
      </c>
      <c r="R188" t="s">
        <v>929</v>
      </c>
      <c r="S188" t="s">
        <v>25</v>
      </c>
      <c r="T188" t="s">
        <v>25</v>
      </c>
      <c r="U188" t="s">
        <v>25</v>
      </c>
      <c r="V188" t="s">
        <v>519</v>
      </c>
    </row>
    <row r="189" spans="1:22" x14ac:dyDescent="0.25">
      <c r="A189" t="s">
        <v>608</v>
      </c>
      <c r="B189" t="s">
        <v>199</v>
      </c>
      <c r="C189" t="s">
        <v>200</v>
      </c>
      <c r="D189" t="s">
        <v>609</v>
      </c>
      <c r="E189" t="s">
        <v>610</v>
      </c>
      <c r="F189" s="1" t="str">
        <f t="shared" si="8"/>
        <v>10/06/2021</v>
      </c>
      <c r="G189" s="1" t="str">
        <f t="shared" si="9"/>
        <v>31/12/2025</v>
      </c>
      <c r="H189" s="2">
        <f t="shared" si="10"/>
        <v>1665</v>
      </c>
      <c r="I189" s="2">
        <f t="shared" si="11"/>
        <v>54.739726027397261</v>
      </c>
      <c r="J189" s="2" t="str">
        <f>_xlfn.CONCAT(A189,"/",C189,"/",B189,"/",LEFT(F189,2),"%2F",MID(F189,4,2),"%2F",YEAR(F189),"/",LEFT(G189,2),"%2F",MID(G189,4,2),"%2F",YEAR(G189),"/false/",Q189)</f>
        <v>CP-ESSC2021-001/ESSA/ESSC/10%2F06%2F2021/31%2F12%2F2025/false/Regulado</v>
      </c>
      <c r="K189" t="s">
        <v>611</v>
      </c>
      <c r="L189" t="s">
        <v>612</v>
      </c>
      <c r="M189" t="s">
        <v>574</v>
      </c>
      <c r="N189" t="s">
        <v>580</v>
      </c>
      <c r="O189" t="s">
        <v>564</v>
      </c>
      <c r="P189" t="s">
        <v>24</v>
      </c>
      <c r="Q189" t="s">
        <v>928</v>
      </c>
      <c r="R189" t="s">
        <v>929</v>
      </c>
      <c r="S189" t="s">
        <v>25</v>
      </c>
      <c r="T189" t="s">
        <v>25</v>
      </c>
      <c r="U189" t="s">
        <v>25</v>
      </c>
      <c r="V189" t="s">
        <v>526</v>
      </c>
    </row>
    <row r="190" spans="1:22" x14ac:dyDescent="0.25">
      <c r="A190" t="s">
        <v>613</v>
      </c>
      <c r="B190" t="s">
        <v>374</v>
      </c>
      <c r="C190" t="s">
        <v>375</v>
      </c>
      <c r="D190" t="s">
        <v>614</v>
      </c>
      <c r="E190" t="s">
        <v>511</v>
      </c>
      <c r="F190" s="1" t="str">
        <f t="shared" si="8"/>
        <v>01/01/2022</v>
      </c>
      <c r="G190" s="1" t="str">
        <f t="shared" si="9"/>
        <v>31/12/2036</v>
      </c>
      <c r="H190" s="2">
        <f t="shared" si="10"/>
        <v>5478</v>
      </c>
      <c r="I190" s="2">
        <f t="shared" si="11"/>
        <v>180.09863013698629</v>
      </c>
      <c r="J190" s="2" t="str">
        <f>_xlfn.CONCAT(A190,"/",C190,"/",B190,"/",LEFT(F190,2),"%2F",MID(F190,4,2),"%2F",YEAR(F190),"/",LEFT(G190,2),"%2F",MID(G190,4,2),"%2F",YEAR(G190),"/false/",Q190)</f>
        <v>CP-CDSC2021-001/CODENSA/CDSC/01%2F01%2F2022/31%2F12%2F2036/false/Regulado</v>
      </c>
      <c r="K190" t="s">
        <v>609</v>
      </c>
      <c r="L190" t="s">
        <v>615</v>
      </c>
      <c r="M190" t="s">
        <v>616</v>
      </c>
      <c r="N190" t="s">
        <v>556</v>
      </c>
      <c r="O190" t="s">
        <v>575</v>
      </c>
      <c r="P190" t="s">
        <v>24</v>
      </c>
      <c r="Q190" t="s">
        <v>928</v>
      </c>
      <c r="R190" t="s">
        <v>929</v>
      </c>
      <c r="S190" t="s">
        <v>25</v>
      </c>
      <c r="T190" t="s">
        <v>25</v>
      </c>
      <c r="U190" t="s">
        <v>25</v>
      </c>
      <c r="V190" t="s">
        <v>531</v>
      </c>
    </row>
    <row r="191" spans="1:22" x14ac:dyDescent="0.25">
      <c r="A191" t="s">
        <v>617</v>
      </c>
      <c r="B191" t="s">
        <v>286</v>
      </c>
      <c r="C191" t="s">
        <v>287</v>
      </c>
      <c r="D191" t="s">
        <v>618</v>
      </c>
      <c r="E191" t="s">
        <v>619</v>
      </c>
      <c r="F191" s="1" t="str">
        <f t="shared" si="8"/>
        <v>01/07/2021</v>
      </c>
      <c r="G191" s="1" t="str">
        <f t="shared" si="9"/>
        <v>31/12/2023</v>
      </c>
      <c r="H191" s="2">
        <f t="shared" si="10"/>
        <v>913</v>
      </c>
      <c r="I191" s="2">
        <f t="shared" si="11"/>
        <v>30.016438356164382</v>
      </c>
      <c r="J191" s="2" t="str">
        <f>_xlfn.CONCAT(A191,"/",C191,"/",B191,"/",LEFT(F191,2),"%2F",MID(F191,4,2),"%2F",YEAR(F191),"/",LEFT(G191,2),"%2F",MID(G191,4,2),"%2F",YEAR(G191),"/false/",Q191)</f>
        <v>CP-TPLC2021-001/TERPEL/TPLC/01%2F07%2F2021/31%2F12%2F2023/false/Regulado</v>
      </c>
      <c r="K191" t="s">
        <v>609</v>
      </c>
      <c r="L191" t="s">
        <v>620</v>
      </c>
      <c r="M191" t="s">
        <v>570</v>
      </c>
      <c r="N191" t="s">
        <v>592</v>
      </c>
      <c r="O191" t="s">
        <v>565</v>
      </c>
      <c r="P191" t="s">
        <v>24</v>
      </c>
      <c r="Q191" t="s">
        <v>928</v>
      </c>
      <c r="R191" t="s">
        <v>929</v>
      </c>
      <c r="S191" t="s">
        <v>25</v>
      </c>
      <c r="T191" t="s">
        <v>25</v>
      </c>
      <c r="U191" t="s">
        <v>25</v>
      </c>
      <c r="V191" t="s">
        <v>566</v>
      </c>
    </row>
    <row r="192" spans="1:22" x14ac:dyDescent="0.25">
      <c r="A192" t="s">
        <v>621</v>
      </c>
      <c r="B192" t="s">
        <v>28</v>
      </c>
      <c r="C192" t="s">
        <v>29</v>
      </c>
      <c r="D192" t="s">
        <v>622</v>
      </c>
      <c r="E192" t="s">
        <v>623</v>
      </c>
      <c r="F192" s="1" t="str">
        <f t="shared" si="8"/>
        <v>20/05/2021</v>
      </c>
      <c r="G192" s="1" t="str">
        <f t="shared" si="9"/>
        <v>31/12/2025</v>
      </c>
      <c r="H192" s="2">
        <f t="shared" si="10"/>
        <v>1686</v>
      </c>
      <c r="I192" s="2">
        <f t="shared" si="11"/>
        <v>55.43013698630137</v>
      </c>
      <c r="J192" s="2" t="str">
        <f>_xlfn.CONCAT(A192,"/",C192,"/",B192,"/",LEFT(F192,2),"%2F",MID(F192,4,2),"%2F",YEAR(F192),"/",LEFT(G192,2),"%2F",MID(G192,4,2),"%2F",YEAR(G192),"/false/",Q192)</f>
        <v>CP-GNCC2021-001/VATIA/GNCC/20%2F05%2F2021/31%2F12%2F2025/false/Regulado</v>
      </c>
      <c r="K192" t="s">
        <v>624</v>
      </c>
      <c r="L192" t="s">
        <v>605</v>
      </c>
      <c r="M192" t="s">
        <v>568</v>
      </c>
      <c r="N192" t="s">
        <v>600</v>
      </c>
      <c r="O192" t="s">
        <v>591</v>
      </c>
      <c r="P192" t="s">
        <v>24</v>
      </c>
      <c r="Q192" t="s">
        <v>928</v>
      </c>
      <c r="R192" t="s">
        <v>929</v>
      </c>
      <c r="S192" t="s">
        <v>25</v>
      </c>
      <c r="T192" t="s">
        <v>25</v>
      </c>
      <c r="U192" t="s">
        <v>25</v>
      </c>
      <c r="V192" t="s">
        <v>625</v>
      </c>
    </row>
    <row r="193" spans="1:22" x14ac:dyDescent="0.25">
      <c r="A193" t="s">
        <v>626</v>
      </c>
      <c r="B193" t="s">
        <v>72</v>
      </c>
      <c r="C193" t="s">
        <v>73</v>
      </c>
      <c r="D193" t="s">
        <v>627</v>
      </c>
      <c r="E193" t="s">
        <v>628</v>
      </c>
      <c r="F193" s="1" t="str">
        <f t="shared" si="8"/>
        <v>01/01/2022</v>
      </c>
      <c r="G193" s="1" t="str">
        <f t="shared" si="9"/>
        <v>31/12/2025</v>
      </c>
      <c r="H193" s="2">
        <f t="shared" si="10"/>
        <v>1460</v>
      </c>
      <c r="I193" s="2">
        <f t="shared" si="11"/>
        <v>48</v>
      </c>
      <c r="J193" s="2" t="str">
        <f>_xlfn.CONCAT(A193,"/",C193,"/",B193,"/",LEFT(F193,2),"%2F",MID(F193,4,2),"%2F",YEAR(F193),"/",LEFT(G193,2),"%2F",MID(G193,4,2),"%2F",YEAR(G193),"/false/",Q193)</f>
        <v>CP-HLAC2021-001/ELECTROHUILA/HLAC/01%2F01%2F2022/31%2F12%2F2025/false/Regulado</v>
      </c>
      <c r="K193" t="s">
        <v>629</v>
      </c>
      <c r="L193" t="s">
        <v>630</v>
      </c>
      <c r="M193" t="s">
        <v>631</v>
      </c>
      <c r="N193" t="s">
        <v>632</v>
      </c>
      <c r="O193" t="s">
        <v>633</v>
      </c>
      <c r="P193" t="s">
        <v>24</v>
      </c>
      <c r="Q193" t="s">
        <v>928</v>
      </c>
      <c r="R193" t="s">
        <v>929</v>
      </c>
      <c r="S193" t="s">
        <v>25</v>
      </c>
      <c r="T193" t="s">
        <v>25</v>
      </c>
      <c r="U193" t="s">
        <v>25</v>
      </c>
      <c r="V193" t="s">
        <v>539</v>
      </c>
    </row>
    <row r="194" spans="1:22" x14ac:dyDescent="0.25">
      <c r="A194" t="s">
        <v>634</v>
      </c>
      <c r="B194" t="s">
        <v>266</v>
      </c>
      <c r="C194" t="s">
        <v>267</v>
      </c>
      <c r="D194" t="s">
        <v>627</v>
      </c>
      <c r="E194" t="s">
        <v>635</v>
      </c>
      <c r="F194" s="1" t="str">
        <f t="shared" si="8"/>
        <v>01/05/2021</v>
      </c>
      <c r="G194" s="1" t="str">
        <f t="shared" si="9"/>
        <v>31/12/2026</v>
      </c>
      <c r="H194" s="2">
        <f t="shared" si="10"/>
        <v>2070</v>
      </c>
      <c r="I194" s="2">
        <f t="shared" si="11"/>
        <v>68.054794520547944</v>
      </c>
      <c r="J194" s="2" t="str">
        <f>_xlfn.CONCAT(A194,"/",C194,"/",B194,"/",LEFT(F194,2),"%2F",MID(F194,4,2),"%2F",YEAR(F194),"/",LEFT(G194,2),"%2F",MID(G194,4,2),"%2F",YEAR(G194),"/false/",Q194)</f>
        <v>CP-CSSC2021-001/Air-e/CSSC/01%2F05%2F2021/31%2F12%2F2026/false/Regulado</v>
      </c>
      <c r="K194" t="s">
        <v>627</v>
      </c>
      <c r="L194" t="s">
        <v>636</v>
      </c>
      <c r="M194" t="s">
        <v>586</v>
      </c>
      <c r="N194" t="s">
        <v>569</v>
      </c>
      <c r="O194" t="s">
        <v>591</v>
      </c>
      <c r="P194" t="s">
        <v>24</v>
      </c>
      <c r="Q194" t="s">
        <v>928</v>
      </c>
      <c r="R194" t="s">
        <v>929</v>
      </c>
      <c r="S194" t="s">
        <v>25</v>
      </c>
      <c r="T194" t="s">
        <v>25</v>
      </c>
      <c r="U194" t="s">
        <v>25</v>
      </c>
      <c r="V194" t="s">
        <v>625</v>
      </c>
    </row>
    <row r="195" spans="1:22" x14ac:dyDescent="0.25">
      <c r="A195" t="s">
        <v>637</v>
      </c>
      <c r="B195" t="s">
        <v>172</v>
      </c>
      <c r="C195" t="s">
        <v>173</v>
      </c>
      <c r="D195" t="s">
        <v>638</v>
      </c>
      <c r="E195" t="s">
        <v>639</v>
      </c>
      <c r="F195" s="1" t="str">
        <f t="shared" ref="F195:F244" si="12">LEFT(E195,10)</f>
        <v>15/04/2021</v>
      </c>
      <c r="G195" s="1" t="str">
        <f t="shared" ref="G195:G244" si="13">RIGHT(E195,10)</f>
        <v>31/12/2026</v>
      </c>
      <c r="H195" s="2">
        <f t="shared" ref="H195:H244" si="14">G195-F195</f>
        <v>2086</v>
      </c>
      <c r="I195" s="2">
        <f t="shared" ref="I195:I244" si="15">H195*12/(365)</f>
        <v>68.580821917808223</v>
      </c>
      <c r="J195" s="2" t="str">
        <f>_xlfn.CONCAT(A195,"/",C195,"/",B195,"/",LEFT(F195,2),"%2F",MID(F195,4,2),"%2F",YEAR(F195),"/",LEFT(G195,2),"%2F",MID(G195,4,2),"%2F",YEAR(G195),"/false/",Q195)</f>
        <v>CP-CMMC2021-001/CARIBEMAR/CMMC/15%2F04%2F2021/31%2F12%2F2026/false/Regulado</v>
      </c>
      <c r="K195" t="s">
        <v>638</v>
      </c>
      <c r="L195" t="s">
        <v>640</v>
      </c>
      <c r="M195" t="s">
        <v>641</v>
      </c>
      <c r="N195" t="s">
        <v>607</v>
      </c>
      <c r="O195" t="s">
        <v>568</v>
      </c>
      <c r="P195" t="s">
        <v>24</v>
      </c>
      <c r="Q195" t="s">
        <v>928</v>
      </c>
      <c r="R195" t="s">
        <v>929</v>
      </c>
      <c r="S195" t="s">
        <v>25</v>
      </c>
      <c r="T195" t="s">
        <v>25</v>
      </c>
      <c r="U195" t="s">
        <v>25</v>
      </c>
      <c r="V195" t="s">
        <v>642</v>
      </c>
    </row>
    <row r="196" spans="1:22" x14ac:dyDescent="0.25">
      <c r="A196" t="s">
        <v>643</v>
      </c>
      <c r="B196" t="s">
        <v>124</v>
      </c>
      <c r="C196" t="s">
        <v>125</v>
      </c>
      <c r="D196" t="s">
        <v>644</v>
      </c>
      <c r="E196" t="s">
        <v>645</v>
      </c>
      <c r="F196" s="1" t="str">
        <f t="shared" si="12"/>
        <v>01/04/2021</v>
      </c>
      <c r="G196" s="1" t="str">
        <f t="shared" si="13"/>
        <v>31/12/2025</v>
      </c>
      <c r="H196" s="2">
        <f t="shared" si="14"/>
        <v>1735</v>
      </c>
      <c r="I196" s="2">
        <f t="shared" si="15"/>
        <v>57.041095890410958</v>
      </c>
      <c r="J196" s="2" t="str">
        <f>_xlfn.CONCAT(A196,"/",C196,"/",B196,"/",LEFT(F196,2),"%2F",MID(F196,4,2),"%2F",YEAR(F196),"/",LEFT(G196,2),"%2F",MID(G196,4,2),"%2F",YEAR(G196),"/false/",Q196)</f>
        <v>CP-RTQC2020-006/RUITOQUE/RTQC/01%2F04%2F2021/31%2F12%2F2025/false/Regulado</v>
      </c>
      <c r="K196" t="s">
        <v>644</v>
      </c>
      <c r="L196" t="s">
        <v>646</v>
      </c>
      <c r="M196" t="s">
        <v>636</v>
      </c>
      <c r="N196" t="s">
        <v>598</v>
      </c>
      <c r="O196" t="s">
        <v>586</v>
      </c>
      <c r="P196" t="s">
        <v>24</v>
      </c>
      <c r="Q196" t="s">
        <v>928</v>
      </c>
      <c r="R196" t="s">
        <v>929</v>
      </c>
      <c r="S196" t="s">
        <v>25</v>
      </c>
      <c r="T196" t="s">
        <v>25</v>
      </c>
      <c r="U196" t="s">
        <v>25</v>
      </c>
      <c r="V196" t="s">
        <v>572</v>
      </c>
    </row>
    <row r="197" spans="1:22" x14ac:dyDescent="0.25">
      <c r="A197" t="s">
        <v>647</v>
      </c>
      <c r="B197" t="s">
        <v>596</v>
      </c>
      <c r="C197" t="s">
        <v>597</v>
      </c>
      <c r="D197" t="s">
        <v>648</v>
      </c>
      <c r="E197" t="s">
        <v>649</v>
      </c>
      <c r="F197" s="1" t="str">
        <f t="shared" si="12"/>
        <v>01/03/2021</v>
      </c>
      <c r="G197" s="1" t="str">
        <f t="shared" si="13"/>
        <v>31/12/2022</v>
      </c>
      <c r="H197" s="2">
        <f t="shared" si="14"/>
        <v>670</v>
      </c>
      <c r="I197" s="2">
        <f t="shared" si="15"/>
        <v>22.027397260273972</v>
      </c>
      <c r="J197" s="2" t="str">
        <f>_xlfn.CONCAT(A197,"/",C197,"/",B197,"/",LEFT(F197,2),"%2F",MID(F197,4,2),"%2F",YEAR(F197),"/",LEFT(G197,2),"%2F",MID(G197,4,2),"%2F",YEAR(G197),"/false/",Q197)</f>
        <v>CP-EMEC2020-002/EMEE/EMEC/01%2F03%2F2021/31%2F12%2F2022/false/Regulado</v>
      </c>
      <c r="K197" t="s">
        <v>648</v>
      </c>
      <c r="L197" t="s">
        <v>650</v>
      </c>
      <c r="M197" t="s">
        <v>627</v>
      </c>
      <c r="N197" t="s">
        <v>651</v>
      </c>
      <c r="O197" t="s">
        <v>636</v>
      </c>
      <c r="P197" t="s">
        <v>24</v>
      </c>
      <c r="Q197" t="s">
        <v>928</v>
      </c>
      <c r="R197" t="s">
        <v>929</v>
      </c>
      <c r="S197" t="s">
        <v>25</v>
      </c>
      <c r="T197" t="s">
        <v>25</v>
      </c>
      <c r="U197" t="s">
        <v>25</v>
      </c>
      <c r="V197" t="s">
        <v>611</v>
      </c>
    </row>
    <row r="198" spans="1:22" x14ac:dyDescent="0.25">
      <c r="A198" t="s">
        <v>652</v>
      </c>
      <c r="B198" t="s">
        <v>193</v>
      </c>
      <c r="C198" t="s">
        <v>194</v>
      </c>
      <c r="D198" t="s">
        <v>653</v>
      </c>
      <c r="E198" t="s">
        <v>654</v>
      </c>
      <c r="F198" s="1" t="str">
        <f t="shared" si="12"/>
        <v>01/01/2024</v>
      </c>
      <c r="G198" s="1" t="str">
        <f t="shared" si="13"/>
        <v>31/12/2025</v>
      </c>
      <c r="H198" s="2">
        <f t="shared" si="14"/>
        <v>730</v>
      </c>
      <c r="I198" s="2">
        <f t="shared" si="15"/>
        <v>24</v>
      </c>
      <c r="J198" s="2" t="str">
        <f>_xlfn.CONCAT(A198,"/",C198,"/",B198,"/",LEFT(F198,2),"%2F",MID(F198,4,2),"%2F",YEAR(F198),"/",LEFT(G198,2),"%2F",MID(G198,4,2),"%2F",YEAR(G198),"/false/",Q198)</f>
        <v>CP-EPSC2020-002/CELSIA Colombia/EPSC/01%2F01%2F2024/31%2F12%2F2025/false/Regulado</v>
      </c>
      <c r="K198" t="s">
        <v>655</v>
      </c>
      <c r="L198" t="s">
        <v>656</v>
      </c>
      <c r="M198" t="s">
        <v>657</v>
      </c>
      <c r="N198" t="s">
        <v>658</v>
      </c>
      <c r="O198" t="s">
        <v>589</v>
      </c>
      <c r="P198" t="s">
        <v>24</v>
      </c>
      <c r="Q198" t="s">
        <v>928</v>
      </c>
      <c r="R198" t="s">
        <v>929</v>
      </c>
      <c r="S198" t="s">
        <v>25</v>
      </c>
      <c r="T198" t="s">
        <v>25</v>
      </c>
      <c r="U198" t="s">
        <v>25</v>
      </c>
      <c r="V198" t="s">
        <v>590</v>
      </c>
    </row>
    <row r="199" spans="1:22" x14ac:dyDescent="0.25">
      <c r="A199" t="s">
        <v>659</v>
      </c>
      <c r="B199" t="s">
        <v>266</v>
      </c>
      <c r="C199" t="s">
        <v>267</v>
      </c>
      <c r="D199" t="s">
        <v>660</v>
      </c>
      <c r="E199" t="s">
        <v>661</v>
      </c>
      <c r="F199" s="1" t="str">
        <f t="shared" si="12"/>
        <v>01/03/2021</v>
      </c>
      <c r="G199" s="1" t="str">
        <f t="shared" si="13"/>
        <v>31/12/2026</v>
      </c>
      <c r="H199" s="2">
        <f t="shared" si="14"/>
        <v>2131</v>
      </c>
      <c r="I199" s="2">
        <f t="shared" si="15"/>
        <v>70.060273972602744</v>
      </c>
      <c r="J199" s="2" t="str">
        <f>_xlfn.CONCAT(A199,"/",C199,"/",B199,"/",LEFT(F199,2),"%2F",MID(F199,4,2),"%2F",YEAR(F199),"/",LEFT(G199,2),"%2F",MID(G199,4,2),"%2F",YEAR(G199),"/false/",Q199)</f>
        <v>CP-CSSC2020-002/Air-e/CSSC/01%2F03%2F2021/31%2F12%2F2026/false/Regulado</v>
      </c>
      <c r="K199" t="s">
        <v>660</v>
      </c>
      <c r="L199" t="s">
        <v>662</v>
      </c>
      <c r="M199" t="s">
        <v>663</v>
      </c>
      <c r="N199" t="s">
        <v>640</v>
      </c>
      <c r="O199" t="s">
        <v>664</v>
      </c>
      <c r="P199" t="s">
        <v>24</v>
      </c>
      <c r="Q199" t="s">
        <v>928</v>
      </c>
      <c r="R199" t="s">
        <v>929</v>
      </c>
      <c r="S199" t="s">
        <v>25</v>
      </c>
      <c r="T199" t="s">
        <v>25</v>
      </c>
      <c r="U199" t="s">
        <v>25</v>
      </c>
      <c r="V199" t="s">
        <v>618</v>
      </c>
    </row>
    <row r="200" spans="1:22" x14ac:dyDescent="0.25">
      <c r="A200" t="s">
        <v>665</v>
      </c>
      <c r="B200" t="s">
        <v>102</v>
      </c>
      <c r="C200" t="s">
        <v>103</v>
      </c>
      <c r="D200" t="s">
        <v>666</v>
      </c>
      <c r="E200" t="s">
        <v>667</v>
      </c>
      <c r="F200" s="1" t="str">
        <f t="shared" si="12"/>
        <v>01/04/2021</v>
      </c>
      <c r="G200" s="1" t="str">
        <f t="shared" si="13"/>
        <v>31/12/2026</v>
      </c>
      <c r="H200" s="2">
        <f t="shared" si="14"/>
        <v>2100</v>
      </c>
      <c r="I200" s="2">
        <f t="shared" si="15"/>
        <v>69.041095890410958</v>
      </c>
      <c r="J200" s="2" t="str">
        <f>_xlfn.CONCAT(A200,"/",C200,"/",B200,"/",LEFT(F200,2),"%2F",MID(F200,4,2),"%2F",YEAR(F200),"/",LEFT(G200,2),"%2F",MID(G200,4,2),"%2F",YEAR(G200),"/false/",Q200)</f>
        <v>CP-EDQC2020-001/EDEQ/EDQC/01%2F04%2F2021/31%2F12%2F2026/false/Regulado</v>
      </c>
      <c r="K200" t="s">
        <v>668</v>
      </c>
      <c r="L200" t="s">
        <v>669</v>
      </c>
      <c r="M200" t="s">
        <v>646</v>
      </c>
      <c r="N200" t="s">
        <v>657</v>
      </c>
      <c r="O200" t="s">
        <v>630</v>
      </c>
      <c r="P200" t="s">
        <v>24</v>
      </c>
      <c r="Q200" t="s">
        <v>928</v>
      </c>
      <c r="R200" t="s">
        <v>929</v>
      </c>
      <c r="S200" t="s">
        <v>25</v>
      </c>
      <c r="T200" t="s">
        <v>25</v>
      </c>
      <c r="U200" t="s">
        <v>25</v>
      </c>
      <c r="V200" t="s">
        <v>605</v>
      </c>
    </row>
    <row r="201" spans="1:22" x14ac:dyDescent="0.25">
      <c r="A201" t="s">
        <v>670</v>
      </c>
      <c r="B201" t="s">
        <v>374</v>
      </c>
      <c r="C201" t="s">
        <v>375</v>
      </c>
      <c r="D201" t="s">
        <v>671</v>
      </c>
      <c r="E201" t="s">
        <v>426</v>
      </c>
      <c r="F201" s="1" t="str">
        <f t="shared" si="12"/>
        <v>01/01/2022</v>
      </c>
      <c r="G201" s="1" t="str">
        <f t="shared" si="13"/>
        <v>31/12/2026</v>
      </c>
      <c r="H201" s="2">
        <f t="shared" si="14"/>
        <v>1825</v>
      </c>
      <c r="I201" s="2">
        <f t="shared" si="15"/>
        <v>60</v>
      </c>
      <c r="J201" s="2" t="str">
        <f>_xlfn.CONCAT(A201,"/",C201,"/",B201,"/",LEFT(F201,2),"%2F",MID(F201,4,2),"%2F",YEAR(F201),"/",LEFT(G201,2),"%2F",MID(G201,4,2),"%2F",YEAR(G201),"/false/",Q201)</f>
        <v>CP-CDSC2020-003/CODENSA/CDSC/01%2F01%2F2022/31%2F12%2F2026/false/Regulado</v>
      </c>
      <c r="K201" t="s">
        <v>672</v>
      </c>
      <c r="L201" t="s">
        <v>662</v>
      </c>
      <c r="M201" t="s">
        <v>663</v>
      </c>
      <c r="N201" t="s">
        <v>640</v>
      </c>
      <c r="O201" t="s">
        <v>673</v>
      </c>
      <c r="P201" t="s">
        <v>24</v>
      </c>
      <c r="Q201" t="s">
        <v>928</v>
      </c>
      <c r="R201" t="s">
        <v>929</v>
      </c>
      <c r="S201" t="s">
        <v>25</v>
      </c>
      <c r="T201" t="s">
        <v>25</v>
      </c>
      <c r="U201" t="s">
        <v>25</v>
      </c>
      <c r="V201" t="s">
        <v>674</v>
      </c>
    </row>
    <row r="202" spans="1:22" x14ac:dyDescent="0.25">
      <c r="A202" t="s">
        <v>675</v>
      </c>
      <c r="B202" t="s">
        <v>215</v>
      </c>
      <c r="C202" t="s">
        <v>216</v>
      </c>
      <c r="D202" t="s">
        <v>676</v>
      </c>
      <c r="E202" t="s">
        <v>677</v>
      </c>
      <c r="F202" s="1" t="str">
        <f t="shared" si="12"/>
        <v>01/03/2021</v>
      </c>
      <c r="G202" s="1" t="str">
        <f t="shared" si="13"/>
        <v>31/12/2024</v>
      </c>
      <c r="H202" s="2">
        <f t="shared" si="14"/>
        <v>1401</v>
      </c>
      <c r="I202" s="2">
        <f t="shared" si="15"/>
        <v>46.060273972602737</v>
      </c>
      <c r="J202" s="2" t="str">
        <f>_xlfn.CONCAT(A202,"/",C202,"/",B202,"/",LEFT(F202,2),"%2F",MID(F202,4,2),"%2F",YEAR(F202),"/",LEFT(G202,2),"%2F",MID(G202,4,2),"%2F",YEAR(G202),"/false/",Q202)</f>
        <v>CP-CDNC2020-003/CEDENAR/CDNC/01%2F03%2F2021/31%2F12%2F2024/false/Regulado</v>
      </c>
      <c r="K202" t="s">
        <v>676</v>
      </c>
      <c r="L202" t="s">
        <v>660</v>
      </c>
      <c r="M202" t="s">
        <v>678</v>
      </c>
      <c r="N202" t="s">
        <v>679</v>
      </c>
      <c r="O202" t="s">
        <v>680</v>
      </c>
      <c r="P202" t="s">
        <v>24</v>
      </c>
      <c r="Q202" t="s">
        <v>928</v>
      </c>
      <c r="R202" t="s">
        <v>929</v>
      </c>
      <c r="S202" t="s">
        <v>25</v>
      </c>
      <c r="T202" t="s">
        <v>25</v>
      </c>
      <c r="U202" t="s">
        <v>25</v>
      </c>
      <c r="V202" t="s">
        <v>658</v>
      </c>
    </row>
    <row r="203" spans="1:22" x14ac:dyDescent="0.25">
      <c r="A203" t="s">
        <v>681</v>
      </c>
      <c r="B203" t="s">
        <v>682</v>
      </c>
      <c r="C203" t="s">
        <v>683</v>
      </c>
      <c r="D203" t="s">
        <v>684</v>
      </c>
      <c r="E203" t="s">
        <v>685</v>
      </c>
      <c r="F203" s="1" t="str">
        <f t="shared" si="12"/>
        <v>01/01/2021</v>
      </c>
      <c r="G203" s="1" t="str">
        <f t="shared" si="13"/>
        <v>31/12/2025</v>
      </c>
      <c r="H203" s="2">
        <f t="shared" si="14"/>
        <v>1825</v>
      </c>
      <c r="I203" s="2">
        <f t="shared" si="15"/>
        <v>60</v>
      </c>
      <c r="J203" s="2" t="str">
        <f>_xlfn.CONCAT(A203,"/",C203,"/",B203,"/",LEFT(F203,2),"%2F",MID(F203,4,2),"%2F",YEAR(F203),"/",LEFT(G203,2),"%2F",MID(G203,4,2),"%2F",YEAR(G203),"/false/",Q203)</f>
        <v>CP-DLRC2020-003/DICELER/DLRC/01%2F01%2F2021/31%2F12%2F2025/false/Regulado</v>
      </c>
      <c r="K203" t="s">
        <v>684</v>
      </c>
      <c r="L203" t="s">
        <v>686</v>
      </c>
      <c r="M203" t="s">
        <v>648</v>
      </c>
      <c r="N203" t="s">
        <v>650</v>
      </c>
      <c r="O203" t="s">
        <v>687</v>
      </c>
      <c r="P203" t="s">
        <v>24</v>
      </c>
      <c r="Q203" t="s">
        <v>928</v>
      </c>
      <c r="R203" t="s">
        <v>929</v>
      </c>
      <c r="S203" t="s">
        <v>25</v>
      </c>
      <c r="T203" t="s">
        <v>25</v>
      </c>
      <c r="U203" t="s">
        <v>25</v>
      </c>
      <c r="V203" t="s">
        <v>638</v>
      </c>
    </row>
    <row r="204" spans="1:22" x14ac:dyDescent="0.25">
      <c r="A204" t="s">
        <v>688</v>
      </c>
      <c r="B204" t="s">
        <v>92</v>
      </c>
      <c r="C204" t="s">
        <v>93</v>
      </c>
      <c r="D204" t="s">
        <v>689</v>
      </c>
      <c r="E204" t="s">
        <v>690</v>
      </c>
      <c r="F204" s="1" t="str">
        <f t="shared" si="12"/>
        <v>01/03/2021</v>
      </c>
      <c r="G204" s="1" t="str">
        <f t="shared" si="13"/>
        <v>31/12/2025</v>
      </c>
      <c r="H204" s="2">
        <f t="shared" si="14"/>
        <v>1766</v>
      </c>
      <c r="I204" s="2">
        <f t="shared" si="15"/>
        <v>58.060273972602737</v>
      </c>
      <c r="J204" s="2" t="str">
        <f>_xlfn.CONCAT(A204,"/",C204,"/",B204,"/",LEFT(F204,2),"%2F",MID(F204,4,2),"%2F",YEAR(F204),"/",LEFT(G204,2),"%2F",MID(G204,4,2),"%2F",YEAR(G204),"/false/",Q204)</f>
        <v>CP-EMIC2020-002/EMCALI/EMIC/01%2F03%2F2021/31%2F12%2F2025/false/Regulado</v>
      </c>
      <c r="K204" t="s">
        <v>691</v>
      </c>
      <c r="L204" t="s">
        <v>666</v>
      </c>
      <c r="M204" t="s">
        <v>644</v>
      </c>
      <c r="N204" t="s">
        <v>692</v>
      </c>
      <c r="O204" t="s">
        <v>629</v>
      </c>
      <c r="P204" t="s">
        <v>24</v>
      </c>
      <c r="Q204" t="s">
        <v>928</v>
      </c>
      <c r="R204" t="s">
        <v>929</v>
      </c>
      <c r="S204" t="s">
        <v>25</v>
      </c>
      <c r="T204" t="s">
        <v>25</v>
      </c>
      <c r="U204" t="s">
        <v>25</v>
      </c>
      <c r="V204" t="s">
        <v>693</v>
      </c>
    </row>
    <row r="205" spans="1:22" x14ac:dyDescent="0.25">
      <c r="A205" t="s">
        <v>694</v>
      </c>
      <c r="B205" t="s">
        <v>77</v>
      </c>
      <c r="C205" t="s">
        <v>78</v>
      </c>
      <c r="D205" t="s">
        <v>695</v>
      </c>
      <c r="E205" t="s">
        <v>696</v>
      </c>
      <c r="F205" s="1" t="str">
        <f t="shared" si="12"/>
        <v>01/02/2021</v>
      </c>
      <c r="G205" s="1" t="str">
        <f t="shared" si="13"/>
        <v>31/12/2025</v>
      </c>
      <c r="H205" s="2">
        <f t="shared" si="14"/>
        <v>1794</v>
      </c>
      <c r="I205" s="2">
        <f t="shared" si="15"/>
        <v>58.980821917808221</v>
      </c>
      <c r="J205" s="2" t="str">
        <f>_xlfn.CONCAT(A205,"/",C205,"/",B205,"/",LEFT(F205,2),"%2F",MID(F205,4,2),"%2F",YEAR(F205),"/",LEFT(G205,2),"%2F",MID(G205,4,2),"%2F",YEAR(G205),"/false/",Q205)</f>
        <v>CP-EDPC2020-002/DISPAC/EDPC/01%2F02%2F2021/31%2F12%2F2025/false/Regulado</v>
      </c>
      <c r="K205" t="s">
        <v>695</v>
      </c>
      <c r="L205" t="s">
        <v>697</v>
      </c>
      <c r="M205" t="s">
        <v>698</v>
      </c>
      <c r="N205" t="s">
        <v>678</v>
      </c>
      <c r="O205" t="s">
        <v>638</v>
      </c>
      <c r="P205" t="s">
        <v>24</v>
      </c>
      <c r="Q205" t="s">
        <v>928</v>
      </c>
      <c r="R205" t="s">
        <v>929</v>
      </c>
      <c r="S205" t="s">
        <v>25</v>
      </c>
      <c r="T205" t="s">
        <v>25</v>
      </c>
      <c r="U205" t="s">
        <v>25</v>
      </c>
      <c r="V205" t="s">
        <v>699</v>
      </c>
    </row>
    <row r="206" spans="1:22" x14ac:dyDescent="0.25">
      <c r="A206" t="s">
        <v>700</v>
      </c>
      <c r="B206" t="s">
        <v>179</v>
      </c>
      <c r="C206" t="s">
        <v>180</v>
      </c>
      <c r="D206" t="s">
        <v>701</v>
      </c>
      <c r="E206" t="s">
        <v>677</v>
      </c>
      <c r="F206" s="1" t="str">
        <f t="shared" si="12"/>
        <v>01/03/2021</v>
      </c>
      <c r="G206" s="1" t="str">
        <f t="shared" si="13"/>
        <v>31/12/2024</v>
      </c>
      <c r="H206" s="2">
        <f t="shared" si="14"/>
        <v>1401</v>
      </c>
      <c r="I206" s="2">
        <f t="shared" si="15"/>
        <v>46.060273972602737</v>
      </c>
      <c r="J206" s="2" t="str">
        <f>_xlfn.CONCAT(A206,"/",C206,"/",B206,"/",LEFT(F206,2),"%2F",MID(F206,4,2),"%2F",YEAR(F206),"/",LEFT(G206,2),"%2F",MID(G206,4,2),"%2F",YEAR(G206),"/false/",Q206)</f>
        <v>CP-CNSC2020-002/CENS/CNSC/01%2F03%2F2021/31%2F12%2F2024/false/Regulado</v>
      </c>
      <c r="K206" t="s">
        <v>702</v>
      </c>
      <c r="L206" t="s">
        <v>671</v>
      </c>
      <c r="M206" t="s">
        <v>669</v>
      </c>
      <c r="N206" t="s">
        <v>687</v>
      </c>
      <c r="O206" t="s">
        <v>703</v>
      </c>
      <c r="P206" t="s">
        <v>24</v>
      </c>
      <c r="Q206" t="s">
        <v>928</v>
      </c>
      <c r="R206" t="s">
        <v>929</v>
      </c>
      <c r="S206" t="s">
        <v>25</v>
      </c>
      <c r="T206" t="s">
        <v>25</v>
      </c>
      <c r="U206" t="s">
        <v>25</v>
      </c>
      <c r="V206" t="s">
        <v>704</v>
      </c>
    </row>
    <row r="207" spans="1:22" x14ac:dyDescent="0.25">
      <c r="A207" t="s">
        <v>705</v>
      </c>
      <c r="B207" t="s">
        <v>57</v>
      </c>
      <c r="C207" t="s">
        <v>58</v>
      </c>
      <c r="D207" t="s">
        <v>706</v>
      </c>
      <c r="E207" t="s">
        <v>707</v>
      </c>
      <c r="F207" s="1" t="str">
        <f t="shared" si="12"/>
        <v>01/01/2021</v>
      </c>
      <c r="G207" s="1" t="str">
        <f t="shared" si="13"/>
        <v>31/12/2024</v>
      </c>
      <c r="H207" s="2">
        <f t="shared" si="14"/>
        <v>1460</v>
      </c>
      <c r="I207" s="2">
        <f t="shared" si="15"/>
        <v>48</v>
      </c>
      <c r="J207" s="2" t="str">
        <f>_xlfn.CONCAT(A207,"/",C207,"/",B207,"/",LEFT(F207,2),"%2F",MID(F207,4,2),"%2F",YEAR(F207),"/",LEFT(G207,2),"%2F",MID(G207,4,2),"%2F",YEAR(G207),"/false/",Q207)</f>
        <v>CP-EEPC2020-004/EEP/EEPC/01%2F01%2F2021/31%2F12%2F2024/false/Regulado</v>
      </c>
      <c r="K207" t="s">
        <v>706</v>
      </c>
      <c r="L207" t="s">
        <v>684</v>
      </c>
      <c r="M207" t="s">
        <v>653</v>
      </c>
      <c r="N207" t="s">
        <v>708</v>
      </c>
      <c r="O207" t="s">
        <v>709</v>
      </c>
      <c r="P207" t="s">
        <v>24</v>
      </c>
      <c r="Q207" t="s">
        <v>928</v>
      </c>
      <c r="R207" t="s">
        <v>929</v>
      </c>
      <c r="S207" t="s">
        <v>25</v>
      </c>
      <c r="T207" t="s">
        <v>25</v>
      </c>
      <c r="U207" t="s">
        <v>25</v>
      </c>
      <c r="V207" t="s">
        <v>638</v>
      </c>
    </row>
    <row r="208" spans="1:22" x14ac:dyDescent="0.25">
      <c r="A208" t="s">
        <v>710</v>
      </c>
      <c r="B208" t="s">
        <v>172</v>
      </c>
      <c r="C208" t="s">
        <v>173</v>
      </c>
      <c r="D208" t="s">
        <v>711</v>
      </c>
      <c r="E208" t="s">
        <v>712</v>
      </c>
      <c r="F208" s="1" t="str">
        <f t="shared" si="12"/>
        <v>01/01/2021</v>
      </c>
      <c r="G208" s="1" t="str">
        <f t="shared" si="13"/>
        <v>31/12/2026</v>
      </c>
      <c r="H208" s="2">
        <f t="shared" si="14"/>
        <v>2190</v>
      </c>
      <c r="I208" s="2">
        <f t="shared" si="15"/>
        <v>72</v>
      </c>
      <c r="J208" s="2" t="str">
        <f>_xlfn.CONCAT(A208,"/",C208,"/",B208,"/",LEFT(F208,2),"%2F",MID(F208,4,2),"%2F",YEAR(F208),"/",LEFT(G208,2),"%2F",MID(G208,4,2),"%2F",YEAR(G208),"/false/",Q208)</f>
        <v>CP-CMMC2020-002/CARIBEMAR/CMMC/01%2F01%2F2021/31%2F12%2F2026/false/Regulado</v>
      </c>
      <c r="K208" t="s">
        <v>711</v>
      </c>
      <c r="L208" t="s">
        <v>702</v>
      </c>
      <c r="M208" t="s">
        <v>668</v>
      </c>
      <c r="N208" t="s">
        <v>655</v>
      </c>
      <c r="O208" t="s">
        <v>698</v>
      </c>
      <c r="P208" t="s">
        <v>24</v>
      </c>
      <c r="Q208" t="s">
        <v>928</v>
      </c>
      <c r="R208" t="s">
        <v>929</v>
      </c>
      <c r="S208" t="s">
        <v>25</v>
      </c>
      <c r="T208" t="s">
        <v>25</v>
      </c>
      <c r="U208" t="s">
        <v>25</v>
      </c>
      <c r="V208" t="s">
        <v>713</v>
      </c>
    </row>
    <row r="209" spans="1:22" x14ac:dyDescent="0.25">
      <c r="A209" t="s">
        <v>714</v>
      </c>
      <c r="B209" t="s">
        <v>273</v>
      </c>
      <c r="C209" t="s">
        <v>274</v>
      </c>
      <c r="D209" t="s">
        <v>715</v>
      </c>
      <c r="E209" t="s">
        <v>707</v>
      </c>
      <c r="F209" s="1" t="str">
        <f t="shared" si="12"/>
        <v>01/01/2021</v>
      </c>
      <c r="G209" s="1" t="str">
        <f t="shared" si="13"/>
        <v>31/12/2024</v>
      </c>
      <c r="H209" s="2">
        <f t="shared" si="14"/>
        <v>1460</v>
      </c>
      <c r="I209" s="2">
        <f t="shared" si="15"/>
        <v>48</v>
      </c>
      <c r="J209" s="2" t="str">
        <f>_xlfn.CONCAT(A209,"/",C209,"/",B209,"/",LEFT(F209,2),"%2F",MID(F209,4,2),"%2F",YEAR(F209),"/",LEFT(G209,2),"%2F",MID(G209,4,2),"%2F",YEAR(G209),"/false/",Q209)</f>
        <v>CP-CQTC2020-002/ELECTROCAQUETA/CQTC/01%2F01%2F2021/31%2F12%2F2024/false/Regulado</v>
      </c>
      <c r="K209" t="s">
        <v>715</v>
      </c>
      <c r="L209" t="s">
        <v>691</v>
      </c>
      <c r="M209" t="s">
        <v>716</v>
      </c>
      <c r="N209" t="s">
        <v>717</v>
      </c>
      <c r="O209" t="s">
        <v>718</v>
      </c>
      <c r="P209" t="s">
        <v>24</v>
      </c>
      <c r="Q209" t="s">
        <v>928</v>
      </c>
      <c r="R209" t="s">
        <v>929</v>
      </c>
      <c r="S209" t="s">
        <v>25</v>
      </c>
      <c r="T209" t="s">
        <v>25</v>
      </c>
      <c r="U209" t="s">
        <v>25</v>
      </c>
      <c r="V209" t="s">
        <v>644</v>
      </c>
    </row>
    <row r="210" spans="1:22" x14ac:dyDescent="0.25">
      <c r="A210" t="s">
        <v>719</v>
      </c>
      <c r="B210" t="s">
        <v>16</v>
      </c>
      <c r="C210" t="s">
        <v>17</v>
      </c>
      <c r="D210" t="s">
        <v>720</v>
      </c>
      <c r="E210" t="s">
        <v>721</v>
      </c>
      <c r="F210" s="1" t="str">
        <f t="shared" si="12"/>
        <v>10/12/2020</v>
      </c>
      <c r="G210" s="1" t="str">
        <f t="shared" si="13"/>
        <v>31/12/2022</v>
      </c>
      <c r="H210" s="2">
        <f t="shared" si="14"/>
        <v>751</v>
      </c>
      <c r="I210" s="2">
        <f t="shared" si="15"/>
        <v>24.69041095890411</v>
      </c>
      <c r="J210" s="2" t="str">
        <f>_xlfn.CONCAT(A210,"/",C210,"/",B210,"/",LEFT(F210,2),"%2F",MID(F210,4,2),"%2F",YEAR(F210),"/",LEFT(G210,2),"%2F",MID(G210,4,2),"%2F",YEAR(G210),"/false/",Q210)</f>
        <v>CP-EMPC2020-005/EMSERPUCAR/EMPC/10%2F12%2F2020/31%2F12%2F2022/false/Regulado</v>
      </c>
      <c r="K210" t="s">
        <v>720</v>
      </c>
      <c r="L210" t="s">
        <v>701</v>
      </c>
      <c r="M210" t="s">
        <v>722</v>
      </c>
      <c r="N210" t="s">
        <v>716</v>
      </c>
      <c r="O210" t="s">
        <v>723</v>
      </c>
      <c r="P210" t="s">
        <v>24</v>
      </c>
      <c r="Q210" t="s">
        <v>928</v>
      </c>
      <c r="R210" t="s">
        <v>929</v>
      </c>
      <c r="S210" t="s">
        <v>25</v>
      </c>
      <c r="T210" t="s">
        <v>25</v>
      </c>
      <c r="U210" t="s">
        <v>25</v>
      </c>
      <c r="V210" t="s">
        <v>724</v>
      </c>
    </row>
    <row r="211" spans="1:22" x14ac:dyDescent="0.25">
      <c r="A211" t="s">
        <v>725</v>
      </c>
      <c r="B211" t="s">
        <v>28</v>
      </c>
      <c r="C211" t="s">
        <v>29</v>
      </c>
      <c r="D211" t="s">
        <v>726</v>
      </c>
      <c r="E211" t="s">
        <v>727</v>
      </c>
      <c r="F211" s="1" t="str">
        <f t="shared" si="12"/>
        <v>14/01/2021</v>
      </c>
      <c r="G211" s="1" t="str">
        <f t="shared" si="13"/>
        <v>31/12/2031</v>
      </c>
      <c r="H211" s="2">
        <f t="shared" si="14"/>
        <v>4003</v>
      </c>
      <c r="I211" s="2">
        <f t="shared" si="15"/>
        <v>131.60547945205479</v>
      </c>
      <c r="J211" s="2" t="str">
        <f>_xlfn.CONCAT(A211,"/",C211,"/",B211,"/",LEFT(F211,2),"%2F",MID(F211,4,2),"%2F",YEAR(F211),"/",LEFT(G211,2),"%2F",MID(G211,4,2),"%2F",YEAR(G211),"/false/",Q211)</f>
        <v>CP-GNCC2020-007/VATIA/GNCC/14%2F01%2F2021/31%2F12%2F2031/false/Regulado</v>
      </c>
      <c r="K211" t="s">
        <v>728</v>
      </c>
      <c r="L211" t="s">
        <v>729</v>
      </c>
      <c r="M211" t="s">
        <v>660</v>
      </c>
      <c r="N211" t="s">
        <v>717</v>
      </c>
      <c r="O211" t="s">
        <v>678</v>
      </c>
      <c r="P211" t="s">
        <v>24</v>
      </c>
      <c r="Q211" t="s">
        <v>928</v>
      </c>
      <c r="R211" t="s">
        <v>929</v>
      </c>
      <c r="S211" t="s">
        <v>25</v>
      </c>
      <c r="T211" t="s">
        <v>25</v>
      </c>
      <c r="U211" t="s">
        <v>25</v>
      </c>
      <c r="V211" t="s">
        <v>730</v>
      </c>
    </row>
    <row r="212" spans="1:22" x14ac:dyDescent="0.25">
      <c r="A212" t="s">
        <v>731</v>
      </c>
      <c r="B212" t="s">
        <v>266</v>
      </c>
      <c r="C212" t="s">
        <v>732</v>
      </c>
      <c r="D212" t="s">
        <v>726</v>
      </c>
      <c r="E212" t="s">
        <v>685</v>
      </c>
      <c r="F212" s="1" t="str">
        <f t="shared" si="12"/>
        <v>01/01/2021</v>
      </c>
      <c r="G212" s="1" t="str">
        <f t="shared" si="13"/>
        <v>31/12/2025</v>
      </c>
      <c r="H212" s="2">
        <f t="shared" si="14"/>
        <v>1825</v>
      </c>
      <c r="I212" s="2">
        <f t="shared" si="15"/>
        <v>60</v>
      </c>
      <c r="J212" s="2" t="str">
        <f>_xlfn.CONCAT(A212,"/",C212,"/",B212,"/",LEFT(F212,2),"%2F",MID(F212,4,2),"%2F",YEAR(F212),"/",LEFT(G212,2),"%2F",MID(G212,4,2),"%2F",YEAR(G212),"/false/",Q212)</f>
        <v>CP-CSSC2020-001/CARIBESOL/CSSC/01%2F01%2F2021/31%2F12%2F2025/false/Regulado</v>
      </c>
      <c r="K212" t="s">
        <v>726</v>
      </c>
      <c r="L212" t="s">
        <v>733</v>
      </c>
      <c r="M212" t="s">
        <v>734</v>
      </c>
      <c r="N212" t="s">
        <v>735</v>
      </c>
      <c r="O212" t="s">
        <v>698</v>
      </c>
      <c r="P212" t="s">
        <v>24</v>
      </c>
      <c r="Q212" t="s">
        <v>928</v>
      </c>
      <c r="R212" t="s">
        <v>929</v>
      </c>
      <c r="S212" t="s">
        <v>25</v>
      </c>
      <c r="T212" t="s">
        <v>25</v>
      </c>
      <c r="U212" t="s">
        <v>25</v>
      </c>
      <c r="V212" t="s">
        <v>650</v>
      </c>
    </row>
    <row r="213" spans="1:22" x14ac:dyDescent="0.25">
      <c r="A213" t="s">
        <v>736</v>
      </c>
      <c r="B213" t="s">
        <v>229</v>
      </c>
      <c r="C213" t="s">
        <v>230</v>
      </c>
      <c r="D213" t="s">
        <v>737</v>
      </c>
      <c r="E213" t="s">
        <v>511</v>
      </c>
      <c r="F213" s="1" t="str">
        <f t="shared" si="12"/>
        <v>01/01/2022</v>
      </c>
      <c r="G213" s="1" t="str">
        <f t="shared" si="13"/>
        <v>31/12/2036</v>
      </c>
      <c r="H213" s="2">
        <f t="shared" si="14"/>
        <v>5478</v>
      </c>
      <c r="I213" s="2">
        <f t="shared" si="15"/>
        <v>180.09863013698629</v>
      </c>
      <c r="J213" s="2" t="str">
        <f>_xlfn.CONCAT(A213,"/",C213,"/",B213,"/",LEFT(F213,2),"%2F",MID(F213,4,2),"%2F",YEAR(F213),"/",LEFT(G213,2),"%2F",MID(G213,4,2),"%2F",YEAR(G213),"/false/",Q213)</f>
        <v>CP-CHCC2020-002/CHEC/CHCC/01%2F01%2F2022/31%2F12%2F2036/false/Regulado</v>
      </c>
      <c r="K213" t="s">
        <v>728</v>
      </c>
      <c r="L213" t="s">
        <v>729</v>
      </c>
      <c r="M213" t="s">
        <v>660</v>
      </c>
      <c r="N213" t="s">
        <v>717</v>
      </c>
      <c r="O213" t="s">
        <v>678</v>
      </c>
      <c r="P213" t="s">
        <v>24</v>
      </c>
      <c r="Q213" t="s">
        <v>928</v>
      </c>
      <c r="R213" t="s">
        <v>929</v>
      </c>
      <c r="S213" t="s">
        <v>25</v>
      </c>
      <c r="T213" t="s">
        <v>25</v>
      </c>
      <c r="U213" t="s">
        <v>25</v>
      </c>
      <c r="V213" t="s">
        <v>738</v>
      </c>
    </row>
    <row r="214" spans="1:22" x14ac:dyDescent="0.25">
      <c r="A214" t="s">
        <v>739</v>
      </c>
      <c r="B214" t="s">
        <v>320</v>
      </c>
      <c r="C214" t="s">
        <v>321</v>
      </c>
      <c r="D214" t="s">
        <v>740</v>
      </c>
      <c r="E214" t="s">
        <v>741</v>
      </c>
      <c r="F214" s="1" t="str">
        <f t="shared" si="12"/>
        <v>01/01/2021</v>
      </c>
      <c r="G214" s="1" t="str">
        <f t="shared" si="13"/>
        <v>31/12/2021</v>
      </c>
      <c r="H214" s="2">
        <f t="shared" si="14"/>
        <v>364</v>
      </c>
      <c r="I214" s="2">
        <f t="shared" si="15"/>
        <v>11.967123287671233</v>
      </c>
      <c r="J214" s="2" t="str">
        <f>_xlfn.CONCAT(A214,"/",C214,"/",B214,"/",LEFT(F214,2),"%2F",MID(F214,4,2),"%2F",YEAR(F214),"/",LEFT(G214,2),"%2F",MID(G214,4,2),"%2F",YEAR(G214),"/false/",Q214)</f>
        <v>CP-ENIC2020-001/ENELAR/ENIC/01%2F01%2F2021/31%2F12%2F2021/false/Regulado</v>
      </c>
      <c r="K214" t="s">
        <v>740</v>
      </c>
      <c r="L214" t="s">
        <v>742</v>
      </c>
      <c r="M214" t="s">
        <v>666</v>
      </c>
      <c r="N214" t="s">
        <v>653</v>
      </c>
      <c r="O214" t="s">
        <v>708</v>
      </c>
      <c r="P214" t="s">
        <v>24</v>
      </c>
      <c r="Q214" t="s">
        <v>928</v>
      </c>
      <c r="R214" t="s">
        <v>929</v>
      </c>
      <c r="S214" t="s">
        <v>25</v>
      </c>
      <c r="T214" t="s">
        <v>25</v>
      </c>
      <c r="U214" t="s">
        <v>25</v>
      </c>
      <c r="V214" t="s">
        <v>713</v>
      </c>
    </row>
    <row r="215" spans="1:22" x14ac:dyDescent="0.25">
      <c r="A215" t="s">
        <v>743</v>
      </c>
      <c r="B215" t="s">
        <v>744</v>
      </c>
      <c r="C215" t="s">
        <v>745</v>
      </c>
      <c r="D215" t="s">
        <v>746</v>
      </c>
      <c r="E215" t="s">
        <v>707</v>
      </c>
      <c r="F215" s="1" t="str">
        <f t="shared" si="12"/>
        <v>01/01/2021</v>
      </c>
      <c r="G215" s="1" t="str">
        <f t="shared" si="13"/>
        <v>31/12/2024</v>
      </c>
      <c r="H215" s="2">
        <f t="shared" si="14"/>
        <v>1460</v>
      </c>
      <c r="I215" s="2">
        <f t="shared" si="15"/>
        <v>48</v>
      </c>
      <c r="J215" s="2" t="str">
        <f>_xlfn.CONCAT(A215,"/",C215,"/",B215,"/",LEFT(F215,2),"%2F",MID(F215,4,2),"%2F",YEAR(F215),"/",LEFT(G215,2),"%2F",MID(G215,4,2),"%2F",YEAR(G215),"/false/",Q215)</f>
        <v>CP-EPIC2020-003/CELSIA TOLIMA/EPIC/01%2F01%2F2021/31%2F12%2F2024/false/Regulado</v>
      </c>
      <c r="K215" t="s">
        <v>747</v>
      </c>
      <c r="L215" t="s">
        <v>748</v>
      </c>
      <c r="M215" t="s">
        <v>672</v>
      </c>
      <c r="N215" t="s">
        <v>716</v>
      </c>
      <c r="O215" t="s">
        <v>749</v>
      </c>
      <c r="P215" t="s">
        <v>24</v>
      </c>
      <c r="Q215" t="s">
        <v>928</v>
      </c>
      <c r="R215" t="s">
        <v>929</v>
      </c>
      <c r="S215" t="s">
        <v>25</v>
      </c>
      <c r="T215" t="s">
        <v>25</v>
      </c>
      <c r="U215" t="s">
        <v>25</v>
      </c>
      <c r="V215" t="s">
        <v>730</v>
      </c>
    </row>
    <row r="216" spans="1:22" x14ac:dyDescent="0.25">
      <c r="A216" t="s">
        <v>750</v>
      </c>
      <c r="B216" t="s">
        <v>454</v>
      </c>
      <c r="C216" t="s">
        <v>455</v>
      </c>
      <c r="D216" t="s">
        <v>751</v>
      </c>
      <c r="E216" t="s">
        <v>752</v>
      </c>
      <c r="F216" s="1" t="str">
        <f t="shared" si="12"/>
        <v>01/01/2021</v>
      </c>
      <c r="G216" s="1" t="str">
        <f t="shared" si="13"/>
        <v>31/12/2030</v>
      </c>
      <c r="H216" s="2">
        <f t="shared" si="14"/>
        <v>3651</v>
      </c>
      <c r="I216" s="2">
        <f t="shared" si="15"/>
        <v>120.03287671232877</v>
      </c>
      <c r="J216" s="2" t="str">
        <f>_xlfn.CONCAT(A216,"/",C216,"/",B216,"/",LEFT(F216,2),"%2F",MID(F216,4,2),"%2F",YEAR(F216),"/",LEFT(G216,2),"%2F",MID(G216,4,2),"%2F",YEAR(G216),"/false/",Q216)</f>
        <v>CP-NMRC2020-003/Ener+/NMRC/01%2F01%2F2021/31%2F12%2F2030/false/Regulado</v>
      </c>
      <c r="K216" t="s">
        <v>753</v>
      </c>
      <c r="L216" t="s">
        <v>754</v>
      </c>
      <c r="M216" t="s">
        <v>755</v>
      </c>
      <c r="N216" t="s">
        <v>722</v>
      </c>
      <c r="O216" t="s">
        <v>716</v>
      </c>
      <c r="P216" t="s">
        <v>24</v>
      </c>
      <c r="Q216" t="s">
        <v>928</v>
      </c>
      <c r="R216" t="s">
        <v>929</v>
      </c>
      <c r="S216" t="s">
        <v>25</v>
      </c>
      <c r="T216" t="s">
        <v>25</v>
      </c>
      <c r="U216" t="s">
        <v>25</v>
      </c>
      <c r="V216" t="s">
        <v>653</v>
      </c>
    </row>
    <row r="217" spans="1:22" x14ac:dyDescent="0.25">
      <c r="A217" t="s">
        <v>756</v>
      </c>
      <c r="B217" t="s">
        <v>199</v>
      </c>
      <c r="C217" t="s">
        <v>200</v>
      </c>
      <c r="D217" t="s">
        <v>757</v>
      </c>
      <c r="E217" t="s">
        <v>696</v>
      </c>
      <c r="F217" s="1" t="str">
        <f t="shared" si="12"/>
        <v>01/02/2021</v>
      </c>
      <c r="G217" s="1" t="str">
        <f t="shared" si="13"/>
        <v>31/12/2025</v>
      </c>
      <c r="H217" s="2">
        <f t="shared" si="14"/>
        <v>1794</v>
      </c>
      <c r="I217" s="2">
        <f t="shared" si="15"/>
        <v>58.980821917808221</v>
      </c>
      <c r="J217" s="2" t="str">
        <f>_xlfn.CONCAT(A217,"/",C217,"/",B217,"/",LEFT(F217,2),"%2F",MID(F217,4,2),"%2F",YEAR(F217),"/",LEFT(G217,2),"%2F",MID(G217,4,2),"%2F",YEAR(G217),"/false/",Q217)</f>
        <v>CP-ESSC2020-001/ESSA/ESSC/01%2F02%2F2021/31%2F12%2F2025/false/Regulado</v>
      </c>
      <c r="K217" t="s">
        <v>751</v>
      </c>
      <c r="L217" t="s">
        <v>758</v>
      </c>
      <c r="M217" t="s">
        <v>759</v>
      </c>
      <c r="N217" t="s">
        <v>666</v>
      </c>
      <c r="O217" t="s">
        <v>717</v>
      </c>
      <c r="P217" t="s">
        <v>24</v>
      </c>
      <c r="Q217" t="s">
        <v>928</v>
      </c>
      <c r="R217" t="s">
        <v>929</v>
      </c>
      <c r="S217" t="s">
        <v>25</v>
      </c>
      <c r="T217" t="s">
        <v>25</v>
      </c>
      <c r="U217" t="s">
        <v>25</v>
      </c>
      <c r="V217" t="s">
        <v>708</v>
      </c>
    </row>
    <row r="218" spans="1:22" x14ac:dyDescent="0.25">
      <c r="A218" t="s">
        <v>760</v>
      </c>
      <c r="B218" t="s">
        <v>135</v>
      </c>
      <c r="C218" t="s">
        <v>136</v>
      </c>
      <c r="D218" t="s">
        <v>761</v>
      </c>
      <c r="E218" t="s">
        <v>685</v>
      </c>
      <c r="F218" s="1" t="str">
        <f t="shared" si="12"/>
        <v>01/01/2021</v>
      </c>
      <c r="G218" s="1" t="str">
        <f t="shared" si="13"/>
        <v>31/12/2025</v>
      </c>
      <c r="H218" s="2">
        <f t="shared" si="14"/>
        <v>1825</v>
      </c>
      <c r="I218" s="2">
        <f t="shared" si="15"/>
        <v>60</v>
      </c>
      <c r="J218" s="2" t="str">
        <f>_xlfn.CONCAT(A218,"/",C218,"/",B218,"/",LEFT(F218,2),"%2F",MID(F218,4,2),"%2F",YEAR(F218),"/",LEFT(G218,2),"%2F",MID(G218,4,2),"%2F",YEAR(G218),"/false/",Q218)</f>
        <v>CP-EPMC2020-002/EPM/EPMC/01%2F01%2F2021/31%2F12%2F2025/false/Regulado</v>
      </c>
      <c r="K218" t="s">
        <v>762</v>
      </c>
      <c r="L218" t="s">
        <v>763</v>
      </c>
      <c r="M218" t="s">
        <v>706</v>
      </c>
      <c r="N218" t="s">
        <v>764</v>
      </c>
      <c r="O218" t="s">
        <v>668</v>
      </c>
      <c r="P218" t="s">
        <v>24</v>
      </c>
      <c r="Q218" t="s">
        <v>928</v>
      </c>
      <c r="R218" t="s">
        <v>929</v>
      </c>
      <c r="S218" t="s">
        <v>25</v>
      </c>
      <c r="T218" t="s">
        <v>25</v>
      </c>
      <c r="U218" t="s">
        <v>25</v>
      </c>
      <c r="V218" t="s">
        <v>765</v>
      </c>
    </row>
    <row r="219" spans="1:22" x14ac:dyDescent="0.25">
      <c r="A219" t="s">
        <v>766</v>
      </c>
      <c r="B219" t="s">
        <v>57</v>
      </c>
      <c r="C219" t="s">
        <v>58</v>
      </c>
      <c r="D219" t="s">
        <v>767</v>
      </c>
      <c r="E219" t="s">
        <v>768</v>
      </c>
      <c r="F219" s="1" t="str">
        <f t="shared" si="12"/>
        <v>01/12/2020</v>
      </c>
      <c r="G219" s="1" t="str">
        <f t="shared" si="13"/>
        <v>31/12/2024</v>
      </c>
      <c r="H219" s="2">
        <f t="shared" si="14"/>
        <v>1491</v>
      </c>
      <c r="I219" s="2">
        <f t="shared" si="15"/>
        <v>49.019178082191779</v>
      </c>
      <c r="J219" s="2" t="str">
        <f>_xlfn.CONCAT(A219,"/",C219,"/",B219,"/",LEFT(F219,2),"%2F",MID(F219,4,2),"%2F",YEAR(F219),"/",LEFT(G219,2),"%2F",MID(G219,4,2),"%2F",YEAR(G219),"/false/",Q219)</f>
        <v>CP-EEPC2020-003/EEP/EEPC/01%2F12%2F2020/31%2F12%2F2024/false/Regulado</v>
      </c>
      <c r="K219" t="s">
        <v>767</v>
      </c>
      <c r="L219" t="s">
        <v>769</v>
      </c>
      <c r="M219" t="s">
        <v>737</v>
      </c>
      <c r="N219" t="s">
        <v>748</v>
      </c>
      <c r="O219" t="s">
        <v>684</v>
      </c>
      <c r="P219" t="s">
        <v>24</v>
      </c>
      <c r="Q219" t="s">
        <v>928</v>
      </c>
      <c r="R219" t="s">
        <v>929</v>
      </c>
      <c r="S219" t="s">
        <v>25</v>
      </c>
      <c r="T219" t="s">
        <v>25</v>
      </c>
      <c r="U219" t="s">
        <v>25</v>
      </c>
      <c r="V219" t="s">
        <v>759</v>
      </c>
    </row>
    <row r="220" spans="1:22" x14ac:dyDescent="0.25">
      <c r="A220" t="s">
        <v>770</v>
      </c>
      <c r="B220" t="s">
        <v>374</v>
      </c>
      <c r="C220" t="s">
        <v>375</v>
      </c>
      <c r="D220" t="s">
        <v>771</v>
      </c>
      <c r="E220" t="s">
        <v>685</v>
      </c>
      <c r="F220" s="1" t="str">
        <f t="shared" si="12"/>
        <v>01/01/2021</v>
      </c>
      <c r="G220" s="1" t="str">
        <f t="shared" si="13"/>
        <v>31/12/2025</v>
      </c>
      <c r="H220" s="2">
        <f t="shared" si="14"/>
        <v>1825</v>
      </c>
      <c r="I220" s="2">
        <f t="shared" si="15"/>
        <v>60</v>
      </c>
      <c r="J220" s="2" t="str">
        <f>_xlfn.CONCAT(A220,"/",C220,"/",B220,"/",LEFT(F220,2),"%2F",MID(F220,4,2),"%2F",YEAR(F220),"/",LEFT(G220,2),"%2F",MID(G220,4,2),"%2F",YEAR(G220),"/false/",Q220)</f>
        <v>CP-CDSC2020-002/CODENSA/CDSC/01%2F01%2F2021/31%2F12%2F2025/false/Regulado</v>
      </c>
      <c r="K220" t="s">
        <v>772</v>
      </c>
      <c r="L220" t="s">
        <v>773</v>
      </c>
      <c r="M220" t="s">
        <v>774</v>
      </c>
      <c r="N220" t="s">
        <v>775</v>
      </c>
      <c r="O220" t="s">
        <v>729</v>
      </c>
      <c r="P220" t="s">
        <v>24</v>
      </c>
      <c r="Q220" t="s">
        <v>928</v>
      </c>
      <c r="R220" t="s">
        <v>929</v>
      </c>
      <c r="S220" t="s">
        <v>25</v>
      </c>
      <c r="T220" t="s">
        <v>25</v>
      </c>
      <c r="U220" t="s">
        <v>25</v>
      </c>
      <c r="V220" t="s">
        <v>776</v>
      </c>
    </row>
    <row r="221" spans="1:22" x14ac:dyDescent="0.25">
      <c r="A221" t="s">
        <v>777</v>
      </c>
      <c r="B221" t="s">
        <v>84</v>
      </c>
      <c r="C221" t="s">
        <v>778</v>
      </c>
      <c r="D221" t="s">
        <v>779</v>
      </c>
      <c r="E221" t="s">
        <v>780</v>
      </c>
      <c r="F221" s="1" t="str">
        <f t="shared" si="12"/>
        <v>01/11/2020</v>
      </c>
      <c r="G221" s="1" t="str">
        <f t="shared" si="13"/>
        <v>31/12/2020</v>
      </c>
      <c r="H221" s="2">
        <f t="shared" si="14"/>
        <v>60</v>
      </c>
      <c r="I221" s="2">
        <f t="shared" si="15"/>
        <v>1.9726027397260273</v>
      </c>
      <c r="J221" s="2" t="str">
        <f>_xlfn.CONCAT(A221,"/",C221,"/",B221,"/",LEFT(F221,2),"%2F",MID(F221,4,2),"%2F",YEAR(F221),"/",LEFT(G221,2),"%2F",MID(G221,4,2),"%2F",YEAR(G221),"/false/",Q221)</f>
        <v>CP-CASC2020-001/ENERCA S.A. E.S.P./CASC/01%2F11%2F2020/31%2F12%2F2020/false/Regulado</v>
      </c>
      <c r="K221" t="s">
        <v>781</v>
      </c>
      <c r="L221" t="s">
        <v>771</v>
      </c>
      <c r="M221" t="s">
        <v>751</v>
      </c>
      <c r="N221" t="s">
        <v>782</v>
      </c>
      <c r="O221" t="s">
        <v>733</v>
      </c>
      <c r="P221" t="s">
        <v>24</v>
      </c>
      <c r="Q221" t="s">
        <v>928</v>
      </c>
      <c r="R221" t="s">
        <v>929</v>
      </c>
      <c r="S221" t="s">
        <v>25</v>
      </c>
      <c r="T221" t="s">
        <v>25</v>
      </c>
      <c r="U221" t="s">
        <v>25</v>
      </c>
      <c r="V221" t="s">
        <v>695</v>
      </c>
    </row>
    <row r="222" spans="1:22" x14ac:dyDescent="0.25">
      <c r="A222" t="s">
        <v>783</v>
      </c>
      <c r="B222" t="s">
        <v>28</v>
      </c>
      <c r="C222" t="s">
        <v>784</v>
      </c>
      <c r="D222" t="s">
        <v>785</v>
      </c>
      <c r="E222" t="s">
        <v>741</v>
      </c>
      <c r="F222" s="1" t="str">
        <f t="shared" si="12"/>
        <v>01/01/2021</v>
      </c>
      <c r="G222" s="1" t="str">
        <f t="shared" si="13"/>
        <v>31/12/2021</v>
      </c>
      <c r="H222" s="2">
        <f t="shared" si="14"/>
        <v>364</v>
      </c>
      <c r="I222" s="2">
        <f t="shared" si="15"/>
        <v>11.967123287671233</v>
      </c>
      <c r="J222" s="2" t="str">
        <f>_xlfn.CONCAT(A222,"/",C222,"/",B222,"/",LEFT(F222,2),"%2F",MID(F222,4,2),"%2F",YEAR(F222),"/",LEFT(G222,2),"%2F",MID(G222,4,2),"%2F",YEAR(G222),"/false/",Q222)</f>
        <v>CP-GNCC2020-006/VATIA S.A./GNCC/01%2F01%2F2021/31%2F12%2F2021/false/Regulado</v>
      </c>
      <c r="K222" t="s">
        <v>779</v>
      </c>
      <c r="L222" t="s">
        <v>786</v>
      </c>
      <c r="M222" t="s">
        <v>747</v>
      </c>
      <c r="N222" t="s">
        <v>728</v>
      </c>
      <c r="O222" t="s">
        <v>695</v>
      </c>
      <c r="P222" t="s">
        <v>24</v>
      </c>
      <c r="Q222" t="s">
        <v>928</v>
      </c>
      <c r="R222" t="s">
        <v>929</v>
      </c>
      <c r="S222" t="s">
        <v>25</v>
      </c>
      <c r="T222" t="s">
        <v>25</v>
      </c>
      <c r="U222" t="s">
        <v>25</v>
      </c>
      <c r="V222" t="s">
        <v>729</v>
      </c>
    </row>
    <row r="223" spans="1:22" x14ac:dyDescent="0.25">
      <c r="A223" t="s">
        <v>787</v>
      </c>
      <c r="B223" t="s">
        <v>92</v>
      </c>
      <c r="C223" t="s">
        <v>788</v>
      </c>
      <c r="D223" t="s">
        <v>789</v>
      </c>
      <c r="E223" t="s">
        <v>790</v>
      </c>
      <c r="F223" s="1" t="str">
        <f t="shared" si="12"/>
        <v>01/01/2021</v>
      </c>
      <c r="G223" s="1" t="str">
        <f t="shared" si="13"/>
        <v>31/12/2032</v>
      </c>
      <c r="H223" s="2">
        <f t="shared" si="14"/>
        <v>4382</v>
      </c>
      <c r="I223" s="2">
        <f t="shared" si="15"/>
        <v>144.06575342465754</v>
      </c>
      <c r="J223" s="2" t="str">
        <f>_xlfn.CONCAT(A223,"/",C223,"/",B223,"/",LEFT(F223,2),"%2F",MID(F223,4,2),"%2F",YEAR(F223),"/",LEFT(G223,2),"%2F",MID(G223,4,2),"%2F",YEAR(G223),"/false/",Q223)</f>
        <v>CP-EMIC2020-001/EMCALI EICE ESP/EMIC/01%2F01%2F2021/31%2F12%2F2032/false/Regulado</v>
      </c>
      <c r="K223" t="s">
        <v>791</v>
      </c>
      <c r="L223" t="s">
        <v>792</v>
      </c>
      <c r="M223" t="s">
        <v>747</v>
      </c>
      <c r="N223" t="s">
        <v>728</v>
      </c>
      <c r="O223" t="s">
        <v>729</v>
      </c>
      <c r="P223" t="s">
        <v>24</v>
      </c>
      <c r="Q223" t="s">
        <v>928</v>
      </c>
      <c r="R223" t="s">
        <v>929</v>
      </c>
      <c r="S223" t="s">
        <v>751</v>
      </c>
      <c r="T223" t="s">
        <v>25</v>
      </c>
      <c r="U223" t="s">
        <v>25</v>
      </c>
      <c r="V223" t="s">
        <v>684</v>
      </c>
    </row>
    <row r="224" spans="1:22" x14ac:dyDescent="0.25">
      <c r="A224" t="s">
        <v>793</v>
      </c>
      <c r="B224" t="s">
        <v>682</v>
      </c>
      <c r="C224" t="s">
        <v>683</v>
      </c>
      <c r="D224" t="s">
        <v>794</v>
      </c>
      <c r="E224" t="s">
        <v>795</v>
      </c>
      <c r="F224" s="1" t="str">
        <f t="shared" si="12"/>
        <v>01/10/2020</v>
      </c>
      <c r="G224" s="1" t="str">
        <f t="shared" si="13"/>
        <v>31/12/2026</v>
      </c>
      <c r="H224" s="2">
        <f t="shared" si="14"/>
        <v>2282</v>
      </c>
      <c r="I224" s="2">
        <f t="shared" si="15"/>
        <v>75.024657534246572</v>
      </c>
      <c r="J224" s="2" t="str">
        <f>_xlfn.CONCAT(A224,"/",C224,"/",B224,"/",LEFT(F224,2),"%2F",MID(F224,4,2),"%2F",YEAR(F224),"/",LEFT(G224,2),"%2F",MID(G224,4,2),"%2F",YEAR(G224),"/false/",Q224)</f>
        <v>CP-DLRC2020-002/DICELER/DLRC/01%2F10%2F2020/31%2F12%2F2026/false/Regulado</v>
      </c>
      <c r="K224" t="s">
        <v>796</v>
      </c>
      <c r="L224" t="s">
        <v>797</v>
      </c>
      <c r="M224" t="s">
        <v>798</v>
      </c>
      <c r="N224" t="s">
        <v>769</v>
      </c>
      <c r="O224" t="s">
        <v>751</v>
      </c>
      <c r="P224" t="s">
        <v>24</v>
      </c>
      <c r="Q224" t="s">
        <v>928</v>
      </c>
      <c r="R224" t="s">
        <v>929</v>
      </c>
      <c r="S224" t="s">
        <v>25</v>
      </c>
      <c r="T224" t="s">
        <v>25</v>
      </c>
      <c r="U224" t="s">
        <v>25</v>
      </c>
      <c r="V224" t="s">
        <v>799</v>
      </c>
    </row>
    <row r="225" spans="1:22" x14ac:dyDescent="0.25">
      <c r="A225" t="s">
        <v>800</v>
      </c>
      <c r="B225" t="s">
        <v>229</v>
      </c>
      <c r="C225" t="s">
        <v>801</v>
      </c>
      <c r="D225" t="s">
        <v>802</v>
      </c>
      <c r="E225" t="s">
        <v>436</v>
      </c>
      <c r="F225" s="1" t="str">
        <f t="shared" si="12"/>
        <v>01/01/2022</v>
      </c>
      <c r="G225" s="1" t="str">
        <f t="shared" si="13"/>
        <v>31/12/2024</v>
      </c>
      <c r="H225" s="2">
        <f t="shared" si="14"/>
        <v>1095</v>
      </c>
      <c r="I225" s="2">
        <f t="shared" si="15"/>
        <v>36</v>
      </c>
      <c r="J225" s="2" t="str">
        <f>_xlfn.CONCAT(A225,"/",C225,"/",B225,"/",LEFT(F225,2),"%2F",MID(F225,4,2),"%2F",YEAR(F225),"/",LEFT(G225,2),"%2F",MID(G225,4,2),"%2F",YEAR(G225),"/false/",Q225)</f>
        <v>CP-CHCC2020-001/CHEC S.A. E.S.P./CHCC/01%2F01%2F2022/31%2F12%2F2024/false/Regulado</v>
      </c>
      <c r="K225" t="s">
        <v>803</v>
      </c>
      <c r="L225" t="s">
        <v>779</v>
      </c>
      <c r="M225" t="s">
        <v>804</v>
      </c>
      <c r="N225" t="s">
        <v>805</v>
      </c>
      <c r="O225" t="s">
        <v>806</v>
      </c>
      <c r="P225" t="s">
        <v>24</v>
      </c>
      <c r="Q225" t="s">
        <v>928</v>
      </c>
      <c r="R225" t="s">
        <v>929</v>
      </c>
      <c r="S225" t="s">
        <v>25</v>
      </c>
      <c r="T225" t="s">
        <v>25</v>
      </c>
      <c r="U225" t="s">
        <v>25</v>
      </c>
      <c r="V225" t="s">
        <v>774</v>
      </c>
    </row>
    <row r="226" spans="1:22" x14ac:dyDescent="0.25">
      <c r="A226" t="s">
        <v>807</v>
      </c>
      <c r="B226" t="s">
        <v>124</v>
      </c>
      <c r="C226" t="s">
        <v>808</v>
      </c>
      <c r="D226" t="s">
        <v>809</v>
      </c>
      <c r="E226" t="s">
        <v>752</v>
      </c>
      <c r="F226" s="1" t="str">
        <f t="shared" si="12"/>
        <v>01/01/2021</v>
      </c>
      <c r="G226" s="1" t="str">
        <f t="shared" si="13"/>
        <v>31/12/2030</v>
      </c>
      <c r="H226" s="2">
        <f t="shared" si="14"/>
        <v>3651</v>
      </c>
      <c r="I226" s="2">
        <f t="shared" si="15"/>
        <v>120.03287671232877</v>
      </c>
      <c r="J226" s="2" t="str">
        <f>_xlfn.CONCAT(A226,"/",C226,"/",B226,"/",LEFT(F226,2),"%2F",MID(F226,4,2),"%2F",YEAR(F226),"/",LEFT(G226,2),"%2F",MID(G226,4,2),"%2F",YEAR(G226),"/false/",Q226)</f>
        <v>CP-RTQC2020-004/RUITOQUE S.A. E.S.P./RTQC/01%2F01%2F2021/31%2F12%2F2030/false/Regulado</v>
      </c>
      <c r="K226" t="s">
        <v>810</v>
      </c>
      <c r="L226" t="s">
        <v>791</v>
      </c>
      <c r="M226" t="s">
        <v>811</v>
      </c>
      <c r="N226" t="s">
        <v>812</v>
      </c>
      <c r="O226" t="s">
        <v>806</v>
      </c>
      <c r="P226" t="s">
        <v>24</v>
      </c>
      <c r="Q226" t="s">
        <v>928</v>
      </c>
      <c r="R226" t="s">
        <v>929</v>
      </c>
      <c r="S226" t="s">
        <v>25</v>
      </c>
      <c r="T226" t="s">
        <v>25</v>
      </c>
      <c r="U226" t="s">
        <v>25</v>
      </c>
      <c r="V226" t="s">
        <v>728</v>
      </c>
    </row>
    <row r="227" spans="1:22" x14ac:dyDescent="0.25">
      <c r="A227" t="s">
        <v>813</v>
      </c>
      <c r="B227" t="s">
        <v>28</v>
      </c>
      <c r="C227" t="s">
        <v>784</v>
      </c>
      <c r="D227" t="s">
        <v>809</v>
      </c>
      <c r="E227" t="s">
        <v>448</v>
      </c>
      <c r="F227" s="1" t="str">
        <f t="shared" si="12"/>
        <v>01/01/2022</v>
      </c>
      <c r="G227" s="1" t="str">
        <f t="shared" si="13"/>
        <v>31/12/2031</v>
      </c>
      <c r="H227" s="2">
        <f t="shared" si="14"/>
        <v>3651</v>
      </c>
      <c r="I227" s="2">
        <f t="shared" si="15"/>
        <v>120.03287671232877</v>
      </c>
      <c r="J227" s="2" t="str">
        <f>_xlfn.CONCAT(A227,"/",C227,"/",B227,"/",LEFT(F227,2),"%2F",MID(F227,4,2),"%2F",YEAR(F227),"/",LEFT(G227,2),"%2F",MID(G227,4,2),"%2F",YEAR(G227),"/false/",Q227)</f>
        <v>CP-GNCC2020-005/VATIA S.A./GNCC/01%2F01%2F2022/31%2F12%2F2031/false/Regulado</v>
      </c>
      <c r="K227" t="s">
        <v>814</v>
      </c>
      <c r="L227" t="s">
        <v>815</v>
      </c>
      <c r="M227" t="s">
        <v>762</v>
      </c>
      <c r="N227" t="s">
        <v>816</v>
      </c>
      <c r="O227" t="s">
        <v>799</v>
      </c>
      <c r="P227" t="s">
        <v>24</v>
      </c>
      <c r="Q227" t="s">
        <v>928</v>
      </c>
      <c r="R227" t="s">
        <v>929</v>
      </c>
      <c r="S227" t="s">
        <v>25</v>
      </c>
      <c r="T227" t="s">
        <v>25</v>
      </c>
      <c r="U227" t="s">
        <v>25</v>
      </c>
      <c r="V227" t="s">
        <v>737</v>
      </c>
    </row>
    <row r="228" spans="1:22" x14ac:dyDescent="0.25">
      <c r="A228" t="s">
        <v>817</v>
      </c>
      <c r="B228" t="s">
        <v>215</v>
      </c>
      <c r="C228" t="s">
        <v>216</v>
      </c>
      <c r="D228" t="s">
        <v>818</v>
      </c>
      <c r="E228" t="s">
        <v>819</v>
      </c>
      <c r="F228" s="1" t="str">
        <f t="shared" si="12"/>
        <v>01/01/2023</v>
      </c>
      <c r="G228" s="1" t="str">
        <f t="shared" si="13"/>
        <v>31/12/2024</v>
      </c>
      <c r="H228" s="2">
        <f t="shared" si="14"/>
        <v>730</v>
      </c>
      <c r="I228" s="2">
        <f t="shared" si="15"/>
        <v>24</v>
      </c>
      <c r="J228" s="2" t="str">
        <f>_xlfn.CONCAT(A228,"/",C228,"/",B228,"/",LEFT(F228,2),"%2F",MID(F228,4,2),"%2F",YEAR(F228),"/",LEFT(G228,2),"%2F",MID(G228,4,2),"%2F",YEAR(G228),"/false/",Q228)</f>
        <v>CP-CDNC2020-002/CEDENAR/CDNC/01%2F01%2F2023/31%2F12%2F2024/false/Regulado</v>
      </c>
      <c r="K228" t="s">
        <v>818</v>
      </c>
      <c r="L228" t="s">
        <v>820</v>
      </c>
      <c r="M228" t="s">
        <v>821</v>
      </c>
      <c r="N228" t="s">
        <v>822</v>
      </c>
      <c r="O228" t="s">
        <v>751</v>
      </c>
      <c r="P228" t="s">
        <v>24</v>
      </c>
      <c r="Q228" t="s">
        <v>928</v>
      </c>
      <c r="R228" t="s">
        <v>929</v>
      </c>
      <c r="S228" t="s">
        <v>25</v>
      </c>
      <c r="T228" t="s">
        <v>25</v>
      </c>
      <c r="U228" t="s">
        <v>25</v>
      </c>
      <c r="V228" t="s">
        <v>823</v>
      </c>
    </row>
    <row r="229" spans="1:22" x14ac:dyDescent="0.25">
      <c r="A229" t="s">
        <v>824</v>
      </c>
      <c r="B229" t="s">
        <v>28</v>
      </c>
      <c r="C229" t="s">
        <v>784</v>
      </c>
      <c r="D229" t="s">
        <v>825</v>
      </c>
      <c r="E229" t="s">
        <v>826</v>
      </c>
      <c r="F229" s="1" t="str">
        <f t="shared" si="12"/>
        <v>01/01/2021</v>
      </c>
      <c r="G229" s="1" t="str">
        <f t="shared" si="13"/>
        <v>31/12/2022</v>
      </c>
      <c r="H229" s="2">
        <f t="shared" si="14"/>
        <v>729</v>
      </c>
      <c r="I229" s="2">
        <f t="shared" si="15"/>
        <v>23.967123287671232</v>
      </c>
      <c r="J229" s="2" t="str">
        <f>_xlfn.CONCAT(A229,"/",C229,"/",B229,"/",LEFT(F229,2),"%2F",MID(F229,4,2),"%2F",YEAR(F229),"/",LEFT(G229,2),"%2F",MID(G229,4,2),"%2F",YEAR(G229),"/false/",Q229)</f>
        <v>CP-GNCC2020-004/VATIA S.A./GNCC/01%2F01%2F2021/31%2F12%2F2022/false/Regulado</v>
      </c>
      <c r="K229" t="s">
        <v>825</v>
      </c>
      <c r="L229" t="s">
        <v>827</v>
      </c>
      <c r="M229" t="s">
        <v>828</v>
      </c>
      <c r="N229" t="s">
        <v>811</v>
      </c>
      <c r="O229" t="s">
        <v>751</v>
      </c>
      <c r="P229" t="s">
        <v>24</v>
      </c>
      <c r="Q229" t="s">
        <v>928</v>
      </c>
      <c r="R229" t="s">
        <v>929</v>
      </c>
      <c r="S229" t="s">
        <v>25</v>
      </c>
      <c r="T229" t="s">
        <v>25</v>
      </c>
      <c r="U229" t="s">
        <v>25</v>
      </c>
      <c r="V229" t="s">
        <v>753</v>
      </c>
    </row>
    <row r="230" spans="1:22" x14ac:dyDescent="0.25">
      <c r="A230" t="s">
        <v>829</v>
      </c>
      <c r="B230" t="s">
        <v>28</v>
      </c>
      <c r="C230" t="s">
        <v>784</v>
      </c>
      <c r="D230" t="s">
        <v>830</v>
      </c>
      <c r="E230" t="s">
        <v>685</v>
      </c>
      <c r="F230" s="1" t="str">
        <f t="shared" si="12"/>
        <v>01/01/2021</v>
      </c>
      <c r="G230" s="1" t="str">
        <f t="shared" si="13"/>
        <v>31/12/2025</v>
      </c>
      <c r="H230" s="2">
        <f t="shared" si="14"/>
        <v>1825</v>
      </c>
      <c r="I230" s="2">
        <f t="shared" si="15"/>
        <v>60</v>
      </c>
      <c r="J230" s="2" t="str">
        <f>_xlfn.CONCAT(A230,"/",C230,"/",B230,"/",LEFT(F230,2),"%2F",MID(F230,4,2),"%2F",YEAR(F230),"/",LEFT(G230,2),"%2F",MID(G230,4,2),"%2F",YEAR(G230),"/false/",Q230)</f>
        <v>CP-GNCC2020-003/VATIA S.A./GNCC/01%2F01%2F2021/31%2F12%2F2025/false/Regulado</v>
      </c>
      <c r="K230" t="s">
        <v>830</v>
      </c>
      <c r="L230" t="s">
        <v>803</v>
      </c>
      <c r="M230" t="s">
        <v>831</v>
      </c>
      <c r="N230" t="s">
        <v>786</v>
      </c>
      <c r="O230" t="s">
        <v>757</v>
      </c>
      <c r="P230" t="s">
        <v>24</v>
      </c>
      <c r="Q230" t="s">
        <v>928</v>
      </c>
      <c r="R230" t="s">
        <v>929</v>
      </c>
      <c r="S230" t="s">
        <v>25</v>
      </c>
      <c r="T230" t="s">
        <v>25</v>
      </c>
      <c r="U230" t="s">
        <v>25</v>
      </c>
      <c r="V230" t="s">
        <v>753</v>
      </c>
    </row>
    <row r="231" spans="1:22" x14ac:dyDescent="0.25">
      <c r="A231" t="s">
        <v>832</v>
      </c>
      <c r="B231" t="s">
        <v>273</v>
      </c>
      <c r="C231" t="s">
        <v>274</v>
      </c>
      <c r="D231" t="s">
        <v>833</v>
      </c>
      <c r="E231" t="s">
        <v>685</v>
      </c>
      <c r="F231" s="1" t="str">
        <f t="shared" si="12"/>
        <v>01/01/2021</v>
      </c>
      <c r="G231" s="1" t="str">
        <f t="shared" si="13"/>
        <v>31/12/2025</v>
      </c>
      <c r="H231" s="2">
        <f t="shared" si="14"/>
        <v>1825</v>
      </c>
      <c r="I231" s="2">
        <f t="shared" si="15"/>
        <v>60</v>
      </c>
      <c r="J231" s="2" t="str">
        <f>_xlfn.CONCAT(A231,"/",C231,"/",B231,"/",LEFT(F231,2),"%2F",MID(F231,4,2),"%2F",YEAR(F231),"/",LEFT(G231,2),"%2F",MID(G231,4,2),"%2F",YEAR(G231),"/false/",Q231)</f>
        <v>CP-CQTC2020-001/ELECTROCAQUETA/CQTC/01%2F01%2F2021/31%2F12%2F2025/false/Regulado</v>
      </c>
      <c r="K231" t="s">
        <v>834</v>
      </c>
      <c r="L231" t="s">
        <v>796</v>
      </c>
      <c r="M231" t="s">
        <v>831</v>
      </c>
      <c r="N231" t="s">
        <v>786</v>
      </c>
      <c r="O231" t="s">
        <v>805</v>
      </c>
      <c r="P231" t="s">
        <v>24</v>
      </c>
      <c r="Q231" t="s">
        <v>928</v>
      </c>
      <c r="R231" t="s">
        <v>929</v>
      </c>
      <c r="S231" t="s">
        <v>25</v>
      </c>
      <c r="T231" t="s">
        <v>25</v>
      </c>
      <c r="U231" t="s">
        <v>25</v>
      </c>
      <c r="V231" t="s">
        <v>740</v>
      </c>
    </row>
    <row r="232" spans="1:22" x14ac:dyDescent="0.25">
      <c r="A232" t="s">
        <v>835</v>
      </c>
      <c r="B232" t="s">
        <v>744</v>
      </c>
      <c r="C232" t="s">
        <v>745</v>
      </c>
      <c r="D232" t="s">
        <v>836</v>
      </c>
      <c r="E232" t="s">
        <v>837</v>
      </c>
      <c r="F232" s="1" t="str">
        <f t="shared" si="12"/>
        <v>01/10/2020</v>
      </c>
      <c r="G232" s="1" t="str">
        <f t="shared" si="13"/>
        <v>31/12/2024</v>
      </c>
      <c r="H232" s="2">
        <f t="shared" si="14"/>
        <v>1552</v>
      </c>
      <c r="I232" s="2">
        <f t="shared" si="15"/>
        <v>51.024657534246572</v>
      </c>
      <c r="J232" s="2" t="str">
        <f>_xlfn.CONCAT(A232,"/",C232,"/",B232,"/",LEFT(F232,2),"%2F",MID(F232,4,2),"%2F",YEAR(F232),"/",LEFT(G232,2),"%2F",MID(G232,4,2),"%2F",YEAR(G232),"/false/",Q232)</f>
        <v>CP-EPIC2020-002/CELSIA TOLIMA/EPIC/01%2F10%2F2020/31%2F12%2F2024/false/Regulado</v>
      </c>
      <c r="K232" t="s">
        <v>833</v>
      </c>
      <c r="L232" t="s">
        <v>794</v>
      </c>
      <c r="M232" t="s">
        <v>838</v>
      </c>
      <c r="N232" t="s">
        <v>772</v>
      </c>
      <c r="O232" t="s">
        <v>839</v>
      </c>
      <c r="P232" t="s">
        <v>24</v>
      </c>
      <c r="Q232" t="s">
        <v>928</v>
      </c>
      <c r="R232" t="s">
        <v>929</v>
      </c>
      <c r="S232" t="s">
        <v>25</v>
      </c>
      <c r="T232" t="s">
        <v>25</v>
      </c>
      <c r="U232" t="s">
        <v>25</v>
      </c>
      <c r="V232" t="s">
        <v>773</v>
      </c>
    </row>
    <row r="233" spans="1:22" x14ac:dyDescent="0.25">
      <c r="A233" t="s">
        <v>840</v>
      </c>
      <c r="B233" t="s">
        <v>841</v>
      </c>
      <c r="C233" t="s">
        <v>842</v>
      </c>
      <c r="D233" t="s">
        <v>843</v>
      </c>
      <c r="E233" t="s">
        <v>844</v>
      </c>
      <c r="F233" s="1" t="str">
        <f t="shared" si="12"/>
        <v>15/09/2020</v>
      </c>
      <c r="G233" s="1" t="str">
        <f t="shared" si="13"/>
        <v>31/12/2021</v>
      </c>
      <c r="H233" s="2">
        <f t="shared" si="14"/>
        <v>472</v>
      </c>
      <c r="I233" s="2">
        <f t="shared" si="15"/>
        <v>15.517808219178082</v>
      </c>
      <c r="J233" s="2" t="str">
        <f>_xlfn.CONCAT(A233,"/",C233,"/",B233,"/",LEFT(F233,2),"%2F",MID(F233,4,2),"%2F",YEAR(F233),"/",LEFT(G233,2),"%2F",MID(G233,4,2),"%2F",YEAR(G233),"/false/",Q233)</f>
        <v>CP-EDIC2020-002/ELECTRICARIBE./EDIC/15%2F09%2F2020/31%2F12%2F2021/false/Regulado</v>
      </c>
      <c r="K233" t="s">
        <v>843</v>
      </c>
      <c r="L233" t="s">
        <v>845</v>
      </c>
      <c r="M233" t="s">
        <v>846</v>
      </c>
      <c r="N233" t="s">
        <v>828</v>
      </c>
      <c r="O233" t="s">
        <v>767</v>
      </c>
      <c r="P233" t="s">
        <v>24</v>
      </c>
      <c r="Q233" t="s">
        <v>928</v>
      </c>
      <c r="R233" t="s">
        <v>929</v>
      </c>
      <c r="S233" t="s">
        <v>25</v>
      </c>
      <c r="T233" t="s">
        <v>25</v>
      </c>
      <c r="U233" t="s">
        <v>25</v>
      </c>
      <c r="V233" t="s">
        <v>847</v>
      </c>
    </row>
    <row r="234" spans="1:22" x14ac:dyDescent="0.25">
      <c r="A234" t="s">
        <v>848</v>
      </c>
      <c r="B234" t="s">
        <v>57</v>
      </c>
      <c r="C234" t="s">
        <v>849</v>
      </c>
      <c r="D234" t="s">
        <v>850</v>
      </c>
      <c r="E234" t="s">
        <v>851</v>
      </c>
      <c r="F234" s="1" t="str">
        <f t="shared" si="12"/>
        <v>01/09/2020</v>
      </c>
      <c r="G234" s="1" t="str">
        <f t="shared" si="13"/>
        <v>31/12/2025</v>
      </c>
      <c r="H234" s="2">
        <f t="shared" si="14"/>
        <v>1947</v>
      </c>
      <c r="I234" s="2">
        <f t="shared" si="15"/>
        <v>64.010958904109586</v>
      </c>
      <c r="J234" s="2" t="str">
        <f>_xlfn.CONCAT(A234,"/",C234,"/",B234,"/",LEFT(F234,2),"%2F",MID(F234,4,2),"%2F",YEAR(F234),"/",LEFT(G234,2),"%2F",MID(G234,4,2),"%2F",YEAR(G234),"/false/",Q234)</f>
        <v>CP-EEPC2020-002/EEP(PEREIRA)/EEPC/01%2F09%2F2020/31%2F12%2F2025/false/Regulado</v>
      </c>
      <c r="K234" t="s">
        <v>850</v>
      </c>
      <c r="L234" t="s">
        <v>852</v>
      </c>
      <c r="M234" t="s">
        <v>797</v>
      </c>
      <c r="N234" t="s">
        <v>853</v>
      </c>
      <c r="O234" t="s">
        <v>762</v>
      </c>
      <c r="P234" t="s">
        <v>24</v>
      </c>
      <c r="Q234" t="s">
        <v>928</v>
      </c>
      <c r="R234" t="s">
        <v>929</v>
      </c>
      <c r="S234" t="s">
        <v>25</v>
      </c>
      <c r="T234" t="s">
        <v>25</v>
      </c>
      <c r="U234" t="s">
        <v>25</v>
      </c>
      <c r="V234" t="s">
        <v>854</v>
      </c>
    </row>
    <row r="235" spans="1:22" x14ac:dyDescent="0.25">
      <c r="A235" t="s">
        <v>855</v>
      </c>
      <c r="B235" t="s">
        <v>135</v>
      </c>
      <c r="C235" t="s">
        <v>856</v>
      </c>
      <c r="D235" t="s">
        <v>857</v>
      </c>
      <c r="E235" t="s">
        <v>858</v>
      </c>
      <c r="F235" s="1" t="str">
        <f t="shared" si="12"/>
        <v>01/01/2021</v>
      </c>
      <c r="G235" s="1" t="str">
        <f t="shared" si="13"/>
        <v>31/12/2036</v>
      </c>
      <c r="H235" s="2">
        <f t="shared" si="14"/>
        <v>5843</v>
      </c>
      <c r="I235" s="2">
        <f t="shared" si="15"/>
        <v>192.09863013698629</v>
      </c>
      <c r="J235" s="2" t="str">
        <f>_xlfn.CONCAT(A235,"/",C235,"/",B235,"/",LEFT(F235,2),"%2F",MID(F235,4,2),"%2F",YEAR(F235),"/",LEFT(G235,2),"%2F",MID(G235,4,2),"%2F",YEAR(G235),"/false/",Q235)</f>
        <v>CP-EPMC2020-001/EEPPM/EPMC/01%2F01%2F2021/31%2F12%2F2036/false/Regulado</v>
      </c>
      <c r="K235" t="s">
        <v>859</v>
      </c>
      <c r="L235" t="s">
        <v>860</v>
      </c>
      <c r="M235" t="s">
        <v>861</v>
      </c>
      <c r="N235" t="s">
        <v>862</v>
      </c>
      <c r="O235" t="s">
        <v>853</v>
      </c>
      <c r="P235" t="s">
        <v>24</v>
      </c>
      <c r="Q235" t="s">
        <v>928</v>
      </c>
      <c r="R235" t="s">
        <v>929</v>
      </c>
      <c r="S235" t="s">
        <v>25</v>
      </c>
      <c r="T235" t="s">
        <v>25</v>
      </c>
      <c r="U235" t="s">
        <v>25</v>
      </c>
      <c r="V235" t="s">
        <v>771</v>
      </c>
    </row>
    <row r="236" spans="1:22" x14ac:dyDescent="0.25">
      <c r="A236" t="s">
        <v>863</v>
      </c>
      <c r="B236" t="s">
        <v>72</v>
      </c>
      <c r="C236" t="s">
        <v>73</v>
      </c>
      <c r="D236" t="s">
        <v>864</v>
      </c>
      <c r="E236" t="s">
        <v>628</v>
      </c>
      <c r="F236" s="1" t="str">
        <f t="shared" si="12"/>
        <v>01/01/2022</v>
      </c>
      <c r="G236" s="1" t="str">
        <f t="shared" si="13"/>
        <v>31/12/2025</v>
      </c>
      <c r="H236" s="2">
        <f t="shared" si="14"/>
        <v>1460</v>
      </c>
      <c r="I236" s="2">
        <f t="shared" si="15"/>
        <v>48</v>
      </c>
      <c r="J236" s="2" t="str">
        <f>_xlfn.CONCAT(A236,"/",C236,"/",B236,"/",LEFT(F236,2),"%2F",MID(F236,4,2),"%2F",YEAR(F236),"/",LEFT(G236,2),"%2F",MID(G236,4,2),"%2F",YEAR(G236),"/false/",Q236)</f>
        <v>CP-HLAC2020-001/ELECTROHUILA/HLAC/01%2F01%2F2022/31%2F12%2F2025/false/Regulado</v>
      </c>
      <c r="K236" t="s">
        <v>865</v>
      </c>
      <c r="L236" t="s">
        <v>866</v>
      </c>
      <c r="M236" t="s">
        <v>867</v>
      </c>
      <c r="N236" t="s">
        <v>796</v>
      </c>
      <c r="O236" t="s">
        <v>868</v>
      </c>
      <c r="P236" t="s">
        <v>24</v>
      </c>
      <c r="Q236" t="s">
        <v>928</v>
      </c>
      <c r="R236" t="s">
        <v>929</v>
      </c>
      <c r="S236" t="s">
        <v>25</v>
      </c>
      <c r="T236" t="s">
        <v>25</v>
      </c>
      <c r="U236" t="s">
        <v>25</v>
      </c>
      <c r="V236" t="s">
        <v>781</v>
      </c>
    </row>
    <row r="237" spans="1:22" x14ac:dyDescent="0.25">
      <c r="A237" t="s">
        <v>869</v>
      </c>
      <c r="B237" t="s">
        <v>374</v>
      </c>
      <c r="C237" t="s">
        <v>375</v>
      </c>
      <c r="D237" t="s">
        <v>870</v>
      </c>
      <c r="E237" t="s">
        <v>685</v>
      </c>
      <c r="F237" s="1" t="str">
        <f t="shared" si="12"/>
        <v>01/01/2021</v>
      </c>
      <c r="G237" s="1" t="str">
        <f t="shared" si="13"/>
        <v>31/12/2025</v>
      </c>
      <c r="H237" s="2">
        <f t="shared" si="14"/>
        <v>1825</v>
      </c>
      <c r="I237" s="2">
        <f t="shared" si="15"/>
        <v>60</v>
      </c>
      <c r="J237" s="2" t="str">
        <f>_xlfn.CONCAT(A237,"/",C237,"/",B237,"/",LEFT(F237,2),"%2F",MID(F237,4,2),"%2F",YEAR(F237),"/",LEFT(G237,2),"%2F",MID(G237,4,2),"%2F",YEAR(G237),"/false/",Q237)</f>
        <v>CP-CDSC2020-001/CODENSA/CDSC/01%2F01%2F2021/31%2F12%2F2025/false/Regulado</v>
      </c>
      <c r="K237" t="s">
        <v>871</v>
      </c>
      <c r="L237" t="s">
        <v>872</v>
      </c>
      <c r="M237" t="s">
        <v>834</v>
      </c>
      <c r="N237" t="s">
        <v>861</v>
      </c>
      <c r="O237" t="s">
        <v>873</v>
      </c>
      <c r="P237" t="s">
        <v>24</v>
      </c>
      <c r="Q237" t="s">
        <v>928</v>
      </c>
      <c r="R237" t="s">
        <v>929</v>
      </c>
      <c r="S237" t="s">
        <v>25</v>
      </c>
      <c r="T237" t="s">
        <v>25</v>
      </c>
      <c r="U237" t="s">
        <v>25</v>
      </c>
      <c r="V237" t="s">
        <v>791</v>
      </c>
    </row>
    <row r="238" spans="1:22" x14ac:dyDescent="0.25">
      <c r="A238" t="s">
        <v>874</v>
      </c>
      <c r="B238" t="s">
        <v>875</v>
      </c>
      <c r="C238" t="s">
        <v>876</v>
      </c>
      <c r="D238" t="s">
        <v>877</v>
      </c>
      <c r="E238" t="s">
        <v>685</v>
      </c>
      <c r="F238" s="1" t="str">
        <f t="shared" si="12"/>
        <v>01/01/2021</v>
      </c>
      <c r="G238" s="1" t="str">
        <f t="shared" si="13"/>
        <v>31/12/2025</v>
      </c>
      <c r="H238" s="2">
        <f t="shared" si="14"/>
        <v>1825</v>
      </c>
      <c r="I238" s="2">
        <f t="shared" si="15"/>
        <v>60</v>
      </c>
      <c r="J238" s="2" t="str">
        <f>_xlfn.CONCAT(A238,"/",C238,"/",B238,"/",LEFT(F238,2),"%2F",MID(F238,4,2),"%2F",YEAR(F238),"/",LEFT(G238,2),"%2F",MID(G238,4,2),"%2F",YEAR(G238),"/false/",Q238)</f>
        <v>CP-RTAC2020-001/RENOVATIO/RTAC/01%2F01%2F2021/31%2F12%2F2025/false/Regulado</v>
      </c>
      <c r="K238" t="s">
        <v>877</v>
      </c>
      <c r="L238" t="s">
        <v>878</v>
      </c>
      <c r="M238" t="s">
        <v>879</v>
      </c>
      <c r="N238" t="s">
        <v>880</v>
      </c>
      <c r="O238" t="s">
        <v>836</v>
      </c>
      <c r="P238" t="s">
        <v>24</v>
      </c>
      <c r="Q238" t="s">
        <v>928</v>
      </c>
      <c r="R238" t="s">
        <v>929</v>
      </c>
      <c r="S238" t="s">
        <v>25</v>
      </c>
      <c r="T238" t="s">
        <v>25</v>
      </c>
      <c r="U238" t="s">
        <v>25</v>
      </c>
      <c r="V238" t="s">
        <v>834</v>
      </c>
    </row>
    <row r="239" spans="1:22" x14ac:dyDescent="0.25">
      <c r="A239" t="s">
        <v>881</v>
      </c>
      <c r="B239" t="s">
        <v>57</v>
      </c>
      <c r="C239" t="s">
        <v>849</v>
      </c>
      <c r="D239" t="s">
        <v>882</v>
      </c>
      <c r="E239" t="s">
        <v>883</v>
      </c>
      <c r="F239" s="1" t="str">
        <f t="shared" si="12"/>
        <v>01/06/2020</v>
      </c>
      <c r="G239" s="1" t="str">
        <f t="shared" si="13"/>
        <v>31/12/2025</v>
      </c>
      <c r="H239" s="2">
        <f t="shared" si="14"/>
        <v>2039</v>
      </c>
      <c r="I239" s="2">
        <f t="shared" si="15"/>
        <v>67.035616438356158</v>
      </c>
      <c r="J239" s="2" t="str">
        <f>_xlfn.CONCAT(A239,"/",C239,"/",B239,"/",LEFT(F239,2),"%2F",MID(F239,4,2),"%2F",YEAR(F239),"/",LEFT(G239,2),"%2F",MID(G239,4,2),"%2F",YEAR(G239),"/false/",Q239)</f>
        <v>CP-EEPC2020-001/EEP(PEREIRA)/EEPC/01%2F06%2F2020/31%2F12%2F2025/false/Regulado</v>
      </c>
      <c r="K239" t="s">
        <v>882</v>
      </c>
      <c r="L239" t="s">
        <v>884</v>
      </c>
      <c r="M239" t="s">
        <v>885</v>
      </c>
      <c r="N239" t="s">
        <v>886</v>
      </c>
      <c r="O239" t="s">
        <v>887</v>
      </c>
      <c r="P239" t="s">
        <v>24</v>
      </c>
      <c r="Q239" t="s">
        <v>928</v>
      </c>
      <c r="R239" t="s">
        <v>929</v>
      </c>
      <c r="S239" t="s">
        <v>25</v>
      </c>
      <c r="T239" t="s">
        <v>25</v>
      </c>
      <c r="U239" t="s">
        <v>25</v>
      </c>
      <c r="V239" t="s">
        <v>880</v>
      </c>
    </row>
    <row r="240" spans="1:22" x14ac:dyDescent="0.25">
      <c r="A240" t="s">
        <v>888</v>
      </c>
      <c r="B240" t="s">
        <v>208</v>
      </c>
      <c r="C240" t="s">
        <v>209</v>
      </c>
      <c r="D240" t="s">
        <v>889</v>
      </c>
      <c r="E240" t="s">
        <v>890</v>
      </c>
      <c r="F240" s="1" t="str">
        <f t="shared" si="12"/>
        <v>01/06/2020</v>
      </c>
      <c r="G240" s="1" t="str">
        <f t="shared" si="13"/>
        <v>31/12/2022</v>
      </c>
      <c r="H240" s="2">
        <f t="shared" si="14"/>
        <v>943</v>
      </c>
      <c r="I240" s="2">
        <f t="shared" si="15"/>
        <v>31.002739726027396</v>
      </c>
      <c r="J240" s="2" t="str">
        <f>_xlfn.CONCAT(A240,"/",C240,"/",B240,"/",LEFT(F240,2),"%2F",MID(F240,4,2),"%2F",YEAR(F240),"/",LEFT(G240,2),"%2F",MID(G240,4,2),"%2F",YEAR(G240),"/false/",Q240)</f>
        <v>CP-PEEC2020-002/PEESA/PEEC/01%2F06%2F2020/31%2F12%2F2022/false/Regulado</v>
      </c>
      <c r="K240" t="s">
        <v>891</v>
      </c>
      <c r="L240" t="s">
        <v>892</v>
      </c>
      <c r="M240" t="s">
        <v>871</v>
      </c>
      <c r="N240" t="s">
        <v>893</v>
      </c>
      <c r="O240" t="s">
        <v>894</v>
      </c>
      <c r="P240" t="s">
        <v>24</v>
      </c>
      <c r="Q240" t="s">
        <v>928</v>
      </c>
      <c r="R240" t="s">
        <v>929</v>
      </c>
      <c r="S240" t="s">
        <v>25</v>
      </c>
      <c r="T240" t="s">
        <v>25</v>
      </c>
      <c r="U240" t="s">
        <v>25</v>
      </c>
      <c r="V240" t="s">
        <v>895</v>
      </c>
    </row>
    <row r="241" spans="1:22" x14ac:dyDescent="0.25">
      <c r="A241" t="s">
        <v>896</v>
      </c>
      <c r="B241" t="s">
        <v>28</v>
      </c>
      <c r="C241" t="s">
        <v>784</v>
      </c>
      <c r="D241" t="s">
        <v>897</v>
      </c>
      <c r="E241" t="s">
        <v>898</v>
      </c>
      <c r="F241" s="1" t="str">
        <f t="shared" si="12"/>
        <v>01/08/2020</v>
      </c>
      <c r="G241" s="1" t="str">
        <f t="shared" si="13"/>
        <v>31/12/2025</v>
      </c>
      <c r="H241" s="2">
        <f t="shared" si="14"/>
        <v>1978</v>
      </c>
      <c r="I241" s="2">
        <f t="shared" si="15"/>
        <v>65.030136986301372</v>
      </c>
      <c r="J241" s="2" t="str">
        <f>_xlfn.CONCAT(A241,"/",C241,"/",B241,"/",LEFT(F241,2),"%2F",MID(F241,4,2),"%2F",YEAR(F241),"/",LEFT(G241,2),"%2F",MID(G241,4,2),"%2F",YEAR(G241),"/false/",Q241)</f>
        <v>CP-GNCC2020-001/VATIA S.A./GNCC/01%2F08%2F2020/31%2F12%2F2025/false/Regulado</v>
      </c>
      <c r="K241" t="s">
        <v>897</v>
      </c>
      <c r="L241" t="s">
        <v>899</v>
      </c>
      <c r="M241" t="s">
        <v>864</v>
      </c>
      <c r="N241" t="s">
        <v>885</v>
      </c>
      <c r="O241" t="s">
        <v>860</v>
      </c>
      <c r="P241" t="s">
        <v>24</v>
      </c>
      <c r="Q241" t="s">
        <v>928</v>
      </c>
      <c r="R241" t="s">
        <v>929</v>
      </c>
      <c r="S241" t="s">
        <v>884</v>
      </c>
      <c r="T241" t="s">
        <v>25</v>
      </c>
      <c r="U241" t="s">
        <v>25</v>
      </c>
      <c r="V241" t="s">
        <v>900</v>
      </c>
    </row>
    <row r="242" spans="1:22" x14ac:dyDescent="0.25">
      <c r="A242" t="s">
        <v>901</v>
      </c>
      <c r="B242" t="s">
        <v>841</v>
      </c>
      <c r="C242" t="s">
        <v>842</v>
      </c>
      <c r="D242" t="s">
        <v>902</v>
      </c>
      <c r="E242" t="s">
        <v>903</v>
      </c>
      <c r="F242" s="1" t="str">
        <f t="shared" si="12"/>
        <v>15/05/2020</v>
      </c>
      <c r="G242" s="1" t="str">
        <f t="shared" si="13"/>
        <v>31/12/2025</v>
      </c>
      <c r="H242" s="2">
        <f t="shared" si="14"/>
        <v>2056</v>
      </c>
      <c r="I242" s="2">
        <f t="shared" si="15"/>
        <v>67.594520547945208</v>
      </c>
      <c r="J242" s="2" t="str">
        <f>_xlfn.CONCAT(A242,"/",C242,"/",B242,"/",LEFT(F242,2),"%2F",MID(F242,4,2),"%2F",YEAR(F242),"/",LEFT(G242,2),"%2F",MID(G242,4,2),"%2F",YEAR(G242),"/false/",Q242)</f>
        <v>CP-EDIC2020-001/ELECTRICARIBE./EDIC/15%2F05%2F2020/31%2F12%2F2025/false/Regulado</v>
      </c>
      <c r="K242" t="s">
        <v>902</v>
      </c>
      <c r="L242" t="s">
        <v>904</v>
      </c>
      <c r="M242" t="s">
        <v>905</v>
      </c>
      <c r="N242" t="s">
        <v>857</v>
      </c>
      <c r="O242" t="s">
        <v>894</v>
      </c>
      <c r="P242" t="s">
        <v>24</v>
      </c>
      <c r="Q242" t="s">
        <v>928</v>
      </c>
      <c r="R242" t="s">
        <v>929</v>
      </c>
      <c r="S242" t="s">
        <v>906</v>
      </c>
      <c r="T242" t="s">
        <v>25</v>
      </c>
      <c r="U242" t="s">
        <v>25</v>
      </c>
      <c r="V242" t="s">
        <v>860</v>
      </c>
    </row>
    <row r="243" spans="1:22" x14ac:dyDescent="0.25">
      <c r="A243" t="s">
        <v>907</v>
      </c>
      <c r="B243" t="s">
        <v>744</v>
      </c>
      <c r="C243" t="s">
        <v>745</v>
      </c>
      <c r="D243" t="s">
        <v>908</v>
      </c>
      <c r="E243" t="s">
        <v>909</v>
      </c>
      <c r="F243" s="1" t="str">
        <f t="shared" si="12"/>
        <v>01/05/2020</v>
      </c>
      <c r="G243" s="1" t="str">
        <f t="shared" si="13"/>
        <v>31/12/2024</v>
      </c>
      <c r="H243" s="2">
        <f t="shared" si="14"/>
        <v>1705</v>
      </c>
      <c r="I243" s="2">
        <f t="shared" si="15"/>
        <v>56.054794520547944</v>
      </c>
      <c r="J243" s="2" t="str">
        <f>_xlfn.CONCAT(A243,"/",C243,"/",B243,"/",LEFT(F243,2),"%2F",MID(F243,4,2),"%2F",YEAR(F243),"/",LEFT(G243,2),"%2F",MID(G243,4,2),"%2F",YEAR(G243),"/false/",Q243)</f>
        <v>CP-EPIC2020-001/CELSIA TOLIMA/EPIC/01%2F05%2F2020/31%2F12%2F2024/false/Regulado</v>
      </c>
      <c r="K243" t="s">
        <v>908</v>
      </c>
      <c r="L243" t="s">
        <v>910</v>
      </c>
      <c r="M243" t="s">
        <v>911</v>
      </c>
      <c r="N243" t="s">
        <v>912</v>
      </c>
      <c r="O243" t="s">
        <v>871</v>
      </c>
      <c r="P243" t="s">
        <v>24</v>
      </c>
      <c r="Q243" t="s">
        <v>928</v>
      </c>
      <c r="R243" t="s">
        <v>929</v>
      </c>
      <c r="S243" t="s">
        <v>25</v>
      </c>
      <c r="T243" t="s">
        <v>25</v>
      </c>
      <c r="U243" t="s">
        <v>25</v>
      </c>
      <c r="V243" t="s">
        <v>878</v>
      </c>
    </row>
    <row r="244" spans="1:22" x14ac:dyDescent="0.25">
      <c r="A244" t="s">
        <v>913</v>
      </c>
      <c r="B244" t="s">
        <v>454</v>
      </c>
      <c r="C244" t="s">
        <v>914</v>
      </c>
      <c r="D244" t="s">
        <v>915</v>
      </c>
      <c r="E244" t="s">
        <v>916</v>
      </c>
      <c r="F244" s="1" t="str">
        <f t="shared" si="12"/>
        <v>01/06/2020</v>
      </c>
      <c r="G244" s="1" t="str">
        <f t="shared" si="13"/>
        <v>31/12/2021</v>
      </c>
      <c r="H244" s="2">
        <f t="shared" si="14"/>
        <v>578</v>
      </c>
      <c r="I244" s="2">
        <f t="shared" si="15"/>
        <v>19.002739726027396</v>
      </c>
      <c r="J244" s="2" t="str">
        <f>_xlfn.CONCAT(A244,"/",C244,"/",B244,"/",LEFT(F244,2),"%2F",MID(F244,4,2),"%2F",YEAR(F244),"/",LEFT(G244,2),"%2F",MID(G244,4,2),"%2F",YEAR(G244),"/false/",Q244)</f>
        <v>CP-NMRC2020-001/ENER+/NMRC/01%2F06%2F2020/31%2F12%2F2021/false/Regulado</v>
      </c>
      <c r="K244" t="s">
        <v>908</v>
      </c>
      <c r="L244" t="s">
        <v>910</v>
      </c>
      <c r="M244" t="s">
        <v>911</v>
      </c>
      <c r="N244" t="s">
        <v>917</v>
      </c>
      <c r="O244" t="s">
        <v>918</v>
      </c>
      <c r="P244" t="s">
        <v>24</v>
      </c>
      <c r="Q244" t="s">
        <v>928</v>
      </c>
      <c r="R244" t="s">
        <v>929</v>
      </c>
      <c r="S244" t="s">
        <v>25</v>
      </c>
      <c r="T244" t="s">
        <v>25</v>
      </c>
      <c r="U244" t="s">
        <v>25</v>
      </c>
      <c r="V244" t="s">
        <v>864</v>
      </c>
    </row>
  </sheetData>
  <autoFilter ref="A1:T153" xr:uid="{00000000-0001-0000-0000-000000000000}">
    <sortState xmlns:xlrd2="http://schemas.microsoft.com/office/spreadsheetml/2017/richdata2" ref="A2:T153">
      <sortCondition descending="1" ref="D1:D1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Hector Taticuan</cp:lastModifiedBy>
  <dcterms:modified xsi:type="dcterms:W3CDTF">2024-08-25T22:19:30Z</dcterms:modified>
</cp:coreProperties>
</file>