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ctortavera/workspace/Rate_Desing/"/>
    </mc:Choice>
  </mc:AlternateContent>
  <xr:revisionPtr revIDLastSave="0" documentId="13_ncr:1_{38F7E46C-63DC-1D4E-944F-9CB873D4ACB1}" xr6:coauthVersionLast="45" xr6:coauthVersionMax="45" xr10:uidLastSave="{00000000-0000-0000-0000-000000000000}"/>
  <bookViews>
    <workbookView xWindow="28880" yWindow="-520" windowWidth="19960" windowHeight="18900" xr2:uid="{6EA4E839-D09B-E447-B34D-B7C5197156AC}"/>
  </bookViews>
  <sheets>
    <sheet name="Residential Rates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3" i="1" l="1"/>
  <c r="F104" i="1"/>
  <c r="F105" i="1"/>
  <c r="F106" i="1"/>
  <c r="F107" i="1"/>
  <c r="F108" i="1"/>
  <c r="F109" i="1"/>
  <c r="F110" i="1"/>
  <c r="F111" i="1"/>
  <c r="F102" i="1"/>
  <c r="E109" i="1"/>
  <c r="F132" i="1"/>
  <c r="F131" i="1"/>
  <c r="F130" i="1"/>
  <c r="F96" i="1"/>
  <c r="F97" i="1"/>
  <c r="F95" i="1"/>
  <c r="F81" i="1"/>
  <c r="F82" i="1"/>
  <c r="F83" i="1"/>
  <c r="F84" i="1"/>
  <c r="F85" i="1"/>
  <c r="F86" i="1"/>
  <c r="F87" i="1"/>
  <c r="F88" i="1"/>
  <c r="F89" i="1"/>
  <c r="F90" i="1"/>
  <c r="F80" i="1"/>
  <c r="E92" i="1"/>
  <c r="F92" i="1" l="1"/>
  <c r="H61" i="1"/>
  <c r="H62" i="1"/>
  <c r="H63" i="1"/>
  <c r="H64" i="1"/>
  <c r="H65" i="1"/>
  <c r="H66" i="1"/>
  <c r="H67" i="1"/>
  <c r="H68" i="1"/>
  <c r="H69" i="1"/>
  <c r="H60" i="1"/>
  <c r="G61" i="1"/>
  <c r="G62" i="1"/>
  <c r="G63" i="1"/>
  <c r="G64" i="1"/>
  <c r="G65" i="1"/>
  <c r="G66" i="1"/>
  <c r="G67" i="1"/>
  <c r="G68" i="1"/>
  <c r="G69" i="1"/>
  <c r="G60" i="1"/>
  <c r="F61" i="1"/>
  <c r="F62" i="1"/>
  <c r="F63" i="1"/>
  <c r="F64" i="1"/>
  <c r="F65" i="1"/>
  <c r="F66" i="1"/>
  <c r="F67" i="1"/>
  <c r="F68" i="1"/>
  <c r="F69" i="1"/>
  <c r="F60" i="1"/>
  <c r="E61" i="1"/>
  <c r="E62" i="1"/>
  <c r="E63" i="1"/>
  <c r="E64" i="1"/>
  <c r="E65" i="1"/>
  <c r="E66" i="1"/>
  <c r="E67" i="1"/>
  <c r="E68" i="1"/>
  <c r="E69" i="1"/>
  <c r="E60" i="1"/>
  <c r="E17" i="1"/>
  <c r="E15" i="1"/>
  <c r="G13" i="1"/>
  <c r="G12" i="1"/>
  <c r="G11" i="1"/>
</calcChain>
</file>

<file path=xl/sharedStrings.xml><?xml version="1.0" encoding="utf-8"?>
<sst xmlns="http://schemas.openxmlformats.org/spreadsheetml/2006/main" count="188" uniqueCount="109">
  <si>
    <t>Rate Desing structure for GridLAB-D</t>
  </si>
  <si>
    <t>Residential Schedulesincluded in the study: E-1, EM, ES, ESR, ET</t>
  </si>
  <si>
    <t>Rate Schedule</t>
  </si>
  <si>
    <t>Rate Design</t>
  </si>
  <si>
    <t xml:space="preserve">ES, ET Only </t>
  </si>
  <si>
    <t>ES, ET Only</t>
  </si>
  <si>
    <t>101% - 400% of Baseline</t>
  </si>
  <si>
    <t>High Usage Over 400% of Baseline</t>
  </si>
  <si>
    <t>Residential Schedules:
E-1, EM, ES, ESR, ET</t>
  </si>
  <si>
    <t xml:space="preserve">Tiered Energy Charges </t>
  </si>
  <si>
    <t>ES = $0.03115
ET = $0.06181</t>
  </si>
  <si>
    <t>ES and ET  $0.04892</t>
  </si>
  <si>
    <t xml:space="preserve">Usage Category </t>
  </si>
  <si>
    <t xml:space="preserve">Baseline </t>
  </si>
  <si>
    <t xml:space="preserve">101 % - 400% Baseline </t>
  </si>
  <si>
    <t xml:space="preserve">&gt;400% of Baseline </t>
  </si>
  <si>
    <t xml:space="preserve">Low </t>
  </si>
  <si>
    <t>High</t>
  </si>
  <si>
    <t>Rate ($/kWh)</t>
  </si>
  <si>
    <t>Minimum charge Rate ($ permeter per day)</t>
  </si>
  <si>
    <t>Tier 1</t>
  </si>
  <si>
    <t>Tier 2</t>
  </si>
  <si>
    <t>Tier 3</t>
  </si>
  <si>
    <t xml:space="preserve">California Cimate Credit </t>
  </si>
  <si>
    <t xml:space="preserve">Only for April through Ocotber Bill </t>
  </si>
  <si>
    <t>Baseline Quantities (kWh/d)</t>
  </si>
  <si>
    <t xml:space="preserve">Basic </t>
  </si>
  <si>
    <t xml:space="preserve">Summer </t>
  </si>
  <si>
    <t xml:space="preserve">Winter </t>
  </si>
  <si>
    <t xml:space="preserve">All-Electric </t>
  </si>
  <si>
    <t>Summer</t>
  </si>
  <si>
    <t>(Effective beginning October 1, 2019)</t>
  </si>
  <si>
    <t>(Effective beginning June 1, 2020)</t>
  </si>
  <si>
    <t>TERRITORY</t>
  </si>
  <si>
    <t>INDIVIDUALLY METERED</t>
  </si>
  <si>
    <t>MASTER METERED</t>
  </si>
  <si>
    <t>(E-1, ES, ET, E-6, ESR)</t>
  </si>
  <si>
    <t>(EM, EM-TOU)</t>
  </si>
  <si>
    <t>ALL-ELEC.</t>
  </si>
  <si>
    <t>(Code H)</t>
  </si>
  <si>
    <t>P</t>
  </si>
  <si>
    <t>Q</t>
  </si>
  <si>
    <t>R</t>
  </si>
  <si>
    <t>S</t>
  </si>
  <si>
    <t>T</t>
  </si>
  <si>
    <t>V</t>
  </si>
  <si>
    <t>W</t>
  </si>
  <si>
    <t>X</t>
  </si>
  <si>
    <t>Y</t>
  </si>
  <si>
    <t>Z</t>
  </si>
  <si>
    <t>BASIC ELEC.</t>
  </si>
  <si>
    <t>(Code B)</t>
  </si>
  <si>
    <t>Note:  Schedule E-6 and EM-TOU Seasons remain unchanged: (Winter: Nov-April, Summer: May-Oct)</t>
  </si>
  <si>
    <t>Advice Letter 5644-E</t>
  </si>
  <si>
    <r>
      <t xml:space="preserve">Delivery Minimum Bill Amount </t>
    </r>
    <r>
      <rPr>
        <vertAlign val="superscript"/>
        <sz val="10"/>
        <rFont val="Calibri"/>
        <family val="2"/>
        <scheme val="minor"/>
      </rPr>
      <t>1/</t>
    </r>
    <r>
      <rPr>
        <b/>
        <sz val="8"/>
        <rFont val="Calibri"/>
        <family val="2"/>
        <scheme val="minor"/>
      </rPr>
      <t xml:space="preserve"> 
</t>
    </r>
    <r>
      <rPr>
        <sz val="8"/>
        <rFont val="Calibri"/>
        <family val="2"/>
        <scheme val="minor"/>
      </rPr>
      <t xml:space="preserve">(per meter per day) </t>
    </r>
  </si>
  <si>
    <r>
      <t xml:space="preserve">Discount
</t>
    </r>
    <r>
      <rPr>
        <sz val="8"/>
        <rFont val="Calibri"/>
        <family val="2"/>
        <scheme val="minor"/>
      </rPr>
      <t>(per dwelling unit per day)</t>
    </r>
  </si>
  <si>
    <r>
      <t xml:space="preserve">Minimum
Average Rate
Limiter
</t>
    </r>
    <r>
      <rPr>
        <sz val="8"/>
        <color indexed="8"/>
        <rFont val="Calibri"/>
        <family val="2"/>
        <scheme val="minor"/>
      </rPr>
      <t>(per kWh per month)</t>
    </r>
  </si>
  <si>
    <r>
      <t xml:space="preserve">Energy Charge </t>
    </r>
    <r>
      <rPr>
        <vertAlign val="superscript"/>
        <sz val="10"/>
        <rFont val="Calibri"/>
        <family val="2"/>
        <scheme val="minor"/>
      </rPr>
      <t xml:space="preserve">2/ </t>
    </r>
    <r>
      <rPr>
        <b/>
        <vertAlign val="superscript"/>
        <sz val="10"/>
        <rFont val="Calibri"/>
        <family val="2"/>
        <scheme val="minor"/>
      </rPr>
      <t xml:space="preserve">  </t>
    </r>
    <r>
      <rPr>
        <sz val="8"/>
        <rFont val="Calibri"/>
        <family val="2"/>
        <scheme val="minor"/>
      </rPr>
      <t>($/kWh)</t>
    </r>
  </si>
  <si>
    <r>
      <t xml:space="preserve">D-CARE </t>
    </r>
    <r>
      <rPr>
        <vertAlign val="superscript"/>
        <sz val="10"/>
        <rFont val="Calibri"/>
        <family val="2"/>
        <scheme val="minor"/>
      </rPr>
      <t>3/</t>
    </r>
    <r>
      <rPr>
        <b/>
        <sz val="10"/>
        <color rgb="FFFF0000"/>
        <rFont val="Calibri"/>
        <family val="2"/>
        <scheme val="minor"/>
      </rPr>
      <t xml:space="preserve">
</t>
    </r>
    <r>
      <rPr>
        <sz val="10"/>
        <rFont val="Calibri"/>
        <family val="2"/>
        <scheme val="minor"/>
      </rPr>
      <t>Line-Item Discount for California
Alternate Rates for Energy (CARE) Customers</t>
    </r>
  </si>
  <si>
    <r>
      <t xml:space="preserve">California Climate Credit </t>
    </r>
    <r>
      <rPr>
        <vertAlign val="superscript"/>
        <sz val="10"/>
        <color rgb="FFFF0000"/>
        <rFont val="Calibri"/>
        <family val="2"/>
        <scheme val="minor"/>
      </rPr>
      <t>4/</t>
    </r>
    <r>
      <rPr>
        <vertAlign val="superscript"/>
        <sz val="10"/>
        <rFont val="Calibri"/>
        <family val="2"/>
        <scheme val="minor"/>
      </rPr>
      <t xml:space="preserve">
(April &amp; Oct Bill)</t>
    </r>
  </si>
  <si>
    <r>
      <t xml:space="preserve">"Average"
Total Rate </t>
    </r>
    <r>
      <rPr>
        <vertAlign val="superscript"/>
        <sz val="10"/>
        <rFont val="Calibri"/>
        <family val="2"/>
        <scheme val="minor"/>
      </rPr>
      <t xml:space="preserve">5/
</t>
    </r>
    <r>
      <rPr>
        <sz val="8"/>
        <rFont val="Calibri"/>
        <family val="2"/>
        <scheme val="minor"/>
      </rPr>
      <t xml:space="preserve">(per kWh) </t>
    </r>
  </si>
  <si>
    <r>
      <t xml:space="preserve">Baseline Usage </t>
    </r>
    <r>
      <rPr>
        <vertAlign val="superscript"/>
        <sz val="10"/>
        <rFont val="Calibri"/>
        <family val="2"/>
        <scheme val="minor"/>
      </rPr>
      <t>6/</t>
    </r>
  </si>
  <si>
    <r>
      <t xml:space="preserve">Winter </t>
    </r>
    <r>
      <rPr>
        <b/>
        <vertAlign val="superscript"/>
        <sz val="14"/>
        <rFont val="Calibri"/>
        <family val="2"/>
        <scheme val="minor"/>
      </rPr>
      <t>2/</t>
    </r>
  </si>
  <si>
    <r>
      <t xml:space="preserve">Summer </t>
    </r>
    <r>
      <rPr>
        <b/>
        <vertAlign val="superscript"/>
        <sz val="14"/>
        <rFont val="Calibri"/>
        <family val="2"/>
        <scheme val="minor"/>
      </rPr>
      <t>3/</t>
    </r>
  </si>
  <si>
    <r>
      <t>Daily</t>
    </r>
    <r>
      <rPr>
        <vertAlign val="superscript"/>
        <sz val="12"/>
        <rFont val="Calibri"/>
        <family val="2"/>
        <scheme val="minor"/>
      </rPr>
      <t>1/</t>
    </r>
  </si>
  <si>
    <r>
      <t>1/</t>
    </r>
    <r>
      <rPr>
        <sz val="12"/>
        <rFont val="Calibri"/>
        <family val="2"/>
        <scheme val="minor"/>
      </rPr>
      <t>kWh per day</t>
    </r>
  </si>
  <si>
    <r>
      <rPr>
        <b/>
        <vertAlign val="superscript"/>
        <sz val="12"/>
        <color rgb="FFFF0000"/>
        <rFont val="Calibri"/>
        <family val="2"/>
        <scheme val="minor"/>
      </rPr>
      <t>2/</t>
    </r>
    <r>
      <rPr>
        <b/>
        <sz val="12"/>
        <color rgb="FFFF0000"/>
        <rFont val="Calibri"/>
        <family val="2"/>
        <scheme val="minor"/>
      </rPr>
      <t xml:space="preserve"> Winter Season:  October-May</t>
    </r>
  </si>
  <si>
    <r>
      <rPr>
        <b/>
        <vertAlign val="superscript"/>
        <sz val="12"/>
        <color rgb="FFFF0000"/>
        <rFont val="Calibri"/>
        <family val="2"/>
        <scheme val="minor"/>
      </rPr>
      <t>3/</t>
    </r>
    <r>
      <rPr>
        <b/>
        <sz val="12"/>
        <color rgb="FFFF0000"/>
        <rFont val="Calibri"/>
        <family val="2"/>
        <scheme val="minor"/>
      </rPr>
      <t xml:space="preserve"> Summer Season:  June-September</t>
    </r>
  </si>
  <si>
    <t xml:space="preserve">Territory </t>
  </si>
  <si>
    <t xml:space="preserve">Location must be given to select territory </t>
  </si>
  <si>
    <t xml:space="preserve">Usage must be obtained in kWh for conversion </t>
  </si>
  <si>
    <t xml:space="preserve">Bill Components for E-1 Tariff </t>
  </si>
  <si>
    <t xml:space="preserve">Generation </t>
  </si>
  <si>
    <t xml:space="preserve">Distribution </t>
  </si>
  <si>
    <t xml:space="preserve">Transmission </t>
  </si>
  <si>
    <t xml:space="preserve">% Rate </t>
  </si>
  <si>
    <t xml:space="preserve">Monthly baseline usage in summer = Tier 1 daily usage x billing days in a month </t>
  </si>
  <si>
    <t xml:space="preserve">Transmission Rate Adjustment </t>
  </si>
  <si>
    <t xml:space="preserve">Reliability Services </t>
  </si>
  <si>
    <t xml:space="preserve">Public Purpose Programs </t>
  </si>
  <si>
    <t xml:space="preserve">Nuclear Decomissioning </t>
  </si>
  <si>
    <t xml:space="preserve">Competition Transition Charges </t>
  </si>
  <si>
    <t xml:space="preserve">Energy Cost Recovery Amount </t>
  </si>
  <si>
    <t xml:space="preserve">Wildfire Fund Charge </t>
  </si>
  <si>
    <t xml:space="preserve">New System Generation Charge </t>
  </si>
  <si>
    <t xml:space="preserve">Total </t>
  </si>
  <si>
    <t xml:space="preserve">101% - 400% of Baseline </t>
  </si>
  <si>
    <t xml:space="preserve">&gt; 400% of Baseline </t>
  </si>
  <si>
    <t xml:space="preserve">Rate </t>
  </si>
  <si>
    <t>Bill Components for Direct Access or CCA Customer</t>
  </si>
  <si>
    <t>Conservation Incentive Adjustment IOU</t>
  </si>
  <si>
    <t>Conservation Incentive Adjustment DA/CCA</t>
  </si>
  <si>
    <t>CTC Charge per kWh</t>
  </si>
  <si>
    <t>Energy Cost Recovery Amount per kWh</t>
  </si>
  <si>
    <t>Wildfire Fund Charge per kWh</t>
  </si>
  <si>
    <t xml:space="preserve">Power Charge Indiference Adjustment per kWh </t>
  </si>
  <si>
    <t xml:space="preserve">2009 Vintage </t>
  </si>
  <si>
    <t xml:space="preserve">2010 Vintage </t>
  </si>
  <si>
    <t xml:space="preserve">2011 Vintage </t>
  </si>
  <si>
    <t xml:space="preserve">2012 Vintage </t>
  </si>
  <si>
    <t xml:space="preserve">2013 Vintage </t>
  </si>
  <si>
    <t xml:space="preserve">2014 Vintage </t>
  </si>
  <si>
    <t xml:space="preserve">2015 Vintage </t>
  </si>
  <si>
    <t xml:space="preserve">2016 Vintage </t>
  </si>
  <si>
    <t xml:space="preserve">2017 Vintage </t>
  </si>
  <si>
    <t xml:space="preserve">2018 Vintage </t>
  </si>
  <si>
    <t xml:space="preserve">2019 Vintage </t>
  </si>
  <si>
    <t xml:space="preserve">2020 Vintage 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</si>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</sst>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7" formatCode="&quot;$&quot;#,##0.00_);\(&quot;$&quot;#,##0.00\)"/>
    <numFmt numFmtId="164" formatCode="&quot;$&quot;#,##0.00000"/>
    <numFmt numFmtId="165" formatCode="0.000%"/>
    <numFmt numFmtId="166" formatCode="00.0"/>
    <numFmt numFmtId="167" formatCode="0.0"/>
    <numFmt numFmtId="168" formatCode="&quot;  &quot;0.0"/>
    <numFmt numFmtId="182" formatCode="_(&quot;$&quot;* #,##0.00000_);_(&quot;$&quot;* \(#,##0.00000\);_(&quot;$&quot;* &quot;-&quot;??_);_(@_)"/>
  </numFmts>
  <fonts count="2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0"/>
      <name val="Geneva"/>
      <family val="2"/>
    </font>
    <font>
      <b/>
      <sz val="10"/>
      <name val="Calibri"/>
      <family val="2"/>
      <scheme val="minor"/>
    </font>
    <font>
      <vertAlign val="superscript"/>
      <sz val="10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b/>
      <vertAlign val="superscript"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vertAlign val="superscript"/>
      <sz val="10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vertAlign val="superscript"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vertAlign val="superscript"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vertAlign val="superscript"/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8" fillId="0" borderId="0"/>
    <xf numFmtId="0" fontId="5" fillId="0" borderId="0"/>
  </cellStyleXfs>
  <cellXfs count="8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0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9" fontId="2" fillId="0" borderId="1" xfId="0" applyNumberFormat="1" applyFont="1" applyBorder="1"/>
    <xf numFmtId="164" fontId="2" fillId="0" borderId="1" xfId="0" applyNumberFormat="1" applyFont="1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7" fontId="2" fillId="0" borderId="0" xfId="0" applyNumberFormat="1" applyFont="1"/>
    <xf numFmtId="0" fontId="6" fillId="0" borderId="0" xfId="0" applyFont="1" applyAlignment="1"/>
    <xf numFmtId="0" fontId="9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164" fontId="21" fillId="3" borderId="1" xfId="0" applyNumberFormat="1" applyFont="1" applyFill="1" applyBorder="1" applyAlignment="1">
      <alignment horizontal="center" vertical="center" wrapText="1"/>
    </xf>
    <xf numFmtId="164" fontId="20" fillId="3" borderId="1" xfId="0" applyNumberFormat="1" applyFont="1" applyFill="1" applyBorder="1" applyAlignment="1">
      <alignment horizontal="center" vertical="center" wrapText="1"/>
    </xf>
    <xf numFmtId="165" fontId="20" fillId="3" borderId="1" xfId="0" applyNumberFormat="1" applyFont="1" applyFill="1" applyBorder="1" applyAlignment="1">
      <alignment horizontal="center" vertical="center" wrapText="1"/>
    </xf>
    <xf numFmtId="7" fontId="20" fillId="3" borderId="1" xfId="0" applyNumberFormat="1" applyFont="1" applyFill="1" applyBorder="1" applyAlignment="1">
      <alignment horizontal="center" vertical="center" wrapText="1"/>
    </xf>
    <xf numFmtId="0" fontId="17" fillId="0" borderId="0" xfId="1" applyFont="1"/>
    <xf numFmtId="0" fontId="23" fillId="0" borderId="1" xfId="1" applyFont="1" applyBorder="1" applyAlignment="1">
      <alignment horizontal="centerContinuous" vertical="center"/>
    </xf>
    <xf numFmtId="0" fontId="23" fillId="0" borderId="0" xfId="1" applyFont="1" applyAlignment="1">
      <alignment horizontal="center" vertical="center"/>
    </xf>
    <xf numFmtId="0" fontId="24" fillId="0" borderId="6" xfId="1" applyFont="1" applyBorder="1" applyAlignment="1">
      <alignment horizontal="center"/>
    </xf>
    <xf numFmtId="0" fontId="24" fillId="0" borderId="7" xfId="1" applyFont="1" applyBorder="1" applyAlignment="1">
      <alignment horizontal="center"/>
    </xf>
    <xf numFmtId="0" fontId="23" fillId="0" borderId="8" xfId="1" applyFont="1" applyBorder="1" applyAlignment="1">
      <alignment horizontal="centerContinuous"/>
    </xf>
    <xf numFmtId="0" fontId="24" fillId="0" borderId="8" xfId="1" applyFont="1" applyBorder="1" applyAlignment="1">
      <alignment horizontal="center"/>
    </xf>
    <xf numFmtId="0" fontId="23" fillId="0" borderId="0" xfId="1" applyFont="1"/>
    <xf numFmtId="0" fontId="23" fillId="0" borderId="9" xfId="1" applyFont="1" applyBorder="1"/>
    <xf numFmtId="0" fontId="23" fillId="0" borderId="10" xfId="2" applyFont="1" applyBorder="1" applyAlignment="1">
      <alignment horizontal="center"/>
    </xf>
    <xf numFmtId="0" fontId="23" fillId="0" borderId="0" xfId="2" applyFont="1"/>
    <xf numFmtId="0" fontId="23" fillId="0" borderId="10" xfId="1" applyFont="1" applyBorder="1" applyAlignment="1">
      <alignment horizontal="center"/>
    </xf>
    <xf numFmtId="0" fontId="24" fillId="0" borderId="10" xfId="1" applyFont="1" applyBorder="1" applyAlignment="1">
      <alignment horizontal="center"/>
    </xf>
    <xf numFmtId="0" fontId="24" fillId="4" borderId="10" xfId="1" applyFont="1" applyFill="1" applyBorder="1" applyAlignment="1">
      <alignment horizontal="center"/>
    </xf>
    <xf numFmtId="0" fontId="23" fillId="0" borderId="11" xfId="1" applyFont="1" applyBorder="1" applyAlignment="1">
      <alignment horizontal="center"/>
    </xf>
    <xf numFmtId="0" fontId="23" fillId="0" borderId="5" xfId="1" applyFont="1" applyBorder="1" applyAlignment="1">
      <alignment horizontal="center"/>
    </xf>
    <xf numFmtId="0" fontId="23" fillId="0" borderId="5" xfId="1" applyFont="1" applyBorder="1" applyAlignment="1">
      <alignment horizontal="right"/>
    </xf>
    <xf numFmtId="166" fontId="23" fillId="0" borderId="10" xfId="1" applyNumberFormat="1" applyFont="1" applyBorder="1" applyAlignment="1">
      <alignment horizontal="center"/>
    </xf>
    <xf numFmtId="0" fontId="23" fillId="0" borderId="10" xfId="1" applyFont="1" applyBorder="1" applyAlignment="1">
      <alignment horizontal="right"/>
    </xf>
    <xf numFmtId="167" fontId="23" fillId="0" borderId="10" xfId="1" applyNumberFormat="1" applyFont="1" applyBorder="1" applyAlignment="1">
      <alignment horizontal="center"/>
    </xf>
    <xf numFmtId="0" fontId="24" fillId="0" borderId="5" xfId="1" applyFont="1" applyBorder="1" applyAlignment="1">
      <alignment horizontal="center"/>
    </xf>
    <xf numFmtId="166" fontId="23" fillId="0" borderId="5" xfId="1" applyNumberFormat="1" applyFont="1" applyBorder="1" applyAlignment="1">
      <alignment horizontal="center"/>
    </xf>
    <xf numFmtId="167" fontId="23" fillId="0" borderId="5" xfId="1" applyNumberFormat="1" applyFont="1" applyBorder="1" applyAlignment="1">
      <alignment horizontal="center"/>
    </xf>
    <xf numFmtId="167" fontId="23" fillId="0" borderId="10" xfId="1" applyNumberFormat="1" applyFont="1" applyBorder="1" applyAlignment="1">
      <alignment horizontal="right"/>
    </xf>
    <xf numFmtId="168" fontId="23" fillId="0" borderId="10" xfId="1" applyNumberFormat="1" applyFont="1" applyBorder="1" applyAlignment="1">
      <alignment horizontal="center"/>
    </xf>
    <xf numFmtId="168" fontId="23" fillId="0" borderId="5" xfId="1" applyNumberFormat="1" applyFont="1" applyBorder="1" applyAlignment="1">
      <alignment horizontal="center"/>
    </xf>
    <xf numFmtId="0" fontId="24" fillId="0" borderId="0" xfId="1" applyFont="1" applyAlignment="1">
      <alignment horizontal="center"/>
    </xf>
    <xf numFmtId="167" fontId="23" fillId="0" borderId="0" xfId="1" applyNumberFormat="1" applyFont="1" applyAlignment="1">
      <alignment horizontal="center"/>
    </xf>
    <xf numFmtId="0" fontId="23" fillId="0" borderId="0" xfId="1" applyFont="1" applyAlignment="1">
      <alignment horizontal="center"/>
    </xf>
    <xf numFmtId="168" fontId="23" fillId="0" borderId="0" xfId="1" applyNumberFormat="1" applyFont="1" applyAlignment="1">
      <alignment horizontal="center"/>
    </xf>
    <xf numFmtId="0" fontId="25" fillId="0" borderId="0" xfId="1" applyFont="1" applyAlignment="1">
      <alignment horizontal="left"/>
    </xf>
    <xf numFmtId="0" fontId="26" fillId="0" borderId="0" xfId="1" applyFont="1"/>
    <xf numFmtId="0" fontId="24" fillId="0" borderId="0" xfId="1" applyFont="1"/>
    <xf numFmtId="0" fontId="23" fillId="0" borderId="0" xfId="1" applyFont="1" applyAlignment="1">
      <alignment horizontal="left"/>
    </xf>
    <xf numFmtId="0" fontId="2" fillId="0" borderId="1" xfId="0" applyFont="1" applyBorder="1" applyAlignment="1">
      <alignment horizontal="center"/>
    </xf>
    <xf numFmtId="0" fontId="21" fillId="0" borderId="1" xfId="1" applyFont="1" applyBorder="1" applyAlignment="1">
      <alignment horizontal="center"/>
    </xf>
    <xf numFmtId="166" fontId="2" fillId="0" borderId="1" xfId="0" applyNumberFormat="1" applyFont="1" applyBorder="1"/>
    <xf numFmtId="167" fontId="2" fillId="0" borderId="1" xfId="0" applyNumberFormat="1" applyFont="1" applyBorder="1"/>
    <xf numFmtId="0" fontId="23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1" fillId="0" borderId="1" xfId="1" applyFont="1" applyBorder="1" applyAlignment="1">
      <alignment horizontal="center"/>
    </xf>
    <xf numFmtId="0" fontId="6" fillId="5" borderId="1" xfId="0" applyFont="1" applyFill="1" applyBorder="1"/>
    <xf numFmtId="0" fontId="2" fillId="5" borderId="1" xfId="0" applyFont="1" applyFill="1" applyBorder="1"/>
    <xf numFmtId="0" fontId="4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10" fontId="2" fillId="0" borderId="0" xfId="0" applyNumberFormat="1" applyFont="1"/>
    <xf numFmtId="0" fontId="2" fillId="0" borderId="0" xfId="0" applyFont="1" applyAlignment="1">
      <alignment horizontal="right"/>
    </xf>
    <xf numFmtId="182" fontId="2" fillId="0" borderId="0" xfId="0" applyNumberFormat="1" applyFont="1"/>
    <xf numFmtId="0" fontId="3" fillId="0" borderId="0" xfId="0" applyFont="1" applyAlignment="1">
      <alignment horizontal="center"/>
    </xf>
    <xf numFmtId="10" fontId="2" fillId="6" borderId="0" xfId="0" applyNumberFormat="1" applyFont="1" applyFill="1" applyAlignment="1">
      <alignment horizontal="center"/>
    </xf>
  </cellXfs>
  <cellStyles count="3">
    <cellStyle name="Normal" xfId="0" builtinId="0"/>
    <cellStyle name="Normal 2" xfId="2" xr:uid="{521D67CA-277C-3C4C-9E4D-236F274A46AC}"/>
    <cellStyle name="Normal_Baseline" xfId="1" xr:uid="{5F810E84-433E-7D48-A103-AC60AAB2A01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B52A0-0F9F-F84F-8944-68FF03780A4D}">
  <dimension ref="A1:K132"/>
  <sheetViews>
    <sheetView tabSelected="1" topLeftCell="A107" workbookViewId="0">
      <selection activeCell="E95" sqref="E95"/>
    </sheetView>
  </sheetViews>
  <sheetFormatPr baseColWidth="10" defaultRowHeight="16" x14ac:dyDescent="0.2"/>
  <cols>
    <col min="1" max="1" width="22.33203125" customWidth="1"/>
    <col min="2" max="2" width="20.1640625" customWidth="1"/>
    <col min="3" max="3" width="22" customWidth="1"/>
    <col min="4" max="4" width="31.5" customWidth="1"/>
    <col min="5" max="5" width="20.5" customWidth="1"/>
    <col min="6" max="6" width="20.6640625" customWidth="1"/>
    <col min="7" max="7" width="20.1640625" customWidth="1"/>
    <col min="8" max="8" width="18.6640625" customWidth="1"/>
    <col min="9" max="9" width="25.83203125" customWidth="1"/>
    <col min="10" max="10" width="17.33203125" customWidth="1"/>
    <col min="11" max="11" width="23.5" customWidth="1"/>
  </cols>
  <sheetData>
    <row r="1" spans="1:11" x14ac:dyDescent="0.2">
      <c r="A1" s="5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ht="21" x14ac:dyDescent="0.25">
      <c r="A2" s="3" t="s">
        <v>0</v>
      </c>
      <c r="B2" s="3"/>
      <c r="C2" s="3"/>
      <c r="D2" s="4"/>
      <c r="E2" s="5"/>
      <c r="F2" s="5"/>
      <c r="G2" s="5"/>
      <c r="H2" s="5"/>
      <c r="I2" s="5"/>
      <c r="J2" s="5"/>
      <c r="K2" s="5"/>
    </row>
    <row r="3" spans="1:11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5"/>
    </row>
    <row r="4" spans="1:11" ht="21" x14ac:dyDescent="0.25">
      <c r="A4" s="3" t="s">
        <v>1</v>
      </c>
      <c r="B4" s="3"/>
      <c r="C4" s="3"/>
      <c r="D4" s="3"/>
      <c r="E4" s="3"/>
      <c r="F4" s="4"/>
      <c r="G4" s="4"/>
      <c r="H4" s="5"/>
      <c r="I4" s="5"/>
      <c r="J4" s="5"/>
      <c r="K4" s="5"/>
    </row>
    <row r="5" spans="1:11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5"/>
    </row>
    <row r="6" spans="1:11" ht="73" customHeight="1" x14ac:dyDescent="0.2">
      <c r="A6" s="15" t="s">
        <v>2</v>
      </c>
      <c r="B6" s="15" t="s">
        <v>3</v>
      </c>
      <c r="C6" s="15" t="s">
        <v>54</v>
      </c>
      <c r="D6" s="15" t="s">
        <v>55</v>
      </c>
      <c r="E6" s="16" t="s">
        <v>56</v>
      </c>
      <c r="F6" s="68" t="s">
        <v>57</v>
      </c>
      <c r="G6" s="69"/>
      <c r="H6" s="70"/>
      <c r="I6" s="17" t="s">
        <v>58</v>
      </c>
      <c r="J6" s="18" t="s">
        <v>59</v>
      </c>
      <c r="K6" s="15" t="s">
        <v>60</v>
      </c>
    </row>
    <row r="7" spans="1:11" ht="26" customHeight="1" x14ac:dyDescent="0.2">
      <c r="A7" s="19"/>
      <c r="B7" s="19"/>
      <c r="C7" s="19"/>
      <c r="D7" s="15" t="s">
        <v>4</v>
      </c>
      <c r="E7" s="20" t="s">
        <v>5</v>
      </c>
      <c r="F7" s="20" t="s">
        <v>61</v>
      </c>
      <c r="G7" s="15" t="s">
        <v>6</v>
      </c>
      <c r="H7" s="15" t="s">
        <v>7</v>
      </c>
      <c r="I7" s="15"/>
      <c r="J7" s="21"/>
      <c r="K7" s="19"/>
    </row>
    <row r="8" spans="1:11" ht="43" customHeight="1" x14ac:dyDescent="0.2">
      <c r="A8" s="22" t="s">
        <v>8</v>
      </c>
      <c r="B8" s="23" t="s">
        <v>9</v>
      </c>
      <c r="C8" s="24">
        <v>0.32854</v>
      </c>
      <c r="D8" s="25" t="s">
        <v>10</v>
      </c>
      <c r="E8" s="25" t="s">
        <v>11</v>
      </c>
      <c r="F8" s="24">
        <v>0.24373</v>
      </c>
      <c r="G8" s="24">
        <v>0.30671999999999999</v>
      </c>
      <c r="H8" s="24">
        <v>0.38340000000000002</v>
      </c>
      <c r="I8" s="26">
        <v>-0.34861999999999999</v>
      </c>
      <c r="J8" s="27">
        <v>-17.86</v>
      </c>
      <c r="K8" s="25">
        <v>0.26249</v>
      </c>
    </row>
    <row r="9" spans="1:11" x14ac:dyDescent="0.2">
      <c r="A9" s="5"/>
      <c r="B9" s="5"/>
      <c r="C9" s="5"/>
      <c r="D9" s="5"/>
      <c r="E9" s="5"/>
      <c r="F9" s="5"/>
      <c r="G9" s="5"/>
      <c r="H9" s="5"/>
      <c r="I9" s="5"/>
      <c r="J9" s="5"/>
      <c r="K9" s="5"/>
    </row>
    <row r="10" spans="1:11" ht="19" x14ac:dyDescent="0.25">
      <c r="A10" s="1"/>
      <c r="B10" s="1"/>
      <c r="C10" s="1"/>
      <c r="D10" s="74" t="s">
        <v>12</v>
      </c>
      <c r="E10" s="74" t="s">
        <v>16</v>
      </c>
      <c r="F10" s="74" t="s">
        <v>17</v>
      </c>
      <c r="G10" s="74" t="s">
        <v>18</v>
      </c>
      <c r="H10" s="11"/>
      <c r="I10" s="1"/>
      <c r="J10" s="1"/>
      <c r="K10" s="5"/>
    </row>
    <row r="11" spans="1:11" ht="19" x14ac:dyDescent="0.25">
      <c r="A11" s="1"/>
      <c r="B11" s="1"/>
      <c r="C11" s="1"/>
      <c r="D11" s="75" t="s">
        <v>13</v>
      </c>
      <c r="E11" s="9">
        <v>0</v>
      </c>
      <c r="F11" s="9">
        <v>1</v>
      </c>
      <c r="G11" s="10">
        <f>F8</f>
        <v>0.24373</v>
      </c>
      <c r="H11" s="12" t="s">
        <v>20</v>
      </c>
      <c r="I11" s="1"/>
      <c r="J11" s="1"/>
      <c r="K11" s="5"/>
    </row>
    <row r="12" spans="1:11" ht="19" x14ac:dyDescent="0.25">
      <c r="A12" s="1"/>
      <c r="B12" s="1"/>
      <c r="C12" s="1"/>
      <c r="D12" s="75" t="s">
        <v>14</v>
      </c>
      <c r="E12" s="9">
        <v>1.01</v>
      </c>
      <c r="F12" s="9">
        <v>4</v>
      </c>
      <c r="G12" s="10">
        <f>G8</f>
        <v>0.30671999999999999</v>
      </c>
      <c r="H12" s="12" t="s">
        <v>21</v>
      </c>
      <c r="I12" s="1"/>
      <c r="J12" s="1"/>
      <c r="K12" s="5"/>
    </row>
    <row r="13" spans="1:11" ht="19" x14ac:dyDescent="0.25">
      <c r="A13" s="1"/>
      <c r="B13" s="1"/>
      <c r="C13" s="1"/>
      <c r="D13" s="75" t="s">
        <v>15</v>
      </c>
      <c r="E13" s="9">
        <v>4.01</v>
      </c>
      <c r="F13" s="9">
        <v>10</v>
      </c>
      <c r="G13" s="10">
        <f>H8</f>
        <v>0.38340000000000002</v>
      </c>
      <c r="H13" s="12" t="s">
        <v>22</v>
      </c>
      <c r="I13" s="1"/>
      <c r="J13" s="1"/>
      <c r="K13" s="5"/>
    </row>
    <row r="14" spans="1:11" ht="19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5"/>
    </row>
    <row r="15" spans="1:11" ht="19" x14ac:dyDescent="0.25">
      <c r="A15" s="1"/>
      <c r="B15" s="5"/>
      <c r="C15" s="71" t="s">
        <v>19</v>
      </c>
      <c r="D15" s="71"/>
      <c r="E15" s="6">
        <f>C8</f>
        <v>0.32854</v>
      </c>
      <c r="F15" s="1"/>
      <c r="G15" s="1"/>
      <c r="H15" s="1"/>
      <c r="I15" s="1"/>
      <c r="J15" s="1"/>
      <c r="K15" s="5"/>
    </row>
    <row r="16" spans="1:11" ht="19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5"/>
    </row>
    <row r="17" spans="1:11" ht="19" x14ac:dyDescent="0.25">
      <c r="A17" s="1"/>
      <c r="B17" s="1"/>
      <c r="C17" s="71" t="s">
        <v>23</v>
      </c>
      <c r="D17" s="71"/>
      <c r="E17" s="13">
        <f>J8</f>
        <v>-17.86</v>
      </c>
      <c r="F17" s="72" t="s">
        <v>24</v>
      </c>
      <c r="G17" s="72"/>
      <c r="H17" s="1"/>
      <c r="I17" s="1"/>
      <c r="J17" s="1"/>
      <c r="K17" s="5"/>
    </row>
    <row r="18" spans="1:11" ht="19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5"/>
    </row>
    <row r="19" spans="1:11" ht="22" x14ac:dyDescent="0.25">
      <c r="A19" s="1"/>
      <c r="B19" s="14"/>
      <c r="C19" s="73" t="s">
        <v>62</v>
      </c>
      <c r="D19" s="73"/>
      <c r="E19" s="73"/>
      <c r="F19" s="73"/>
      <c r="G19" s="28"/>
      <c r="H19" s="73" t="s">
        <v>63</v>
      </c>
      <c r="I19" s="73"/>
      <c r="J19" s="73"/>
      <c r="K19" s="73"/>
    </row>
    <row r="20" spans="1:11" ht="19" x14ac:dyDescent="0.25">
      <c r="A20" s="1"/>
      <c r="B20" s="1"/>
      <c r="C20" s="29" t="s">
        <v>31</v>
      </c>
      <c r="D20" s="29"/>
      <c r="E20" s="29"/>
      <c r="F20" s="29"/>
      <c r="G20" s="30"/>
      <c r="H20" s="66" t="s">
        <v>32</v>
      </c>
      <c r="I20" s="66"/>
      <c r="J20" s="66"/>
      <c r="K20" s="66"/>
    </row>
    <row r="21" spans="1:11" ht="19" x14ac:dyDescent="0.25">
      <c r="A21" s="1"/>
      <c r="B21" s="1"/>
      <c r="C21" s="31" t="s">
        <v>33</v>
      </c>
      <c r="D21" s="32" t="s">
        <v>34</v>
      </c>
      <c r="E21" s="33"/>
      <c r="F21" s="34" t="s">
        <v>35</v>
      </c>
      <c r="G21" s="35"/>
      <c r="H21" s="32" t="s">
        <v>33</v>
      </c>
      <c r="I21" s="32" t="s">
        <v>34</v>
      </c>
      <c r="J21" s="33"/>
      <c r="K21" s="34" t="s">
        <v>35</v>
      </c>
    </row>
    <row r="22" spans="1:11" ht="19" x14ac:dyDescent="0.25">
      <c r="A22" s="1"/>
      <c r="B22" s="1"/>
      <c r="C22" s="36"/>
      <c r="D22" s="37" t="s">
        <v>36</v>
      </c>
      <c r="E22" s="38"/>
      <c r="F22" s="39" t="s">
        <v>37</v>
      </c>
      <c r="G22" s="35"/>
      <c r="H22" s="40"/>
      <c r="I22" s="37" t="s">
        <v>36</v>
      </c>
      <c r="J22" s="38"/>
      <c r="K22" s="39" t="s">
        <v>37</v>
      </c>
    </row>
    <row r="23" spans="1:11" ht="19" x14ac:dyDescent="0.25">
      <c r="A23" s="1"/>
      <c r="B23" s="1"/>
      <c r="C23" s="36"/>
      <c r="D23" s="37"/>
      <c r="E23" s="38"/>
      <c r="F23" s="39"/>
      <c r="G23" s="35"/>
      <c r="H23" s="40"/>
      <c r="I23" s="37"/>
      <c r="J23" s="38"/>
      <c r="K23" s="39"/>
    </row>
    <row r="24" spans="1:11" ht="19" x14ac:dyDescent="0.25">
      <c r="A24" s="1"/>
      <c r="B24" s="1"/>
      <c r="C24" s="41" t="s">
        <v>38</v>
      </c>
      <c r="D24" s="42"/>
      <c r="E24" s="40"/>
      <c r="F24" s="39"/>
      <c r="G24" s="35"/>
      <c r="H24" s="41" t="s">
        <v>38</v>
      </c>
      <c r="I24" s="39"/>
      <c r="J24" s="40"/>
      <c r="K24" s="39"/>
    </row>
    <row r="25" spans="1:11" ht="20" x14ac:dyDescent="0.25">
      <c r="A25" s="1"/>
      <c r="B25" s="1"/>
      <c r="C25" s="43" t="s">
        <v>39</v>
      </c>
      <c r="D25" s="43" t="s">
        <v>64</v>
      </c>
      <c r="E25" s="44"/>
      <c r="F25" s="43" t="s">
        <v>64</v>
      </c>
      <c r="G25" s="35"/>
      <c r="H25" s="43" t="s">
        <v>39</v>
      </c>
      <c r="I25" s="43" t="s">
        <v>64</v>
      </c>
      <c r="J25" s="44"/>
      <c r="K25" s="43" t="s">
        <v>64</v>
      </c>
    </row>
    <row r="26" spans="1:11" ht="19" x14ac:dyDescent="0.25">
      <c r="A26" s="1"/>
      <c r="B26" s="1"/>
      <c r="C26" s="40" t="s">
        <v>40</v>
      </c>
      <c r="D26" s="45">
        <v>27.4</v>
      </c>
      <c r="E26" s="46"/>
      <c r="F26" s="45">
        <v>14.7</v>
      </c>
      <c r="G26" s="35"/>
      <c r="H26" s="40" t="s">
        <v>40</v>
      </c>
      <c r="I26" s="47">
        <v>16</v>
      </c>
      <c r="J26" s="39"/>
      <c r="K26" s="39">
        <v>8.8000000000000007</v>
      </c>
    </row>
    <row r="27" spans="1:11" ht="19" x14ac:dyDescent="0.25">
      <c r="A27" s="1"/>
      <c r="B27" s="1"/>
      <c r="C27" s="40" t="s">
        <v>41</v>
      </c>
      <c r="D27" s="45">
        <v>27.4</v>
      </c>
      <c r="E27" s="46"/>
      <c r="F27" s="45">
        <v>14.7</v>
      </c>
      <c r="G27" s="35"/>
      <c r="H27" s="40" t="s">
        <v>41</v>
      </c>
      <c r="I27" s="47">
        <v>8.9</v>
      </c>
      <c r="J27" s="39"/>
      <c r="K27" s="39">
        <v>7.3</v>
      </c>
    </row>
    <row r="28" spans="1:11" ht="19" x14ac:dyDescent="0.25">
      <c r="A28" s="1"/>
      <c r="B28" s="1"/>
      <c r="C28" s="40" t="s">
        <v>42</v>
      </c>
      <c r="D28" s="45">
        <v>28.1</v>
      </c>
      <c r="E28" s="46"/>
      <c r="F28" s="45">
        <v>13.6</v>
      </c>
      <c r="G28" s="35"/>
      <c r="H28" s="40" t="s">
        <v>42</v>
      </c>
      <c r="I28" s="47">
        <v>20.9</v>
      </c>
      <c r="J28" s="39"/>
      <c r="K28" s="39">
        <v>9.6</v>
      </c>
    </row>
    <row r="29" spans="1:11" ht="19" x14ac:dyDescent="0.25">
      <c r="A29" s="1"/>
      <c r="B29" s="1"/>
      <c r="C29" s="40" t="s">
        <v>43</v>
      </c>
      <c r="D29" s="45">
        <v>24.9</v>
      </c>
      <c r="E29" s="46"/>
      <c r="F29" s="45">
        <v>13.1</v>
      </c>
      <c r="G29" s="35"/>
      <c r="H29" s="40" t="s">
        <v>43</v>
      </c>
      <c r="I29" s="47">
        <v>18.7</v>
      </c>
      <c r="J29" s="39"/>
      <c r="K29" s="39">
        <v>9.8000000000000007</v>
      </c>
    </row>
    <row r="30" spans="1:11" ht="19" x14ac:dyDescent="0.25">
      <c r="A30" s="1"/>
      <c r="B30" s="1"/>
      <c r="C30" s="40" t="s">
        <v>44</v>
      </c>
      <c r="D30" s="45">
        <v>13.6</v>
      </c>
      <c r="E30" s="46"/>
      <c r="F30" s="47">
        <v>9</v>
      </c>
      <c r="G30" s="35"/>
      <c r="H30" s="40" t="s">
        <v>44</v>
      </c>
      <c r="I30" s="47">
        <v>7.5</v>
      </c>
      <c r="J30" s="39"/>
      <c r="K30" s="39">
        <v>5.0999999999999996</v>
      </c>
    </row>
    <row r="31" spans="1:11" ht="19" x14ac:dyDescent="0.25">
      <c r="A31" s="1"/>
      <c r="B31" s="1"/>
      <c r="C31" s="40" t="s">
        <v>45</v>
      </c>
      <c r="D31" s="45">
        <v>16.899999999999999</v>
      </c>
      <c r="E31" s="46"/>
      <c r="F31" s="45">
        <v>11.2</v>
      </c>
      <c r="G31" s="35"/>
      <c r="H31" s="40" t="s">
        <v>45</v>
      </c>
      <c r="I31" s="47">
        <v>10.9</v>
      </c>
      <c r="J31" s="39"/>
      <c r="K31" s="47">
        <v>6.3</v>
      </c>
    </row>
    <row r="32" spans="1:11" ht="19" x14ac:dyDescent="0.25">
      <c r="A32" s="1"/>
      <c r="B32" s="1"/>
      <c r="C32" s="40" t="s">
        <v>46</v>
      </c>
      <c r="D32" s="45">
        <v>20</v>
      </c>
      <c r="E32" s="46"/>
      <c r="F32" s="45">
        <v>11.8</v>
      </c>
      <c r="G32" s="35"/>
      <c r="H32" s="40" t="s">
        <v>46</v>
      </c>
      <c r="I32" s="47">
        <v>23.6</v>
      </c>
      <c r="J32" s="39"/>
      <c r="K32" s="39">
        <v>11.7</v>
      </c>
    </row>
    <row r="33" spans="1:11" ht="19" x14ac:dyDescent="0.25">
      <c r="A33" s="1"/>
      <c r="B33" s="1"/>
      <c r="C33" s="40" t="s">
        <v>47</v>
      </c>
      <c r="D33" s="45">
        <v>15.4</v>
      </c>
      <c r="E33" s="46"/>
      <c r="F33" s="45">
        <v>12.9</v>
      </c>
      <c r="G33" s="35"/>
      <c r="H33" s="40" t="s">
        <v>47</v>
      </c>
      <c r="I33" s="47">
        <v>8.9</v>
      </c>
      <c r="J33" s="39"/>
      <c r="K33" s="47">
        <v>7.3</v>
      </c>
    </row>
    <row r="34" spans="1:11" ht="19" x14ac:dyDescent="0.25">
      <c r="A34" s="1"/>
      <c r="B34" s="1"/>
      <c r="C34" s="40" t="s">
        <v>48</v>
      </c>
      <c r="D34" s="45">
        <v>25.3</v>
      </c>
      <c r="E34" s="46"/>
      <c r="F34" s="45">
        <v>14.4</v>
      </c>
      <c r="G34" s="35"/>
      <c r="H34" s="40" t="s">
        <v>48</v>
      </c>
      <c r="I34" s="47">
        <v>12.6</v>
      </c>
      <c r="J34" s="39"/>
      <c r="K34" s="39">
        <v>7.1</v>
      </c>
    </row>
    <row r="35" spans="1:11" ht="19" x14ac:dyDescent="0.25">
      <c r="A35" s="1"/>
      <c r="B35" s="1"/>
      <c r="C35" s="48" t="s">
        <v>49</v>
      </c>
      <c r="D35" s="49">
        <v>16.5</v>
      </c>
      <c r="E35" s="44"/>
      <c r="F35" s="50">
        <v>9.4</v>
      </c>
      <c r="G35" s="35"/>
      <c r="H35" s="48" t="s">
        <v>49</v>
      </c>
      <c r="I35" s="50">
        <v>7</v>
      </c>
      <c r="J35" s="43"/>
      <c r="K35" s="50">
        <v>4</v>
      </c>
    </row>
    <row r="36" spans="1:11" ht="19" x14ac:dyDescent="0.25">
      <c r="A36" s="1"/>
      <c r="B36" s="1"/>
      <c r="C36" s="40"/>
      <c r="D36" s="45"/>
      <c r="E36" s="46"/>
      <c r="F36" s="45"/>
      <c r="G36" s="35"/>
      <c r="H36" s="40"/>
      <c r="I36" s="47"/>
      <c r="J36" s="39"/>
      <c r="K36" s="47"/>
    </row>
    <row r="37" spans="1:11" ht="19" x14ac:dyDescent="0.25">
      <c r="A37" s="1"/>
      <c r="B37" s="1"/>
      <c r="C37" s="41" t="s">
        <v>50</v>
      </c>
      <c r="D37" s="46"/>
      <c r="E37" s="46"/>
      <c r="F37" s="46"/>
      <c r="G37" s="35"/>
      <c r="H37" s="40" t="s">
        <v>50</v>
      </c>
      <c r="I37" s="51"/>
      <c r="J37" s="46"/>
      <c r="K37" s="46"/>
    </row>
    <row r="38" spans="1:11" ht="20" x14ac:dyDescent="0.25">
      <c r="A38" s="1"/>
      <c r="B38" s="1"/>
      <c r="C38" s="43" t="s">
        <v>51</v>
      </c>
      <c r="D38" s="43" t="s">
        <v>64</v>
      </c>
      <c r="E38" s="44"/>
      <c r="F38" s="43" t="s">
        <v>64</v>
      </c>
      <c r="G38" s="35"/>
      <c r="H38" s="43" t="s">
        <v>51</v>
      </c>
      <c r="I38" s="43" t="s">
        <v>64</v>
      </c>
      <c r="J38" s="44"/>
      <c r="K38" s="43" t="s">
        <v>64</v>
      </c>
    </row>
    <row r="39" spans="1:11" ht="19" x14ac:dyDescent="0.25">
      <c r="A39" s="1"/>
      <c r="B39" s="1"/>
      <c r="C39" s="40" t="s">
        <v>40</v>
      </c>
      <c r="D39" s="45">
        <v>12</v>
      </c>
      <c r="E39" s="39"/>
      <c r="F39" s="47">
        <v>5.2</v>
      </c>
      <c r="G39" s="35"/>
      <c r="H39" s="40" t="s">
        <v>40</v>
      </c>
      <c r="I39" s="45">
        <v>14.2</v>
      </c>
      <c r="J39" s="39"/>
      <c r="K39" s="52">
        <v>4.8</v>
      </c>
    </row>
    <row r="40" spans="1:11" ht="19" x14ac:dyDescent="0.25">
      <c r="A40" s="1"/>
      <c r="B40" s="1"/>
      <c r="C40" s="40" t="s">
        <v>41</v>
      </c>
      <c r="D40" s="47">
        <v>12</v>
      </c>
      <c r="E40" s="39"/>
      <c r="F40" s="47">
        <v>5.2</v>
      </c>
      <c r="G40" s="35"/>
      <c r="H40" s="40" t="s">
        <v>41</v>
      </c>
      <c r="I40" s="47">
        <v>10.3</v>
      </c>
      <c r="J40" s="39"/>
      <c r="K40" s="52">
        <v>5.4</v>
      </c>
    </row>
    <row r="41" spans="1:11" ht="19" x14ac:dyDescent="0.25">
      <c r="A41" s="1"/>
      <c r="B41" s="1"/>
      <c r="C41" s="40" t="s">
        <v>42</v>
      </c>
      <c r="D41" s="45">
        <v>11.3</v>
      </c>
      <c r="E41" s="39"/>
      <c r="F41" s="47">
        <v>5.2</v>
      </c>
      <c r="G41" s="35"/>
      <c r="H41" s="40" t="s">
        <v>42</v>
      </c>
      <c r="I41" s="47">
        <v>18.600000000000001</v>
      </c>
      <c r="J41" s="39"/>
      <c r="K41" s="52">
        <v>7.9</v>
      </c>
    </row>
    <row r="42" spans="1:11" ht="19" x14ac:dyDescent="0.25">
      <c r="A42" s="1"/>
      <c r="B42" s="1"/>
      <c r="C42" s="40" t="s">
        <v>43</v>
      </c>
      <c r="D42" s="45">
        <v>11.1</v>
      </c>
      <c r="E42" s="39"/>
      <c r="F42" s="47">
        <v>5.2</v>
      </c>
      <c r="G42" s="35"/>
      <c r="H42" s="40" t="s">
        <v>43</v>
      </c>
      <c r="I42" s="47">
        <v>15.8</v>
      </c>
      <c r="J42" s="39"/>
      <c r="K42" s="52">
        <v>6.7</v>
      </c>
    </row>
    <row r="43" spans="1:11" ht="19" x14ac:dyDescent="0.25">
      <c r="A43" s="1"/>
      <c r="B43" s="1"/>
      <c r="C43" s="40" t="s">
        <v>44</v>
      </c>
      <c r="D43" s="47">
        <v>8.1999999999999993</v>
      </c>
      <c r="E43" s="39"/>
      <c r="F43" s="47">
        <v>4.5</v>
      </c>
      <c r="G43" s="35"/>
      <c r="H43" s="40" t="s">
        <v>44</v>
      </c>
      <c r="I43" s="47">
        <v>6.8</v>
      </c>
      <c r="J43" s="39"/>
      <c r="K43" s="52">
        <v>3.8</v>
      </c>
    </row>
    <row r="44" spans="1:11" ht="19" x14ac:dyDescent="0.25">
      <c r="A44" s="1"/>
      <c r="B44" s="1"/>
      <c r="C44" s="40" t="s">
        <v>45</v>
      </c>
      <c r="D44" s="47">
        <v>8.8000000000000007</v>
      </c>
      <c r="E44" s="39"/>
      <c r="F44" s="47">
        <v>5</v>
      </c>
      <c r="G44" s="35"/>
      <c r="H44" s="40" t="s">
        <v>45</v>
      </c>
      <c r="I44" s="47">
        <v>7.5</v>
      </c>
      <c r="J44" s="39"/>
      <c r="K44" s="52">
        <v>4.2</v>
      </c>
    </row>
    <row r="45" spans="1:11" ht="19" x14ac:dyDescent="0.25">
      <c r="A45" s="1"/>
      <c r="B45" s="1"/>
      <c r="C45" s="40" t="s">
        <v>46</v>
      </c>
      <c r="D45" s="45">
        <v>10.7</v>
      </c>
      <c r="E45" s="39"/>
      <c r="F45" s="47">
        <v>5.3</v>
      </c>
      <c r="G45" s="35"/>
      <c r="H45" s="40" t="s">
        <v>46</v>
      </c>
      <c r="I45" s="47">
        <v>20.2</v>
      </c>
      <c r="J45" s="39"/>
      <c r="K45" s="52">
        <v>8.1999999999999993</v>
      </c>
    </row>
    <row r="46" spans="1:11" ht="19" x14ac:dyDescent="0.25">
      <c r="A46" s="1"/>
      <c r="B46" s="1"/>
      <c r="C46" s="40" t="s">
        <v>47</v>
      </c>
      <c r="D46" s="45">
        <v>10.5</v>
      </c>
      <c r="E46" s="39"/>
      <c r="F46" s="47">
        <v>5.9</v>
      </c>
      <c r="G46" s="35"/>
      <c r="H46" s="40" t="s">
        <v>47</v>
      </c>
      <c r="I46" s="47">
        <v>10.3</v>
      </c>
      <c r="J46" s="39"/>
      <c r="K46" s="52">
        <v>5.4</v>
      </c>
    </row>
    <row r="47" spans="1:11" ht="19" x14ac:dyDescent="0.25">
      <c r="A47" s="1"/>
      <c r="B47" s="1"/>
      <c r="C47" s="40" t="s">
        <v>48</v>
      </c>
      <c r="D47" s="45">
        <v>12.1</v>
      </c>
      <c r="E47" s="39"/>
      <c r="F47" s="47">
        <v>8.3000000000000007</v>
      </c>
      <c r="G47" s="35"/>
      <c r="H47" s="40" t="s">
        <v>48</v>
      </c>
      <c r="I47" s="47">
        <v>11</v>
      </c>
      <c r="J47" s="39"/>
      <c r="K47" s="52">
        <v>8</v>
      </c>
    </row>
    <row r="48" spans="1:11" ht="19" x14ac:dyDescent="0.25">
      <c r="A48" s="1"/>
      <c r="B48" s="1"/>
      <c r="C48" s="48" t="s">
        <v>49</v>
      </c>
      <c r="D48" s="50">
        <v>8.1</v>
      </c>
      <c r="E48" s="43"/>
      <c r="F48" s="50">
        <v>5.6</v>
      </c>
      <c r="G48" s="35"/>
      <c r="H48" s="48" t="s">
        <v>49</v>
      </c>
      <c r="I48" s="50">
        <v>6.2</v>
      </c>
      <c r="J48" s="43"/>
      <c r="K48" s="53">
        <v>4.5</v>
      </c>
    </row>
    <row r="49" spans="1:11" ht="19" x14ac:dyDescent="0.25">
      <c r="A49" s="1"/>
      <c r="B49" s="1"/>
      <c r="C49" s="54"/>
      <c r="D49" s="55"/>
      <c r="E49" s="56"/>
      <c r="F49" s="55"/>
      <c r="G49" s="35"/>
      <c r="H49" s="54"/>
      <c r="I49" s="55"/>
      <c r="J49" s="56"/>
      <c r="K49" s="57"/>
    </row>
    <row r="50" spans="1:11" ht="20" x14ac:dyDescent="0.25">
      <c r="A50" s="1"/>
      <c r="B50" s="1"/>
      <c r="C50" s="58" t="s">
        <v>65</v>
      </c>
      <c r="D50" s="55"/>
      <c r="E50" s="56"/>
      <c r="F50" s="55"/>
      <c r="G50" s="35"/>
      <c r="H50" s="54"/>
      <c r="I50" s="55"/>
      <c r="J50" s="56"/>
      <c r="K50" s="57"/>
    </row>
    <row r="51" spans="1:11" ht="20" x14ac:dyDescent="0.25">
      <c r="A51" s="1"/>
      <c r="B51" s="1"/>
      <c r="C51" s="59" t="s">
        <v>66</v>
      </c>
      <c r="D51" s="35"/>
      <c r="E51" s="35"/>
      <c r="F51" s="35"/>
      <c r="G51" s="35"/>
      <c r="H51" s="35"/>
      <c r="I51" s="35"/>
      <c r="J51" s="35"/>
      <c r="K51" s="35"/>
    </row>
    <row r="52" spans="1:11" ht="19" x14ac:dyDescent="0.2">
      <c r="A52" s="5"/>
      <c r="B52" s="5"/>
      <c r="C52" s="59" t="s">
        <v>67</v>
      </c>
      <c r="D52" s="35"/>
      <c r="E52" s="35"/>
      <c r="F52" s="35"/>
      <c r="G52" s="35"/>
      <c r="H52" s="35"/>
      <c r="I52" s="35"/>
      <c r="J52" s="35"/>
      <c r="K52" s="35"/>
    </row>
    <row r="53" spans="1:11" x14ac:dyDescent="0.2">
      <c r="A53" s="5"/>
      <c r="B53" s="5"/>
      <c r="C53" s="60" t="s">
        <v>52</v>
      </c>
      <c r="D53" s="35"/>
      <c r="E53" s="35"/>
      <c r="F53" s="35"/>
      <c r="G53" s="35"/>
      <c r="H53" s="35"/>
      <c r="I53" s="35"/>
      <c r="J53" s="35"/>
      <c r="K53" s="35"/>
    </row>
    <row r="54" spans="1:11" x14ac:dyDescent="0.2">
      <c r="A54" s="5"/>
      <c r="B54" s="5"/>
      <c r="C54" s="61" t="s">
        <v>53</v>
      </c>
      <c r="D54" s="35"/>
      <c r="E54" s="35"/>
      <c r="F54" s="35"/>
      <c r="G54" s="35"/>
      <c r="H54" s="35"/>
      <c r="I54" s="35"/>
      <c r="J54" s="35"/>
      <c r="K54" s="35"/>
    </row>
    <row r="55" spans="1:1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 ht="19" x14ac:dyDescent="0.25">
      <c r="A57" s="5"/>
      <c r="B57" s="5"/>
      <c r="D57" s="62" t="s">
        <v>25</v>
      </c>
      <c r="E57" s="67" t="s">
        <v>26</v>
      </c>
      <c r="F57" s="67"/>
      <c r="G57" s="67" t="s">
        <v>29</v>
      </c>
      <c r="H57" s="67"/>
      <c r="I57" s="5"/>
      <c r="J57" s="5"/>
      <c r="K57" s="5"/>
    </row>
    <row r="58" spans="1:11" ht="19" x14ac:dyDescent="0.25">
      <c r="A58" s="5"/>
      <c r="B58" s="5"/>
      <c r="C58" s="5"/>
      <c r="D58" s="62" t="s">
        <v>13</v>
      </c>
      <c r="E58" s="62" t="s">
        <v>27</v>
      </c>
      <c r="F58" s="62" t="s">
        <v>28</v>
      </c>
      <c r="G58" s="62" t="s">
        <v>30</v>
      </c>
      <c r="H58" s="62" t="s">
        <v>28</v>
      </c>
      <c r="I58" s="5"/>
      <c r="J58" s="5"/>
      <c r="K58" s="5"/>
    </row>
    <row r="59" spans="1:11" ht="19" x14ac:dyDescent="0.25">
      <c r="A59" s="5"/>
      <c r="B59" s="5"/>
      <c r="C59" s="5"/>
      <c r="D59" s="62" t="s">
        <v>68</v>
      </c>
      <c r="E59" s="65" t="s">
        <v>20</v>
      </c>
      <c r="F59" s="8" t="s">
        <v>20</v>
      </c>
      <c r="G59" s="8" t="s">
        <v>20</v>
      </c>
      <c r="H59" s="8" t="s">
        <v>20</v>
      </c>
      <c r="I59" s="5"/>
      <c r="J59" s="5"/>
      <c r="K59" s="5"/>
    </row>
    <row r="60" spans="1:11" ht="19" x14ac:dyDescent="0.25">
      <c r="A60" s="5"/>
      <c r="B60" s="5"/>
      <c r="C60" s="5"/>
      <c r="D60" s="63" t="s">
        <v>40</v>
      </c>
      <c r="E60" s="65">
        <f>I39</f>
        <v>14.2</v>
      </c>
      <c r="F60" s="65">
        <f>D39</f>
        <v>12</v>
      </c>
      <c r="G60" s="65">
        <f>I26</f>
        <v>16</v>
      </c>
      <c r="H60" s="64">
        <f>D26</f>
        <v>27.4</v>
      </c>
      <c r="I60" s="5"/>
      <c r="J60" s="5"/>
      <c r="K60" s="5"/>
    </row>
    <row r="61" spans="1:11" ht="19" x14ac:dyDescent="0.25">
      <c r="A61" s="5"/>
      <c r="B61" s="5"/>
      <c r="C61" s="5"/>
      <c r="D61" s="63" t="s">
        <v>41</v>
      </c>
      <c r="E61" s="65">
        <f t="shared" ref="E61:E69" si="0">I40</f>
        <v>10.3</v>
      </c>
      <c r="F61" s="65">
        <f t="shared" ref="F61:F69" si="1">D40</f>
        <v>12</v>
      </c>
      <c r="G61" s="65">
        <f t="shared" ref="G61:G69" si="2">I27</f>
        <v>8.9</v>
      </c>
      <c r="H61" s="64">
        <f t="shared" ref="H61:H69" si="3">D27</f>
        <v>27.4</v>
      </c>
      <c r="I61" s="5"/>
      <c r="J61" s="5"/>
      <c r="K61" s="5"/>
    </row>
    <row r="62" spans="1:11" ht="19" x14ac:dyDescent="0.25">
      <c r="A62" s="5"/>
      <c r="B62" s="5"/>
      <c r="C62" s="5"/>
      <c r="D62" s="63" t="s">
        <v>42</v>
      </c>
      <c r="E62" s="65">
        <f t="shared" si="0"/>
        <v>18.600000000000001</v>
      </c>
      <c r="F62" s="65">
        <f t="shared" si="1"/>
        <v>11.3</v>
      </c>
      <c r="G62" s="65">
        <f t="shared" si="2"/>
        <v>20.9</v>
      </c>
      <c r="H62" s="64">
        <f t="shared" si="3"/>
        <v>28.1</v>
      </c>
      <c r="I62" s="5"/>
      <c r="J62" s="5"/>
      <c r="K62" s="5"/>
    </row>
    <row r="63" spans="1:11" ht="19" x14ac:dyDescent="0.25">
      <c r="A63" s="5"/>
      <c r="B63" s="5"/>
      <c r="C63" s="5"/>
      <c r="D63" s="63" t="s">
        <v>43</v>
      </c>
      <c r="E63" s="65">
        <f t="shared" si="0"/>
        <v>15.8</v>
      </c>
      <c r="F63" s="65">
        <f t="shared" si="1"/>
        <v>11.1</v>
      </c>
      <c r="G63" s="65">
        <f t="shared" si="2"/>
        <v>18.7</v>
      </c>
      <c r="H63" s="64">
        <f t="shared" si="3"/>
        <v>24.9</v>
      </c>
      <c r="I63" s="5"/>
      <c r="J63" s="5"/>
      <c r="K63" s="5"/>
    </row>
    <row r="64" spans="1:11" ht="19" x14ac:dyDescent="0.25">
      <c r="A64" s="5"/>
      <c r="B64" s="5"/>
      <c r="C64" s="5"/>
      <c r="D64" s="63" t="s">
        <v>44</v>
      </c>
      <c r="E64" s="65">
        <f t="shared" si="0"/>
        <v>6.8</v>
      </c>
      <c r="F64" s="65">
        <f t="shared" si="1"/>
        <v>8.1999999999999993</v>
      </c>
      <c r="G64" s="65">
        <f t="shared" si="2"/>
        <v>7.5</v>
      </c>
      <c r="H64" s="64">
        <f t="shared" si="3"/>
        <v>13.6</v>
      </c>
      <c r="I64" s="5"/>
      <c r="J64" s="5"/>
      <c r="K64" s="5"/>
    </row>
    <row r="65" spans="1:11" ht="19" x14ac:dyDescent="0.25">
      <c r="A65" s="5"/>
      <c r="B65" s="5"/>
      <c r="C65" s="5"/>
      <c r="D65" s="63" t="s">
        <v>45</v>
      </c>
      <c r="E65" s="65">
        <f t="shared" si="0"/>
        <v>7.5</v>
      </c>
      <c r="F65" s="65">
        <f t="shared" si="1"/>
        <v>8.8000000000000007</v>
      </c>
      <c r="G65" s="65">
        <f t="shared" si="2"/>
        <v>10.9</v>
      </c>
      <c r="H65" s="64">
        <f t="shared" si="3"/>
        <v>16.899999999999999</v>
      </c>
      <c r="I65" s="5"/>
      <c r="J65" s="5"/>
      <c r="K65" s="5"/>
    </row>
    <row r="66" spans="1:11" ht="19" x14ac:dyDescent="0.25">
      <c r="D66" s="63" t="s">
        <v>46</v>
      </c>
      <c r="E66" s="65">
        <f t="shared" si="0"/>
        <v>20.2</v>
      </c>
      <c r="F66" s="65">
        <f t="shared" si="1"/>
        <v>10.7</v>
      </c>
      <c r="G66" s="65">
        <f t="shared" si="2"/>
        <v>23.6</v>
      </c>
      <c r="H66" s="64">
        <f t="shared" si="3"/>
        <v>20</v>
      </c>
    </row>
    <row r="67" spans="1:11" ht="19" x14ac:dyDescent="0.25">
      <c r="D67" s="63" t="s">
        <v>47</v>
      </c>
      <c r="E67" s="65">
        <f t="shared" si="0"/>
        <v>10.3</v>
      </c>
      <c r="F67" s="65">
        <f t="shared" si="1"/>
        <v>10.5</v>
      </c>
      <c r="G67" s="65">
        <f t="shared" si="2"/>
        <v>8.9</v>
      </c>
      <c r="H67" s="64">
        <f t="shared" si="3"/>
        <v>15.4</v>
      </c>
    </row>
    <row r="68" spans="1:11" ht="19" x14ac:dyDescent="0.25">
      <c r="D68" s="63" t="s">
        <v>48</v>
      </c>
      <c r="E68" s="65">
        <f t="shared" si="0"/>
        <v>11</v>
      </c>
      <c r="F68" s="65">
        <f t="shared" si="1"/>
        <v>12.1</v>
      </c>
      <c r="G68" s="65">
        <f t="shared" si="2"/>
        <v>12.6</v>
      </c>
      <c r="H68" s="64">
        <f t="shared" si="3"/>
        <v>25.3</v>
      </c>
    </row>
    <row r="69" spans="1:11" ht="19" x14ac:dyDescent="0.25">
      <c r="D69" s="63" t="s">
        <v>49</v>
      </c>
      <c r="E69" s="65">
        <f t="shared" si="0"/>
        <v>6.2</v>
      </c>
      <c r="F69" s="65">
        <f t="shared" si="1"/>
        <v>8.1</v>
      </c>
      <c r="G69" s="65">
        <f t="shared" si="2"/>
        <v>7</v>
      </c>
      <c r="H69" s="64">
        <f t="shared" si="3"/>
        <v>16.5</v>
      </c>
    </row>
    <row r="70" spans="1:11" ht="19" x14ac:dyDescent="0.25">
      <c r="D70" s="1"/>
      <c r="E70" s="1"/>
      <c r="F70" s="1"/>
      <c r="G70" s="1"/>
      <c r="H70" s="1"/>
    </row>
    <row r="71" spans="1:11" ht="21" x14ac:dyDescent="0.25">
      <c r="D71" s="2"/>
      <c r="E71" s="2"/>
      <c r="F71" s="2"/>
      <c r="G71" s="2"/>
      <c r="H71" s="1"/>
    </row>
    <row r="72" spans="1:11" ht="21" x14ac:dyDescent="0.25">
      <c r="D72" s="2" t="s">
        <v>69</v>
      </c>
      <c r="E72" s="2"/>
      <c r="F72" s="2"/>
      <c r="G72" s="2"/>
      <c r="H72" s="1"/>
    </row>
    <row r="73" spans="1:11" ht="21" x14ac:dyDescent="0.25">
      <c r="D73" s="2"/>
      <c r="E73" s="2"/>
      <c r="F73" s="2"/>
      <c r="G73" s="2"/>
    </row>
    <row r="74" spans="1:11" ht="21" x14ac:dyDescent="0.25">
      <c r="D74" s="2" t="s">
        <v>76</v>
      </c>
      <c r="E74" s="2"/>
      <c r="F74" s="2"/>
      <c r="G74" s="2"/>
    </row>
    <row r="75" spans="1:11" ht="21" x14ac:dyDescent="0.25">
      <c r="D75" s="2"/>
      <c r="E75" s="2"/>
      <c r="F75" s="2"/>
      <c r="G75" s="2"/>
    </row>
    <row r="76" spans="1:11" ht="21" x14ac:dyDescent="0.25">
      <c r="D76" s="2" t="s">
        <v>70</v>
      </c>
      <c r="E76" s="2"/>
      <c r="F76" s="2"/>
      <c r="G76" s="2"/>
    </row>
    <row r="78" spans="1:11" ht="21" x14ac:dyDescent="0.25">
      <c r="C78" s="81" t="s">
        <v>71</v>
      </c>
      <c r="D78" s="81"/>
    </row>
    <row r="79" spans="1:11" ht="21" x14ac:dyDescent="0.25">
      <c r="C79" s="2"/>
      <c r="D79" s="1"/>
      <c r="E79" s="1"/>
      <c r="F79" s="79" t="s">
        <v>75</v>
      </c>
    </row>
    <row r="80" spans="1:11" ht="19" x14ac:dyDescent="0.25">
      <c r="D80" s="79" t="s">
        <v>72</v>
      </c>
      <c r="E80" s="80">
        <v>0.11738</v>
      </c>
      <c r="F80" s="78">
        <f>E80/$E$92</f>
        <v>0.41612308564946116</v>
      </c>
    </row>
    <row r="81" spans="3:6" ht="19" x14ac:dyDescent="0.25">
      <c r="D81" s="79" t="s">
        <v>73</v>
      </c>
      <c r="E81" s="80">
        <v>9.9779999999999994E-2</v>
      </c>
      <c r="F81" s="78">
        <f t="shared" ref="F81:F90" si="4">E81/$E$92</f>
        <v>0.35372943845717525</v>
      </c>
    </row>
    <row r="82" spans="3:6" ht="19" x14ac:dyDescent="0.25">
      <c r="D82" s="79" t="s">
        <v>74</v>
      </c>
      <c r="E82" s="80">
        <v>3.5950000000000003E-2</v>
      </c>
      <c r="F82" s="78">
        <f t="shared" si="4"/>
        <v>0.12744611457742486</v>
      </c>
    </row>
    <row r="83" spans="3:6" ht="19" x14ac:dyDescent="0.25">
      <c r="D83" s="79" t="s">
        <v>77</v>
      </c>
      <c r="E83" s="80">
        <v>3.14E-3</v>
      </c>
      <c r="F83" s="78">
        <f t="shared" si="4"/>
        <v>1.1131593874078275E-2</v>
      </c>
    </row>
    <row r="84" spans="3:6" ht="19" x14ac:dyDescent="0.25">
      <c r="D84" s="79" t="s">
        <v>78</v>
      </c>
      <c r="E84" s="80">
        <v>-6.6E-4</v>
      </c>
      <c r="F84" s="78">
        <f t="shared" si="4"/>
        <v>-2.3397617697107202E-3</v>
      </c>
    </row>
    <row r="85" spans="3:6" ht="19" x14ac:dyDescent="0.25">
      <c r="D85" s="79" t="s">
        <v>79</v>
      </c>
      <c r="E85" s="80">
        <v>1.2959999999999999E-2</v>
      </c>
      <c r="F85" s="78">
        <f t="shared" si="4"/>
        <v>4.5944412932501413E-2</v>
      </c>
    </row>
    <row r="86" spans="3:6" ht="19" x14ac:dyDescent="0.25">
      <c r="D86" s="79" t="s">
        <v>80</v>
      </c>
      <c r="E86" s="80">
        <v>1.01E-3</v>
      </c>
      <c r="F86" s="78">
        <f t="shared" si="4"/>
        <v>3.5805445263754963E-3</v>
      </c>
    </row>
    <row r="87" spans="3:6" ht="19" x14ac:dyDescent="0.25">
      <c r="D87" s="79" t="s">
        <v>81</v>
      </c>
      <c r="E87" s="80">
        <v>9.6000000000000002E-4</v>
      </c>
      <c r="F87" s="78">
        <f t="shared" si="4"/>
        <v>3.4032898468519569E-3</v>
      </c>
    </row>
    <row r="88" spans="3:6" ht="19" x14ac:dyDescent="0.25">
      <c r="D88" s="79" t="s">
        <v>82</v>
      </c>
      <c r="E88" s="80">
        <v>5.0000000000000002E-5</v>
      </c>
      <c r="F88" s="78">
        <f t="shared" si="4"/>
        <v>1.7725467952353944E-4</v>
      </c>
    </row>
    <row r="89" spans="3:6" ht="19" x14ac:dyDescent="0.25">
      <c r="D89" s="79" t="s">
        <v>83</v>
      </c>
      <c r="E89" s="80">
        <v>5.7999999999999996E-3</v>
      </c>
      <c r="F89" s="78">
        <f t="shared" si="4"/>
        <v>2.0561542824730571E-2</v>
      </c>
    </row>
    <row r="90" spans="3:6" ht="19" x14ac:dyDescent="0.25">
      <c r="D90" s="79" t="s">
        <v>84</v>
      </c>
      <c r="E90" s="80">
        <v>5.7099999999999998E-3</v>
      </c>
      <c r="F90" s="78">
        <f t="shared" si="4"/>
        <v>2.0242484401588202E-2</v>
      </c>
    </row>
    <row r="91" spans="3:6" ht="19" x14ac:dyDescent="0.25">
      <c r="D91" s="1"/>
      <c r="E91" s="1"/>
      <c r="F91" s="1"/>
    </row>
    <row r="92" spans="3:6" ht="21" x14ac:dyDescent="0.25">
      <c r="D92" s="76" t="s">
        <v>85</v>
      </c>
      <c r="E92" s="77">
        <f>SUM(E80:E90)</f>
        <v>0.28208</v>
      </c>
      <c r="F92" s="78">
        <f>SUM(F80:F90)</f>
        <v>0.99999999999999989</v>
      </c>
    </row>
    <row r="93" spans="3:6" ht="19" x14ac:dyDescent="0.25">
      <c r="D93" s="1"/>
      <c r="E93" s="1"/>
      <c r="F93" s="1"/>
    </row>
    <row r="94" spans="3:6" ht="21" x14ac:dyDescent="0.25">
      <c r="C94" s="81" t="s">
        <v>90</v>
      </c>
      <c r="D94" s="81"/>
      <c r="E94" s="1"/>
      <c r="F94" s="79" t="s">
        <v>88</v>
      </c>
    </row>
    <row r="95" spans="3:6" ht="19" x14ac:dyDescent="0.25">
      <c r="D95" s="79" t="s">
        <v>13</v>
      </c>
      <c r="E95" s="80">
        <v>-3.7780000000000001E-2</v>
      </c>
      <c r="F95" s="6">
        <f>$E$92+E95</f>
        <v>0.24429999999999999</v>
      </c>
    </row>
    <row r="96" spans="3:6" ht="19" x14ac:dyDescent="0.25">
      <c r="D96" s="79" t="s">
        <v>86</v>
      </c>
      <c r="E96" s="80">
        <v>2.5350000000000001E-2</v>
      </c>
      <c r="F96" s="6">
        <f t="shared" ref="F96:F97" si="5">$E$92+E96</f>
        <v>0.30742999999999998</v>
      </c>
    </row>
    <row r="97" spans="3:7" ht="19" x14ac:dyDescent="0.25">
      <c r="D97" s="79" t="s">
        <v>87</v>
      </c>
      <c r="E97" s="80">
        <v>0.1022</v>
      </c>
      <c r="F97" s="6">
        <f t="shared" si="5"/>
        <v>0.38428000000000001</v>
      </c>
    </row>
    <row r="98" spans="3:7" ht="19" x14ac:dyDescent="0.25">
      <c r="D98" s="1"/>
      <c r="E98" s="1"/>
      <c r="F98" s="1"/>
    </row>
    <row r="99" spans="3:7" ht="21" x14ac:dyDescent="0.25">
      <c r="C99" s="81" t="s">
        <v>89</v>
      </c>
      <c r="D99" s="81"/>
      <c r="E99" s="81"/>
    </row>
    <row r="100" spans="3:7" ht="21" x14ac:dyDescent="0.25">
      <c r="C100" s="2"/>
      <c r="D100" s="1"/>
      <c r="E100" s="7"/>
      <c r="F100" s="79" t="s">
        <v>88</v>
      </c>
      <c r="G100" s="79" t="s">
        <v>75</v>
      </c>
    </row>
    <row r="101" spans="3:7" ht="19" x14ac:dyDescent="0.25">
      <c r="D101" s="79" t="s">
        <v>72</v>
      </c>
      <c r="E101" s="80"/>
      <c r="F101" s="82" t="s">
        <v>108</v>
      </c>
    </row>
    <row r="102" spans="3:7" ht="19" x14ac:dyDescent="0.25">
      <c r="D102" s="79" t="s">
        <v>73</v>
      </c>
      <c r="E102" s="80"/>
      <c r="F102" s="80">
        <f>E81</f>
        <v>9.9779999999999994E-2</v>
      </c>
    </row>
    <row r="103" spans="3:7" ht="19" x14ac:dyDescent="0.25">
      <c r="D103" s="79" t="s">
        <v>74</v>
      </c>
      <c r="E103" s="80"/>
      <c r="F103" s="80">
        <f t="shared" ref="F103:F111" si="6">E82</f>
        <v>3.5950000000000003E-2</v>
      </c>
    </row>
    <row r="104" spans="3:7" ht="19" x14ac:dyDescent="0.25">
      <c r="D104" s="79" t="s">
        <v>77</v>
      </c>
      <c r="E104" s="80"/>
      <c r="F104" s="80">
        <f t="shared" si="6"/>
        <v>3.14E-3</v>
      </c>
    </row>
    <row r="105" spans="3:7" ht="19" x14ac:dyDescent="0.25">
      <c r="D105" s="79" t="s">
        <v>78</v>
      </c>
      <c r="E105" s="80"/>
      <c r="F105" s="80">
        <f t="shared" si="6"/>
        <v>-6.6E-4</v>
      </c>
    </row>
    <row r="106" spans="3:7" ht="19" x14ac:dyDescent="0.25">
      <c r="D106" s="79" t="s">
        <v>79</v>
      </c>
      <c r="E106" s="80"/>
      <c r="F106" s="80">
        <f t="shared" si="6"/>
        <v>1.2959999999999999E-2</v>
      </c>
    </row>
    <row r="107" spans="3:7" ht="19" x14ac:dyDescent="0.25">
      <c r="D107" s="79" t="s">
        <v>80</v>
      </c>
      <c r="E107" s="80"/>
      <c r="F107" s="80">
        <f t="shared" si="6"/>
        <v>1.01E-3</v>
      </c>
    </row>
    <row r="108" spans="3:7" ht="19" x14ac:dyDescent="0.25">
      <c r="D108" s="79" t="s">
        <v>81</v>
      </c>
      <c r="E108" s="80"/>
      <c r="F108" s="80">
        <f t="shared" si="6"/>
        <v>9.6000000000000002E-4</v>
      </c>
    </row>
    <row r="109" spans="3:7" ht="19" x14ac:dyDescent="0.25">
      <c r="D109" s="79" t="s">
        <v>93</v>
      </c>
      <c r="E109" s="80">
        <f>0.00005</f>
        <v>5.0000000000000002E-5</v>
      </c>
      <c r="F109" s="80">
        <f t="shared" si="6"/>
        <v>5.0000000000000002E-5</v>
      </c>
    </row>
    <row r="110" spans="3:7" ht="19" x14ac:dyDescent="0.25">
      <c r="D110" s="79" t="s">
        <v>94</v>
      </c>
      <c r="E110" s="80">
        <v>5.7999999999999996E-3</v>
      </c>
      <c r="F110" s="80">
        <f t="shared" si="6"/>
        <v>5.7999999999999996E-3</v>
      </c>
    </row>
    <row r="111" spans="3:7" ht="19" x14ac:dyDescent="0.25">
      <c r="D111" s="79" t="s">
        <v>84</v>
      </c>
      <c r="E111" s="80"/>
      <c r="F111" s="80">
        <f t="shared" si="6"/>
        <v>5.7099999999999998E-3</v>
      </c>
    </row>
    <row r="112" spans="3:7" ht="19" x14ac:dyDescent="0.25">
      <c r="D112" s="79" t="s">
        <v>92</v>
      </c>
      <c r="E112" s="80"/>
      <c r="F112" s="78"/>
    </row>
    <row r="113" spans="3:6" ht="19" x14ac:dyDescent="0.25">
      <c r="C113" s="71" t="s">
        <v>95</v>
      </c>
      <c r="D113" s="71"/>
      <c r="E113" s="80"/>
      <c r="F113" s="78"/>
    </row>
    <row r="114" spans="3:6" ht="19" x14ac:dyDescent="0.25">
      <c r="D114" s="79" t="s">
        <v>96</v>
      </c>
      <c r="E114" s="80">
        <v>0.25609999999999999</v>
      </c>
      <c r="F114" s="78"/>
    </row>
    <row r="115" spans="3:6" ht="19" x14ac:dyDescent="0.25">
      <c r="D115" s="79" t="s">
        <v>97</v>
      </c>
      <c r="E115" s="80">
        <v>2.877E-2</v>
      </c>
      <c r="F115" s="78"/>
    </row>
    <row r="116" spans="3:6" ht="19" x14ac:dyDescent="0.25">
      <c r="D116" s="79" t="s">
        <v>98</v>
      </c>
      <c r="E116" s="80">
        <v>3.1220000000000001E-2</v>
      </c>
      <c r="F116" s="78"/>
    </row>
    <row r="117" spans="3:6" ht="19" x14ac:dyDescent="0.25">
      <c r="D117" s="79" t="s">
        <v>99</v>
      </c>
      <c r="E117" s="80">
        <v>3.109E-2</v>
      </c>
      <c r="F117" s="78"/>
    </row>
    <row r="118" spans="3:6" ht="19" x14ac:dyDescent="0.25">
      <c r="D118" s="79" t="s">
        <v>100</v>
      </c>
      <c r="E118" s="80">
        <v>3.3250000000000002E-2</v>
      </c>
      <c r="F118" s="78"/>
    </row>
    <row r="119" spans="3:6" ht="19" x14ac:dyDescent="0.25">
      <c r="D119" s="79" t="s">
        <v>101</v>
      </c>
      <c r="E119" s="80">
        <v>3.372E-2</v>
      </c>
      <c r="F119" s="78"/>
    </row>
    <row r="120" spans="3:6" ht="19" x14ac:dyDescent="0.25">
      <c r="D120" s="79" t="s">
        <v>102</v>
      </c>
      <c r="E120" s="80">
        <v>3.354E-2</v>
      </c>
      <c r="F120" s="78"/>
    </row>
    <row r="121" spans="3:6" ht="19" x14ac:dyDescent="0.25">
      <c r="D121" s="79" t="s">
        <v>103</v>
      </c>
      <c r="E121" s="80">
        <v>3.3399999999999999E-2</v>
      </c>
      <c r="F121" s="78"/>
    </row>
    <row r="122" spans="3:6" ht="19" x14ac:dyDescent="0.25">
      <c r="D122" s="79" t="s">
        <v>104</v>
      </c>
      <c r="E122" s="80">
        <v>3.3340000000000002E-2</v>
      </c>
      <c r="F122" s="78"/>
    </row>
    <row r="123" spans="3:6" ht="19" x14ac:dyDescent="0.25">
      <c r="D123" s="79" t="s">
        <v>105</v>
      </c>
      <c r="E123" s="80">
        <v>3.3360000000000001E-2</v>
      </c>
      <c r="F123" s="78"/>
    </row>
    <row r="124" spans="3:6" ht="19" x14ac:dyDescent="0.25">
      <c r="D124" s="79" t="s">
        <v>106</v>
      </c>
      <c r="E124" s="80">
        <v>3.5549999999999998E-2</v>
      </c>
      <c r="F124" s="78"/>
    </row>
    <row r="125" spans="3:6" ht="19" x14ac:dyDescent="0.25">
      <c r="D125" s="79" t="s">
        <v>107</v>
      </c>
      <c r="E125" s="1">
        <v>4.2430000000000002E-2</v>
      </c>
      <c r="F125" s="1"/>
    </row>
    <row r="126" spans="3:6" ht="19" x14ac:dyDescent="0.25">
      <c r="D126" s="79"/>
      <c r="E126" s="1"/>
      <c r="F126" s="1"/>
    </row>
    <row r="127" spans="3:6" ht="21" x14ac:dyDescent="0.25">
      <c r="D127" s="76" t="s">
        <v>85</v>
      </c>
      <c r="E127" s="77"/>
      <c r="F127" s="78"/>
    </row>
    <row r="129" spans="3:6" ht="21" x14ac:dyDescent="0.25">
      <c r="C129" s="81" t="s">
        <v>91</v>
      </c>
      <c r="D129" s="81"/>
      <c r="E129" s="1"/>
      <c r="F129" s="79" t="s">
        <v>88</v>
      </c>
    </row>
    <row r="130" spans="3:6" ht="19" x14ac:dyDescent="0.25">
      <c r="D130" s="79" t="s">
        <v>13</v>
      </c>
      <c r="E130" s="80">
        <v>-3.7780000000000001E-2</v>
      </c>
      <c r="F130" s="6">
        <f>$E$92+E130</f>
        <v>0.24429999999999999</v>
      </c>
    </row>
    <row r="131" spans="3:6" ht="19" x14ac:dyDescent="0.25">
      <c r="D131" s="79" t="s">
        <v>86</v>
      </c>
      <c r="E131" s="80">
        <v>2.5350000000000001E-2</v>
      </c>
      <c r="F131" s="6">
        <f t="shared" ref="F131:F132" si="7">$E$92+E131</f>
        <v>0.30742999999999998</v>
      </c>
    </row>
    <row r="132" spans="3:6" ht="19" x14ac:dyDescent="0.25">
      <c r="D132" s="79" t="s">
        <v>87</v>
      </c>
      <c r="E132" s="80">
        <v>0.1022</v>
      </c>
      <c r="F132" s="6">
        <f t="shared" si="7"/>
        <v>0.38428000000000001</v>
      </c>
    </row>
  </sheetData>
  <mergeCells count="14">
    <mergeCell ref="C94:D94"/>
    <mergeCell ref="C78:D78"/>
    <mergeCell ref="C99:E99"/>
    <mergeCell ref="C129:D129"/>
    <mergeCell ref="C113:D113"/>
    <mergeCell ref="H20:K20"/>
    <mergeCell ref="E57:F57"/>
    <mergeCell ref="G57:H57"/>
    <mergeCell ref="F6:H6"/>
    <mergeCell ref="C15:D15"/>
    <mergeCell ref="C17:D17"/>
    <mergeCell ref="F17:G17"/>
    <mergeCell ref="C19:F19"/>
    <mergeCell ref="H19:K19"/>
  </mergeCells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Residential Rates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Tavera</dc:creator>
  <cp:lastModifiedBy>Hector Tavera</cp:lastModifiedBy>
  <dcterms:created xsi:type="dcterms:W3CDTF">2020-10-13T03:52:17Z</dcterms:created>
  <dcterms:modified xsi:type="dcterms:W3CDTF">2020-10-14T05:01:34Z</dcterms:modified>
</cp:coreProperties>
</file>