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MeChaNiCoX\Desktop\Gerencia de Proyectos Ciencia de Datos\Docs\Riesgos\"/>
    </mc:Choice>
  </mc:AlternateContent>
  <xr:revisionPtr revIDLastSave="0" documentId="13_ncr:1_{DA7CCD18-8A91-412E-8DC8-4DC8FF201689}" xr6:coauthVersionLast="47" xr6:coauthVersionMax="47" xr10:uidLastSave="{00000000-0000-0000-0000-000000000000}"/>
  <bookViews>
    <workbookView xWindow="28680" yWindow="-120" windowWidth="29040" windowHeight="16440" activeTab="1" xr2:uid="{C2458AC9-323C-442D-8D63-5E860347BFE0}"/>
  </bookViews>
  <sheets>
    <sheet name="Matriz de Impacto" sheetId="4" r:id="rId1"/>
    <sheet name="Matriz de Riesgos" sheetId="1" r:id="rId2"/>
  </sheets>
  <externalReferences>
    <externalReference r:id="rId3"/>
    <externalReference r:id="rId4"/>
  </externalReferences>
  <definedNames>
    <definedName name="_f10_consec" localSheetId="0">#REF!</definedName>
    <definedName name="_f10_consec">#REF!</definedName>
    <definedName name="_f10_frec">#REF!</definedName>
    <definedName name="_f9_consec_humana" localSheetId="0">'[2]Tabla de P x I'!#REF!</definedName>
    <definedName name="_f9_consec_humana">#REF!</definedName>
    <definedName name="_xlnm._FilterDatabase" localSheetId="1" hidden="1">'Matriz de Riesgos'!$B$6:$I$12</definedName>
    <definedName name="aceptabilidad" localSheetId="0">#REF!</definedName>
    <definedName name="aceptabilidad">#REF!</definedName>
    <definedName name="BASEDATOS" localSheetId="0">#REF!</definedName>
    <definedName name="BASEDATOS">#REF!</definedName>
    <definedName name="CatalogueRisque">#REF!</definedName>
    <definedName name="ddiii">#REF!</definedName>
    <definedName name="NiveauduRisque">#REF!</definedName>
    <definedName name="Pal_Workbook_GUID" hidden="1">"L2FMAT194DZN1LGNG5Y9IMY5"</definedName>
    <definedName name="Prueba" localSheetId="0">#REF!</definedName>
    <definedName name="Prueba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K6" i="1"/>
  <c r="L7" i="1"/>
  <c r="L8" i="1"/>
  <c r="L9" i="1"/>
  <c r="L10" i="1"/>
  <c r="L11" i="1"/>
  <c r="L12" i="1"/>
  <c r="K8" i="1"/>
  <c r="K9" i="1"/>
  <c r="K10" i="1"/>
  <c r="K11" i="1"/>
  <c r="K12" i="1"/>
  <c r="K7" i="1"/>
  <c r="M7" i="1" l="1"/>
  <c r="O7" i="1" s="1"/>
  <c r="M12" i="1"/>
  <c r="O12" i="1" s="1"/>
  <c r="M11" i="1"/>
  <c r="O11" i="1" s="1"/>
  <c r="M10" i="1"/>
  <c r="O10" i="1" s="1"/>
  <c r="M8" i="1"/>
  <c r="O8" i="1" s="1"/>
  <c r="M9" i="1"/>
  <c r="O9" i="1" s="1"/>
</calcChain>
</file>

<file path=xl/sharedStrings.xml><?xml version="1.0" encoding="utf-8"?>
<sst xmlns="http://schemas.openxmlformats.org/spreadsheetml/2006/main" count="107" uniqueCount="87">
  <si>
    <t>Matriz de riesgos</t>
  </si>
  <si>
    <r>
      <t>ID</t>
    </r>
    <r>
      <rPr>
        <sz val="11"/>
        <color rgb="FF000000"/>
        <rFont val="Aptos Narrow"/>
        <family val="2"/>
      </rPr>
      <t> </t>
    </r>
  </si>
  <si>
    <r>
      <t>Riesgo</t>
    </r>
    <r>
      <rPr>
        <sz val="11"/>
        <color rgb="FF000000"/>
        <rFont val="Aptos Narrow"/>
        <family val="2"/>
      </rPr>
      <t> </t>
    </r>
  </si>
  <si>
    <r>
      <t>Descripción</t>
    </r>
    <r>
      <rPr>
        <sz val="11"/>
        <color rgb="FF000000"/>
        <rFont val="Aptos Narrow"/>
        <family val="2"/>
      </rPr>
      <t> </t>
    </r>
  </si>
  <si>
    <r>
      <t>Impacto</t>
    </r>
    <r>
      <rPr>
        <sz val="11"/>
        <color rgb="FF000000"/>
        <rFont val="Aptos Narrow"/>
        <family val="2"/>
      </rPr>
      <t> </t>
    </r>
  </si>
  <si>
    <r>
      <t>Probabilidad</t>
    </r>
    <r>
      <rPr>
        <sz val="11"/>
        <color rgb="FF000000"/>
        <rFont val="Aptos Narrow"/>
        <family val="2"/>
      </rPr>
      <t> </t>
    </r>
  </si>
  <si>
    <r>
      <t>Categoría</t>
    </r>
    <r>
      <rPr>
        <sz val="11"/>
        <color rgb="FF000000"/>
        <rFont val="Aptos Narrow"/>
        <family val="2"/>
      </rPr>
      <t> </t>
    </r>
  </si>
  <si>
    <t>Estrategia de Mitigación </t>
  </si>
  <si>
    <t>Responsable </t>
  </si>
  <si>
    <t>Indice de Riesgo</t>
  </si>
  <si>
    <r>
      <t>R1</t>
    </r>
    <r>
      <rPr>
        <sz val="11"/>
        <color rgb="FF000000"/>
        <rFont val="Aptos Narrow"/>
        <family val="2"/>
      </rPr>
      <t> </t>
    </r>
  </si>
  <si>
    <t>Retraso en la recolección de datos </t>
  </si>
  <si>
    <t>Dificultad para acceder a un corpus de noticias adecuado o demoras en su procesamiento. </t>
  </si>
  <si>
    <t>Alto</t>
  </si>
  <si>
    <t>Medio</t>
  </si>
  <si>
    <t>Técnico </t>
  </si>
  <si>
    <t>Definir fuentes alternativas de datos y realizar pruebas iniciales con datasets pequeños antes de la recolección completa. </t>
  </si>
  <si>
    <t>Cindy, Leandro </t>
  </si>
  <si>
    <r>
      <t>R2</t>
    </r>
    <r>
      <rPr>
        <sz val="11"/>
        <color rgb="FF000000"/>
        <rFont val="Aptos Narrow"/>
        <family val="2"/>
      </rPr>
      <t> </t>
    </r>
  </si>
  <si>
    <t>Calidad de los datos </t>
  </si>
  <si>
    <t>Posibles problemas con datos incompletos, sesgados o con ruido que afecten el modelo. </t>
  </si>
  <si>
    <t>Aplicar técnicas de limpieza y preprocesamiento como eliminación de ruido y manejo de valores nulos. </t>
  </si>
  <si>
    <t>Mario, Héctor </t>
  </si>
  <si>
    <t>Problemas técnicos o computacionales </t>
  </si>
  <si>
    <t>Limitaciones en el procesamiento de datos debido a recursos computacionales limitados. </t>
  </si>
  <si>
    <t>Tecnológico </t>
  </si>
  <si>
    <t>Utilizar plataformas como Google Colab para aprovechar recursos en la nube. </t>
  </si>
  <si>
    <t>Todo el grupo </t>
  </si>
  <si>
    <t>Falta de coordinación en el equipo </t>
  </si>
  <si>
    <t>Problemas de comunicación o desorganización en la ejecución de tareas. </t>
  </si>
  <si>
    <t>Organizacional </t>
  </si>
  <si>
    <t>Mantener reuniones semanales y usar herramientas como Trello para el seguimiento de tareas. </t>
  </si>
  <si>
    <t>Scrum Master (Leandro) </t>
  </si>
  <si>
    <t>Falta de precision del modelo</t>
  </si>
  <si>
    <t>No alcanzar el nivel de confianza esperado en la prediccion del modelo</t>
  </si>
  <si>
    <t>Tecnico</t>
  </si>
  <si>
    <t>Revizar los hiperparametros del modelo de redes neuronales para que logren un buen nivel de aprendizaje y prediccion del Corpus</t>
  </si>
  <si>
    <t>Hector, Cindy</t>
  </si>
  <si>
    <t>Retrasos en la documentación y presentación </t>
  </si>
  <si>
    <t>Falta de tiempo para completar la documentación y preparar la exposición. </t>
  </si>
  <si>
    <t>Asignar tareas específicas para la documentación desde el inicio y realizar revisiones continuas. </t>
  </si>
  <si>
    <t>Héctor, Cindy </t>
  </si>
  <si>
    <t>MAPA GENERAL DE RIESGOS</t>
  </si>
  <si>
    <t>Probabilidad</t>
  </si>
  <si>
    <t>CASI SEGURO (5)</t>
  </si>
  <si>
    <t>Medio
5</t>
  </si>
  <si>
    <t>Medio
10</t>
  </si>
  <si>
    <t>Alto
25</t>
  </si>
  <si>
    <t>Extremo
50</t>
  </si>
  <si>
    <t>Extremo
100</t>
  </si>
  <si>
    <t>PROBABLE (4)</t>
  </si>
  <si>
    <t>Bajo
4</t>
  </si>
  <si>
    <t>Medio
8</t>
  </si>
  <si>
    <t>Alto
20</t>
  </si>
  <si>
    <t>Extremo
40</t>
  </si>
  <si>
    <t>Extremo
80</t>
  </si>
  <si>
    <t>POSIBLE (3)</t>
  </si>
  <si>
    <t>Bajo
3</t>
  </si>
  <si>
    <t>Medio
6</t>
  </si>
  <si>
    <t>Alto
15</t>
  </si>
  <si>
    <t>Alto
30</t>
  </si>
  <si>
    <t>Extremo
60</t>
  </si>
  <si>
    <t>IMPROBABLE (2)</t>
  </si>
  <si>
    <t>Bajo
2</t>
  </si>
  <si>
    <t>RARO (1)</t>
  </si>
  <si>
    <t>Bajo
1</t>
  </si>
  <si>
    <t>Impacto</t>
  </si>
  <si>
    <t>INSIGNIFICANTE (1)</t>
  </si>
  <si>
    <t>MENOR (2)</t>
  </si>
  <si>
    <t>MODERADO (3)</t>
  </si>
  <si>
    <t>MAYOR  (4)</t>
  </si>
  <si>
    <t>SEVERO (5)</t>
  </si>
  <si>
    <t>CONVENCIONES:</t>
  </si>
  <si>
    <t xml:space="preserve">CRITERIOS DE ACEPTABILIDAD </t>
  </si>
  <si>
    <t>BAJO</t>
  </si>
  <si>
    <t>MEDIO</t>
  </si>
  <si>
    <t>ALTO</t>
  </si>
  <si>
    <t>EXTREMO</t>
  </si>
  <si>
    <t>Entre 1 y &lt;=4</t>
  </si>
  <si>
    <t>Aceptabilidad</t>
  </si>
  <si>
    <t>Entre &gt;4 y &lt;=9</t>
  </si>
  <si>
    <t>Entre &gt;10 y &lt;=12</t>
  </si>
  <si>
    <t>Entre &gt;13</t>
  </si>
  <si>
    <t>R3</t>
  </si>
  <si>
    <t>R4</t>
  </si>
  <si>
    <t>R5</t>
  </si>
  <si>
    <t>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</si>
</sst>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10"/>
      <color rgb="FF000000"/>
      <name val="Times New Roman"/>
      <family val="1"/>
    </font>
    <font>
      <b/>
      <i/>
      <sz val="9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7" fillId="0" borderId="0"/>
    <xf numFmtId="9" fontId="4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5" fillId="3" borderId="11" xfId="1" applyFont="1" applyFill="1" applyBorder="1" applyAlignment="1" applyProtection="1">
      <alignment horizontal="center" vertical="center"/>
      <protection locked="0"/>
    </xf>
    <xf numFmtId="0" fontId="5" fillId="3" borderId="12" xfId="1" applyFont="1" applyFill="1" applyBorder="1" applyAlignment="1" applyProtection="1">
      <alignment horizontal="center" vertical="center"/>
      <protection locked="0"/>
    </xf>
    <xf numFmtId="0" fontId="4" fillId="4" borderId="13" xfId="1" applyFill="1" applyBorder="1" applyAlignment="1" applyProtection="1">
      <alignment horizontal="center"/>
      <protection locked="0"/>
    </xf>
    <xf numFmtId="0" fontId="4" fillId="4" borderId="14" xfId="1" applyFill="1" applyBorder="1" applyAlignment="1" applyProtection="1">
      <alignment horizontal="center"/>
      <protection locked="0"/>
    </xf>
    <xf numFmtId="0" fontId="4" fillId="4" borderId="15" xfId="1" applyFill="1" applyBorder="1" applyAlignment="1" applyProtection="1">
      <alignment horizontal="center"/>
      <protection locked="0"/>
    </xf>
    <xf numFmtId="0" fontId="5" fillId="5" borderId="11" xfId="1" applyFont="1" applyFill="1" applyBorder="1" applyAlignment="1" applyProtection="1">
      <alignment horizontal="center" vertical="center"/>
      <protection locked="0"/>
    </xf>
    <xf numFmtId="0" fontId="6" fillId="4" borderId="11" xfId="1" applyFont="1" applyFill="1" applyBorder="1" applyAlignment="1" applyProtection="1">
      <alignment horizontal="center" vertical="center"/>
      <protection locked="0"/>
    </xf>
    <xf numFmtId="0" fontId="6" fillId="0" borderId="11" xfId="1" applyFont="1" applyBorder="1" applyAlignment="1" applyProtection="1">
      <alignment horizontal="center"/>
      <protection locked="0"/>
    </xf>
    <xf numFmtId="0" fontId="8" fillId="5" borderId="11" xfId="1" applyFont="1" applyFill="1" applyBorder="1" applyAlignment="1" applyProtection="1">
      <alignment horizontal="center" vertical="center" wrapText="1"/>
      <protection locked="0"/>
    </xf>
    <xf numFmtId="0" fontId="8" fillId="5" borderId="11" xfId="1" applyFont="1" applyFill="1" applyBorder="1" applyAlignment="1" applyProtection="1">
      <alignment horizontal="center" vertical="center"/>
      <protection locked="0"/>
    </xf>
    <xf numFmtId="0" fontId="9" fillId="4" borderId="11" xfId="1" applyFont="1" applyFill="1" applyBorder="1" applyAlignment="1" applyProtection="1">
      <alignment horizontal="center" vertical="center"/>
      <protection locked="0"/>
    </xf>
    <xf numFmtId="0" fontId="9" fillId="2" borderId="11" xfId="1" applyFont="1" applyFill="1" applyBorder="1" applyAlignment="1" applyProtection="1">
      <alignment horizontal="center" vertical="center" wrapText="1"/>
      <protection locked="0"/>
    </xf>
    <xf numFmtId="0" fontId="9" fillId="6" borderId="11" xfId="1" applyFont="1" applyFill="1" applyBorder="1" applyAlignment="1" applyProtection="1">
      <alignment horizontal="center" vertical="center" wrapText="1"/>
      <protection locked="0"/>
    </xf>
    <xf numFmtId="0" fontId="9" fillId="7" borderId="11" xfId="1" applyFont="1" applyFill="1" applyBorder="1" applyAlignment="1" applyProtection="1">
      <alignment horizontal="center" vertical="center" wrapText="1"/>
      <protection locked="0"/>
    </xf>
    <xf numFmtId="0" fontId="9" fillId="8" borderId="11" xfId="1" applyFont="1" applyFill="1" applyBorder="1" applyAlignment="1" applyProtection="1">
      <alignment horizontal="center" vertical="center" wrapText="1"/>
      <protection locked="0"/>
    </xf>
    <xf numFmtId="0" fontId="9" fillId="4" borderId="11" xfId="1" applyFont="1" applyFill="1" applyBorder="1" applyAlignment="1" applyProtection="1">
      <alignment horizontal="center" vertical="center" wrapText="1"/>
      <protection locked="0"/>
    </xf>
    <xf numFmtId="0" fontId="5" fillId="5" borderId="11" xfId="1" applyFont="1" applyFill="1" applyBorder="1" applyAlignment="1" applyProtection="1">
      <alignment horizontal="center" vertical="center"/>
      <protection locked="0"/>
    </xf>
    <xf numFmtId="0" fontId="9" fillId="9" borderId="11" xfId="1" applyFont="1" applyFill="1" applyBorder="1" applyAlignment="1">
      <alignment horizontal="center"/>
    </xf>
    <xf numFmtId="0" fontId="9" fillId="2" borderId="11" xfId="1" applyFont="1" applyFill="1" applyBorder="1" applyAlignment="1">
      <alignment horizontal="center"/>
    </xf>
    <xf numFmtId="0" fontId="9" fillId="6" borderId="11" xfId="1" applyFont="1" applyFill="1" applyBorder="1" applyAlignment="1">
      <alignment horizontal="center"/>
    </xf>
    <xf numFmtId="0" fontId="9" fillId="7" borderId="11" xfId="1" applyFont="1" applyFill="1" applyBorder="1" applyAlignment="1">
      <alignment horizontal="center"/>
    </xf>
    <xf numFmtId="0" fontId="10" fillId="4" borderId="11" xfId="1" applyFont="1" applyFill="1" applyBorder="1" applyAlignment="1">
      <alignment horizontal="center"/>
    </xf>
    <xf numFmtId="0" fontId="6" fillId="0" borderId="0" xfId="1" applyFont="1" applyFill="1"/>
    <xf numFmtId="0" fontId="7" fillId="0" borderId="0" xfId="2" applyFill="1" applyAlignment="1">
      <alignment horizontal="left" vertical="top"/>
    </xf>
    <xf numFmtId="0" fontId="4" fillId="0" borderId="0" xfId="1" applyFill="1"/>
    <xf numFmtId="9" fontId="4" fillId="0" borderId="0" xfId="3" applyFont="1" applyFill="1" applyBorder="1"/>
    <xf numFmtId="0" fontId="5" fillId="0" borderId="0" xfId="1" applyFont="1" applyFill="1" applyAlignment="1">
      <alignment horizontal="left"/>
    </xf>
    <xf numFmtId="0" fontId="5" fillId="0" borderId="0" xfId="1" applyFont="1" applyFill="1" applyAlignment="1">
      <alignment horizontal="left"/>
    </xf>
    <xf numFmtId="0" fontId="5" fillId="0" borderId="16" xfId="1" applyFont="1" applyFill="1" applyBorder="1" applyAlignment="1">
      <alignment horizontal="center"/>
    </xf>
    <xf numFmtId="0" fontId="5" fillId="0" borderId="17" xfId="1" applyFont="1" applyFill="1" applyBorder="1" applyAlignment="1">
      <alignment horizontal="center"/>
    </xf>
    <xf numFmtId="0" fontId="5" fillId="0" borderId="18" xfId="1" applyFont="1" applyFill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 vertical="center"/>
    </xf>
  </cellXfs>
  <cellStyles count="4">
    <cellStyle name="Normal" xfId="0" builtinId="0"/>
    <cellStyle name="Normal 2" xfId="2" xr:uid="{14C7A2FE-FA2B-4B48-8DE8-5C1D65EB7D92}"/>
    <cellStyle name="Normal 4" xfId="1" xr:uid="{45E53722-AA40-4A3F-AC63-14DC99D40EBF}"/>
    <cellStyle name="Porcentaje 2" xfId="3" xr:uid="{EDFCBEA7-4610-4078-AD49-F06A5F35A3DA}"/>
  </cellStyles>
  <dxfs count="5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Mapa de Riesgo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'Matriz de Riesgos'!$M$6</c:f>
              <c:strCache>
                <c:ptCount val="1"/>
                <c:pt idx="0">
                  <c:v>Indice de Riesgo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'Matriz de Riesgos'!$B$7:$B$12</c:f>
              <c:strCache>
                <c:ptCount val="6"/>
                <c:pt idx="0">
                  <c:v>R1 </c:v>
                </c:pt>
                <c:pt idx="1">
                  <c:v>R2 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</c:strCache>
            </c:strRef>
          </c:cat>
          <c:val>
            <c:numRef>
              <c:f>'Matriz de Riesgos'!$M$7:$M$12</c:f>
              <c:numCache>
                <c:formatCode>General</c:formatCode>
                <c:ptCount val="6"/>
                <c:pt idx="0">
                  <c:v>6</c:v>
                </c:pt>
                <c:pt idx="1">
                  <c:v>9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F-40A3-B3E4-CDEC9A696F47}"/>
            </c:ext>
          </c:extLst>
        </c:ser>
        <c:ser>
          <c:idx val="1"/>
          <c:order val="1"/>
          <c:tx>
            <c:strRef>
              <c:f>'Matriz de Riesgos'!$L$6</c:f>
              <c:strCache>
                <c:ptCount val="1"/>
                <c:pt idx="0">
                  <c:v>Ind Probabilidad 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'Matriz de Riesgos'!$L$7:$L$12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0F-40A3-B3E4-CDEC9A696F47}"/>
            </c:ext>
          </c:extLst>
        </c:ser>
        <c:ser>
          <c:idx val="2"/>
          <c:order val="2"/>
          <c:tx>
            <c:strRef>
              <c:f>'Matriz de Riesgos'!$K$6</c:f>
              <c:strCache>
                <c:ptCount val="1"/>
                <c:pt idx="0">
                  <c:v>Ind Impacto 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'Matriz de Riesgos'!$K$7:$K$12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0F-40A3-B3E4-CDEC9A696F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43857824"/>
        <c:axId val="1043861424"/>
      </c:radarChart>
      <c:catAx>
        <c:axId val="104385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861424"/>
        <c:crosses val="autoZero"/>
        <c:auto val="1"/>
        <c:lblAlgn val="ctr"/>
        <c:lblOffset val="100"/>
        <c:noMultiLvlLbl val="0"/>
      </c:catAx>
      <c:valAx>
        <c:axId val="104386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85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576262</xdr:colOff>
      <xdr:row>13</xdr:row>
      <xdr:rowOff>174626</xdr:rowOff>
    </xdr:from>
    <xdr:to>
      <xdr:col>7</xdr:col>
      <xdr:colOff>852487</xdr:colOff>
      <xdr:row>33</xdr:row>
      <xdr:rowOff>74613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80120C-2239-D264-7E3C-48675186F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eChaNiCoX\Desktop\Gerencia%20de%20Proyectos%20Ciencia%20de%20Datos\Docs\Riesgos\An&#225;lisis%20de%20riesgos.xlsx" TargetMode="External"/><Relationship Id="rId1" Type="http://schemas.openxmlformats.org/officeDocument/2006/relationships/externalLinkPath" Target="An&#225;lisis%20de%20riesgo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eChaNiCoX\Desktop\Matriz%20de%20Riesgos\Universitaria\2.%20Matriz%20de%20Riesgos%20U.xlsx" TargetMode="External"/><Relationship Id="rId1" Type="http://schemas.openxmlformats.org/officeDocument/2006/relationships/externalLinkPath" Target="/Users/MeChaNiCoX/Desktop/Matriz%20de%20Riesgos/Universitaria/2.%20Matriz%20de%20Riesgos%20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ato Mapa General de Riesgos"/>
      <sheetName val="Matriz de Riesgos"/>
      <sheetName val="Evaluación x año 2023-2024"/>
      <sheetName val="Graficas 2023-2024"/>
      <sheetName val="Tabla de Prob x Impacto"/>
      <sheetName val="Matriz de Prob-Impacto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PA DE RIESGOS"/>
      <sheetName val="EVALUACIÓN 22"/>
      <sheetName val="EVALUACIÓN 19-21"/>
      <sheetName val="GRÁFICAS"/>
      <sheetName val="Hoja2"/>
      <sheetName val="TABLAS DE CALIFICACIÓN"/>
      <sheetName val="RIESGOS SALA Y CONSEJO "/>
      <sheetName val="Matriz General 2017-2022 (2)"/>
      <sheetName val="Matriz General 2017-2022"/>
      <sheetName val="Hoja1"/>
      <sheetName val="Graficas 2016-2022"/>
      <sheetName val="Evaluación anual 2017-2022"/>
      <sheetName val="Matriz General 2023"/>
      <sheetName val="Evaluación anual 2023"/>
      <sheetName val="MATRIZ"/>
      <sheetName val="Consideraciones anuales"/>
      <sheetName val="Tabla de P x I"/>
      <sheetName val="Formato Plan de mejoramiento"/>
      <sheetName val="Formato Mapa de Riesgos "/>
      <sheetName val="MATRIZ UNIVERSIDAD CES"/>
      <sheetName val="Monitoreo"/>
      <sheetName val=" Graficos generales "/>
      <sheetName val="Riesgos Extremos "/>
      <sheetName val="Rectoría"/>
      <sheetName val="Dirección A y F"/>
      <sheetName val="Secretaría General "/>
      <sheetName val="Dirección Académica"/>
      <sheetName val="Dirección I e I"/>
      <sheetName val="Riesgos materializados 2022"/>
      <sheetName val="Riesgos materializados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D9902-3BC4-47A1-8206-501B30E7C2EB}">
  <sheetPr>
    <tabColor rgb="FFFF0000"/>
    <pageSetUpPr fitToPage="1"/>
  </sheetPr>
  <dimension ref="C10:K30"/>
  <sheetViews>
    <sheetView topLeftCell="A7" zoomScale="140" zoomScaleNormal="140" workbookViewId="0">
      <selection activeCell="J29" sqref="J29"/>
    </sheetView>
  </sheetViews>
  <sheetFormatPr defaultColWidth="10.28515625" defaultRowHeight="12.75" x14ac:dyDescent="0.25"/>
  <cols>
    <col min="1" max="2" width="10.28515625" style="43"/>
    <col min="3" max="3" width="19.28515625" style="43" customWidth="1"/>
    <col min="4" max="4" width="11.5703125" style="43" customWidth="1"/>
    <col min="5" max="5" width="0.7109375" style="43" customWidth="1"/>
    <col min="6" max="6" width="17.5703125" style="43" customWidth="1"/>
    <col min="7" max="10" width="16.5703125" style="43" customWidth="1"/>
    <col min="11" max="16384" width="10.28515625" style="43"/>
  </cols>
  <sheetData>
    <row r="10" spans="3:11" x14ac:dyDescent="0.2">
      <c r="C10" s="20" t="s">
        <v>42</v>
      </c>
      <c r="D10" s="20"/>
      <c r="E10" s="20"/>
      <c r="F10" s="20"/>
      <c r="G10" s="20"/>
      <c r="H10" s="20"/>
      <c r="I10" s="20"/>
      <c r="J10" s="20"/>
      <c r="K10" s="42"/>
    </row>
    <row r="11" spans="3:11" ht="13.5" thickBot="1" x14ac:dyDescent="0.25">
      <c r="C11" s="21"/>
      <c r="D11" s="21"/>
      <c r="E11" s="21"/>
      <c r="F11" s="21"/>
      <c r="G11" s="21"/>
      <c r="H11" s="21"/>
      <c r="I11" s="21"/>
      <c r="J11" s="21"/>
      <c r="K11" s="44"/>
    </row>
    <row r="12" spans="3:11" ht="4.5" customHeight="1" thickTop="1" x14ac:dyDescent="0.2">
      <c r="C12" s="22"/>
      <c r="D12" s="23"/>
      <c r="E12" s="23"/>
      <c r="F12" s="23"/>
      <c r="G12" s="23"/>
      <c r="H12" s="23"/>
      <c r="I12" s="23"/>
      <c r="J12" s="24"/>
      <c r="K12" s="44"/>
    </row>
    <row r="13" spans="3:11" x14ac:dyDescent="0.2">
      <c r="C13" s="25" t="s">
        <v>43</v>
      </c>
      <c r="D13" s="25"/>
      <c r="E13" s="26"/>
      <c r="F13" s="27"/>
      <c r="G13" s="27"/>
      <c r="H13" s="27"/>
      <c r="I13" s="27"/>
      <c r="J13" s="27"/>
      <c r="K13" s="44"/>
    </row>
    <row r="14" spans="3:11" ht="24" x14ac:dyDescent="0.2">
      <c r="C14" s="28" t="s">
        <v>44</v>
      </c>
      <c r="D14" s="29">
        <v>5</v>
      </c>
      <c r="E14" s="30"/>
      <c r="F14" s="31" t="s">
        <v>45</v>
      </c>
      <c r="G14" s="31" t="s">
        <v>46</v>
      </c>
      <c r="H14" s="32" t="s">
        <v>47</v>
      </c>
      <c r="I14" s="33" t="s">
        <v>48</v>
      </c>
      <c r="J14" s="33" t="s">
        <v>49</v>
      </c>
      <c r="K14" s="44"/>
    </row>
    <row r="15" spans="3:11" ht="24" x14ac:dyDescent="0.2">
      <c r="C15" s="28" t="s">
        <v>50</v>
      </c>
      <c r="D15" s="29">
        <v>4</v>
      </c>
      <c r="E15" s="30"/>
      <c r="F15" s="34" t="s">
        <v>51</v>
      </c>
      <c r="G15" s="31" t="s">
        <v>52</v>
      </c>
      <c r="H15" s="32" t="s">
        <v>53</v>
      </c>
      <c r="I15" s="33" t="s">
        <v>54</v>
      </c>
      <c r="J15" s="33" t="s">
        <v>55</v>
      </c>
      <c r="K15" s="44"/>
    </row>
    <row r="16" spans="3:11" ht="24" x14ac:dyDescent="0.2">
      <c r="C16" s="28" t="s">
        <v>56</v>
      </c>
      <c r="D16" s="29">
        <v>3</v>
      </c>
      <c r="E16" s="30"/>
      <c r="F16" s="34" t="s">
        <v>57</v>
      </c>
      <c r="G16" s="31" t="s">
        <v>58</v>
      </c>
      <c r="H16" s="32" t="s">
        <v>59</v>
      </c>
      <c r="I16" s="32" t="s">
        <v>60</v>
      </c>
      <c r="J16" s="33" t="s">
        <v>61</v>
      </c>
      <c r="K16" s="44"/>
    </row>
    <row r="17" spans="3:11" ht="24" x14ac:dyDescent="0.2">
      <c r="C17" s="28" t="s">
        <v>62</v>
      </c>
      <c r="D17" s="29">
        <v>2</v>
      </c>
      <c r="E17" s="30"/>
      <c r="F17" s="34" t="s">
        <v>63</v>
      </c>
      <c r="G17" s="34" t="s">
        <v>51</v>
      </c>
      <c r="H17" s="31" t="s">
        <v>46</v>
      </c>
      <c r="I17" s="32" t="s">
        <v>53</v>
      </c>
      <c r="J17" s="33" t="s">
        <v>54</v>
      </c>
      <c r="K17" s="44"/>
    </row>
    <row r="18" spans="3:11" ht="24" x14ac:dyDescent="0.2">
      <c r="C18" s="28" t="s">
        <v>64</v>
      </c>
      <c r="D18" s="29">
        <v>1</v>
      </c>
      <c r="E18" s="30"/>
      <c r="F18" s="34" t="s">
        <v>65</v>
      </c>
      <c r="G18" s="34" t="s">
        <v>63</v>
      </c>
      <c r="H18" s="31" t="s">
        <v>45</v>
      </c>
      <c r="I18" s="31" t="s">
        <v>46</v>
      </c>
      <c r="J18" s="32" t="s">
        <v>53</v>
      </c>
      <c r="K18" s="44"/>
    </row>
    <row r="19" spans="3:11" ht="3" customHeight="1" x14ac:dyDescent="0.2">
      <c r="C19" s="35"/>
      <c r="D19" s="30"/>
      <c r="E19" s="30"/>
      <c r="F19" s="35"/>
      <c r="G19" s="35"/>
      <c r="H19" s="35"/>
      <c r="I19" s="35"/>
      <c r="J19" s="35"/>
      <c r="K19" s="44"/>
    </row>
    <row r="20" spans="3:11" x14ac:dyDescent="0.2">
      <c r="C20" s="25" t="s">
        <v>66</v>
      </c>
      <c r="D20" s="25"/>
      <c r="E20" s="36"/>
      <c r="F20" s="28">
        <v>1</v>
      </c>
      <c r="G20" s="28">
        <v>2</v>
      </c>
      <c r="H20" s="28">
        <v>5</v>
      </c>
      <c r="I20" s="28">
        <v>10</v>
      </c>
      <c r="J20" s="28">
        <v>20</v>
      </c>
      <c r="K20" s="44"/>
    </row>
    <row r="21" spans="3:11" ht="24" x14ac:dyDescent="0.2">
      <c r="C21" s="25"/>
      <c r="D21" s="25"/>
      <c r="E21" s="36"/>
      <c r="F21" s="28" t="s">
        <v>67</v>
      </c>
      <c r="G21" s="28" t="s">
        <v>68</v>
      </c>
      <c r="H21" s="28" t="s">
        <v>69</v>
      </c>
      <c r="I21" s="28" t="s">
        <v>70</v>
      </c>
      <c r="J21" s="28" t="s">
        <v>71</v>
      </c>
      <c r="K21" s="44"/>
    </row>
    <row r="22" spans="3:11" x14ac:dyDescent="0.2">
      <c r="C22" s="44"/>
      <c r="D22" s="44"/>
      <c r="E22" s="44"/>
      <c r="F22" s="44"/>
      <c r="G22" s="44"/>
      <c r="H22" s="44"/>
      <c r="I22" s="44"/>
      <c r="J22" s="45"/>
      <c r="K22" s="44"/>
    </row>
    <row r="23" spans="3:11" x14ac:dyDescent="0.2">
      <c r="C23" s="46" t="s">
        <v>72</v>
      </c>
      <c r="D23" s="46"/>
      <c r="E23" s="47"/>
      <c r="F23" s="44"/>
      <c r="G23" s="44"/>
      <c r="H23" s="44"/>
      <c r="I23" s="44"/>
      <c r="J23" s="44"/>
      <c r="K23" s="44"/>
    </row>
    <row r="24" spans="3:11" x14ac:dyDescent="0.2">
      <c r="C24" s="44"/>
      <c r="D24" s="44"/>
      <c r="E24" s="44"/>
      <c r="F24" s="44"/>
      <c r="G24" s="44"/>
      <c r="H24" s="44"/>
      <c r="I24" s="44"/>
      <c r="J24" s="44"/>
      <c r="K24" s="44"/>
    </row>
    <row r="25" spans="3:11" x14ac:dyDescent="0.2">
      <c r="C25" s="48" t="s">
        <v>73</v>
      </c>
      <c r="D25" s="49"/>
      <c r="E25" s="49"/>
      <c r="F25" s="49"/>
      <c r="G25" s="49"/>
      <c r="H25" s="49"/>
      <c r="I25" s="49"/>
      <c r="J25" s="50"/>
      <c r="K25" s="44"/>
    </row>
    <row r="26" spans="3:11" x14ac:dyDescent="0.2">
      <c r="C26" s="44"/>
      <c r="D26" s="44"/>
      <c r="E26" s="44"/>
      <c r="J26" s="44"/>
      <c r="K26" s="44"/>
    </row>
    <row r="27" spans="3:11" x14ac:dyDescent="0.2">
      <c r="C27" s="44"/>
      <c r="F27" s="37" t="s">
        <v>74</v>
      </c>
      <c r="G27" s="38" t="s">
        <v>75</v>
      </c>
      <c r="H27" s="39" t="s">
        <v>76</v>
      </c>
      <c r="I27" s="40" t="s">
        <v>77</v>
      </c>
      <c r="J27" s="44"/>
      <c r="K27" s="44"/>
    </row>
    <row r="28" spans="3:11" x14ac:dyDescent="0.2">
      <c r="C28" s="44"/>
      <c r="F28" s="41" t="s">
        <v>78</v>
      </c>
      <c r="G28" s="41" t="s">
        <v>80</v>
      </c>
      <c r="H28" s="41" t="s">
        <v>81</v>
      </c>
      <c r="I28" s="41" t="s">
        <v>82</v>
      </c>
      <c r="J28" s="44"/>
      <c r="K28" s="44"/>
    </row>
    <row r="29" spans="3:11" x14ac:dyDescent="0.2">
      <c r="C29" s="44"/>
      <c r="D29" s="44"/>
      <c r="E29" s="44"/>
      <c r="F29" s="44"/>
      <c r="G29" s="44"/>
      <c r="H29" s="44"/>
      <c r="I29" s="44"/>
      <c r="J29" s="44"/>
      <c r="K29" s="44"/>
    </row>
    <row r="30" spans="3:11" x14ac:dyDescent="0.2">
      <c r="C30" s="44"/>
      <c r="D30" s="44"/>
      <c r="E30" s="44"/>
      <c r="F30" s="44"/>
      <c r="G30" s="44"/>
      <c r="H30" s="44"/>
      <c r="I30" s="44"/>
      <c r="J30" s="44"/>
      <c r="K30" s="44"/>
    </row>
  </sheetData>
  <mergeCells count="7">
    <mergeCell ref="C25:J25"/>
    <mergeCell ref="C10:J11"/>
    <mergeCell ref="C12:J12"/>
    <mergeCell ref="C13:D13"/>
    <mergeCell ref="F13:J13"/>
    <mergeCell ref="C20:D21"/>
    <mergeCell ref="C23:D23"/>
  </mergeCells>
  <pageMargins left="0.7" right="0.7" top="0.75" bottom="0.75" header="0.3" footer="0.3"/>
  <pageSetup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2E025-32B9-44CF-84DE-01E0349ABD00}">
  <dimension ref="B4:O12"/>
  <sheetViews>
    <sheetView showGridLines="0" tabSelected="1" zoomScale="80" zoomScaleNormal="80" workbookViewId="0">
      <selection activeCell="R11" sqref="R11"/>
    </sheetView>
  </sheetViews>
  <sheetFormatPr defaultRowHeight="15" outlineLevelCol="1" x14ac:dyDescent="0.25"/>
  <cols>
    <col min="3" max="3" width="18.140625" customWidth="1"/>
    <col min="4" max="4" width="26.5703125" customWidth="1"/>
    <col min="7" max="7" width="15.28515625" customWidth="1"/>
    <col min="8" max="8" width="32.140625" customWidth="1"/>
    <col min="9" max="9" width="13.7109375" customWidth="1"/>
    <col min="11" max="11" width="12" bestFit="1" customWidth="1" outlineLevel="1"/>
    <col min="12" max="12" width="16.42578125" bestFit="1" customWidth="1" outlineLevel="1"/>
    <col min="13" max="13" width="15.42578125" bestFit="1" customWidth="1" outlineLevel="1"/>
    <col min="15" max="15" width="13.42578125" bestFit="1" customWidth="1"/>
  </cols>
  <sheetData>
    <row r="4" spans="2:15" x14ac:dyDescent="0.25">
      <c r="B4" s="1" t="s">
        <v>0</v>
      </c>
    </row>
    <row r="6" spans="2:15" ht="15.75" thickBot="1" x14ac:dyDescent="0.3">
      <c r="B6" s="6" t="s">
        <v>1</v>
      </c>
      <c r="C6" s="7" t="s">
        <v>2</v>
      </c>
      <c r="D6" s="7" t="s">
        <v>3</v>
      </c>
      <c r="E6" s="7" t="s">
        <v>4</v>
      </c>
      <c r="F6" s="7" t="s">
        <v>5</v>
      </c>
      <c r="G6" s="8" t="s">
        <v>6</v>
      </c>
      <c r="H6" s="14" t="s">
        <v>7</v>
      </c>
      <c r="I6" s="15" t="s">
        <v>8</v>
      </c>
      <c r="K6" s="52" t="str">
        <f>"Ind "&amp;E6</f>
        <v>Ind Impacto </v>
      </c>
      <c r="L6" s="52" t="str">
        <f>"Ind "&amp;F6</f>
        <v>Ind Probabilidad </v>
      </c>
      <c r="M6" s="52" t="s">
        <v>9</v>
      </c>
      <c r="O6" s="51" t="s">
        <v>79</v>
      </c>
    </row>
    <row r="7" spans="2:15" ht="60.75" thickBot="1" x14ac:dyDescent="0.3">
      <c r="B7" s="9" t="s">
        <v>10</v>
      </c>
      <c r="C7" s="2" t="s">
        <v>11</v>
      </c>
      <c r="D7" s="2" t="s">
        <v>12</v>
      </c>
      <c r="E7" s="10" t="s">
        <v>13</v>
      </c>
      <c r="F7" s="10" t="s">
        <v>14</v>
      </c>
      <c r="G7" s="11" t="s">
        <v>15</v>
      </c>
      <c r="H7" s="16" t="s">
        <v>16</v>
      </c>
      <c r="I7" s="3" t="s">
        <v>17</v>
      </c>
      <c r="K7" s="52">
        <f>IF(E7="Alto",3,IF(E7="Medio",2,1))</f>
        <v>3</v>
      </c>
      <c r="L7" s="52">
        <f>IF(F7="Alto",3,IF(F7="Medio",2,1))</f>
        <v>2</v>
      </c>
      <c r="M7" s="52">
        <f>K7*L7</f>
        <v>6</v>
      </c>
      <c r="O7" s="52" t="str">
        <f>IF(M7="","",IF(M7&lt;=4,"Bajo",IF(AND(M7&gt;4,M7&lt;=10),"Medio",IF(AND(M7&gt;10,M7&lt;=30),"Alto",IF(AND(M7&gt;30,M7&lt;=100),"Extremo")))))</f>
        <v>Medio</v>
      </c>
    </row>
    <row r="8" spans="2:15" ht="60.75" thickBot="1" x14ac:dyDescent="0.3">
      <c r="B8" s="9" t="s">
        <v>18</v>
      </c>
      <c r="C8" s="2" t="s">
        <v>19</v>
      </c>
      <c r="D8" s="2" t="s">
        <v>20</v>
      </c>
      <c r="E8" s="10" t="s">
        <v>13</v>
      </c>
      <c r="F8" s="10" t="s">
        <v>13</v>
      </c>
      <c r="G8" s="11" t="s">
        <v>15</v>
      </c>
      <c r="H8" s="16" t="s">
        <v>21</v>
      </c>
      <c r="I8" s="3" t="s">
        <v>22</v>
      </c>
      <c r="K8" s="52">
        <f t="shared" ref="K8:L12" si="0">IF(E8="Alto",3,IF(E8="Medio",2,1))</f>
        <v>3</v>
      </c>
      <c r="L8" s="52">
        <f t="shared" si="0"/>
        <v>3</v>
      </c>
      <c r="M8" s="52">
        <f t="shared" ref="M8:M12" si="1">K8*L8</f>
        <v>9</v>
      </c>
      <c r="O8" s="52" t="str">
        <f t="shared" ref="O8:O12" si="2">IF(M8="","",IF(M8&lt;=4,"Bajo",IF(AND(M8&gt;4,M8&lt;=10),"Medio",IF(AND(M8&gt;10,M8&lt;=30),"Alto",IF(AND(M8&gt;30,M8&lt;=100),"Extremo")))))</f>
        <v>Medio</v>
      </c>
    </row>
    <row r="9" spans="2:15" ht="75.75" thickBot="1" x14ac:dyDescent="0.3">
      <c r="B9" s="9" t="s">
        <v>83</v>
      </c>
      <c r="C9" s="2" t="s">
        <v>23</v>
      </c>
      <c r="D9" s="2" t="s">
        <v>24</v>
      </c>
      <c r="E9" s="10" t="s">
        <v>14</v>
      </c>
      <c r="F9" s="10" t="s">
        <v>14</v>
      </c>
      <c r="G9" s="11" t="s">
        <v>25</v>
      </c>
      <c r="H9" s="16" t="s">
        <v>26</v>
      </c>
      <c r="I9" s="3" t="s">
        <v>27</v>
      </c>
      <c r="K9" s="52">
        <f t="shared" si="0"/>
        <v>2</v>
      </c>
      <c r="L9" s="52">
        <f t="shared" si="0"/>
        <v>2</v>
      </c>
      <c r="M9" s="52">
        <f t="shared" si="1"/>
        <v>4</v>
      </c>
      <c r="O9" s="52" t="str">
        <f t="shared" si="2"/>
        <v>Bajo</v>
      </c>
    </row>
    <row r="10" spans="2:15" ht="60.75" thickBot="1" x14ac:dyDescent="0.3">
      <c r="B10" s="9" t="s">
        <v>84</v>
      </c>
      <c r="C10" s="2" t="s">
        <v>28</v>
      </c>
      <c r="D10" s="2" t="s">
        <v>29</v>
      </c>
      <c r="E10" s="10" t="s">
        <v>14</v>
      </c>
      <c r="F10" s="10" t="s">
        <v>14</v>
      </c>
      <c r="G10" s="11" t="s">
        <v>30</v>
      </c>
      <c r="H10" s="16" t="s">
        <v>31</v>
      </c>
      <c r="I10" s="3" t="s">
        <v>32</v>
      </c>
      <c r="K10" s="52">
        <f t="shared" si="0"/>
        <v>2</v>
      </c>
      <c r="L10" s="52">
        <f t="shared" si="0"/>
        <v>2</v>
      </c>
      <c r="M10" s="52">
        <f t="shared" si="1"/>
        <v>4</v>
      </c>
      <c r="O10" s="52" t="str">
        <f t="shared" si="2"/>
        <v>Bajo</v>
      </c>
    </row>
    <row r="11" spans="2:15" ht="75.75" thickBot="1" x14ac:dyDescent="0.3">
      <c r="B11" s="18" t="s">
        <v>85</v>
      </c>
      <c r="C11" s="4" t="s">
        <v>33</v>
      </c>
      <c r="D11" s="4" t="s">
        <v>34</v>
      </c>
      <c r="E11" s="10" t="s">
        <v>13</v>
      </c>
      <c r="F11" s="12" t="s">
        <v>14</v>
      </c>
      <c r="G11" s="13" t="s">
        <v>35</v>
      </c>
      <c r="H11" s="17" t="s">
        <v>36</v>
      </c>
      <c r="I11" s="5" t="s">
        <v>37</v>
      </c>
      <c r="K11" s="52">
        <f t="shared" si="0"/>
        <v>3</v>
      </c>
      <c r="L11" s="52">
        <f t="shared" si="0"/>
        <v>2</v>
      </c>
      <c r="M11" s="52">
        <f t="shared" si="1"/>
        <v>6</v>
      </c>
      <c r="O11" s="52" t="str">
        <f t="shared" si="2"/>
        <v>Medio</v>
      </c>
    </row>
    <row r="12" spans="2:15" ht="60.75" thickBot="1" x14ac:dyDescent="0.3">
      <c r="B12" s="19" t="s">
        <v>86</v>
      </c>
      <c r="C12" s="4" t="s">
        <v>38</v>
      </c>
      <c r="D12" s="4" t="s">
        <v>39</v>
      </c>
      <c r="E12" s="10" t="s">
        <v>13</v>
      </c>
      <c r="F12" s="12" t="s">
        <v>14</v>
      </c>
      <c r="G12" s="13" t="s">
        <v>30</v>
      </c>
      <c r="H12" s="17" t="s">
        <v>40</v>
      </c>
      <c r="I12" s="5" t="s">
        <v>41</v>
      </c>
      <c r="K12" s="52">
        <f t="shared" si="0"/>
        <v>3</v>
      </c>
      <c r="L12" s="52">
        <f t="shared" si="0"/>
        <v>2</v>
      </c>
      <c r="M12" s="52">
        <f t="shared" si="1"/>
        <v>6</v>
      </c>
      <c r="O12" s="52" t="str">
        <f t="shared" si="2"/>
        <v>Medio</v>
      </c>
    </row>
  </sheetData>
  <autoFilter ref="B6:I12" xr:uid="{8E72E025-32B9-44CF-84DE-01E0349ABD00}">
    <sortState xmlns:xlrd2="http://schemas.microsoft.com/office/spreadsheetml/2017/richdata2" ref="B7:I12">
      <sortCondition ref="B6:B12"/>
    </sortState>
  </autoFilter>
  <conditionalFormatting sqref="O7:O12">
    <cfRule type="containsText" dxfId="3" priority="1" operator="containsText" text="Extremo">
      <formula>NOT(ISERROR(SEARCH("Extremo",O7)))</formula>
    </cfRule>
    <cfRule type="containsText" dxfId="2" priority="2" operator="containsText" text="Medio">
      <formula>NOT(ISERROR(SEARCH("Medio",O7)))</formula>
    </cfRule>
    <cfRule type="containsText" dxfId="1" priority="3" operator="containsText" text="Alto">
      <formula>NOT(ISERROR(SEARCH("Alto",O7)))</formula>
    </cfRule>
    <cfRule type="containsText" dxfId="0" priority="4" operator="containsText" text="Bajo">
      <formula>NOT(ISERROR(SEARCH("Bajo",O7)))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Matriz de Impacto</vt:lpstr>
      <vt:lpstr>Matriz de Riesgos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Bello-Santamaria, Hector</dc:creator>
  <cp:keywords/>
  <dc:description/>
  <cp:lastModifiedBy>Lainus Patz</cp:lastModifiedBy>
  <cp:revision/>
  <dcterms:created xsi:type="dcterms:W3CDTF">2025-02-25T21:15:55Z</dcterms:created>
  <dcterms:modified xsi:type="dcterms:W3CDTF">2025-02-27T23:08:28Z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