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gml\OneDrive\문서\"/>
    </mc:Choice>
  </mc:AlternateContent>
  <xr:revisionPtr revIDLastSave="0" documentId="8_{E6B1AAC6-5369-4A11-8F68-03BA4718ACF2}" xr6:coauthVersionLast="45" xr6:coauthVersionMax="45" xr10:uidLastSave="{00000000-0000-0000-0000-000000000000}"/>
  <bookViews>
    <workbookView xWindow="28680" yWindow="-120" windowWidth="28110" windowHeight="16440" xr2:uid="{D7BB0B4C-9554-4D49-BE11-9D257A98FA14}"/>
  </bookViews>
  <sheets>
    <sheet name="올게심니 계산" sheetId="1" r:id="rId1"/>
  </sheets>
  <definedNames>
    <definedName name="_xlnm.Print_Area" localSheetId="0">'올게심니 계산'!$A$1:$I$28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G18" i="1"/>
  <c r="G19" i="1"/>
  <c r="F20" i="1"/>
  <c r="F21" i="1" s="1"/>
  <c r="G20" i="1"/>
  <c r="F22" i="1" l="1"/>
  <c r="G22" i="1" s="1"/>
  <c r="G21" i="1"/>
  <c r="G4" i="1" s="1"/>
  <c r="F14" i="1"/>
  <c r="F12" i="1"/>
  <c r="F13" i="1" s="1"/>
  <c r="F15" i="1"/>
  <c r="G15" i="1" l="1"/>
  <c r="G5" i="1"/>
  <c r="G14" i="1" l="1"/>
  <c r="G13" i="1" s="1"/>
  <c r="D24" i="1" l="1"/>
  <c r="G12" i="1"/>
  <c r="G11" i="1" s="1"/>
</calcChain>
</file>

<file path=xl/sharedStrings.xml><?xml version="1.0" encoding="utf-8"?>
<sst xmlns="http://schemas.openxmlformats.org/spreadsheetml/2006/main" count="23" uniqueCount="18">
  <si>
    <t>임금님 올게심니</t>
    <phoneticPr fontId="1" type="noConversion"/>
  </si>
  <si>
    <t>차례상 올게심니</t>
    <phoneticPr fontId="1" type="noConversion"/>
  </si>
  <si>
    <t>햇곡 올게심니</t>
    <phoneticPr fontId="1" type="noConversion"/>
  </si>
  <si>
    <t>누렁이 올게심니</t>
    <phoneticPr fontId="1" type="noConversion"/>
  </si>
  <si>
    <t>올게심니</t>
    <phoneticPr fontId="1" type="noConversion"/>
  </si>
  <si>
    <t>잡초 필요갯수</t>
    <phoneticPr fontId="1" type="noConversion"/>
  </si>
  <si>
    <t>올게심니 필요갯수</t>
    <phoneticPr fontId="1" type="noConversion"/>
  </si>
  <si>
    <t>업그레이드시 필요갯수</t>
    <phoneticPr fontId="1" type="noConversion"/>
  </si>
  <si>
    <t>전체 계산된 나의 올게심니 개수</t>
    <phoneticPr fontId="1" type="noConversion"/>
  </si>
  <si>
    <t>현재까지 사용된 올게심니</t>
    <phoneticPr fontId="1" type="noConversion"/>
  </si>
  <si>
    <t>모은갯수</t>
    <phoneticPr fontId="1" type="noConversion"/>
  </si>
  <si>
    <t>잡초뿌리</t>
    <phoneticPr fontId="1" type="noConversion"/>
  </si>
  <si>
    <t>거대한 잡초뿌리</t>
    <phoneticPr fontId="1" type="noConversion"/>
  </si>
  <si>
    <t>백년근 잡초뿌리</t>
    <phoneticPr fontId="1" type="noConversion"/>
  </si>
  <si>
    <t>천년묵은 잡초뿌리</t>
    <phoneticPr fontId="1" type="noConversion"/>
  </si>
  <si>
    <t>남은 잡초 개수</t>
    <phoneticPr fontId="1" type="noConversion"/>
  </si>
  <si>
    <t>지금까지 모은 잡초 개수</t>
    <phoneticPr fontId="1" type="noConversion"/>
  </si>
  <si>
    <t>올게심니 잡초갯수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</si>
</sst>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8"/>
      <color theme="4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76" fontId="2" fillId="2" borderId="1" xfId="0" applyNumberFormat="1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176" fontId="2" fillId="2" borderId="4" xfId="0" applyNumberFormat="1" applyFont="1" applyFill="1" applyBorder="1">
      <alignment vertical="center"/>
    </xf>
    <xf numFmtId="176" fontId="2" fillId="2" borderId="5" xfId="0" applyNumberFormat="1" applyFont="1" applyFill="1" applyBorder="1">
      <alignment vertical="center"/>
    </xf>
    <xf numFmtId="0" fontId="2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3" borderId="9" xfId="0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7" fontId="4" fillId="2" borderId="1" xfId="0" applyNumberFormat="1" applyFont="1" applyFill="1" applyBorder="1">
      <alignment vertical="center"/>
    </xf>
    <xf numFmtId="177" fontId="2" fillId="2" borderId="4" xfId="0" applyNumberFormat="1" applyFont="1" applyFill="1" applyBorder="1">
      <alignment vertical="center"/>
    </xf>
    <xf numFmtId="177" fontId="0" fillId="0" borderId="0" xfId="0" applyNumberFormat="1">
      <alignment vertical="center"/>
    </xf>
    <xf numFmtId="177" fontId="5" fillId="2" borderId="7" xfId="0" applyNumberFormat="1" applyFont="1" applyFill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3">
    <dxf>
      <font>
        <b/>
        <i val="0"/>
        <color theme="0"/>
      </font>
      <fill>
        <patternFill>
          <bgColor theme="1"/>
        </patternFill>
      </fill>
      <border>
        <left style="hair">
          <color rgb="FFFF0000"/>
        </left>
        <right style="hair">
          <color rgb="FFFF0000"/>
        </right>
        <top style="hair">
          <color rgb="FFFF0000"/>
        </top>
        <bottom style="hair">
          <color rgb="FFFF0000"/>
        </bottom>
        <vertical/>
        <horizontal/>
      </border>
    </dxf>
    <dxf>
      <font>
        <b/>
        <i val="0"/>
        <strike val="0"/>
        <color rgb="FFFF00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7"/>
      </font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C59B-9014-4EEC-BDD3-59E1CB2B8A94}">
  <dimension ref="D2:J25"/>
  <sheetViews>
    <sheetView tabSelected="1" zoomScaleNormal="100" workbookViewId="0">
      <selection activeCell="G8" sqref="G8"/>
    </sheetView>
  </sheetViews>
  <sheetFormatPr defaultRowHeight="16.5" x14ac:dyDescent="0.3"/>
  <cols>
    <col min="4" max="4" width="17.875" bestFit="1" customWidth="1"/>
    <col min="5" max="5" width="17" customWidth="1"/>
    <col min="6" max="6" width="19.5" customWidth="1"/>
    <col min="7" max="7" width="21.625" customWidth="1"/>
    <col min="8" max="9" width="13.75" customWidth="1"/>
  </cols>
  <sheetData>
    <row r="2" spans="4:10" ht="17.25" thickBot="1" x14ac:dyDescent="0.35"/>
    <row r="3" spans="4:10" x14ac:dyDescent="0.3">
      <c r="F3" s="23" t="s">
        <v>17</v>
      </c>
      <c r="G3" s="27">
        <v>600</v>
      </c>
      <c r="I3" s="26"/>
      <c r="J3" s="26"/>
    </row>
    <row r="4" spans="4:10" x14ac:dyDescent="0.3">
      <c r="F4" s="6" t="s">
        <v>16</v>
      </c>
      <c r="G4" s="25">
        <f>SUM(D8*1000,E8*100,F8*10,G8,E11*G3,E12*G19,E13*G20,G21*E14,G22*E15)</f>
        <v>26010</v>
      </c>
    </row>
    <row r="5" spans="4:10" ht="17.25" thickBot="1" x14ac:dyDescent="0.35">
      <c r="F5" s="3" t="s">
        <v>15</v>
      </c>
      <c r="G5" s="24">
        <f>G22-G4</f>
        <v>60390</v>
      </c>
    </row>
    <row r="6" spans="4:10" ht="17.25" thickBot="1" x14ac:dyDescent="0.35"/>
    <row r="7" spans="4:10" x14ac:dyDescent="0.3">
      <c r="D7" s="23" t="s">
        <v>14</v>
      </c>
      <c r="E7" s="18" t="s">
        <v>13</v>
      </c>
      <c r="F7" s="18" t="s">
        <v>12</v>
      </c>
      <c r="G7" s="22" t="s">
        <v>11</v>
      </c>
    </row>
    <row r="8" spans="4:10" ht="17.25" thickBot="1" x14ac:dyDescent="0.35">
      <c r="D8" s="21">
        <v>7</v>
      </c>
      <c r="E8" s="20">
        <v>21</v>
      </c>
      <c r="F8" s="20">
        <v>291</v>
      </c>
      <c r="G8" s="19">
        <v>3200</v>
      </c>
    </row>
    <row r="9" spans="4:10" ht="17.25" thickBot="1" x14ac:dyDescent="0.35"/>
    <row r="10" spans="4:10" x14ac:dyDescent="0.3">
      <c r="D10" s="9"/>
      <c r="E10" s="18" t="s">
        <v>10</v>
      </c>
      <c r="F10" s="17" t="s">
        <v>9</v>
      </c>
      <c r="G10" s="16" t="s">
        <v>8</v>
      </c>
    </row>
    <row r="11" spans="4:10" x14ac:dyDescent="0.3">
      <c r="D11" s="6" t="s">
        <v>4</v>
      </c>
      <c r="E11" s="15">
        <v>0</v>
      </c>
      <c r="F11" s="14">
        <f>FLOOR(SUM(D8*1000,E8*100,F8*10,G8)/G3, 1)</f>
        <v>25</v>
      </c>
      <c r="G11" s="13">
        <f>SUM(FLOOR(G4/G18, 1),-G15*E22*E21*E20*E19,-G14*E21*E20*E19,-G13*E20*E19,-G12*E19)</f>
        <v>1</v>
      </c>
    </row>
    <row r="12" spans="4:10" x14ac:dyDescent="0.3">
      <c r="D12" s="6" t="s">
        <v>3</v>
      </c>
      <c r="E12" s="15">
        <v>3</v>
      </c>
      <c r="F12" s="14">
        <f>_xlfn.FLOOR.MATH(F11/E19, 1, )</f>
        <v>4</v>
      </c>
      <c r="G12" s="13">
        <f>SUM(FLOOR(G4/G19, 1),-G15*E22*E21*E20,-G14*E21*E20,-G13*E20)</f>
        <v>3</v>
      </c>
    </row>
    <row r="13" spans="4:10" x14ac:dyDescent="0.3">
      <c r="D13" s="6" t="s">
        <v>2</v>
      </c>
      <c r="E13" s="15">
        <v>0</v>
      </c>
      <c r="F13" s="14">
        <f>_xlfn.FLOOR.MATH(F12/E20, 1, )</f>
        <v>1</v>
      </c>
      <c r="G13" s="13">
        <f>SUM(FLOOR(G4/G20,1),-G15*E22*E21,-G14*E21)</f>
        <v>1</v>
      </c>
    </row>
    <row r="14" spans="4:10" x14ac:dyDescent="0.3">
      <c r="D14" s="6" t="s">
        <v>1</v>
      </c>
      <c r="E14" s="15">
        <v>0</v>
      </c>
      <c r="F14" s="14">
        <f>_xlfn.FLOOR.MATH(F11/F21, 1, )</f>
        <v>0</v>
      </c>
      <c r="G14" s="13">
        <f>SUM(FLOOR(G4/G21, 1),-G15*E22)</f>
        <v>0</v>
      </c>
    </row>
    <row r="15" spans="4:10" ht="17.25" thickBot="1" x14ac:dyDescent="0.35">
      <c r="D15" s="3" t="s">
        <v>0</v>
      </c>
      <c r="E15" s="12">
        <v>0</v>
      </c>
      <c r="F15" s="11">
        <f>_xlfn.FLOOR.MATH(F11/F22, 1, )</f>
        <v>0</v>
      </c>
      <c r="G15" s="10">
        <f>FLOOR(G4/G22,1)</f>
        <v>0</v>
      </c>
    </row>
    <row r="16" spans="4:10" ht="17.25" thickBot="1" x14ac:dyDescent="0.35"/>
    <row r="17" spans="4:7" x14ac:dyDescent="0.3">
      <c r="D17" s="9"/>
      <c r="E17" s="8" t="s">
        <v>7</v>
      </c>
      <c r="F17" s="8" t="s">
        <v>6</v>
      </c>
      <c r="G17" s="7" t="s">
        <v>5</v>
      </c>
    </row>
    <row r="18" spans="4:7" x14ac:dyDescent="0.3">
      <c r="D18" s="6" t="s">
        <v>4</v>
      </c>
      <c r="E18" s="5">
        <v>0</v>
      </c>
      <c r="F18" s="5">
        <v>0</v>
      </c>
      <c r="G18" s="4">
        <f>1*G3</f>
        <v>600</v>
      </c>
    </row>
    <row r="19" spans="4:7" x14ac:dyDescent="0.3">
      <c r="D19" s="6" t="s">
        <v>3</v>
      </c>
      <c r="E19" s="5">
        <v>6</v>
      </c>
      <c r="F19" s="5">
        <v>6</v>
      </c>
      <c r="G19" s="4">
        <f>$G$3*F19</f>
        <v>3600</v>
      </c>
    </row>
    <row r="20" spans="4:7" x14ac:dyDescent="0.3">
      <c r="D20" s="6" t="s">
        <v>2</v>
      </c>
      <c r="E20" s="5">
        <v>4</v>
      </c>
      <c r="F20" s="5">
        <f>F19*E20</f>
        <v>24</v>
      </c>
      <c r="G20" s="4">
        <f>$G$3*F20</f>
        <v>14400</v>
      </c>
    </row>
    <row r="21" spans="4:7" x14ac:dyDescent="0.3">
      <c r="D21" s="6" t="s">
        <v>1</v>
      </c>
      <c r="E21" s="5">
        <v>3</v>
      </c>
      <c r="F21" s="5">
        <f>F20*E21</f>
        <v>72</v>
      </c>
      <c r="G21" s="4">
        <f>$G$3*F21</f>
        <v>43200</v>
      </c>
    </row>
    <row r="22" spans="4:7" ht="17.25" thickBot="1" x14ac:dyDescent="0.35">
      <c r="D22" s="3" t="s">
        <v>0</v>
      </c>
      <c r="E22" s="2">
        <v>2</v>
      </c>
      <c r="F22" s="2">
        <f>F21*E22</f>
        <v>144</v>
      </c>
      <c r="G22" s="1">
        <f>$G$3*F22</f>
        <v>86400</v>
      </c>
    </row>
    <row r="24" spans="4:7" x14ac:dyDescent="0.3">
      <c r="D24" s="28" t="str">
        <f>IF(AND(G15=0, G14=0),"Made by. 무휼서버 BLIEX문파 앞집고라니", IF(AND(G14=1,G15=0), "★☆ 고지가 얼마 남지 않았어요 ☆★", "축하드립니다. 빨강색 올게심니 ! ○●"))</f>
        <v>Made by. 무휼서버 BLIEX문파 앞집고라니</v>
      </c>
      <c r="E24" s="28"/>
      <c r="F24" s="28"/>
      <c r="G24" s="28"/>
    </row>
    <row r="25" spans="4:7" x14ac:dyDescent="0.3">
      <c r="D25" s="28"/>
      <c r="E25" s="28"/>
      <c r="F25" s="28"/>
      <c r="G25" s="28"/>
    </row>
  </sheetData>
  <sheetProtection algorithmName="SHA-512" hashValue="v3Z7+4cfhcDSn+ZXtPCyOAvgIglsk7BdRryVYzOim53uwRNp/K59tfSjCpXGHQijEZjVoqagRHAy1Jro/7FZoQ==" saltValue="rgi3ZEMbPBvTZHB0I1DVhQ==" spinCount="100000" sheet="1" objects="1" scenarios="1" selectLockedCells="1"/>
  <mergeCells count="1">
    <mergeCell ref="D24:G25"/>
  </mergeCells>
  <phoneticPr fontId="1" type="noConversion"/>
  <conditionalFormatting sqref="D24:G25">
    <cfRule type="expression" dxfId="1" priority="3">
      <formula>AND($G$15=1,$G$14=0)</formula>
    </cfRule>
    <cfRule type="expression" dxfId="2" priority="2">
      <formula>AND($G$14=1,$G$15=0)</formula>
    </cfRule>
    <cfRule type="expression" dxfId="0" priority="1">
      <formula>AND($G$14=0,$G$15=0)</formula>
    </cfRule>
  </conditionalFormatting>
  <dataValidations count="1">
    <dataValidation type="custom" allowBlank="1" showInputMessage="1" showErrorMessage="1" errorTitle="뿌리 갯수 경고" error="계산하였을 때 86,400개를 넘으면 입력할 수 없습니다." promptTitle="뿌리 갯수 입력" prompt="가지고 있는 뿌리의 갯수를 입력해주세요._x000a_총 합이 86,400개를 넘을 수 없습니다." sqref="D8:G8" xr:uid="{4405D38B-9326-468C-B1D1-E40D82BC3AF5}">
      <formula1>D5&gt;=0</formula1>
    </dataValidation>
  </dataValidations>
  <pageMargins left="0.7" right="0.7" top="0.75" bottom="0.75" header="0.3" footer="0.3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올게심니 계산</vt:lpstr>
      <vt:lpstr>'올게심니 계산'!Print_Area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heehyeon</dc:creator>
  <cp:lastModifiedBy>heehyeon</cp:lastModifiedBy>
  <cp:lastPrinted>2020-09-29T18:21:42Z</cp:lastPrinted>
  <dcterms:created xsi:type="dcterms:W3CDTF">2020-09-29T18:07:45Z</dcterms:created>
  <dcterms:modified xsi:type="dcterms:W3CDTF">2020-09-29T18:23:07Z</dcterms:modified>
</cp:coreProperties>
</file>