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436072c29b51f3/University of Johannesburg/Post-Doc/Nature Research Centre/How Changes in Bioversity Change Biodiversity/Analyses/BioChange_Deliverables_1_and_2/Outputs/"/>
    </mc:Choice>
  </mc:AlternateContent>
  <xr:revisionPtr revIDLastSave="305" documentId="8_{4401107E-A22B-4323-8706-685CCB71FB19}" xr6:coauthVersionLast="47" xr6:coauthVersionMax="47" xr10:uidLastSave="{40008241-5C85-4D11-BB85-CD887677A00F}"/>
  <bookViews>
    <workbookView xWindow="38280" yWindow="-120" windowWidth="38640" windowHeight="21120" xr2:uid="{00000000-000D-0000-FFFF-FFFF00000000}"/>
  </bookViews>
  <sheets>
    <sheet name="LT_Yr_metaanaly_weighted_noRan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E22" i="1"/>
  <c r="E20" i="1"/>
  <c r="E25" i="1"/>
  <c r="E18" i="1"/>
  <c r="E16" i="1"/>
  <c r="E11" i="1"/>
  <c r="E7" i="1"/>
  <c r="E23" i="1"/>
  <c r="E21" i="1"/>
  <c r="E19" i="1"/>
  <c r="E17" i="1"/>
  <c r="E9" i="1"/>
  <c r="E8" i="1"/>
  <c r="E6" i="1"/>
  <c r="E15" i="1"/>
  <c r="E14" i="1"/>
  <c r="E13" i="1"/>
  <c r="E12" i="1"/>
  <c r="E10" i="1"/>
  <c r="E5" i="1"/>
  <c r="E4" i="1"/>
  <c r="E3" i="1"/>
  <c r="E2" i="1"/>
</calcChain>
</file>

<file path=xl/sharedStrings.xml><?xml version="1.0" encoding="utf-8"?>
<sst xmlns="http://schemas.openxmlformats.org/spreadsheetml/2006/main" count="78" uniqueCount="36">
  <si>
    <t>Response</t>
  </si>
  <si>
    <t>Estimate</t>
  </si>
  <si>
    <t>spp_richness</t>
  </si>
  <si>
    <t>spp_richness_rarefied</t>
  </si>
  <si>
    <t>shannonsH</t>
  </si>
  <si>
    <t>E10</t>
  </si>
  <si>
    <t>abundance</t>
  </si>
  <si>
    <t>turnover</t>
  </si>
  <si>
    <t>func_turnover</t>
  </si>
  <si>
    <t>func_rich</t>
  </si>
  <si>
    <t>func_even</t>
  </si>
  <si>
    <t>func_diverg</t>
  </si>
  <si>
    <t>fric.ses</t>
  </si>
  <si>
    <t>fdis.ses</t>
  </si>
  <si>
    <t>feve.ses</t>
  </si>
  <si>
    <t>FRed</t>
  </si>
  <si>
    <t>Weighted_noRandom</t>
  </si>
  <si>
    <t>Model</t>
  </si>
  <si>
    <t>perEstimate</t>
  </si>
  <si>
    <t>ept_spp_richness</t>
  </si>
  <si>
    <t>ept_abundance</t>
  </si>
  <si>
    <t>diptera_spp_richness</t>
  </si>
  <si>
    <t>diptera_abundance</t>
  </si>
  <si>
    <t>insect_richness</t>
  </si>
  <si>
    <t>insect_abundance</t>
  </si>
  <si>
    <t>mollusc_richness</t>
  </si>
  <si>
    <t>mollusc_abundance</t>
  </si>
  <si>
    <t>annelid_richness</t>
  </si>
  <si>
    <t>annelid_abundance</t>
  </si>
  <si>
    <t>transformation</t>
  </si>
  <si>
    <t>NA</t>
  </si>
  <si>
    <t>x^2</t>
  </si>
  <si>
    <t>log10(x + 0.01)</t>
  </si>
  <si>
    <t>log10(x + 1)</t>
  </si>
  <si>
    <t>sqrt(x)</t>
  </si>
  <si>
    <t>MeanResponse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</si>
</sst>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selection activeCell="H7" sqref="H7"/>
    </sheetView>
  </sheetViews>
  <sheetFormatPr defaultRowHeight="15" x14ac:dyDescent="0.25"/>
  <cols>
    <col min="1" max="1" width="20.5703125" bestFit="1" customWidth="1"/>
    <col min="2" max="2" width="20.85546875" bestFit="1" customWidth="1"/>
    <col min="3" max="3" width="12.7109375" bestFit="1" customWidth="1"/>
    <col min="4" max="4" width="14.7109375" bestFit="1" customWidth="1"/>
    <col min="5" max="5" width="11.7109375" bestFit="1" customWidth="1"/>
    <col min="6" max="6" width="14.42578125" bestFit="1" customWidth="1"/>
    <col min="8" max="8" width="18.85546875" bestFit="1" customWidth="1"/>
  </cols>
  <sheetData>
    <row r="1" spans="1:6" x14ac:dyDescent="0.25">
      <c r="A1" t="s">
        <v>17</v>
      </c>
      <c r="B1" t="s">
        <v>0</v>
      </c>
      <c r="C1" t="s">
        <v>1</v>
      </c>
      <c r="D1" t="s">
        <v>35</v>
      </c>
      <c r="E1" t="s">
        <v>18</v>
      </c>
      <c r="F1" t="s">
        <v>29</v>
      </c>
    </row>
    <row r="2" spans="1:6" x14ac:dyDescent="0.25">
      <c r="A2" t="s">
        <v>16</v>
      </c>
      <c r="B2" t="s">
        <v>2</v>
      </c>
      <c r="C2">
        <v>0.77120231953445295</v>
      </c>
      <c r="D2">
        <v>27.229849999999999</v>
      </c>
      <c r="E2" s="2">
        <f>(C2/D2)*100</f>
        <v>2.8321945201110288</v>
      </c>
      <c r="F2" s="1" t="s">
        <v>30</v>
      </c>
    </row>
    <row r="3" spans="1:6" x14ac:dyDescent="0.25">
      <c r="A3" t="s">
        <v>16</v>
      </c>
      <c r="B3" t="s">
        <v>3</v>
      </c>
      <c r="C3">
        <v>0.28325527218662</v>
      </c>
      <c r="D3">
        <v>21.369060000000001</v>
      </c>
      <c r="E3" s="2">
        <f>(C3/D3)*100</f>
        <v>1.3255392244049105</v>
      </c>
      <c r="F3" s="1" t="s">
        <v>30</v>
      </c>
    </row>
    <row r="4" spans="1:6" x14ac:dyDescent="0.25">
      <c r="A4" t="s">
        <v>16</v>
      </c>
      <c r="B4" t="s">
        <v>4</v>
      </c>
      <c r="C4">
        <v>4.4187985984632902E-2</v>
      </c>
      <c r="D4">
        <v>2.5916130000000002</v>
      </c>
      <c r="E4" s="2">
        <f>(C4/D4)*100</f>
        <v>1.7050379815440382</v>
      </c>
      <c r="F4" s="1" t="s">
        <v>30</v>
      </c>
    </row>
    <row r="5" spans="1:6" x14ac:dyDescent="0.25">
      <c r="A5" t="s">
        <v>16</v>
      </c>
      <c r="B5" t="s">
        <v>5</v>
      </c>
      <c r="C5">
        <v>-2.0579873482973201E-3</v>
      </c>
      <c r="D5">
        <v>0.1084402</v>
      </c>
      <c r="E5" s="2">
        <f>(C5/D5)*100</f>
        <v>-1.8978085140910106</v>
      </c>
      <c r="F5" s="1" t="s">
        <v>30</v>
      </c>
    </row>
    <row r="6" spans="1:6" x14ac:dyDescent="0.25">
      <c r="A6" t="s">
        <v>16</v>
      </c>
      <c r="B6" t="s">
        <v>6</v>
      </c>
      <c r="C6">
        <v>1.50019591599474E-2</v>
      </c>
      <c r="D6">
        <v>747.68060000000003</v>
      </c>
      <c r="E6" s="2">
        <f>(10^C6-1)*100</f>
        <v>3.5146836353336042</v>
      </c>
      <c r="F6" s="1" t="s">
        <v>33</v>
      </c>
    </row>
    <row r="7" spans="1:6" x14ac:dyDescent="0.25">
      <c r="A7" t="s">
        <v>16</v>
      </c>
      <c r="B7" t="s">
        <v>7</v>
      </c>
      <c r="C7">
        <v>8.9749098253997708E-3</v>
      </c>
      <c r="D7">
        <v>0.77916949999999996</v>
      </c>
      <c r="E7" s="2">
        <f>((C7/2)/D7^2)*100</f>
        <v>0.73915617588752625</v>
      </c>
      <c r="F7" s="1" t="s">
        <v>31</v>
      </c>
    </row>
    <row r="8" spans="1:6" x14ac:dyDescent="0.25">
      <c r="A8" t="s">
        <v>16</v>
      </c>
      <c r="B8" t="s">
        <v>8</v>
      </c>
      <c r="C8">
        <v>-4.7462507050428197E-3</v>
      </c>
      <c r="D8">
        <v>6.2050950000000001E-2</v>
      </c>
      <c r="E8" s="2">
        <f>(10^C8-1)*100</f>
        <v>-1.0869145419320714</v>
      </c>
      <c r="F8" s="1" t="s">
        <v>32</v>
      </c>
    </row>
    <row r="9" spans="1:6" x14ac:dyDescent="0.25">
      <c r="A9" t="s">
        <v>16</v>
      </c>
      <c r="B9" t="s">
        <v>9</v>
      </c>
      <c r="C9">
        <v>2.0387247208715001E-2</v>
      </c>
      <c r="D9">
        <v>7.5783989999999996E-2</v>
      </c>
      <c r="E9" s="2">
        <f>(10^C9-1)*100</f>
        <v>4.8062657193435721</v>
      </c>
      <c r="F9" s="1" t="s">
        <v>32</v>
      </c>
    </row>
    <row r="10" spans="1:6" x14ac:dyDescent="0.25">
      <c r="A10" t="s">
        <v>16</v>
      </c>
      <c r="B10" t="s">
        <v>10</v>
      </c>
      <c r="C10">
        <v>3.9815977977825302E-4</v>
      </c>
      <c r="D10">
        <v>0.56591190000000002</v>
      </c>
      <c r="E10" s="2">
        <f>(C10/D10)*100</f>
        <v>7.0357202203779945E-2</v>
      </c>
      <c r="F10" s="1" t="s">
        <v>30</v>
      </c>
    </row>
    <row r="11" spans="1:6" x14ac:dyDescent="0.25">
      <c r="A11" t="s">
        <v>16</v>
      </c>
      <c r="B11" t="s">
        <v>11</v>
      </c>
      <c r="C11">
        <v>2.7123876710682298E-4</v>
      </c>
      <c r="D11">
        <v>0.20974400000000001</v>
      </c>
      <c r="E11" s="2">
        <f>((C11/2)/D11^2)*100</f>
        <v>0.3082781000759125</v>
      </c>
      <c r="F11" s="1" t="s">
        <v>31</v>
      </c>
    </row>
    <row r="12" spans="1:6" x14ac:dyDescent="0.25">
      <c r="A12" t="s">
        <v>16</v>
      </c>
      <c r="B12" t="s">
        <v>12</v>
      </c>
      <c r="C12">
        <v>1.71589094491649E-2</v>
      </c>
      <c r="D12">
        <v>-0.86204369999999997</v>
      </c>
      <c r="E12" s="2">
        <f>(C12/D12)*100</f>
        <v>-1.9904918334377828</v>
      </c>
      <c r="F12" s="1" t="s">
        <v>30</v>
      </c>
    </row>
    <row r="13" spans="1:6" x14ac:dyDescent="0.25">
      <c r="A13" t="s">
        <v>16</v>
      </c>
      <c r="B13" t="s">
        <v>13</v>
      </c>
      <c r="C13">
        <v>-6.2868467213893402E-3</v>
      </c>
      <c r="D13">
        <v>-0.43697789999999997</v>
      </c>
      <c r="E13" s="2">
        <f t="shared" ref="E13:E15" si="0">(C13/D13)*100</f>
        <v>1.438710452265284</v>
      </c>
      <c r="F13" s="1" t="s">
        <v>30</v>
      </c>
    </row>
    <row r="14" spans="1:6" x14ac:dyDescent="0.25">
      <c r="A14" t="s">
        <v>16</v>
      </c>
      <c r="B14" t="s">
        <v>14</v>
      </c>
      <c r="C14">
        <v>-9.6696960626059692E-3</v>
      </c>
      <c r="D14">
        <v>-0.5474407</v>
      </c>
      <c r="E14" s="2">
        <f t="shared" si="0"/>
        <v>1.7663458457885886</v>
      </c>
      <c r="F14" s="1" t="s">
        <v>30</v>
      </c>
    </row>
    <row r="15" spans="1:6" x14ac:dyDescent="0.25">
      <c r="A15" t="s">
        <v>16</v>
      </c>
      <c r="B15" t="s">
        <v>15</v>
      </c>
      <c r="C15">
        <v>9.0925081001495898E-4</v>
      </c>
      <c r="D15">
        <v>0.36168159999999999</v>
      </c>
      <c r="E15" s="2">
        <f t="shared" si="0"/>
        <v>0.25139537372511039</v>
      </c>
      <c r="F15" s="1" t="s">
        <v>30</v>
      </c>
    </row>
    <row r="16" spans="1:6" x14ac:dyDescent="0.25">
      <c r="A16" t="s">
        <v>16</v>
      </c>
      <c r="B16" t="s">
        <v>19</v>
      </c>
      <c r="C16">
        <v>4.2914037498848902E-2</v>
      </c>
      <c r="D16">
        <v>9.5462690000000006</v>
      </c>
      <c r="E16" s="2">
        <f>((C16*2)/SQRT(D16))*100</f>
        <v>2.7778739686262863</v>
      </c>
      <c r="F16" t="s">
        <v>34</v>
      </c>
    </row>
    <row r="17" spans="1:6" x14ac:dyDescent="0.25">
      <c r="A17" t="s">
        <v>16</v>
      </c>
      <c r="B17" t="s">
        <v>20</v>
      </c>
      <c r="C17">
        <v>1.24092515249068E-2</v>
      </c>
      <c r="D17">
        <v>263.97309999999999</v>
      </c>
      <c r="E17" s="2">
        <f>(10^C17-1)*100</f>
        <v>2.8985491947840281</v>
      </c>
      <c r="F17" t="s">
        <v>33</v>
      </c>
    </row>
    <row r="18" spans="1:6" x14ac:dyDescent="0.25">
      <c r="A18" t="s">
        <v>16</v>
      </c>
      <c r="B18" t="s">
        <v>21</v>
      </c>
      <c r="C18">
        <v>2.5294564619103899E-2</v>
      </c>
      <c r="D18">
        <v>2.8865669999999999</v>
      </c>
      <c r="E18" s="2">
        <f>((C18*2)/SQRT(D18))*100</f>
        <v>2.9776001868369537</v>
      </c>
      <c r="F18" t="s">
        <v>34</v>
      </c>
    </row>
    <row r="19" spans="1:6" x14ac:dyDescent="0.25">
      <c r="A19" t="s">
        <v>16</v>
      </c>
      <c r="B19" t="s">
        <v>22</v>
      </c>
      <c r="C19">
        <v>7.4794006992726803E-3</v>
      </c>
      <c r="D19">
        <v>110.6657</v>
      </c>
      <c r="E19" s="2">
        <f>(10^C19-1)*100</f>
        <v>1.737110945312681</v>
      </c>
      <c r="F19" t="s">
        <v>33</v>
      </c>
    </row>
    <row r="20" spans="1:6" x14ac:dyDescent="0.25">
      <c r="A20" t="s">
        <v>16</v>
      </c>
      <c r="B20" t="s">
        <v>23</v>
      </c>
      <c r="C20">
        <v>3.6633074889522201E-2</v>
      </c>
      <c r="D20">
        <v>18.244779999999999</v>
      </c>
      <c r="E20" s="2">
        <f>((C20*2)/SQRT(D20))*100</f>
        <v>1.7152761696894867</v>
      </c>
      <c r="F20" t="s">
        <v>34</v>
      </c>
    </row>
    <row r="21" spans="1:6" x14ac:dyDescent="0.25">
      <c r="A21" t="s">
        <v>16</v>
      </c>
      <c r="B21" t="s">
        <v>24</v>
      </c>
      <c r="C21">
        <v>-1.0853048119186001E-3</v>
      </c>
      <c r="D21">
        <v>461.71940000000001</v>
      </c>
      <c r="E21" s="2">
        <f>(10^C21-1)*100</f>
        <v>-0.24958867635215265</v>
      </c>
      <c r="F21" t="s">
        <v>33</v>
      </c>
    </row>
    <row r="22" spans="1:6" x14ac:dyDescent="0.25">
      <c r="A22" t="s">
        <v>16</v>
      </c>
      <c r="B22" t="s">
        <v>25</v>
      </c>
      <c r="C22">
        <v>7.6331148278439495E-2</v>
      </c>
      <c r="D22">
        <v>5.3940299999999999</v>
      </c>
      <c r="E22" s="2">
        <f>((C22*2)/SQRT(D22))*100</f>
        <v>6.5731737554035501</v>
      </c>
      <c r="F22" t="s">
        <v>34</v>
      </c>
    </row>
    <row r="23" spans="1:6" x14ac:dyDescent="0.25">
      <c r="A23" t="s">
        <v>16</v>
      </c>
      <c r="B23" t="s">
        <v>26</v>
      </c>
      <c r="C23">
        <v>4.14176254226538E-2</v>
      </c>
      <c r="D23">
        <v>150.7045</v>
      </c>
      <c r="E23" s="2">
        <f>(10^C23-1)*100</f>
        <v>10.006317160306089</v>
      </c>
      <c r="F23" t="s">
        <v>33</v>
      </c>
    </row>
    <row r="24" spans="1:6" x14ac:dyDescent="0.25">
      <c r="A24" t="s">
        <v>16</v>
      </c>
      <c r="B24" t="s">
        <v>27</v>
      </c>
      <c r="C24">
        <v>2.7129902322872702E-2</v>
      </c>
      <c r="D24">
        <v>2.358209</v>
      </c>
      <c r="E24" s="2">
        <f>((C24*2)/SQRT(D24))*100</f>
        <v>3.5333534208577078</v>
      </c>
      <c r="F24" s="1" t="s">
        <v>34</v>
      </c>
    </row>
    <row r="25" spans="1:6" x14ac:dyDescent="0.25">
      <c r="A25" t="s">
        <v>16</v>
      </c>
      <c r="B25" t="s">
        <v>28</v>
      </c>
      <c r="C25">
        <v>3.3007298669605598E-2</v>
      </c>
      <c r="D25">
        <v>81.298509999999993</v>
      </c>
      <c r="E25" s="2">
        <f>(10^C25-1)*100</f>
        <v>7.8964854953471164</v>
      </c>
      <c r="F25" s="1" t="s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LT_Yr_metaanaly_weighted_noRand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Baker</cp:lastModifiedBy>
  <dcterms:created xsi:type="dcterms:W3CDTF">2023-03-14T13:19:55Z</dcterms:created>
  <dcterms:modified xsi:type="dcterms:W3CDTF">2023-04-27T13:32:48Z</dcterms:modified>
</cp:coreProperties>
</file>